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jlozanor\AppData\Local\Microsoft\Windows\INetCache\Content.Outlook\VGK0YH2P\"/>
    </mc:Choice>
  </mc:AlternateContent>
  <xr:revisionPtr revIDLastSave="0" documentId="13_ncr:1_{EF762331-7924-45D0-95CA-7EF070017496}" xr6:coauthVersionLast="47" xr6:coauthVersionMax="47" xr10:uidLastSave="{00000000-0000-0000-0000-000000000000}"/>
  <bookViews>
    <workbookView xWindow="20370" yWindow="-120" windowWidth="29040" windowHeight="15720" tabRatio="542" xr2:uid="{00000000-000D-0000-FFFF-FFFF00000000}"/>
  </bookViews>
  <sheets>
    <sheet name="PMI" sheetId="20" r:id="rId1"/>
    <sheet name="RESUMEN TOTAL PMI" sheetId="22" r:id="rId2"/>
    <sheet name="ITRC" sheetId="27" state="hidden" r:id="rId3"/>
    <sheet name="OCI" sheetId="28" state="hidden" r:id="rId4"/>
    <sheet name="CGR" sheetId="16" state="hidden" r:id="rId5"/>
    <sheet name="AGN" sheetId="19" state="hidden" r:id="rId6"/>
  </sheets>
  <definedNames>
    <definedName name="_xlnm._FilterDatabase" localSheetId="5" hidden="1">AGN!$B$10:$R$10</definedName>
    <definedName name="_xlnm._FilterDatabase" localSheetId="4" hidden="1">CGR!$A$11:$R$1246</definedName>
    <definedName name="_xlnm._FilterDatabase" localSheetId="2" hidden="1">ITRC!$A$11:$R$1094</definedName>
    <definedName name="_xlnm._FilterDatabase" localSheetId="3" hidden="1">OCI!$A$11:$R$498</definedName>
    <definedName name="_xlnm._FilterDatabase" localSheetId="0" hidden="1">PMI!$A$11:$R$2816</definedName>
    <definedName name="FECHA_ACTUALIZACION">PMI!$R$7</definedName>
    <definedName name="FECHA_CGR">PMI!$R$4</definedName>
    <definedName name="FECHA_ITRC">PMI!$R$5</definedName>
    <definedName name="FECHA_OCI">PMI!$R$6</definedName>
  </definedNames>
  <calcPr calcId="191028"/>
  <pivotCaches>
    <pivotCache cacheId="0" r:id="rId7"/>
    <pivotCache cacheId="1"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16" i="20" l="1"/>
  <c r="N2816" i="20"/>
  <c r="Q2815" i="20"/>
  <c r="N2815" i="20"/>
  <c r="Q2814" i="20"/>
  <c r="N2814" i="20"/>
  <c r="Q2813" i="20"/>
  <c r="R2813" i="20" s="1" a="1"/>
  <c r="R2813" i="20" s="1"/>
  <c r="N2813" i="20"/>
  <c r="Q2812" i="20"/>
  <c r="R2812" i="20" s="1" a="1"/>
  <c r="R2812" i="20" s="1"/>
  <c r="N2812" i="20"/>
  <c r="Q2811" i="20"/>
  <c r="N2811" i="20"/>
  <c r="Q2810" i="20"/>
  <c r="N2810" i="20"/>
  <c r="Q2809" i="20"/>
  <c r="N2809" i="20"/>
  <c r="Q2808" i="20"/>
  <c r="N2808" i="20"/>
  <c r="Q2807" i="20"/>
  <c r="R2807" i="20" s="1" a="1"/>
  <c r="R2807" i="20" s="1"/>
  <c r="N2807" i="20"/>
  <c r="Q2806" i="20"/>
  <c r="Q2805" i="20"/>
  <c r="Q2804" i="20"/>
  <c r="Q2803" i="20"/>
  <c r="R2803" i="20" s="1" a="1"/>
  <c r="R2803" i="20" s="1"/>
  <c r="Q2802" i="20"/>
  <c r="R2802" i="20" s="1" a="1"/>
  <c r="R2802" i="20" s="1"/>
  <c r="Q2801" i="20"/>
  <c r="R2801" i="20" s="1" a="1"/>
  <c r="R2801" i="20" s="1"/>
  <c r="Q2800" i="20"/>
  <c r="R2800" i="20" s="1" a="1"/>
  <c r="R2800" i="20" s="1"/>
  <c r="Q2799" i="20"/>
  <c r="R2799" i="20" s="1" a="1"/>
  <c r="R2799" i="20" s="1"/>
  <c r="Q2798" i="20"/>
  <c r="R2798" i="20" s="1" a="1"/>
  <c r="R2798" i="20" s="1"/>
  <c r="Q2797" i="20"/>
  <c r="R2797" i="20" s="1" a="1"/>
  <c r="R2797" i="20" s="1"/>
  <c r="Q2796" i="20"/>
  <c r="R2796" i="20" s="1" a="1"/>
  <c r="R2796" i="20" s="1"/>
  <c r="Q2795" i="20"/>
  <c r="R2795" i="20" s="1" a="1"/>
  <c r="R2795" i="20" s="1"/>
  <c r="N2795" i="20"/>
  <c r="Q2794" i="20"/>
  <c r="N2794" i="20"/>
  <c r="Q2793" i="20"/>
  <c r="N2793" i="20"/>
  <c r="Q2792" i="20"/>
  <c r="N2792" i="20"/>
  <c r="Q2791" i="20"/>
  <c r="R2791" i="20" s="1" a="1"/>
  <c r="R2791" i="20" s="1"/>
  <c r="N2791" i="20"/>
  <c r="Q2790" i="20"/>
  <c r="R2790" i="20" s="1" a="1"/>
  <c r="R2790" i="20" s="1"/>
  <c r="N2790" i="20"/>
  <c r="Q2789" i="20"/>
  <c r="R2789" i="20" s="1" a="1"/>
  <c r="R2789" i="20" s="1"/>
  <c r="N2789" i="20"/>
  <c r="Q2788" i="20"/>
  <c r="R2788" i="20" s="1" a="1"/>
  <c r="R2788" i="20" s="1"/>
  <c r="N2788" i="20"/>
  <c r="Q2787" i="20"/>
  <c r="R2787" i="20" s="1" a="1"/>
  <c r="R2787" i="20" s="1"/>
  <c r="N2787" i="20"/>
  <c r="Q2786" i="20"/>
  <c r="R2786" i="20" s="1" a="1"/>
  <c r="R2786" i="20" s="1"/>
  <c r="N2786" i="20"/>
  <c r="Q2785" i="20"/>
  <c r="R2785" i="20" s="1" a="1"/>
  <c r="R2785" i="20" s="1"/>
  <c r="N2785" i="20"/>
  <c r="Q2784" i="20"/>
  <c r="N2784" i="20"/>
  <c r="Q2783" i="20"/>
  <c r="N2783" i="20"/>
  <c r="Q2782" i="20"/>
  <c r="N2782" i="20"/>
  <c r="Q2781" i="20"/>
  <c r="R2781" i="20" s="1" a="1"/>
  <c r="R2781" i="20" s="1"/>
  <c r="N2781" i="20"/>
  <c r="Q2780" i="20"/>
  <c r="R2780" i="20" s="1" a="1"/>
  <c r="R2780" i="20" s="1"/>
  <c r="N2780" i="20"/>
  <c r="Q2779" i="20"/>
  <c r="R2779" i="20" s="1" a="1"/>
  <c r="R2779" i="20" s="1"/>
  <c r="N2779" i="20"/>
  <c r="Q2778" i="20"/>
  <c r="R2778" i="20" s="1" a="1"/>
  <c r="R2778" i="20" s="1"/>
  <c r="N2778" i="20"/>
  <c r="Q2777" i="20"/>
  <c r="R2777" i="20" s="1" a="1"/>
  <c r="R2777" i="20" s="1"/>
  <c r="N2777" i="20"/>
  <c r="Q2776" i="20"/>
  <c r="R2776" i="20" s="1" a="1"/>
  <c r="R2776" i="20" s="1"/>
  <c r="N2776" i="20"/>
  <c r="Q2775" i="20"/>
  <c r="R2775" i="20" s="1" a="1"/>
  <c r="R2775" i="20" s="1"/>
  <c r="N2775" i="20"/>
  <c r="Q2774" i="20"/>
  <c r="R2774" i="20" s="1" a="1"/>
  <c r="R2774" i="20" s="1"/>
  <c r="N2774" i="20"/>
  <c r="Q2773" i="20"/>
  <c r="R2773" i="20" s="1" a="1"/>
  <c r="R2773" i="20" s="1"/>
  <c r="N2773" i="20"/>
  <c r="Q2772" i="20"/>
  <c r="R2772" i="20" s="1" a="1"/>
  <c r="R2772" i="20" s="1"/>
  <c r="N2772" i="20"/>
  <c r="Q2771" i="20"/>
  <c r="N2771" i="20"/>
  <c r="Q2770" i="20"/>
  <c r="N2770" i="20"/>
  <c r="Q2769" i="20"/>
  <c r="N2769" i="20"/>
  <c r="Q2768" i="20"/>
  <c r="R2768" i="20" s="1" a="1"/>
  <c r="R2768" i="20" s="1"/>
  <c r="N2768" i="20"/>
  <c r="Q2767" i="20"/>
  <c r="R2767" i="20" s="1" a="1"/>
  <c r="R2767" i="20" s="1"/>
  <c r="N2767" i="20"/>
  <c r="Q2766" i="20"/>
  <c r="R2766" i="20" s="1" a="1"/>
  <c r="R2766" i="20" s="1"/>
  <c r="N2766" i="20"/>
  <c r="Q2765" i="20"/>
  <c r="R2765" i="20" s="1" a="1"/>
  <c r="R2765" i="20" s="1"/>
  <c r="N2765" i="20"/>
  <c r="Q2764" i="20"/>
  <c r="R2764" i="20" s="1" a="1"/>
  <c r="R2764" i="20" s="1"/>
  <c r="N2764" i="20"/>
  <c r="Q2763" i="20"/>
  <c r="R2763" i="20" s="1" a="1"/>
  <c r="R2763" i="20" s="1"/>
  <c r="N2763" i="20"/>
  <c r="Q2762" i="20"/>
  <c r="R2762" i="20" s="1" a="1"/>
  <c r="R2762" i="20" s="1"/>
  <c r="N2762" i="20"/>
  <c r="Q2761" i="20"/>
  <c r="R2761" i="20" s="1" a="1"/>
  <c r="R2761" i="20" s="1"/>
  <c r="N2761" i="20"/>
  <c r="Q2760" i="20"/>
  <c r="R2760" i="20" s="1" a="1"/>
  <c r="R2760" i="20" s="1"/>
  <c r="N2760" i="20"/>
  <c r="R2759" i="20" a="1"/>
  <c r="R2759" i="20" s="1"/>
  <c r="Q2759" i="20"/>
  <c r="N2759" i="20"/>
  <c r="Q2758" i="20"/>
  <c r="N2758" i="20"/>
  <c r="Q2757" i="20"/>
  <c r="N2757" i="20"/>
  <c r="Q2756" i="20"/>
  <c r="N2756" i="20"/>
  <c r="Q2755" i="20"/>
  <c r="R2755" i="20" s="1" a="1"/>
  <c r="R2755" i="20" s="1"/>
  <c r="N2755" i="20"/>
  <c r="Q2754" i="20"/>
  <c r="R2754" i="20" s="1" a="1"/>
  <c r="R2754" i="20" s="1"/>
  <c r="N2754" i="20"/>
  <c r="Q2753" i="20"/>
  <c r="R2753" i="20" s="1" a="1"/>
  <c r="R2753" i="20" s="1"/>
  <c r="N2753" i="20"/>
  <c r="Q2752" i="20"/>
  <c r="R2752" i="20" s="1" a="1"/>
  <c r="R2752" i="20" s="1"/>
  <c r="N2752" i="20"/>
  <c r="Q2751" i="20"/>
  <c r="R2751" i="20" s="1" a="1"/>
  <c r="R2751" i="20" s="1"/>
  <c r="N2751" i="20"/>
  <c r="Q2750" i="20"/>
  <c r="R2750" i="20" s="1" a="1"/>
  <c r="R2750" i="20" s="1"/>
  <c r="N2750" i="20"/>
  <c r="Q2749" i="20"/>
  <c r="R2749" i="20" s="1" a="1"/>
  <c r="R2749" i="20" s="1"/>
  <c r="N2749" i="20"/>
  <c r="Q2748" i="20"/>
  <c r="R2748" i="20" s="1" a="1"/>
  <c r="R2748" i="20" s="1"/>
  <c r="N2748" i="20"/>
  <c r="Q2747" i="20"/>
  <c r="R2747" i="20" s="1" a="1"/>
  <c r="R2747" i="20" s="1"/>
  <c r="N2747" i="20"/>
  <c r="Q2746" i="20"/>
  <c r="R2746" i="20" s="1" a="1"/>
  <c r="R2746" i="20" s="1"/>
  <c r="N2746" i="20"/>
  <c r="Q2745" i="20"/>
  <c r="R2745" i="20" s="1" a="1"/>
  <c r="R2745" i="20" s="1"/>
  <c r="N2745" i="20"/>
  <c r="Q2744" i="20"/>
  <c r="N2744" i="20"/>
  <c r="Q2743" i="20"/>
  <c r="R2743" i="20" s="1" a="1"/>
  <c r="R2743" i="20" s="1"/>
  <c r="N2743" i="20"/>
  <c r="Q2742" i="20"/>
  <c r="R2742" i="20" s="1" a="1"/>
  <c r="R2742" i="20" s="1"/>
  <c r="N2742" i="20"/>
  <c r="Q2741" i="20"/>
  <c r="R2741" i="20" s="1" a="1"/>
  <c r="R2741" i="20" s="1"/>
  <c r="N2741" i="20"/>
  <c r="Q2740" i="20"/>
  <c r="R2740" i="20" s="1" a="1"/>
  <c r="R2740" i="20" s="1"/>
  <c r="N2740" i="20"/>
  <c r="Q2739" i="20"/>
  <c r="R2739" i="20" s="1" a="1"/>
  <c r="R2739" i="20" s="1"/>
  <c r="N2739" i="20"/>
  <c r="Q2738" i="20"/>
  <c r="N2738" i="20"/>
  <c r="Q2737" i="20"/>
  <c r="N2737" i="20"/>
  <c r="Q2736" i="20"/>
  <c r="N2736" i="20"/>
  <c r="R2735" i="20" a="1"/>
  <c r="R2735" i="20" s="1"/>
  <c r="Q2735" i="20"/>
  <c r="N2735" i="20"/>
  <c r="Q2734" i="20"/>
  <c r="R2734" i="20" s="1" a="1"/>
  <c r="R2734" i="20" s="1"/>
  <c r="N2734" i="20"/>
  <c r="Q2733" i="20"/>
  <c r="R2733" i="20" s="1" a="1"/>
  <c r="R2733" i="20" s="1"/>
  <c r="N2733" i="20"/>
  <c r="Q2732" i="20"/>
  <c r="R2732" i="20" s="1" a="1"/>
  <c r="R2732" i="20" s="1"/>
  <c r="N2732" i="20"/>
  <c r="Q2731" i="20"/>
  <c r="R2731" i="20" s="1" a="1"/>
  <c r="R2731" i="20" s="1"/>
  <c r="N2731" i="20"/>
  <c r="Q2730" i="20"/>
  <c r="R2730" i="20" s="1" a="1"/>
  <c r="R2730" i="20" s="1"/>
  <c r="N2730" i="20"/>
  <c r="Q2729" i="20"/>
  <c r="R2729" i="20" s="1" a="1"/>
  <c r="R2729" i="20" s="1"/>
  <c r="N2729" i="20"/>
  <c r="Q2728" i="20"/>
  <c r="R2728" i="20" s="1" a="1"/>
  <c r="R2728" i="20" s="1"/>
  <c r="N2728" i="20"/>
  <c r="Q2727" i="20"/>
  <c r="R2727" i="20" s="1" a="1"/>
  <c r="R2727" i="20" s="1"/>
  <c r="N2727" i="20"/>
  <c r="Q2726" i="20"/>
  <c r="N2726" i="20"/>
  <c r="Q2725" i="20"/>
  <c r="R2725" i="20" s="1" a="1"/>
  <c r="R2725" i="20" s="1"/>
  <c r="N2725" i="20"/>
  <c r="Q2724" i="20"/>
  <c r="R2724" i="20" s="1" a="1"/>
  <c r="R2724" i="20" s="1"/>
  <c r="N2724" i="20"/>
  <c r="Q2723" i="20"/>
  <c r="R2723" i="20" s="1" a="1"/>
  <c r="R2723" i="20" s="1"/>
  <c r="N2723" i="20"/>
  <c r="Q2722" i="20"/>
  <c r="R2722" i="20" s="1" a="1"/>
  <c r="R2722" i="20" s="1"/>
  <c r="N2722" i="20"/>
  <c r="Q2721" i="20"/>
  <c r="R2721" i="20" s="1" a="1"/>
  <c r="R2721" i="20" s="1"/>
  <c r="N2721" i="20"/>
  <c r="Q2720" i="20"/>
  <c r="R2720" i="20" s="1" a="1"/>
  <c r="R2720" i="20" s="1"/>
  <c r="N2720" i="20"/>
  <c r="Q2719" i="20"/>
  <c r="R2719" i="20" s="1" a="1"/>
  <c r="R2719" i="20" s="1"/>
  <c r="N2719" i="20"/>
  <c r="Q2718" i="20"/>
  <c r="R2718" i="20" s="1" a="1"/>
  <c r="R2718" i="20" s="1"/>
  <c r="N2718" i="20"/>
  <c r="R2717" i="20" a="1"/>
  <c r="R2717" i="20" s="1"/>
  <c r="Q2717" i="20"/>
  <c r="N2717" i="20"/>
  <c r="Q2716" i="20"/>
  <c r="R2716" i="20" s="1" a="1"/>
  <c r="R2716" i="20" s="1"/>
  <c r="N2716" i="20"/>
  <c r="Q2715" i="20"/>
  <c r="R2715" i="20" s="1" a="1"/>
  <c r="R2715" i="20" s="1"/>
  <c r="N2715" i="20"/>
  <c r="Q2714" i="20"/>
  <c r="R2714" i="20" s="1" a="1"/>
  <c r="R2714" i="20" s="1"/>
  <c r="N2714" i="20"/>
  <c r="Q2713" i="20"/>
  <c r="R2713" i="20" s="1" a="1"/>
  <c r="R2713" i="20" s="1"/>
  <c r="N2713" i="20"/>
  <c r="Q2712" i="20"/>
  <c r="R2712" i="20" s="1" a="1"/>
  <c r="R2712" i="20" s="1"/>
  <c r="N2712" i="20"/>
  <c r="Q2711" i="20"/>
  <c r="R2711" i="20" s="1" a="1"/>
  <c r="R2711" i="20" s="1"/>
  <c r="N2711" i="20"/>
  <c r="Q2710" i="20"/>
  <c r="N2710" i="20"/>
  <c r="Q2709" i="20"/>
  <c r="R2709" i="20" s="1" a="1"/>
  <c r="R2709" i="20" s="1"/>
  <c r="N2709" i="20"/>
  <c r="Q2708" i="20"/>
  <c r="R2708" i="20" s="1" a="1"/>
  <c r="R2708" i="20" s="1"/>
  <c r="N2708" i="20"/>
  <c r="Q2707" i="20"/>
  <c r="R2707" i="20" s="1" a="1"/>
  <c r="R2707" i="20" s="1"/>
  <c r="N2707" i="20"/>
  <c r="Q2706" i="20"/>
  <c r="R2706" i="20" s="1" a="1"/>
  <c r="R2706" i="20" s="1"/>
  <c r="N2706" i="20"/>
  <c r="Q2705" i="20"/>
  <c r="N2705" i="20"/>
  <c r="Q2704" i="20"/>
  <c r="N2704" i="20"/>
  <c r="Q2703" i="20"/>
  <c r="N2703" i="20"/>
  <c r="Q2702" i="20"/>
  <c r="R2702" i="20" s="1" a="1"/>
  <c r="R2702" i="20" s="1"/>
  <c r="N2702" i="20"/>
  <c r="Q2701" i="20"/>
  <c r="R2701" i="20" s="1" a="1"/>
  <c r="R2701" i="20" s="1"/>
  <c r="N2701" i="20"/>
  <c r="Q2700" i="20"/>
  <c r="R2700" i="20" s="1" a="1"/>
  <c r="R2700" i="20" s="1"/>
  <c r="N2700" i="20"/>
  <c r="Q2699" i="20"/>
  <c r="R2699" i="20" s="1" a="1"/>
  <c r="R2699" i="20" s="1"/>
  <c r="N2699" i="20"/>
  <c r="Q2698" i="20"/>
  <c r="R2698" i="20" s="1" a="1"/>
  <c r="R2698" i="20" s="1"/>
  <c r="N2698" i="20"/>
  <c r="Q2697" i="20"/>
  <c r="R2697" i="20" s="1" a="1"/>
  <c r="R2697" i="20" s="1"/>
  <c r="N2697" i="20"/>
  <c r="R2696" i="20" a="1"/>
  <c r="R2696" i="20" s="1"/>
  <c r="Q2696" i="20"/>
  <c r="N2696" i="20"/>
  <c r="Q2695" i="20"/>
  <c r="N2695" i="20"/>
  <c r="Q2694" i="20"/>
  <c r="N2694" i="20"/>
  <c r="Q2693" i="20"/>
  <c r="N2693" i="20"/>
  <c r="Q2692" i="20"/>
  <c r="N2692" i="20"/>
  <c r="Q2691" i="20"/>
  <c r="N2691" i="20"/>
  <c r="Q2690" i="20"/>
  <c r="N2690" i="20"/>
  <c r="Q2689" i="20"/>
  <c r="N2689" i="20"/>
  <c r="Q2688" i="20"/>
  <c r="N2688" i="20"/>
  <c r="Q2687" i="20"/>
  <c r="N2687" i="20"/>
  <c r="Q2686" i="20"/>
  <c r="N2686" i="20"/>
  <c r="Q2685" i="20"/>
  <c r="N2685" i="20"/>
  <c r="Q2684" i="20"/>
  <c r="N2684" i="20"/>
  <c r="Q2683" i="20"/>
  <c r="N2683" i="20"/>
  <c r="Q2682" i="20"/>
  <c r="N2682" i="20"/>
  <c r="Q2681" i="20"/>
  <c r="N2681" i="20"/>
  <c r="Q2680" i="20"/>
  <c r="N2680" i="20"/>
  <c r="Q2679" i="20"/>
  <c r="N2679" i="20"/>
  <c r="Q2678" i="20"/>
  <c r="N2678" i="20"/>
  <c r="Q2677" i="20"/>
  <c r="N2677" i="20"/>
  <c r="Q2676" i="20"/>
  <c r="N2676" i="20"/>
  <c r="Q2675" i="20"/>
  <c r="N2675" i="20"/>
  <c r="Q2674" i="20"/>
  <c r="N2674" i="20"/>
  <c r="Q2673" i="20"/>
  <c r="N2673" i="20"/>
  <c r="Q2672" i="20"/>
  <c r="N2672" i="20"/>
  <c r="Q2671" i="20"/>
  <c r="N2671" i="20"/>
  <c r="Q2670" i="20"/>
  <c r="N2670" i="20"/>
  <c r="Q2669" i="20"/>
  <c r="N2669" i="20"/>
  <c r="Q2668" i="20"/>
  <c r="N2668" i="20"/>
  <c r="Q2667" i="20"/>
  <c r="N2667" i="20"/>
  <c r="Q2666" i="20"/>
  <c r="N2666" i="20"/>
  <c r="Q2665" i="20"/>
  <c r="N2665" i="20"/>
  <c r="Q2664" i="20"/>
  <c r="N2664" i="20"/>
  <c r="Q2663" i="20"/>
  <c r="N2663" i="20"/>
  <c r="Q2662" i="20"/>
  <c r="N2662" i="20"/>
  <c r="Q2661" i="20"/>
  <c r="N2661" i="20"/>
  <c r="Q2660" i="20"/>
  <c r="N2660" i="20"/>
  <c r="Q2659" i="20"/>
  <c r="N2659" i="20"/>
  <c r="Q2658" i="20"/>
  <c r="N2658" i="20"/>
  <c r="Q2657" i="20"/>
  <c r="N2657" i="20"/>
  <c r="Q2656" i="20"/>
  <c r="N2656" i="20"/>
  <c r="Q2655" i="20"/>
  <c r="N2655" i="20"/>
  <c r="Q2654" i="20"/>
  <c r="N2654" i="20"/>
  <c r="Q2653" i="20"/>
  <c r="N2653" i="20"/>
  <c r="Q2652" i="20"/>
  <c r="N2652" i="20"/>
  <c r="Q2651" i="20"/>
  <c r="N2651" i="20"/>
  <c r="Q2650" i="20"/>
  <c r="N2650" i="20"/>
  <c r="Q2649" i="20"/>
  <c r="N2649" i="20"/>
  <c r="Q2648" i="20"/>
  <c r="N2648" i="20"/>
  <c r="Q2647" i="20"/>
  <c r="N2647" i="20"/>
  <c r="Q2646" i="20"/>
  <c r="N2646" i="20"/>
  <c r="Q2645" i="20"/>
  <c r="N2645" i="20"/>
  <c r="Q2644" i="20"/>
  <c r="N2644" i="20"/>
  <c r="Q2643" i="20"/>
  <c r="N2643" i="20"/>
  <c r="Q2642" i="20"/>
  <c r="N2642" i="20"/>
  <c r="Q2641" i="20"/>
  <c r="N2641" i="20"/>
  <c r="Q2640" i="20"/>
  <c r="N2640" i="20"/>
  <c r="Q2639" i="20"/>
  <c r="N2639" i="20"/>
  <c r="Q2638" i="20"/>
  <c r="N2638" i="20"/>
  <c r="Q2637" i="20"/>
  <c r="N2637" i="20"/>
  <c r="Q2636" i="20"/>
  <c r="N2636" i="20"/>
  <c r="Q2635" i="20"/>
  <c r="N2635" i="20"/>
  <c r="Q2634" i="20"/>
  <c r="R2634" i="20" s="1" a="1"/>
  <c r="R2634" i="20" s="1"/>
  <c r="N2634" i="20"/>
  <c r="Q2633" i="20"/>
  <c r="R2633" i="20" s="1" a="1"/>
  <c r="R2633" i="20" s="1"/>
  <c r="N2633" i="20"/>
  <c r="Q2632" i="20"/>
  <c r="R2632" i="20" s="1" a="1"/>
  <c r="R2632" i="20" s="1"/>
  <c r="N2632" i="20"/>
  <c r="Q2631" i="20"/>
  <c r="R2631" i="20" s="1" a="1"/>
  <c r="R2631" i="20" s="1"/>
  <c r="N2631" i="20"/>
  <c r="Q2630" i="20"/>
  <c r="N2630" i="20"/>
  <c r="Q2629" i="20"/>
  <c r="N2629" i="20"/>
  <c r="Q2628" i="20"/>
  <c r="N2628" i="20"/>
  <c r="Q2627" i="20"/>
  <c r="R2627" i="20" s="1" a="1"/>
  <c r="R2627" i="20" s="1"/>
  <c r="N2627" i="20"/>
  <c r="Q2626" i="20"/>
  <c r="R2626" i="20" s="1" a="1"/>
  <c r="R2626" i="20" s="1"/>
  <c r="N2626" i="20"/>
  <c r="Q2625" i="20"/>
  <c r="R2625" i="20" s="1" a="1"/>
  <c r="R2625" i="20" s="1"/>
  <c r="N2625" i="20"/>
  <c r="Q2624" i="20"/>
  <c r="N2624" i="20"/>
  <c r="Q2623" i="20"/>
  <c r="N2623" i="20"/>
  <c r="Q2622" i="20"/>
  <c r="R2622" i="20" s="1" a="1"/>
  <c r="R2622" i="20" s="1"/>
  <c r="N2622" i="20"/>
  <c r="Q2621" i="20"/>
  <c r="R2621" i="20" s="1" a="1"/>
  <c r="R2621" i="20" s="1"/>
  <c r="N2621" i="20"/>
  <c r="Q2620" i="20"/>
  <c r="N2620" i="20"/>
  <c r="Q2619" i="20"/>
  <c r="N2619" i="20"/>
  <c r="Q2618" i="20"/>
  <c r="N2618" i="20"/>
  <c r="Q2617" i="20"/>
  <c r="N2617" i="20"/>
  <c r="Q2616" i="20"/>
  <c r="N2616" i="20"/>
  <c r="Q2615" i="20"/>
  <c r="N2615" i="20"/>
  <c r="Q2614" i="20"/>
  <c r="N2614" i="20"/>
  <c r="Q2613" i="20"/>
  <c r="N2613" i="20"/>
  <c r="Q2612" i="20"/>
  <c r="R2612" i="20" s="1" a="1"/>
  <c r="R2612" i="20" s="1"/>
  <c r="N2612" i="20"/>
  <c r="Q2611" i="20"/>
  <c r="R2611" i="20" s="1" a="1"/>
  <c r="R2611" i="20" s="1"/>
  <c r="N2611" i="20"/>
  <c r="Q2610" i="20"/>
  <c r="N2610" i="20"/>
  <c r="Q2609" i="20"/>
  <c r="R2609" i="20" s="1" a="1"/>
  <c r="R2609" i="20" s="1"/>
  <c r="N2609" i="20"/>
  <c r="Q2608" i="20"/>
  <c r="R2608" i="20" s="1" a="1"/>
  <c r="R2608" i="20" s="1"/>
  <c r="N2608" i="20"/>
  <c r="Q2607" i="20"/>
  <c r="R2607" i="20" s="1" a="1"/>
  <c r="R2607" i="20" s="1"/>
  <c r="N2607" i="20"/>
  <c r="Q2606" i="20"/>
  <c r="R2606" i="20" s="1" a="1"/>
  <c r="R2606" i="20" s="1"/>
  <c r="N2606" i="20"/>
  <c r="Q2605" i="20"/>
  <c r="N2605" i="20"/>
  <c r="Q2604" i="20"/>
  <c r="N2604" i="20"/>
  <c r="Q2603" i="20"/>
  <c r="N2603" i="20"/>
  <c r="Q2602" i="20"/>
  <c r="R2602" i="20" s="1" a="1"/>
  <c r="R2602" i="20" s="1"/>
  <c r="N2602" i="20"/>
  <c r="Q2601" i="20"/>
  <c r="R2601" i="20" s="1" a="1"/>
  <c r="R2601" i="20" s="1"/>
  <c r="N2601" i="20"/>
  <c r="Q2600" i="20"/>
  <c r="N2600" i="20"/>
  <c r="Q2599" i="20"/>
  <c r="N2599" i="20"/>
  <c r="Q2598" i="20"/>
  <c r="N2598" i="20"/>
  <c r="Q2597" i="20"/>
  <c r="R2597" i="20" s="1" a="1"/>
  <c r="R2597" i="20" s="1"/>
  <c r="N2597" i="20"/>
  <c r="Q2596" i="20"/>
  <c r="N2596" i="20"/>
  <c r="Q2595" i="20"/>
  <c r="N2595" i="20"/>
  <c r="Q2594" i="20"/>
  <c r="R2594" i="20" s="1" a="1"/>
  <c r="R2594" i="20" s="1"/>
  <c r="N2594" i="20"/>
  <c r="Q2593" i="20"/>
  <c r="R2593" i="20" s="1" a="1"/>
  <c r="R2593" i="20" s="1"/>
  <c r="N2593" i="20"/>
  <c r="Q2592" i="20"/>
  <c r="R2592" i="20" s="1" a="1"/>
  <c r="R2592" i="20" s="1"/>
  <c r="N2592" i="20"/>
  <c r="Q2591" i="20"/>
  <c r="N2591" i="20"/>
  <c r="Q2590" i="20"/>
  <c r="N2590" i="20"/>
  <c r="Q2589" i="20"/>
  <c r="N2589" i="20"/>
  <c r="Q2588" i="20"/>
  <c r="R2588" i="20" s="1" a="1"/>
  <c r="R2588" i="20" s="1"/>
  <c r="N2588" i="20"/>
  <c r="Q2587" i="20"/>
  <c r="R2587" i="20" s="1" a="1"/>
  <c r="R2587" i="20" s="1"/>
  <c r="N2587" i="20"/>
  <c r="Q2586" i="20"/>
  <c r="N2586" i="20"/>
  <c r="Q2585" i="20"/>
  <c r="R2585" i="20" s="1" a="1"/>
  <c r="R2585" i="20" s="1"/>
  <c r="N2585" i="20"/>
  <c r="Q2584" i="20"/>
  <c r="R2584" i="20" s="1" a="1"/>
  <c r="R2584" i="20" s="1"/>
  <c r="N2584" i="20"/>
  <c r="Q2583" i="20"/>
  <c r="N2583" i="20"/>
  <c r="Q2582" i="20"/>
  <c r="N2582" i="20"/>
  <c r="Q2581" i="20"/>
  <c r="N2581" i="20"/>
  <c r="Q2580" i="20"/>
  <c r="R2580" i="20" s="1" a="1"/>
  <c r="R2580" i="20" s="1"/>
  <c r="N2580" i="20"/>
  <c r="Q2579" i="20"/>
  <c r="R2579" i="20" s="1" a="1"/>
  <c r="R2579" i="20" s="1"/>
  <c r="N2579" i="20"/>
  <c r="Q2578" i="20"/>
  <c r="N2578" i="20"/>
  <c r="Q2577" i="20"/>
  <c r="N2577" i="20"/>
  <c r="Q2576" i="20"/>
  <c r="N2576" i="20"/>
  <c r="Q2575" i="20"/>
  <c r="R2575" i="20" s="1" a="1"/>
  <c r="R2575" i="20" s="1"/>
  <c r="N2575" i="20"/>
  <c r="Q2574" i="20"/>
  <c r="R2574" i="20" s="1" a="1"/>
  <c r="R2574" i="20" s="1"/>
  <c r="N2574" i="20"/>
  <c r="Q2573" i="20"/>
  <c r="R2573" i="20" s="1" a="1"/>
  <c r="R2573" i="20" s="1"/>
  <c r="N2573" i="20"/>
  <c r="Q2572" i="20"/>
  <c r="R2572" i="20" s="1" a="1"/>
  <c r="R2572" i="20" s="1"/>
  <c r="N2572" i="20"/>
  <c r="Q2571" i="20"/>
  <c r="R2571" i="20" s="1" a="1"/>
  <c r="R2571" i="20" s="1"/>
  <c r="N2571" i="20"/>
  <c r="Q2570" i="20"/>
  <c r="R2570" i="20" s="1" a="1"/>
  <c r="R2570" i="20" s="1"/>
  <c r="N2570" i="20"/>
  <c r="Q2569" i="20"/>
  <c r="R2569" i="20" s="1" a="1"/>
  <c r="R2569" i="20" s="1"/>
  <c r="N2569" i="20"/>
  <c r="Q2568" i="20"/>
  <c r="R2568" i="20" s="1" a="1"/>
  <c r="R2568" i="20" s="1"/>
  <c r="N2568" i="20"/>
  <c r="Q2567" i="20"/>
  <c r="N2567" i="20"/>
  <c r="Q2566" i="20"/>
  <c r="R2566" i="20" s="1" a="1"/>
  <c r="R2566" i="20" s="1"/>
  <c r="N2566" i="20"/>
  <c r="Q2565" i="20"/>
  <c r="R2565" i="20" s="1" a="1"/>
  <c r="R2565" i="20" s="1"/>
  <c r="N2565" i="20"/>
  <c r="Q2564" i="20"/>
  <c r="R2564" i="20" s="1" a="1"/>
  <c r="R2564" i="20" s="1"/>
  <c r="N2564" i="20"/>
  <c r="Q2563" i="20"/>
  <c r="N2563" i="20"/>
  <c r="Q2562" i="20"/>
  <c r="N2562" i="20"/>
  <c r="Q2561" i="20"/>
  <c r="N2561" i="20"/>
  <c r="Q2560" i="20"/>
  <c r="R2560" i="20" s="1" a="1"/>
  <c r="R2560" i="20" s="1"/>
  <c r="N2560" i="20"/>
  <c r="Q2559" i="20"/>
  <c r="R2559" i="20" s="1" a="1"/>
  <c r="R2559" i="20" s="1"/>
  <c r="N2559" i="20"/>
  <c r="Q2558" i="20"/>
  <c r="R2558" i="20" s="1" a="1"/>
  <c r="R2558" i="20" s="1"/>
  <c r="N2558" i="20"/>
  <c r="Q2557" i="20"/>
  <c r="R2557" i="20" s="1" a="1"/>
  <c r="R2557" i="20" s="1"/>
  <c r="N2557" i="20"/>
  <c r="Q2556" i="20"/>
  <c r="R2556" i="20" s="1" a="1"/>
  <c r="R2556" i="20" s="1"/>
  <c r="N2556" i="20"/>
  <c r="Q2555" i="20"/>
  <c r="R2555" i="20" s="1" a="1"/>
  <c r="R2555" i="20" s="1"/>
  <c r="N2555" i="20"/>
  <c r="Q2554" i="20"/>
  <c r="R2554" i="20" s="1" a="1"/>
  <c r="R2554" i="20" s="1"/>
  <c r="N2554" i="20"/>
  <c r="Q2553" i="20"/>
  <c r="R2553" i="20" s="1" a="1"/>
  <c r="R2553" i="20" s="1"/>
  <c r="N2553" i="20"/>
  <c r="Q2552" i="20"/>
  <c r="N2552" i="20"/>
  <c r="Q2551" i="20"/>
  <c r="N2551" i="20"/>
  <c r="Q2550" i="20"/>
  <c r="N2550" i="20"/>
  <c r="Q2549" i="20"/>
  <c r="R2549" i="20" s="1" a="1"/>
  <c r="R2549" i="20" s="1"/>
  <c r="N2549" i="20"/>
  <c r="Q2548" i="20"/>
  <c r="R2548" i="20" s="1" a="1"/>
  <c r="R2548" i="20" s="1"/>
  <c r="N2548" i="20"/>
  <c r="Q2547" i="20"/>
  <c r="R2547" i="20" s="1" a="1"/>
  <c r="R2547" i="20" s="1"/>
  <c r="N2547" i="20"/>
  <c r="Q2546" i="20"/>
  <c r="R2546" i="20" s="1" a="1"/>
  <c r="R2546" i="20" s="1"/>
  <c r="N2546" i="20"/>
  <c r="Q2545" i="20"/>
  <c r="R2545" i="20" s="1" a="1"/>
  <c r="R2545" i="20" s="1"/>
  <c r="N2545" i="20"/>
  <c r="Q2544" i="20"/>
  <c r="R2544" i="20" s="1" a="1"/>
  <c r="R2544" i="20" s="1"/>
  <c r="N2544" i="20"/>
  <c r="Q2543" i="20"/>
  <c r="R2543" i="20" s="1" a="1"/>
  <c r="R2543" i="20" s="1"/>
  <c r="N2543" i="20"/>
  <c r="Q2542" i="20"/>
  <c r="R2542" i="20" s="1" a="1"/>
  <c r="R2542" i="20" s="1"/>
  <c r="N2542" i="20"/>
  <c r="Q2541" i="20"/>
  <c r="R2541" i="20" s="1" a="1"/>
  <c r="R2541" i="20" s="1"/>
  <c r="N2541" i="20"/>
  <c r="Q2540" i="20"/>
  <c r="R2540" i="20" s="1" a="1"/>
  <c r="R2540" i="20" s="1"/>
  <c r="N2540" i="20"/>
  <c r="Q2539" i="20"/>
  <c r="N2539" i="20"/>
  <c r="Q2538" i="20"/>
  <c r="N2538" i="20"/>
  <c r="Q2537" i="20"/>
  <c r="N2537" i="20"/>
  <c r="Q2536" i="20"/>
  <c r="R2536" i="20" s="1" a="1"/>
  <c r="R2536" i="20" s="1"/>
  <c r="N2536" i="20"/>
  <c r="Q2535" i="20"/>
  <c r="R2535" i="20" s="1" a="1"/>
  <c r="R2535" i="20" s="1"/>
  <c r="N2535" i="20"/>
  <c r="Q2534" i="20"/>
  <c r="R2534" i="20" s="1" a="1"/>
  <c r="R2534" i="20" s="1"/>
  <c r="N2534" i="20"/>
  <c r="Q2533" i="20"/>
  <c r="R2533" i="20" s="1" a="1"/>
  <c r="R2533" i="20" s="1"/>
  <c r="N2533" i="20"/>
  <c r="Q2532" i="20"/>
  <c r="R2532" i="20" s="1" a="1"/>
  <c r="R2532" i="20" s="1"/>
  <c r="N2532" i="20"/>
  <c r="Q2531" i="20"/>
  <c r="R2531" i="20" s="1" a="1"/>
  <c r="R2531" i="20" s="1"/>
  <c r="N2531" i="20"/>
  <c r="Q2530" i="20"/>
  <c r="R2530" i="20" s="1" a="1"/>
  <c r="R2530" i="20" s="1"/>
  <c r="N2530" i="20"/>
  <c r="Q2529" i="20"/>
  <c r="R2529" i="20" s="1" a="1"/>
  <c r="R2529" i="20" s="1"/>
  <c r="N2529" i="20"/>
  <c r="Q2528" i="20"/>
  <c r="N2528" i="20"/>
  <c r="Q2527" i="20"/>
  <c r="R2527" i="20" s="1" a="1"/>
  <c r="R2527" i="20" s="1"/>
  <c r="N2527" i="20"/>
  <c r="Q2526" i="20"/>
  <c r="R2526" i="20" s="1" a="1"/>
  <c r="R2526" i="20" s="1"/>
  <c r="N2526" i="20"/>
  <c r="Q2525" i="20"/>
  <c r="R2525" i="20" s="1" a="1"/>
  <c r="R2525" i="20" s="1"/>
  <c r="N2525" i="20"/>
  <c r="Q2524" i="20"/>
  <c r="R2524" i="20" s="1" a="1"/>
  <c r="R2524" i="20" s="1"/>
  <c r="N2524" i="20"/>
  <c r="Q2523" i="20"/>
  <c r="N2523" i="20"/>
  <c r="Q2522" i="20"/>
  <c r="N2522" i="20"/>
  <c r="Q2521" i="20"/>
  <c r="N2521" i="20"/>
  <c r="R2520" i="20" a="1"/>
  <c r="R2520" i="20" s="1"/>
  <c r="Q2520" i="20"/>
  <c r="N2520" i="20"/>
  <c r="Q2519" i="20"/>
  <c r="R2519" i="20" s="1" a="1"/>
  <c r="R2519" i="20" s="1"/>
  <c r="N2519" i="20"/>
  <c r="Q2518" i="20"/>
  <c r="R2518" i="20" s="1" a="1"/>
  <c r="R2518" i="20" s="1"/>
  <c r="N2518" i="20"/>
  <c r="Q2517" i="20"/>
  <c r="R2517" i="20" s="1" a="1"/>
  <c r="R2517" i="20" s="1"/>
  <c r="N2517" i="20"/>
  <c r="Q2516" i="20"/>
  <c r="R2516" i="20" s="1" a="1"/>
  <c r="R2516" i="20" s="1"/>
  <c r="N2516" i="20"/>
  <c r="Q2515" i="20"/>
  <c r="R2515" i="20" s="1" a="1"/>
  <c r="R2515" i="20" s="1"/>
  <c r="N2515" i="20"/>
  <c r="Q2514" i="20"/>
  <c r="R2514" i="20" s="1" a="1"/>
  <c r="R2514" i="20" s="1"/>
  <c r="N2514" i="20"/>
  <c r="Q2513" i="20"/>
  <c r="R2513" i="20" s="1" a="1"/>
  <c r="R2513" i="20" s="1"/>
  <c r="N2513" i="20"/>
  <c r="Q2512" i="20"/>
  <c r="R2512" i="20" s="1" a="1"/>
  <c r="R2512" i="20" s="1"/>
  <c r="Q2511" i="20"/>
  <c r="R2511" i="20" s="1" a="1"/>
  <c r="R2511" i="20" s="1"/>
  <c r="Q2510" i="20"/>
  <c r="R2510" i="20" s="1" a="1"/>
  <c r="R2510" i="20" s="1"/>
  <c r="Q2509" i="20"/>
  <c r="R2509" i="20" s="1" a="1"/>
  <c r="R2509" i="20" s="1"/>
  <c r="Q2508" i="20"/>
  <c r="R2508" i="20" s="1" a="1"/>
  <c r="R2508" i="20" s="1"/>
  <c r="Q2507" i="20"/>
  <c r="Q2506" i="20"/>
  <c r="Q2505" i="20"/>
  <c r="Q2504" i="20"/>
  <c r="R2504" i="20" s="1" a="1"/>
  <c r="R2504" i="20" s="1"/>
  <c r="Q2503" i="20"/>
  <c r="R2503" i="20" s="1" a="1"/>
  <c r="R2503" i="20" s="1"/>
  <c r="Q2502" i="20"/>
  <c r="R2502" i="20" s="1" a="1"/>
  <c r="R2502" i="20" s="1"/>
  <c r="Q2501" i="20"/>
  <c r="R2501" i="20" s="1" a="1"/>
  <c r="R2501" i="20" s="1"/>
  <c r="Q2500" i="20"/>
  <c r="R2500" i="20" s="1" a="1"/>
  <c r="R2500" i="20" s="1"/>
  <c r="Q2499" i="20"/>
  <c r="R2499" i="20" s="1" a="1"/>
  <c r="R2499" i="20" s="1"/>
  <c r="Q2498" i="20"/>
  <c r="R2498" i="20" s="1" a="1"/>
  <c r="R2498" i="20" s="1"/>
  <c r="Q2497" i="20"/>
  <c r="R2497" i="20" s="1" a="1"/>
  <c r="R2497" i="20" s="1"/>
  <c r="Q2496" i="20"/>
  <c r="R2496" i="20" s="1" a="1"/>
  <c r="R2496" i="20" s="1"/>
  <c r="Q2495" i="20"/>
  <c r="R2495" i="20" s="1" a="1"/>
  <c r="R2495" i="20" s="1"/>
  <c r="N2495" i="20"/>
  <c r="Q2494" i="20"/>
  <c r="R2494" i="20" s="1" a="1"/>
  <c r="R2494" i="20" s="1"/>
  <c r="N2494" i="20"/>
  <c r="Q2493" i="20"/>
  <c r="R2493" i="20" s="1" a="1"/>
  <c r="R2493" i="20" s="1"/>
  <c r="N2493" i="20"/>
  <c r="Q2492" i="20"/>
  <c r="N2492" i="20"/>
  <c r="Q2491" i="20"/>
  <c r="N2491" i="20"/>
  <c r="Q2490" i="20"/>
  <c r="N2490" i="20"/>
  <c r="Q2489" i="20"/>
  <c r="R2489" i="20" s="1" a="1"/>
  <c r="R2489" i="20" s="1"/>
  <c r="N2489" i="20"/>
  <c r="Q2488" i="20"/>
  <c r="R2488" i="20" s="1" a="1"/>
  <c r="R2488" i="20" s="1"/>
  <c r="N2488" i="20"/>
  <c r="Q2487" i="20"/>
  <c r="R2487" i="20" s="1" a="1"/>
  <c r="R2487" i="20" s="1"/>
  <c r="N2487" i="20"/>
  <c r="Q2486" i="20"/>
  <c r="R2486" i="20" s="1" a="1"/>
  <c r="R2486" i="20" s="1"/>
  <c r="N2486" i="20"/>
  <c r="Q2485" i="20"/>
  <c r="R2485" i="20" s="1" a="1"/>
  <c r="R2485" i="20" s="1"/>
  <c r="N2485" i="20"/>
  <c r="Q2484" i="20"/>
  <c r="R2484" i="20" s="1" a="1"/>
  <c r="R2484" i="20" s="1"/>
  <c r="N2484" i="20"/>
  <c r="Q2483" i="20"/>
  <c r="R2483" i="20" s="1" a="1"/>
  <c r="R2483" i="20" s="1"/>
  <c r="N2483" i="20"/>
  <c r="Q2482" i="20"/>
  <c r="R2482" i="20" s="1" a="1"/>
  <c r="R2482" i="20" s="1"/>
  <c r="N2482" i="20"/>
  <c r="Q2481" i="20"/>
  <c r="R2481" i="20" s="1" a="1"/>
  <c r="R2481" i="20" s="1"/>
  <c r="N2481" i="20"/>
  <c r="Q2480" i="20"/>
  <c r="N2480" i="20"/>
  <c r="Q2479" i="20"/>
  <c r="N2479" i="20"/>
  <c r="Q2478" i="20"/>
  <c r="N2478" i="20"/>
  <c r="Q2477" i="20"/>
  <c r="R2477" i="20" s="1" a="1"/>
  <c r="R2477" i="20" s="1"/>
  <c r="N2477" i="20"/>
  <c r="Q2476" i="20"/>
  <c r="R2476" i="20" s="1" a="1"/>
  <c r="R2476" i="20" s="1"/>
  <c r="N2476" i="20"/>
  <c r="Q2475" i="20"/>
  <c r="R2475" i="20" s="1" a="1"/>
  <c r="R2475" i="20" s="1"/>
  <c r="N2475" i="20"/>
  <c r="Q2474" i="20"/>
  <c r="R2474" i="20" s="1" a="1"/>
  <c r="R2474" i="20" s="1"/>
  <c r="N2474" i="20"/>
  <c r="Q2473" i="20"/>
  <c r="R2473" i="20" s="1" a="1"/>
  <c r="R2473" i="20" s="1"/>
  <c r="N2473" i="20"/>
  <c r="Q2472" i="20"/>
  <c r="R2472" i="20" s="1" a="1"/>
  <c r="R2472" i="20" s="1"/>
  <c r="N2472" i="20"/>
  <c r="Q2471" i="20"/>
  <c r="R2471" i="20" s="1" a="1"/>
  <c r="R2471" i="20" s="1"/>
  <c r="N2471" i="20"/>
  <c r="Q2470" i="20"/>
  <c r="R2470" i="20" s="1" a="1"/>
  <c r="R2470" i="20" s="1"/>
  <c r="N2470" i="20"/>
  <c r="Q2469" i="20"/>
  <c r="R2469" i="20" s="1" a="1"/>
  <c r="R2469" i="20" s="1"/>
  <c r="N2469" i="20"/>
  <c r="Q2468" i="20"/>
  <c r="R2468" i="20" s="1" a="1"/>
  <c r="R2468" i="20" s="1"/>
  <c r="N2468" i="20"/>
  <c r="Q2467" i="20"/>
  <c r="R2467" i="20" s="1" a="1"/>
  <c r="R2467" i="20" s="1"/>
  <c r="N2467" i="20"/>
  <c r="Q2466" i="20"/>
  <c r="R2466" i="20" s="1" a="1"/>
  <c r="R2466" i="20" s="1"/>
  <c r="N2466" i="20"/>
  <c r="Q2465" i="20"/>
  <c r="R2465" i="20" s="1" a="1"/>
  <c r="R2465" i="20" s="1"/>
  <c r="N2465" i="20"/>
  <c r="Q2464" i="20"/>
  <c r="R2464" i="20" s="1" a="1"/>
  <c r="R2464" i="20" s="1"/>
  <c r="N2464" i="20"/>
  <c r="Q2463" i="20"/>
  <c r="R2463" i="20" s="1" a="1"/>
  <c r="R2463" i="20" s="1"/>
  <c r="N2463" i="20"/>
  <c r="Q2462" i="20"/>
  <c r="N2462" i="20"/>
  <c r="Q2461" i="20"/>
  <c r="N2461" i="20"/>
  <c r="Q2460" i="20"/>
  <c r="N2460" i="20"/>
  <c r="Q2459" i="20"/>
  <c r="R2459" i="20" s="1" a="1"/>
  <c r="R2459" i="20" s="1"/>
  <c r="N2459" i="20"/>
  <c r="Q2458" i="20"/>
  <c r="R2458" i="20" s="1" a="1"/>
  <c r="R2458" i="20" s="1"/>
  <c r="N2458" i="20"/>
  <c r="Q2457" i="20"/>
  <c r="R2457" i="20" s="1" a="1"/>
  <c r="R2457" i="20" s="1"/>
  <c r="N2457" i="20"/>
  <c r="Q2456" i="20"/>
  <c r="R2456" i="20" s="1" a="1"/>
  <c r="R2456" i="20" s="1"/>
  <c r="N2456" i="20"/>
  <c r="Q2455" i="20"/>
  <c r="R2455" i="20" s="1" a="1"/>
  <c r="R2455" i="20" s="1"/>
  <c r="N2455" i="20"/>
  <c r="Q2454" i="20"/>
  <c r="R2454" i="20" s="1" a="1"/>
  <c r="R2454" i="20" s="1"/>
  <c r="N2454" i="20"/>
  <c r="Q2453" i="20"/>
  <c r="R2453" i="20" s="1" a="1"/>
  <c r="R2453" i="20" s="1"/>
  <c r="N2453" i="20"/>
  <c r="Q2452" i="20"/>
  <c r="R2452" i="20" s="1" a="1"/>
  <c r="R2452" i="20" s="1"/>
  <c r="N2452" i="20"/>
  <c r="Q2451" i="20"/>
  <c r="R2451" i="20" s="1" a="1"/>
  <c r="R2451" i="20" s="1"/>
  <c r="N2451" i="20"/>
  <c r="Q2450" i="20"/>
  <c r="R2450" i="20" s="1" a="1"/>
  <c r="R2450" i="20" s="1"/>
  <c r="N2450" i="20"/>
  <c r="Q2449" i="20"/>
  <c r="R2449" i="20" s="1" a="1"/>
  <c r="R2449" i="20" s="1"/>
  <c r="N2449" i="20"/>
  <c r="Q2448" i="20"/>
  <c r="R2448" i="20" s="1" a="1"/>
  <c r="R2448" i="20" s="1"/>
  <c r="N2448" i="20"/>
  <c r="Q2447" i="20"/>
  <c r="R2447" i="20" s="1" a="1"/>
  <c r="R2447" i="20" s="1"/>
  <c r="N2447" i="20"/>
  <c r="Q2446" i="20"/>
  <c r="N2446" i="20"/>
  <c r="Q2445" i="20"/>
  <c r="N2445" i="20"/>
  <c r="Q2444" i="20"/>
  <c r="N2444" i="20"/>
  <c r="Q2443" i="20"/>
  <c r="R2443" i="20" s="1" a="1"/>
  <c r="R2443" i="20" s="1"/>
  <c r="N2443" i="20"/>
  <c r="Q2442" i="20"/>
  <c r="R2442" i="20" s="1" a="1"/>
  <c r="R2442" i="20" s="1"/>
  <c r="N2442" i="20"/>
  <c r="Q2441" i="20"/>
  <c r="R2441" i="20" s="1" a="1"/>
  <c r="R2441" i="20" s="1"/>
  <c r="N2441" i="20"/>
  <c r="Q2440" i="20"/>
  <c r="R2440" i="20" s="1" a="1"/>
  <c r="R2440" i="20" s="1"/>
  <c r="N2440" i="20"/>
  <c r="Q2439" i="20"/>
  <c r="R2439" i="20" s="1" a="1"/>
  <c r="R2439" i="20" s="1"/>
  <c r="N2439" i="20"/>
  <c r="Q2438" i="20"/>
  <c r="R2438" i="20" s="1" a="1"/>
  <c r="R2438" i="20" s="1"/>
  <c r="N2438" i="20"/>
  <c r="Q2437" i="20"/>
  <c r="R2437" i="20" s="1" a="1"/>
  <c r="R2437" i="20" s="1"/>
  <c r="N2437" i="20"/>
  <c r="Q2436" i="20"/>
  <c r="R2436" i="20" s="1" a="1"/>
  <c r="R2436" i="20" s="1"/>
  <c r="N2436" i="20"/>
  <c r="Q2435" i="20"/>
  <c r="R2435" i="20" s="1" a="1"/>
  <c r="R2435" i="20" s="1"/>
  <c r="N2435" i="20"/>
  <c r="Q2434" i="20"/>
  <c r="R2434" i="20" s="1" a="1"/>
  <c r="R2434" i="20" s="1"/>
  <c r="N2434" i="20"/>
  <c r="Q2433" i="20"/>
  <c r="R2433" i="20" s="1" a="1"/>
  <c r="R2433" i="20" s="1"/>
  <c r="N2433" i="20"/>
  <c r="Q2432" i="20"/>
  <c r="R2432" i="20" s="1" a="1"/>
  <c r="R2432" i="20" s="1"/>
  <c r="N2432" i="20"/>
  <c r="Q2431" i="20"/>
  <c r="N2431" i="20"/>
  <c r="Q2430" i="20"/>
  <c r="N2430" i="20"/>
  <c r="Q2429" i="20"/>
  <c r="N2429" i="20"/>
  <c r="Q2428" i="20"/>
  <c r="R2428" i="20" s="1" a="1"/>
  <c r="R2428" i="20" s="1"/>
  <c r="N2428" i="20"/>
  <c r="Q2427" i="20"/>
  <c r="R2427" i="20" s="1" a="1"/>
  <c r="R2427" i="20" s="1"/>
  <c r="N2427" i="20"/>
  <c r="Q2426" i="20"/>
  <c r="R2426" i="20" s="1" a="1"/>
  <c r="R2426" i="20" s="1"/>
  <c r="N2426" i="20"/>
  <c r="Q2425" i="20"/>
  <c r="R2425" i="20" s="1" a="1"/>
  <c r="R2425" i="20" s="1"/>
  <c r="N2425" i="20"/>
  <c r="Q2424" i="20"/>
  <c r="R2424" i="20" s="1" a="1"/>
  <c r="R2424" i="20" s="1"/>
  <c r="N2424" i="20"/>
  <c r="Q2423" i="20"/>
  <c r="R2423" i="20" s="1" a="1"/>
  <c r="R2423" i="20" s="1"/>
  <c r="N2423" i="20"/>
  <c r="Q2422" i="20"/>
  <c r="R2422" i="20" s="1" a="1"/>
  <c r="R2422" i="20" s="1"/>
  <c r="N2422" i="20"/>
  <c r="Q2421" i="20"/>
  <c r="R2421" i="20" s="1" a="1"/>
  <c r="R2421" i="20" s="1"/>
  <c r="N2421" i="20"/>
  <c r="Q2420" i="20"/>
  <c r="R2420" i="20" s="1" a="1"/>
  <c r="R2420" i="20" s="1"/>
  <c r="N2420" i="20"/>
  <c r="Q2419" i="20"/>
  <c r="R2419" i="20" s="1" a="1"/>
  <c r="R2419" i="20" s="1"/>
  <c r="N2419" i="20"/>
  <c r="Q2418" i="20"/>
  <c r="R2418" i="20" s="1" a="1"/>
  <c r="R2418" i="20" s="1"/>
  <c r="N2418" i="20"/>
  <c r="Q2417" i="20"/>
  <c r="R2417" i="20" s="1" a="1"/>
  <c r="R2417" i="20" s="1"/>
  <c r="N2417" i="20"/>
  <c r="Q2416" i="20"/>
  <c r="N2416" i="20"/>
  <c r="Q2415" i="20"/>
  <c r="N2415" i="20"/>
  <c r="Q2414" i="20"/>
  <c r="N2414" i="20"/>
  <c r="Q2413" i="20"/>
  <c r="R2413" i="20" s="1" a="1"/>
  <c r="R2413" i="20" s="1"/>
  <c r="N2413" i="20"/>
  <c r="Q2412" i="20"/>
  <c r="R2412" i="20" s="1" a="1"/>
  <c r="R2412" i="20" s="1"/>
  <c r="N2412" i="20"/>
  <c r="Q2411" i="20"/>
  <c r="R2411" i="20" s="1" a="1"/>
  <c r="R2411" i="20" s="1"/>
  <c r="N2411" i="20"/>
  <c r="Q2410" i="20"/>
  <c r="R2410" i="20" s="1" a="1"/>
  <c r="R2410" i="20" s="1"/>
  <c r="N2410" i="20"/>
  <c r="Q2409" i="20"/>
  <c r="R2409" i="20" s="1" a="1"/>
  <c r="R2409" i="20" s="1"/>
  <c r="N2409" i="20"/>
  <c r="Q2408" i="20"/>
  <c r="R2408" i="20" s="1" a="1"/>
  <c r="R2408" i="20" s="1"/>
  <c r="N2408" i="20"/>
  <c r="Q2407" i="20"/>
  <c r="R2407" i="20" s="1" a="1"/>
  <c r="R2407" i="20" s="1"/>
  <c r="N2407" i="20"/>
  <c r="Q2406" i="20"/>
  <c r="R2406" i="20" s="1" a="1"/>
  <c r="R2406" i="20" s="1"/>
  <c r="N2406" i="20"/>
  <c r="Q2405" i="20"/>
  <c r="R2405" i="20" s="1" a="1"/>
  <c r="R2405" i="20" s="1"/>
  <c r="N2405" i="20"/>
  <c r="Q2404" i="20"/>
  <c r="R2404" i="20" s="1" a="1"/>
  <c r="R2404" i="20" s="1"/>
  <c r="N2404" i="20"/>
  <c r="Q2403" i="20"/>
  <c r="R2403" i="20" s="1" a="1"/>
  <c r="R2403" i="20" s="1"/>
  <c r="N2403" i="20"/>
  <c r="Q2402" i="20"/>
  <c r="R2402" i="20" s="1" a="1"/>
  <c r="R2402" i="20" s="1"/>
  <c r="N2402" i="20"/>
  <c r="Q2401" i="20"/>
  <c r="R2401" i="20" s="1" a="1"/>
  <c r="R2401" i="20" s="1"/>
  <c r="N2401" i="20"/>
  <c r="Q2400" i="20"/>
  <c r="N2400" i="20"/>
  <c r="Q2399" i="20"/>
  <c r="N2399" i="20"/>
  <c r="Q2398" i="20"/>
  <c r="N2398" i="20"/>
  <c r="Q2397" i="20"/>
  <c r="R2397" i="20" s="1" a="1"/>
  <c r="R2397" i="20" s="1"/>
  <c r="N2397" i="20"/>
  <c r="Q2396" i="20"/>
  <c r="R2396" i="20" s="1" a="1"/>
  <c r="R2396" i="20" s="1"/>
  <c r="N2396" i="20"/>
  <c r="Q2395" i="20"/>
  <c r="R2395" i="20" s="1" a="1"/>
  <c r="R2395" i="20" s="1"/>
  <c r="N2395" i="20"/>
  <c r="Q2394" i="20"/>
  <c r="R2394" i="20" s="1" a="1"/>
  <c r="R2394" i="20" s="1"/>
  <c r="N2394" i="20"/>
  <c r="Q2393" i="20"/>
  <c r="R2393" i="20" s="1" a="1"/>
  <c r="R2393" i="20" s="1"/>
  <c r="N2393" i="20"/>
  <c r="Q2392" i="20"/>
  <c r="R2392" i="20" s="1" a="1"/>
  <c r="R2392" i="20" s="1"/>
  <c r="N2392" i="20"/>
  <c r="Q2391" i="20"/>
  <c r="R2391" i="20" s="1" a="1"/>
  <c r="R2391" i="20" s="1"/>
  <c r="N2391" i="20"/>
  <c r="Q2390" i="20"/>
  <c r="R2390" i="20" s="1" a="1"/>
  <c r="R2390" i="20" s="1"/>
  <c r="N2390" i="20"/>
  <c r="Q2389" i="20"/>
  <c r="R2389" i="20" s="1" a="1"/>
  <c r="R2389" i="20" s="1"/>
  <c r="N2389" i="20"/>
  <c r="Q2388" i="20"/>
  <c r="R2388" i="20" s="1" a="1"/>
  <c r="R2388" i="20" s="1"/>
  <c r="N2388" i="20"/>
  <c r="Q2387" i="20"/>
  <c r="R2387" i="20" s="1" a="1"/>
  <c r="R2387" i="20" s="1"/>
  <c r="N2387" i="20"/>
  <c r="Q2386" i="20"/>
  <c r="R2386" i="20" s="1" a="1"/>
  <c r="R2386" i="20" s="1"/>
  <c r="N2386" i="20"/>
  <c r="Q2385" i="20"/>
  <c r="R2385" i="20" s="1" a="1"/>
  <c r="R2385" i="20" s="1"/>
  <c r="N2385" i="20"/>
  <c r="Q2384" i="20"/>
  <c r="N2384" i="20"/>
  <c r="Q2383" i="20"/>
  <c r="N2383" i="20"/>
  <c r="Q2382" i="20"/>
  <c r="N2382" i="20"/>
  <c r="Q2381" i="20"/>
  <c r="R2381" i="20" s="1" a="1"/>
  <c r="R2381" i="20" s="1"/>
  <c r="N2381" i="20"/>
  <c r="Q2380" i="20"/>
  <c r="R2380" i="20" s="1" a="1"/>
  <c r="R2380" i="20" s="1"/>
  <c r="N2380" i="20"/>
  <c r="Q2379" i="20"/>
  <c r="R2379" i="20" s="1" a="1"/>
  <c r="R2379" i="20" s="1"/>
  <c r="N2379" i="20"/>
  <c r="Q2378" i="20"/>
  <c r="R2378" i="20" s="1" a="1"/>
  <c r="R2378" i="20" s="1"/>
  <c r="N2378" i="20"/>
  <c r="Q2377" i="20"/>
  <c r="R2377" i="20" s="1" a="1"/>
  <c r="R2377" i="20" s="1"/>
  <c r="N2377" i="20"/>
  <c r="Q2376" i="20"/>
  <c r="R2376" i="20" s="1" a="1"/>
  <c r="R2376" i="20" s="1"/>
  <c r="N2376" i="20"/>
  <c r="Q2375" i="20"/>
  <c r="R2375" i="20" s="1" a="1"/>
  <c r="R2375" i="20" s="1"/>
  <c r="N2375" i="20"/>
  <c r="Q2374" i="20"/>
  <c r="R2374" i="20" s="1" a="1"/>
  <c r="R2374" i="20" s="1"/>
  <c r="N2374" i="20"/>
  <c r="Q2373" i="20"/>
  <c r="R2373" i="20" s="1" a="1"/>
  <c r="R2373" i="20" s="1"/>
  <c r="N2373" i="20"/>
  <c r="Q2372" i="20"/>
  <c r="R2372" i="20" s="1" a="1"/>
  <c r="R2372" i="20" s="1"/>
  <c r="N2372" i="20"/>
  <c r="Q2371" i="20"/>
  <c r="R2371" i="20" s="1" a="1"/>
  <c r="R2371" i="20" s="1"/>
  <c r="N2371" i="20"/>
  <c r="Q2370" i="20"/>
  <c r="R2370" i="20" s="1" a="1"/>
  <c r="R2370" i="20" s="1"/>
  <c r="N2370" i="20"/>
  <c r="Q2369" i="20"/>
  <c r="N2369" i="20"/>
  <c r="Q2368" i="20"/>
  <c r="N2368" i="20"/>
  <c r="Q2367" i="20"/>
  <c r="N2367" i="20"/>
  <c r="Q2366" i="20"/>
  <c r="R2366" i="20" s="1" a="1"/>
  <c r="R2366" i="20" s="1"/>
  <c r="N2366" i="20"/>
  <c r="Q2365" i="20"/>
  <c r="R2365" i="20" s="1" a="1"/>
  <c r="R2365" i="20" s="1"/>
  <c r="N2365" i="20"/>
  <c r="Q2364" i="20"/>
  <c r="R2364" i="20" s="1" a="1"/>
  <c r="R2364" i="20" s="1"/>
  <c r="N2364" i="20"/>
  <c r="Q2363" i="20"/>
  <c r="R2363" i="20" s="1" a="1"/>
  <c r="R2363" i="20" s="1"/>
  <c r="N2363" i="20"/>
  <c r="Q2362" i="20"/>
  <c r="R2362" i="20" s="1" a="1"/>
  <c r="R2362" i="20" s="1"/>
  <c r="N2362" i="20"/>
  <c r="Q2361" i="20"/>
  <c r="R2361" i="20" s="1" a="1"/>
  <c r="R2361" i="20" s="1"/>
  <c r="N2361" i="20"/>
  <c r="Q2360" i="20"/>
  <c r="R2360" i="20" s="1" a="1"/>
  <c r="R2360" i="20" s="1"/>
  <c r="N2360" i="20"/>
  <c r="Q2359" i="20"/>
  <c r="R2359" i="20" s="1" a="1"/>
  <c r="R2359" i="20" s="1"/>
  <c r="N2359" i="20"/>
  <c r="Q2358" i="20"/>
  <c r="R2358" i="20" s="1" a="1"/>
  <c r="R2358" i="20" s="1"/>
  <c r="N2358" i="20"/>
  <c r="Q2357" i="20"/>
  <c r="R2357" i="20" s="1" a="1"/>
  <c r="R2357" i="20" s="1"/>
  <c r="N2357" i="20"/>
  <c r="Q2356" i="20"/>
  <c r="R2356" i="20" s="1" a="1"/>
  <c r="R2356" i="20" s="1"/>
  <c r="N2356" i="20"/>
  <c r="Q2355" i="20"/>
  <c r="R2355" i="20" s="1" a="1"/>
  <c r="R2355" i="20" s="1"/>
  <c r="N2355" i="20"/>
  <c r="Q2354" i="20"/>
  <c r="R2354" i="20" s="1" a="1"/>
  <c r="R2354" i="20" s="1"/>
  <c r="N2354" i="20"/>
  <c r="Q2353" i="20"/>
  <c r="R2353" i="20" s="1" a="1"/>
  <c r="R2353" i="20" s="1"/>
  <c r="N2353" i="20"/>
  <c r="Q2352" i="20"/>
  <c r="N2352" i="20"/>
  <c r="Q2351" i="20"/>
  <c r="N2351" i="20"/>
  <c r="Q2350" i="20"/>
  <c r="N2350" i="20"/>
  <c r="Q2349" i="20"/>
  <c r="R2349" i="20" s="1" a="1"/>
  <c r="R2349" i="20" s="1"/>
  <c r="N2349" i="20"/>
  <c r="Q2348" i="20"/>
  <c r="R2348" i="20" s="1" a="1"/>
  <c r="R2348" i="20" s="1"/>
  <c r="N2348" i="20"/>
  <c r="Q2347" i="20"/>
  <c r="R2347" i="20" s="1" a="1"/>
  <c r="R2347" i="20" s="1"/>
  <c r="N2347" i="20"/>
  <c r="Q2346" i="20"/>
  <c r="R2346" i="20" s="1" a="1"/>
  <c r="R2346" i="20" s="1"/>
  <c r="N2346" i="20"/>
  <c r="Q2345" i="20"/>
  <c r="R2345" i="20" s="1" a="1"/>
  <c r="R2345" i="20" s="1"/>
  <c r="N2345" i="20"/>
  <c r="Q2344" i="20"/>
  <c r="R2344" i="20" s="1" a="1"/>
  <c r="R2344" i="20" s="1"/>
  <c r="N2344" i="20"/>
  <c r="Q2343" i="20"/>
  <c r="R2343" i="20" s="1" a="1"/>
  <c r="R2343" i="20" s="1"/>
  <c r="N2343" i="20"/>
  <c r="Q2342" i="20"/>
  <c r="R2342" i="20" s="1" a="1"/>
  <c r="R2342" i="20" s="1"/>
  <c r="N2342" i="20"/>
  <c r="Q2341" i="20"/>
  <c r="R2341" i="20" s="1" a="1"/>
  <c r="R2341" i="20" s="1"/>
  <c r="N2341" i="20"/>
  <c r="Q2340" i="20"/>
  <c r="R2340" i="20" s="1" a="1"/>
  <c r="R2340" i="20" s="1"/>
  <c r="N2340" i="20"/>
  <c r="Q2339" i="20"/>
  <c r="R2339" i="20" s="1" a="1"/>
  <c r="R2339" i="20" s="1"/>
  <c r="N2339" i="20"/>
  <c r="Q2338" i="20"/>
  <c r="R2338" i="20" s="1" a="1"/>
  <c r="R2338" i="20" s="1"/>
  <c r="N2338" i="20"/>
  <c r="Q2337" i="20"/>
  <c r="R2337" i="20" s="1" a="1"/>
  <c r="R2337" i="20" s="1"/>
  <c r="N2337" i="20"/>
  <c r="Q2336" i="20"/>
  <c r="R2336" i="20" s="1" a="1"/>
  <c r="R2336" i="20" s="1"/>
  <c r="N2336" i="20"/>
  <c r="Q2335" i="20"/>
  <c r="R2335" i="20" s="1" a="1"/>
  <c r="R2335" i="20" s="1"/>
  <c r="N2335" i="20"/>
  <c r="Q2334" i="20"/>
  <c r="R2334" i="20" s="1" a="1"/>
  <c r="R2334" i="20" s="1"/>
  <c r="N2334" i="20"/>
  <c r="Q2333" i="20"/>
  <c r="N2333" i="20"/>
  <c r="Q2332" i="20"/>
  <c r="N2332" i="20"/>
  <c r="Q2331" i="20"/>
  <c r="N2331" i="20"/>
  <c r="Q2330" i="20"/>
  <c r="R2330" i="20" s="1" a="1"/>
  <c r="R2330" i="20" s="1"/>
  <c r="N2330" i="20"/>
  <c r="Q2329" i="20"/>
  <c r="R2329" i="20" s="1" a="1"/>
  <c r="R2329" i="20" s="1"/>
  <c r="N2329" i="20"/>
  <c r="Q2328" i="20"/>
  <c r="R2328" i="20" s="1" a="1"/>
  <c r="R2328" i="20" s="1"/>
  <c r="N2328" i="20"/>
  <c r="Q2327" i="20"/>
  <c r="R2327" i="20" s="1" a="1"/>
  <c r="R2327" i="20" s="1"/>
  <c r="N2327" i="20"/>
  <c r="Q2326" i="20"/>
  <c r="R2326" i="20" s="1" a="1"/>
  <c r="R2326" i="20" s="1"/>
  <c r="N2326" i="20"/>
  <c r="Q2325" i="20"/>
  <c r="R2325" i="20" s="1" a="1"/>
  <c r="R2325" i="20" s="1"/>
  <c r="N2325" i="20"/>
  <c r="Q2324" i="20"/>
  <c r="R2324" i="20" s="1" a="1"/>
  <c r="R2324" i="20" s="1"/>
  <c r="N2324" i="20"/>
  <c r="Q2323" i="20"/>
  <c r="R2323" i="20" s="1" a="1"/>
  <c r="R2323" i="20" s="1"/>
  <c r="N2323" i="20"/>
  <c r="Q2322" i="20"/>
  <c r="R2322" i="20" s="1" a="1"/>
  <c r="R2322" i="20" s="1"/>
  <c r="N2322" i="20"/>
  <c r="Q2321" i="20"/>
  <c r="R2321" i="20" s="1" a="1"/>
  <c r="R2321" i="20" s="1"/>
  <c r="N2321" i="20"/>
  <c r="Q2320" i="20"/>
  <c r="R2320" i="20" s="1" a="1"/>
  <c r="R2320" i="20" s="1"/>
  <c r="N2320" i="20"/>
  <c r="Q2319" i="20"/>
  <c r="R2319" i="20" s="1" a="1"/>
  <c r="R2319" i="20" s="1"/>
  <c r="N2319" i="20"/>
  <c r="Q2318" i="20"/>
  <c r="R2318" i="20" s="1" a="1"/>
  <c r="R2318" i="20" s="1"/>
  <c r="N2318" i="20"/>
  <c r="Q2317" i="20"/>
  <c r="R2317" i="20" s="1" a="1"/>
  <c r="R2317" i="20" s="1"/>
  <c r="N2317" i="20"/>
  <c r="Q2316" i="20"/>
  <c r="N2316" i="20"/>
  <c r="Q2315" i="20"/>
  <c r="N2315" i="20"/>
  <c r="Q2314" i="20"/>
  <c r="N2314" i="20"/>
  <c r="Q2313" i="20"/>
  <c r="R2313" i="20" s="1" a="1"/>
  <c r="R2313" i="20" s="1"/>
  <c r="N2313" i="20"/>
  <c r="Q2312" i="20"/>
  <c r="R2312" i="20" s="1" a="1"/>
  <c r="R2312" i="20" s="1"/>
  <c r="N2312" i="20"/>
  <c r="Q2311" i="20"/>
  <c r="R2311" i="20" s="1" a="1"/>
  <c r="R2311" i="20" s="1"/>
  <c r="N2311" i="20"/>
  <c r="Q2310" i="20"/>
  <c r="R2310" i="20" s="1" a="1"/>
  <c r="R2310" i="20" s="1"/>
  <c r="N2310" i="20"/>
  <c r="Q2309" i="20"/>
  <c r="R2309" i="20" s="1" a="1"/>
  <c r="R2309" i="20" s="1"/>
  <c r="N2309" i="20"/>
  <c r="Q2308" i="20"/>
  <c r="R2308" i="20" s="1" a="1"/>
  <c r="R2308" i="20" s="1"/>
  <c r="N2308" i="20"/>
  <c r="Q2307" i="20"/>
  <c r="R2307" i="20" s="1" a="1"/>
  <c r="R2307" i="20" s="1"/>
  <c r="N2307" i="20"/>
  <c r="R2306" i="20" a="1"/>
  <c r="R2306" i="20" s="1"/>
  <c r="Q2306" i="20"/>
  <c r="N2306" i="20"/>
  <c r="Q2305" i="20"/>
  <c r="R2305" i="20" s="1" a="1"/>
  <c r="R2305" i="20" s="1"/>
  <c r="N2305" i="20"/>
  <c r="Q2304" i="20"/>
  <c r="R2304" i="20" s="1" a="1"/>
  <c r="R2304" i="20" s="1"/>
  <c r="N2304" i="20"/>
  <c r="Q2303" i="20"/>
  <c r="R2303" i="20" s="1" a="1"/>
  <c r="R2303" i="20" s="1"/>
  <c r="N2303" i="20"/>
  <c r="Q2302" i="20"/>
  <c r="R2302" i="20" s="1" a="1"/>
  <c r="R2302" i="20" s="1"/>
  <c r="N2302" i="20"/>
  <c r="Q2301" i="20"/>
  <c r="R2301" i="20" s="1" a="1"/>
  <c r="R2301" i="20" s="1"/>
  <c r="N2301" i="20"/>
  <c r="Q2300" i="20"/>
  <c r="N2300" i="20"/>
  <c r="Q2299" i="20"/>
  <c r="N2299" i="20"/>
  <c r="Q2298" i="20"/>
  <c r="N2298" i="20"/>
  <c r="Q2297" i="20"/>
  <c r="R2297" i="20" s="1" a="1"/>
  <c r="R2297" i="20" s="1"/>
  <c r="N2297" i="20"/>
  <c r="Q2296" i="20"/>
  <c r="R2296" i="20" s="1" a="1"/>
  <c r="R2296" i="20" s="1"/>
  <c r="N2296" i="20"/>
  <c r="Q2295" i="20"/>
  <c r="R2295" i="20" s="1" a="1"/>
  <c r="R2295" i="20" s="1"/>
  <c r="N2295" i="20"/>
  <c r="Q2294" i="20"/>
  <c r="R2294" i="20" s="1" a="1"/>
  <c r="R2294" i="20" s="1"/>
  <c r="N2294" i="20"/>
  <c r="Q2293" i="20"/>
  <c r="R2293" i="20" s="1" a="1"/>
  <c r="R2293" i="20" s="1"/>
  <c r="N2293" i="20"/>
  <c r="Q2292" i="20"/>
  <c r="R2292" i="20" s="1" a="1"/>
  <c r="R2292" i="20" s="1"/>
  <c r="N2292" i="20"/>
  <c r="Q2291" i="20"/>
  <c r="R2291" i="20" s="1" a="1"/>
  <c r="R2291" i="20" s="1"/>
  <c r="N2291" i="20"/>
  <c r="Q2290" i="20"/>
  <c r="R2290" i="20" s="1" a="1"/>
  <c r="R2290" i="20" s="1"/>
  <c r="N2290" i="20"/>
  <c r="Q2289" i="20"/>
  <c r="R2289" i="20" s="1" a="1"/>
  <c r="R2289" i="20" s="1"/>
  <c r="N2289" i="20"/>
  <c r="Q2288" i="20"/>
  <c r="R2288" i="20" s="1" a="1"/>
  <c r="R2288" i="20" s="1"/>
  <c r="N2288" i="20"/>
  <c r="Q2287" i="20"/>
  <c r="R2287" i="20" s="1" a="1"/>
  <c r="R2287" i="20" s="1"/>
  <c r="N2287" i="20"/>
  <c r="Q2286" i="20"/>
  <c r="N2286" i="20"/>
  <c r="Q2285" i="20"/>
  <c r="N2285" i="20"/>
  <c r="Q2284" i="20"/>
  <c r="N2284" i="20"/>
  <c r="Q2283" i="20"/>
  <c r="R2283" i="20" s="1" a="1"/>
  <c r="R2283" i="20" s="1"/>
  <c r="N2283" i="20"/>
  <c r="Q2282" i="20"/>
  <c r="R2282" i="20" s="1" a="1"/>
  <c r="R2282" i="20" s="1"/>
  <c r="N2282" i="20"/>
  <c r="Q2281" i="20"/>
  <c r="R2281" i="20" s="1" a="1"/>
  <c r="R2281" i="20" s="1"/>
  <c r="N2281" i="20"/>
  <c r="Q2280" i="20"/>
  <c r="R2280" i="20" s="1" a="1"/>
  <c r="R2280" i="20" s="1"/>
  <c r="N2280" i="20"/>
  <c r="Q2279" i="20"/>
  <c r="R2279" i="20" s="1" a="1"/>
  <c r="R2279" i="20" s="1"/>
  <c r="N2279" i="20"/>
  <c r="Q2278" i="20"/>
  <c r="R2278" i="20" s="1" a="1"/>
  <c r="R2278" i="20" s="1"/>
  <c r="N2278" i="20"/>
  <c r="Q2277" i="20"/>
  <c r="R2277" i="20" s="1" a="1"/>
  <c r="R2277" i="20" s="1"/>
  <c r="N2277" i="20"/>
  <c r="Q2276" i="20"/>
  <c r="R2276" i="20" s="1" a="1"/>
  <c r="R2276" i="20" s="1"/>
  <c r="N2276" i="20"/>
  <c r="Q2275" i="20"/>
  <c r="R2275" i="20" s="1" a="1"/>
  <c r="R2275" i="20" s="1"/>
  <c r="N2275" i="20"/>
  <c r="Q2274" i="20"/>
  <c r="R2274" i="20" s="1" a="1"/>
  <c r="R2274" i="20" s="1"/>
  <c r="N2274" i="20"/>
  <c r="Q2273" i="20"/>
  <c r="R2273" i="20" s="1" a="1"/>
  <c r="R2273" i="20" s="1"/>
  <c r="N2273" i="20"/>
  <c r="Q2272" i="20"/>
  <c r="R2272" i="20" s="1" a="1"/>
  <c r="R2272" i="20" s="1"/>
  <c r="N2272" i="20"/>
  <c r="Q2271" i="20"/>
  <c r="R2271" i="20" s="1" a="1"/>
  <c r="R2271" i="20" s="1"/>
  <c r="N2271" i="20"/>
  <c r="Q2270" i="20"/>
  <c r="R2270" i="20" s="1" a="1"/>
  <c r="R2270" i="20" s="1"/>
  <c r="N2270" i="20"/>
  <c r="Q2269" i="20"/>
  <c r="N2269" i="20"/>
  <c r="Q2268" i="20"/>
  <c r="N2268" i="20"/>
  <c r="Q2267" i="20"/>
  <c r="N2267" i="20"/>
  <c r="Q2266" i="20"/>
  <c r="R2266" i="20" s="1" a="1"/>
  <c r="R2266" i="20" s="1"/>
  <c r="N2266" i="20"/>
  <c r="Q2265" i="20"/>
  <c r="R2265" i="20" s="1" a="1"/>
  <c r="R2265" i="20" s="1"/>
  <c r="N2265" i="20"/>
  <c r="Q2264" i="20"/>
  <c r="R2264" i="20" s="1" a="1"/>
  <c r="R2264" i="20" s="1"/>
  <c r="N2264" i="20"/>
  <c r="Q2263" i="20"/>
  <c r="R2263" i="20" s="1" a="1"/>
  <c r="R2263" i="20" s="1"/>
  <c r="N2263" i="20"/>
  <c r="Q2262" i="20"/>
  <c r="R2262" i="20" s="1" a="1"/>
  <c r="R2262" i="20" s="1"/>
  <c r="N2262" i="20"/>
  <c r="Q2261" i="20"/>
  <c r="R2261" i="20" s="1" a="1"/>
  <c r="R2261" i="20" s="1"/>
  <c r="N2261" i="20"/>
  <c r="Q2260" i="20"/>
  <c r="R2260" i="20" s="1" a="1"/>
  <c r="R2260" i="20" s="1"/>
  <c r="N2260" i="20"/>
  <c r="Q2259" i="20"/>
  <c r="R2259" i="20" s="1" a="1"/>
  <c r="R2259" i="20" s="1"/>
  <c r="N2259" i="20"/>
  <c r="Q2258" i="20"/>
  <c r="R2258" i="20" s="1" a="1"/>
  <c r="R2258" i="20" s="1"/>
  <c r="N2258" i="20"/>
  <c r="Q2257" i="20"/>
  <c r="R2257" i="20" s="1" a="1"/>
  <c r="R2257" i="20" s="1"/>
  <c r="N2257" i="20"/>
  <c r="Q2256" i="20"/>
  <c r="N2256" i="20"/>
  <c r="Q2255" i="20"/>
  <c r="N2255" i="20"/>
  <c r="Q2254" i="20"/>
  <c r="N2254" i="20"/>
  <c r="Q2253" i="20"/>
  <c r="R2253" i="20" s="1" a="1"/>
  <c r="R2253" i="20" s="1"/>
  <c r="N2253" i="20"/>
  <c r="Q2252" i="20"/>
  <c r="R2252" i="20" s="1" a="1"/>
  <c r="R2252" i="20" s="1"/>
  <c r="N2252" i="20"/>
  <c r="Q2251" i="20"/>
  <c r="R2251" i="20" s="1" a="1"/>
  <c r="R2251" i="20" s="1"/>
  <c r="N2251" i="20"/>
  <c r="Q2250" i="20"/>
  <c r="R2250" i="20" s="1" a="1"/>
  <c r="R2250" i="20" s="1"/>
  <c r="N2250" i="20"/>
  <c r="Q2249" i="20"/>
  <c r="R2249" i="20" s="1" a="1"/>
  <c r="R2249" i="20" s="1"/>
  <c r="N2249" i="20"/>
  <c r="Q2248" i="20"/>
  <c r="R2248" i="20" s="1" a="1"/>
  <c r="R2248" i="20" s="1"/>
  <c r="N2248" i="20"/>
  <c r="Q2247" i="20"/>
  <c r="R2247" i="20" s="1" a="1"/>
  <c r="R2247" i="20" s="1"/>
  <c r="N2247" i="20"/>
  <c r="Q2246" i="20"/>
  <c r="R2246" i="20" s="1" a="1"/>
  <c r="R2246" i="20" s="1"/>
  <c r="N2246" i="20"/>
  <c r="Q2245" i="20"/>
  <c r="N2245" i="20"/>
  <c r="Q2244" i="20"/>
  <c r="R2244" i="20" s="1" a="1"/>
  <c r="R2244" i="20" s="1"/>
  <c r="N2244" i="20"/>
  <c r="Q2243" i="20"/>
  <c r="N2243" i="20"/>
  <c r="Q2242" i="20"/>
  <c r="N2242" i="20"/>
  <c r="Q2241" i="20"/>
  <c r="N2241" i="20"/>
  <c r="Q2240" i="20"/>
  <c r="R2240" i="20" s="1" a="1"/>
  <c r="R2240" i="20" s="1"/>
  <c r="N2240" i="20"/>
  <c r="Q2239" i="20"/>
  <c r="R2239" i="20" s="1" a="1"/>
  <c r="R2239" i="20" s="1"/>
  <c r="N2239" i="20"/>
  <c r="Q2238" i="20"/>
  <c r="R2238" i="20" s="1" a="1"/>
  <c r="R2238" i="20" s="1"/>
  <c r="N2238" i="20"/>
  <c r="Q2237" i="20"/>
  <c r="R2237" i="20" s="1" a="1"/>
  <c r="R2237" i="20" s="1"/>
  <c r="N2237" i="20"/>
  <c r="Q2236" i="20"/>
  <c r="R2236" i="20" s="1" a="1"/>
  <c r="R2236" i="20" s="1"/>
  <c r="N2236" i="20"/>
  <c r="Q2235" i="20"/>
  <c r="R2235" i="20" s="1" a="1"/>
  <c r="R2235" i="20" s="1"/>
  <c r="N2235" i="20"/>
  <c r="Q2234" i="20"/>
  <c r="R2234" i="20" s="1" a="1"/>
  <c r="R2234" i="20" s="1"/>
  <c r="N2234" i="20"/>
  <c r="Q2233" i="20"/>
  <c r="R2233" i="20" s="1" a="1"/>
  <c r="R2233" i="20" s="1"/>
  <c r="N2233" i="20"/>
  <c r="Q2232" i="20"/>
  <c r="N2232" i="20"/>
  <c r="Q2231" i="20"/>
  <c r="R2231" i="20" s="1" a="1"/>
  <c r="R2231" i="20" s="1"/>
  <c r="N2231" i="20"/>
  <c r="Q2230" i="20"/>
  <c r="N2230" i="20"/>
  <c r="Q2229" i="20"/>
  <c r="N2229" i="20"/>
  <c r="Q2228" i="20"/>
  <c r="N2228" i="20"/>
  <c r="Q2227" i="20"/>
  <c r="R2227" i="20" s="1" a="1"/>
  <c r="R2227" i="20" s="1"/>
  <c r="N2227" i="20"/>
  <c r="Q2226" i="20"/>
  <c r="R2226" i="20" s="1" a="1"/>
  <c r="R2226" i="20" s="1"/>
  <c r="N2226" i="20"/>
  <c r="Q2225" i="20"/>
  <c r="R2225" i="20" s="1" a="1"/>
  <c r="R2225" i="20" s="1"/>
  <c r="N2225" i="20"/>
  <c r="Q2224" i="20"/>
  <c r="R2224" i="20" s="1" a="1"/>
  <c r="R2224" i="20" s="1"/>
  <c r="N2224" i="20"/>
  <c r="Q2223" i="20"/>
  <c r="R2223" i="20" s="1" a="1"/>
  <c r="R2223" i="20" s="1"/>
  <c r="N2223" i="20"/>
  <c r="Q2222" i="20"/>
  <c r="R2222" i="20" s="1" a="1"/>
  <c r="R2222" i="20" s="1"/>
  <c r="N2222" i="20"/>
  <c r="Q2221" i="20"/>
  <c r="R2221" i="20" s="1" a="1"/>
  <c r="R2221" i="20" s="1"/>
  <c r="N2221" i="20"/>
  <c r="Q2220" i="20"/>
  <c r="R2220" i="20" s="1" a="1"/>
  <c r="R2220" i="20" s="1"/>
  <c r="N2220" i="20"/>
  <c r="Q2219" i="20"/>
  <c r="N2219" i="20"/>
  <c r="Q2218" i="20"/>
  <c r="N2218" i="20"/>
  <c r="Q2217" i="20"/>
  <c r="N2217" i="20"/>
  <c r="Q2216" i="20"/>
  <c r="R2216" i="20" s="1" a="1"/>
  <c r="R2216" i="20" s="1"/>
  <c r="N2216" i="20"/>
  <c r="Q2215" i="20"/>
  <c r="R2215" i="20" s="1" a="1"/>
  <c r="R2215" i="20" s="1"/>
  <c r="N2215" i="20"/>
  <c r="Q2214" i="20"/>
  <c r="R2214" i="20" s="1" a="1"/>
  <c r="R2214" i="20" s="1"/>
  <c r="N2214" i="20"/>
  <c r="Q2213" i="20"/>
  <c r="R2213" i="20" s="1" a="1"/>
  <c r="R2213" i="20" s="1"/>
  <c r="N2213" i="20"/>
  <c r="Q2212" i="20"/>
  <c r="R2212" i="20" s="1" a="1"/>
  <c r="R2212" i="20" s="1"/>
  <c r="N2212" i="20"/>
  <c r="Q2211" i="20"/>
  <c r="R2211" i="20" s="1" a="1"/>
  <c r="R2211" i="20" s="1"/>
  <c r="N2211" i="20"/>
  <c r="Q2210" i="20"/>
  <c r="R2210" i="20" s="1" a="1"/>
  <c r="R2210" i="20" s="1"/>
  <c r="N2210" i="20"/>
  <c r="Q2209" i="20"/>
  <c r="R2209" i="20" s="1" a="1"/>
  <c r="R2209" i="20" s="1"/>
  <c r="N2209" i="20"/>
  <c r="Q2208" i="20"/>
  <c r="N2208" i="20"/>
  <c r="Q2207" i="20"/>
  <c r="N2207" i="20"/>
  <c r="Q2206" i="20"/>
  <c r="N2206" i="20"/>
  <c r="Q2205" i="20"/>
  <c r="R2205" i="20" s="1" a="1"/>
  <c r="R2205" i="20" s="1"/>
  <c r="N2205" i="20"/>
  <c r="Q2204" i="20"/>
  <c r="R2204" i="20" s="1" a="1"/>
  <c r="R2204" i="20" s="1"/>
  <c r="N2204" i="20"/>
  <c r="Q2203" i="20"/>
  <c r="R2203" i="20" s="1" a="1"/>
  <c r="R2203" i="20" s="1"/>
  <c r="N2203" i="20"/>
  <c r="Q2202" i="20"/>
  <c r="R2202" i="20" s="1" a="1"/>
  <c r="R2202" i="20" s="1"/>
  <c r="N2202" i="20"/>
  <c r="Q2201" i="20"/>
  <c r="R2201" i="20" s="1" a="1"/>
  <c r="R2201" i="20" s="1"/>
  <c r="N2201" i="20"/>
  <c r="Q2200" i="20"/>
  <c r="R2200" i="20" s="1" a="1"/>
  <c r="R2200" i="20" s="1"/>
  <c r="N2200" i="20"/>
  <c r="Q2199" i="20"/>
  <c r="R2199" i="20" s="1" a="1"/>
  <c r="R2199" i="20" s="1"/>
  <c r="N2199" i="20"/>
  <c r="Q2198" i="20"/>
  <c r="R2198" i="20" s="1" a="1"/>
  <c r="R2198" i="20" s="1"/>
  <c r="N2198" i="20"/>
  <c r="Q2197" i="20"/>
  <c r="N2197" i="20"/>
  <c r="Q2196" i="20"/>
  <c r="N2196" i="20"/>
  <c r="Q2195" i="20"/>
  <c r="N2195" i="20"/>
  <c r="Q2194" i="20"/>
  <c r="R2194" i="20" s="1" a="1"/>
  <c r="R2194" i="20" s="1"/>
  <c r="N2194" i="20"/>
  <c r="Q2193" i="20"/>
  <c r="R2193" i="20" s="1" a="1"/>
  <c r="R2193" i="20" s="1"/>
  <c r="N2193" i="20"/>
  <c r="Q2192" i="20"/>
  <c r="R2192" i="20" s="1" a="1"/>
  <c r="R2192" i="20" s="1"/>
  <c r="N2192" i="20"/>
  <c r="Q2191" i="20"/>
  <c r="R2191" i="20" s="1" a="1"/>
  <c r="R2191" i="20" s="1"/>
  <c r="N2191" i="20"/>
  <c r="Q2190" i="20"/>
  <c r="R2190" i="20" s="1" a="1"/>
  <c r="R2190" i="20" s="1"/>
  <c r="N2190" i="20"/>
  <c r="Q2189" i="20"/>
  <c r="R2189" i="20" s="1" a="1"/>
  <c r="R2189" i="20" s="1"/>
  <c r="N2189" i="20"/>
  <c r="Q2188" i="20"/>
  <c r="R2188" i="20" s="1" a="1"/>
  <c r="R2188" i="20" s="1"/>
  <c r="N2188" i="20"/>
  <c r="Q2187" i="20"/>
  <c r="R2187" i="20" s="1" a="1"/>
  <c r="R2187" i="20" s="1"/>
  <c r="N2187" i="20"/>
  <c r="Q2186" i="20"/>
  <c r="R2186" i="20" s="1" a="1"/>
  <c r="R2186" i="20" s="1"/>
  <c r="N2186" i="20"/>
  <c r="Q2185" i="20"/>
  <c r="R2185" i="20" s="1" a="1"/>
  <c r="R2185" i="20" s="1"/>
  <c r="N2185" i="20"/>
  <c r="Q2184" i="20"/>
  <c r="N2184" i="20"/>
  <c r="Q2183" i="20"/>
  <c r="N2183" i="20"/>
  <c r="Q2182" i="20"/>
  <c r="N2182" i="20"/>
  <c r="Q2181" i="20"/>
  <c r="R2181" i="20" s="1" a="1"/>
  <c r="R2181" i="20" s="1"/>
  <c r="N2181" i="20"/>
  <c r="Q2180" i="20"/>
  <c r="R2180" i="20" s="1" a="1"/>
  <c r="R2180" i="20" s="1"/>
  <c r="N2180" i="20"/>
  <c r="Q2179" i="20"/>
  <c r="R2179" i="20" s="1" a="1"/>
  <c r="R2179" i="20" s="1"/>
  <c r="N2179" i="20"/>
  <c r="Q2178" i="20"/>
  <c r="R2178" i="20" s="1" a="1"/>
  <c r="R2178" i="20" s="1"/>
  <c r="N2178" i="20"/>
  <c r="Q2177" i="20"/>
  <c r="R2177" i="20" s="1" a="1"/>
  <c r="R2177" i="20" s="1"/>
  <c r="N2177" i="20"/>
  <c r="Q2176" i="20"/>
  <c r="R2176" i="20" s="1" a="1"/>
  <c r="R2176" i="20" s="1"/>
  <c r="N2176" i="20"/>
  <c r="Q2175" i="20"/>
  <c r="R2175" i="20" s="1" a="1"/>
  <c r="R2175" i="20" s="1"/>
  <c r="N2175" i="20"/>
  <c r="Q2174" i="20"/>
  <c r="R2174" i="20" s="1" a="1"/>
  <c r="R2174" i="20" s="1"/>
  <c r="N2174" i="20"/>
  <c r="Q2173" i="20"/>
  <c r="R2173" i="20" s="1" a="1"/>
  <c r="R2173" i="20" s="1"/>
  <c r="N2173" i="20"/>
  <c r="Q2172" i="20"/>
  <c r="R2172" i="20" s="1" a="1"/>
  <c r="R2172" i="20" s="1"/>
  <c r="N2172" i="20"/>
  <c r="Q2171" i="20"/>
  <c r="N2171" i="20"/>
  <c r="Q2170" i="20"/>
  <c r="N2170" i="20"/>
  <c r="Q2169" i="20"/>
  <c r="N2169" i="20"/>
  <c r="Q2168" i="20"/>
  <c r="R2168" i="20" s="1" a="1"/>
  <c r="R2168" i="20" s="1"/>
  <c r="N2168" i="20"/>
  <c r="Q2167" i="20"/>
  <c r="R2167" i="20" s="1" a="1"/>
  <c r="R2167" i="20" s="1"/>
  <c r="N2167" i="20"/>
  <c r="Q2166" i="20"/>
  <c r="R2166" i="20" s="1" a="1"/>
  <c r="R2166" i="20" s="1"/>
  <c r="N2166" i="20"/>
  <c r="Q2165" i="20"/>
  <c r="R2165" i="20" s="1" a="1"/>
  <c r="R2165" i="20" s="1"/>
  <c r="N2165" i="20"/>
  <c r="Q2164" i="20"/>
  <c r="R2164" i="20" s="1" a="1"/>
  <c r="R2164" i="20" s="1"/>
  <c r="N2164" i="20"/>
  <c r="Q2163" i="20"/>
  <c r="R2163" i="20" s="1" a="1"/>
  <c r="R2163" i="20" s="1"/>
  <c r="N2163" i="20"/>
  <c r="Q2162" i="20"/>
  <c r="R2162" i="20" s="1" a="1"/>
  <c r="R2162" i="20" s="1"/>
  <c r="N2162" i="20"/>
  <c r="Q2161" i="20"/>
  <c r="R2161" i="20" s="1" a="1"/>
  <c r="R2161" i="20" s="1"/>
  <c r="N2161" i="20"/>
  <c r="Q2160" i="20"/>
  <c r="N2160" i="20"/>
  <c r="Q2159" i="20"/>
  <c r="N2159" i="20"/>
  <c r="Q2158" i="20"/>
  <c r="N2158" i="20"/>
  <c r="Q2157" i="20"/>
  <c r="R2157" i="20" s="1" a="1"/>
  <c r="R2157" i="20" s="1"/>
  <c r="N2157" i="20"/>
  <c r="Q2156" i="20"/>
  <c r="R2156" i="20" s="1" a="1"/>
  <c r="R2156" i="20" s="1"/>
  <c r="N2156" i="20"/>
  <c r="Q2155" i="20"/>
  <c r="R2155" i="20" s="1" a="1"/>
  <c r="R2155" i="20" s="1"/>
  <c r="N2155" i="20"/>
  <c r="Q2154" i="20"/>
  <c r="R2154" i="20" s="1" a="1"/>
  <c r="R2154" i="20" s="1"/>
  <c r="N2154" i="20"/>
  <c r="Q2153" i="20"/>
  <c r="R2153" i="20" s="1" a="1"/>
  <c r="R2153" i="20" s="1"/>
  <c r="N2153" i="20"/>
  <c r="Q2152" i="20"/>
  <c r="R2152" i="20" s="1" a="1"/>
  <c r="R2152" i="20" s="1"/>
  <c r="N2152" i="20"/>
  <c r="Q2151" i="20"/>
  <c r="R2151" i="20" s="1" a="1"/>
  <c r="R2151" i="20" s="1"/>
  <c r="N2151" i="20"/>
  <c r="Q2150" i="20"/>
  <c r="R2150" i="20" s="1" a="1"/>
  <c r="R2150" i="20" s="1"/>
  <c r="N2150" i="20"/>
  <c r="Q2149" i="20"/>
  <c r="N2149" i="20"/>
  <c r="Q2148" i="20"/>
  <c r="N2148" i="20"/>
  <c r="Q2147" i="20"/>
  <c r="N2147" i="20"/>
  <c r="Q2146" i="20"/>
  <c r="R2146" i="20" s="1" a="1"/>
  <c r="R2146" i="20" s="1"/>
  <c r="N2146" i="20"/>
  <c r="Q2145" i="20"/>
  <c r="R2145" i="20" s="1" a="1"/>
  <c r="R2145" i="20" s="1"/>
  <c r="N2145" i="20"/>
  <c r="Q2144" i="20"/>
  <c r="R2144" i="20" s="1" a="1"/>
  <c r="R2144" i="20" s="1"/>
  <c r="N2144" i="20"/>
  <c r="Q2143" i="20"/>
  <c r="R2143" i="20" s="1" a="1"/>
  <c r="R2143" i="20" s="1"/>
  <c r="N2143" i="20"/>
  <c r="Q2142" i="20"/>
  <c r="R2142" i="20" s="1" a="1"/>
  <c r="R2142" i="20" s="1"/>
  <c r="N2142" i="20"/>
  <c r="Q2141" i="20"/>
  <c r="R2141" i="20" s="1" a="1"/>
  <c r="R2141" i="20" s="1"/>
  <c r="N2141" i="20"/>
  <c r="Q2140" i="20"/>
  <c r="R2140" i="20" s="1" a="1"/>
  <c r="R2140" i="20" s="1"/>
  <c r="N2140" i="20"/>
  <c r="Q2139" i="20"/>
  <c r="R2139" i="20" s="1" a="1"/>
  <c r="R2139" i="20" s="1"/>
  <c r="N2139" i="20"/>
  <c r="Q2138" i="20"/>
  <c r="N2138" i="20"/>
  <c r="Q2137" i="20"/>
  <c r="N2137" i="20"/>
  <c r="Q2136" i="20"/>
  <c r="N2136" i="20"/>
  <c r="Q2135" i="20"/>
  <c r="R2135" i="20" s="1" a="1"/>
  <c r="R2135" i="20" s="1"/>
  <c r="N2135" i="20"/>
  <c r="Q2134" i="20"/>
  <c r="R2134" i="20" s="1" a="1"/>
  <c r="R2134" i="20" s="1"/>
  <c r="N2134" i="20"/>
  <c r="Q2133" i="20"/>
  <c r="R2133" i="20" s="1" a="1"/>
  <c r="R2133" i="20" s="1"/>
  <c r="N2133" i="20"/>
  <c r="Q2132" i="20"/>
  <c r="R2132" i="20" s="1" a="1"/>
  <c r="R2132" i="20" s="1"/>
  <c r="N2132" i="20"/>
  <c r="Q2131" i="20"/>
  <c r="R2131" i="20" s="1" a="1"/>
  <c r="R2131" i="20" s="1"/>
  <c r="N2131" i="20"/>
  <c r="Q2130" i="20"/>
  <c r="R2130" i="20" s="1" a="1"/>
  <c r="R2130" i="20" s="1"/>
  <c r="N2130" i="20"/>
  <c r="Q2129" i="20"/>
  <c r="R2129" i="20" s="1" a="1"/>
  <c r="R2129" i="20" s="1"/>
  <c r="N2129" i="20"/>
  <c r="Q2128" i="20"/>
  <c r="R2128" i="20" s="1" a="1"/>
  <c r="R2128" i="20" s="1"/>
  <c r="N2128" i="20"/>
  <c r="Q2127" i="20"/>
  <c r="R2127" i="20" s="1" a="1"/>
  <c r="R2127" i="20" s="1"/>
  <c r="N2127" i="20"/>
  <c r="Q2126" i="20"/>
  <c r="N2126" i="20"/>
  <c r="Q2125" i="20"/>
  <c r="N2125" i="20"/>
  <c r="Q2124" i="20"/>
  <c r="N2124" i="20"/>
  <c r="Q2123" i="20"/>
  <c r="R2123" i="20" s="1" a="1"/>
  <c r="R2123" i="20" s="1"/>
  <c r="N2123" i="20"/>
  <c r="Q2122" i="20"/>
  <c r="R2122" i="20" s="1" a="1"/>
  <c r="R2122" i="20" s="1"/>
  <c r="N2122" i="20"/>
  <c r="Q2121" i="20"/>
  <c r="R2121" i="20" s="1" a="1"/>
  <c r="R2121" i="20" s="1"/>
  <c r="N2121" i="20"/>
  <c r="Q2120" i="20"/>
  <c r="R2120" i="20" s="1" a="1"/>
  <c r="R2120" i="20" s="1"/>
  <c r="N2120" i="20"/>
  <c r="Q2119" i="20"/>
  <c r="R2119" i="20" s="1" a="1"/>
  <c r="R2119" i="20" s="1"/>
  <c r="N2119" i="20"/>
  <c r="Q2118" i="20"/>
  <c r="R2118" i="20" s="1" a="1"/>
  <c r="R2118" i="20" s="1"/>
  <c r="N2118" i="20"/>
  <c r="Q2117" i="20"/>
  <c r="R2117" i="20" s="1" a="1"/>
  <c r="R2117" i="20" s="1"/>
  <c r="N2117" i="20"/>
  <c r="Q2116" i="20"/>
  <c r="R2116" i="20" s="1" a="1"/>
  <c r="R2116" i="20" s="1"/>
  <c r="N2116" i="20"/>
  <c r="Q2115" i="20"/>
  <c r="R2115" i="20" s="1" a="1"/>
  <c r="R2115" i="20" s="1"/>
  <c r="N2115" i="20"/>
  <c r="Q2114" i="20"/>
  <c r="N2114" i="20"/>
  <c r="Q2113" i="20"/>
  <c r="N2113" i="20"/>
  <c r="Q2112" i="20"/>
  <c r="N2112" i="20"/>
  <c r="Q2111" i="20"/>
  <c r="R2111" i="20" s="1" a="1"/>
  <c r="R2111" i="20" s="1"/>
  <c r="N2111" i="20"/>
  <c r="Q2110" i="20"/>
  <c r="R2110" i="20" s="1" a="1"/>
  <c r="R2110" i="20" s="1"/>
  <c r="N2110" i="20"/>
  <c r="Q2109" i="20"/>
  <c r="R2109" i="20" s="1" a="1"/>
  <c r="R2109" i="20" s="1"/>
  <c r="N2109" i="20"/>
  <c r="Q2108" i="20"/>
  <c r="R2108" i="20" s="1" a="1"/>
  <c r="R2108" i="20" s="1"/>
  <c r="N2108" i="20"/>
  <c r="Q2107" i="20"/>
  <c r="R2107" i="20" s="1" a="1"/>
  <c r="R2107" i="20" s="1"/>
  <c r="N2107" i="20"/>
  <c r="Q2106" i="20"/>
  <c r="R2106" i="20" s="1" a="1"/>
  <c r="R2106" i="20" s="1"/>
  <c r="N2106" i="20"/>
  <c r="Q2105" i="20"/>
  <c r="R2105" i="20" s="1" a="1"/>
  <c r="R2105" i="20" s="1"/>
  <c r="N2105" i="20"/>
  <c r="Q2104" i="20"/>
  <c r="R2104" i="20" s="1" a="1"/>
  <c r="R2104" i="20" s="1"/>
  <c r="N2104" i="20"/>
  <c r="Q2103" i="20"/>
  <c r="N2103" i="20"/>
  <c r="Q2102" i="20"/>
  <c r="N2102" i="20"/>
  <c r="Q2101" i="20"/>
  <c r="N2101" i="20"/>
  <c r="Q2100" i="20"/>
  <c r="R2100" i="20" s="1" a="1"/>
  <c r="R2100" i="20" s="1"/>
  <c r="N2100" i="20"/>
  <c r="Q2099" i="20"/>
  <c r="R2099" i="20" s="1" a="1"/>
  <c r="R2099" i="20" s="1"/>
  <c r="N2099" i="20"/>
  <c r="Q2098" i="20"/>
  <c r="R2098" i="20" s="1" a="1"/>
  <c r="R2098" i="20" s="1"/>
  <c r="N2098" i="20"/>
  <c r="Q2097" i="20"/>
  <c r="R2097" i="20" s="1" a="1"/>
  <c r="R2097" i="20" s="1"/>
  <c r="N2097" i="20"/>
  <c r="Q2096" i="20"/>
  <c r="R2096" i="20" s="1" a="1"/>
  <c r="R2096" i="20" s="1"/>
  <c r="N2096" i="20"/>
  <c r="Q2095" i="20"/>
  <c r="R2095" i="20" s="1" a="1"/>
  <c r="R2095" i="20" s="1"/>
  <c r="N2095" i="20"/>
  <c r="Q2094" i="20"/>
  <c r="R2094" i="20" s="1" a="1"/>
  <c r="R2094" i="20" s="1"/>
  <c r="N2094" i="20"/>
  <c r="Q2093" i="20"/>
  <c r="R2093" i="20" s="1" a="1"/>
  <c r="R2093" i="20" s="1"/>
  <c r="N2093" i="20"/>
  <c r="Q2092" i="20"/>
  <c r="R2092" i="20" s="1" a="1"/>
  <c r="R2092" i="20" s="1"/>
  <c r="N2092" i="20"/>
  <c r="Q2091" i="20"/>
  <c r="R2091" i="20" s="1" a="1"/>
  <c r="R2091" i="20" s="1"/>
  <c r="N2091" i="20"/>
  <c r="Q2090" i="20"/>
  <c r="R2090" i="20" s="1" a="1"/>
  <c r="R2090" i="20" s="1"/>
  <c r="N2090" i="20"/>
  <c r="Q2089" i="20"/>
  <c r="N2089" i="20"/>
  <c r="Q2088" i="20"/>
  <c r="N2088" i="20"/>
  <c r="Q2087" i="20"/>
  <c r="N2087" i="20"/>
  <c r="Q2086" i="20"/>
  <c r="R2086" i="20" s="1" a="1"/>
  <c r="R2086" i="20" s="1"/>
  <c r="N2086" i="20"/>
  <c r="Q2085" i="20"/>
  <c r="R2085" i="20" s="1" a="1"/>
  <c r="R2085" i="20" s="1"/>
  <c r="N2085" i="20"/>
  <c r="Q2084" i="20"/>
  <c r="R2084" i="20" s="1" a="1"/>
  <c r="R2084" i="20" s="1"/>
  <c r="N2084" i="20"/>
  <c r="Q2083" i="20"/>
  <c r="R2083" i="20" s="1" a="1"/>
  <c r="R2083" i="20" s="1"/>
  <c r="N2083" i="20"/>
  <c r="Q2082" i="20"/>
  <c r="R2082" i="20" s="1" a="1"/>
  <c r="R2082" i="20" s="1"/>
  <c r="N2082" i="20"/>
  <c r="Q2081" i="20"/>
  <c r="R2081" i="20" s="1" a="1"/>
  <c r="R2081" i="20" s="1"/>
  <c r="N2081" i="20"/>
  <c r="Q2080" i="20"/>
  <c r="R2080" i="20" s="1" a="1"/>
  <c r="R2080" i="20" s="1"/>
  <c r="N2080" i="20"/>
  <c r="Q2079" i="20"/>
  <c r="R2079" i="20" s="1" a="1"/>
  <c r="R2079" i="20" s="1"/>
  <c r="N2079" i="20"/>
  <c r="Q2078" i="20"/>
  <c r="R2078" i="20" s="1" a="1"/>
  <c r="R2078" i="20" s="1"/>
  <c r="N2078" i="20"/>
  <c r="Q2077" i="20"/>
  <c r="N2077" i="20"/>
  <c r="Q2076" i="20"/>
  <c r="R2076" i="20" s="1" a="1"/>
  <c r="R2076" i="20" s="1"/>
  <c r="N2076" i="20"/>
  <c r="Q2075" i="20"/>
  <c r="R2075" i="20" s="1" a="1"/>
  <c r="R2075" i="20" s="1"/>
  <c r="N2075" i="20"/>
  <c r="Q2074" i="20"/>
  <c r="R2074" i="20" s="1" a="1"/>
  <c r="R2074" i="20" s="1"/>
  <c r="N2074" i="20"/>
  <c r="Q2073" i="20"/>
  <c r="R2073" i="20" s="1" a="1"/>
  <c r="R2073" i="20" s="1"/>
  <c r="N2073" i="20"/>
  <c r="Q2072" i="20"/>
  <c r="R2072" i="20" s="1" a="1"/>
  <c r="R2072" i="20" s="1"/>
  <c r="N2072" i="20"/>
  <c r="Q2071" i="20"/>
  <c r="N2071" i="20"/>
  <c r="Q2070" i="20"/>
  <c r="N2070" i="20"/>
  <c r="Q2069" i="20"/>
  <c r="N2069" i="20"/>
  <c r="Q2068" i="20"/>
  <c r="R2068" i="20" s="1" a="1"/>
  <c r="R2068" i="20" s="1"/>
  <c r="N2068" i="20"/>
  <c r="Q2067" i="20"/>
  <c r="R2067" i="20" s="1" a="1"/>
  <c r="R2067" i="20" s="1"/>
  <c r="N2067" i="20"/>
  <c r="Q2066" i="20"/>
  <c r="R2066" i="20" s="1" a="1"/>
  <c r="R2066" i="20" s="1"/>
  <c r="N2066" i="20"/>
  <c r="Q2065" i="20"/>
  <c r="R2065" i="20" s="1" a="1"/>
  <c r="R2065" i="20" s="1"/>
  <c r="N2065" i="20"/>
  <c r="R2064" i="20" a="1"/>
  <c r="R2064" i="20" s="1"/>
  <c r="Q2064" i="20"/>
  <c r="N2064" i="20"/>
  <c r="Q2063" i="20"/>
  <c r="R2063" i="20" s="1" a="1"/>
  <c r="R2063" i="20" s="1"/>
  <c r="N2063" i="20"/>
  <c r="Q2062" i="20"/>
  <c r="R2062" i="20" s="1" a="1"/>
  <c r="R2062" i="20" s="1"/>
  <c r="N2062" i="20"/>
  <c r="Q2061" i="20"/>
  <c r="R2061" i="20" s="1" a="1"/>
  <c r="R2061" i="20" s="1"/>
  <c r="N2061" i="20"/>
  <c r="Q2060" i="20"/>
  <c r="R2060" i="20" s="1" a="1"/>
  <c r="R2060" i="20" s="1"/>
  <c r="N2060" i="20"/>
  <c r="Q2059" i="20"/>
  <c r="N2059" i="20"/>
  <c r="Q2058" i="20"/>
  <c r="N2058" i="20"/>
  <c r="Q2057" i="20"/>
  <c r="N2057" i="20"/>
  <c r="Q2056" i="20"/>
  <c r="R2056" i="20" s="1" a="1"/>
  <c r="R2056" i="20" s="1"/>
  <c r="N2056" i="20"/>
  <c r="Q2055" i="20"/>
  <c r="R2055" i="20" s="1" a="1"/>
  <c r="R2055" i="20" s="1"/>
  <c r="N2055" i="20"/>
  <c r="Q2054" i="20"/>
  <c r="R2054" i="20" s="1" a="1"/>
  <c r="R2054" i="20" s="1"/>
  <c r="N2054" i="20"/>
  <c r="Q2053" i="20"/>
  <c r="R2053" i="20" s="1" a="1"/>
  <c r="R2053" i="20" s="1"/>
  <c r="N2053" i="20"/>
  <c r="Q2052" i="20"/>
  <c r="R2052" i="20" s="1" a="1"/>
  <c r="R2052" i="20" s="1"/>
  <c r="N2052" i="20"/>
  <c r="Q2051" i="20"/>
  <c r="R2051" i="20" s="1" a="1"/>
  <c r="R2051" i="20" s="1"/>
  <c r="N2051" i="20"/>
  <c r="Q2050" i="20"/>
  <c r="R2050" i="20" s="1" a="1"/>
  <c r="R2050" i="20" s="1"/>
  <c r="N2050" i="20"/>
  <c r="Q2049" i="20"/>
  <c r="R2049" i="20" s="1" a="1"/>
  <c r="R2049" i="20" s="1"/>
  <c r="N2049" i="20"/>
  <c r="Q2048" i="20"/>
  <c r="R2048" i="20" s="1" a="1"/>
  <c r="R2048" i="20" s="1"/>
  <c r="N2048" i="20"/>
  <c r="Q2047" i="20"/>
  <c r="N2047" i="20"/>
  <c r="Q2046" i="20"/>
  <c r="N2046" i="20"/>
  <c r="Q2045" i="20"/>
  <c r="N2045" i="20"/>
  <c r="Q2044" i="20"/>
  <c r="R2044" i="20" s="1" a="1"/>
  <c r="R2044" i="20" s="1"/>
  <c r="N2044" i="20"/>
  <c r="Q2043" i="20"/>
  <c r="R2043" i="20" s="1" a="1"/>
  <c r="R2043" i="20" s="1"/>
  <c r="N2043" i="20"/>
  <c r="Q2042" i="20"/>
  <c r="R2042" i="20" s="1" a="1"/>
  <c r="R2042" i="20" s="1"/>
  <c r="N2042" i="20"/>
  <c r="Q2041" i="20"/>
  <c r="R2041" i="20" s="1" a="1"/>
  <c r="R2041" i="20" s="1"/>
  <c r="N2041" i="20"/>
  <c r="Q2040" i="20"/>
  <c r="R2040" i="20" s="1" a="1"/>
  <c r="R2040" i="20" s="1"/>
  <c r="N2040" i="20"/>
  <c r="Q2039" i="20"/>
  <c r="R2039" i="20" s="1" a="1"/>
  <c r="R2039" i="20" s="1"/>
  <c r="N2039" i="20"/>
  <c r="Q2038" i="20"/>
  <c r="R2038" i="20" s="1" a="1"/>
  <c r="R2038" i="20" s="1"/>
  <c r="N2038" i="20"/>
  <c r="Q2037" i="20"/>
  <c r="R2037" i="20" s="1" a="1"/>
  <c r="R2037" i="20" s="1"/>
  <c r="N2037" i="20"/>
  <c r="Q2036" i="20"/>
  <c r="R2036" i="20" s="1" a="1"/>
  <c r="R2036" i="20" s="1"/>
  <c r="N2036" i="20"/>
  <c r="Q2035" i="20"/>
  <c r="N2035" i="20"/>
  <c r="Q2034" i="20"/>
  <c r="N2034" i="20"/>
  <c r="Q2033" i="20"/>
  <c r="N2033" i="20"/>
  <c r="Q2032" i="20"/>
  <c r="R2032" i="20" s="1" a="1"/>
  <c r="R2032" i="20" s="1"/>
  <c r="N2032" i="20"/>
  <c r="Q2031" i="20"/>
  <c r="R2031" i="20" s="1" a="1"/>
  <c r="R2031" i="20" s="1"/>
  <c r="N2031" i="20"/>
  <c r="Q2030" i="20"/>
  <c r="R2030" i="20" s="1" a="1"/>
  <c r="R2030" i="20" s="1"/>
  <c r="N2030" i="20"/>
  <c r="Q2029" i="20"/>
  <c r="R2029" i="20" s="1" a="1"/>
  <c r="R2029" i="20" s="1"/>
  <c r="N2029" i="20"/>
  <c r="Q2028" i="20"/>
  <c r="R2028" i="20" s="1" a="1"/>
  <c r="R2028" i="20" s="1"/>
  <c r="N2028" i="20"/>
  <c r="Q2027" i="20"/>
  <c r="R2027" i="20" s="1" a="1"/>
  <c r="R2027" i="20" s="1"/>
  <c r="N2027" i="20"/>
  <c r="Q2026" i="20"/>
  <c r="R2026" i="20" s="1" a="1"/>
  <c r="R2026" i="20" s="1"/>
  <c r="N2026" i="20"/>
  <c r="Q2025" i="20"/>
  <c r="R2025" i="20" s="1" a="1"/>
  <c r="R2025" i="20" s="1"/>
  <c r="N2025" i="20"/>
  <c r="Q2024" i="20"/>
  <c r="R2024" i="20" s="1" a="1"/>
  <c r="R2024" i="20" s="1"/>
  <c r="N2024" i="20"/>
  <c r="Q2023" i="20"/>
  <c r="N2023" i="20"/>
  <c r="Q2022" i="20"/>
  <c r="N2022" i="20"/>
  <c r="Q2021" i="20"/>
  <c r="N2021" i="20"/>
  <c r="Q2020" i="20"/>
  <c r="R2020" i="20" s="1" a="1"/>
  <c r="R2020" i="20" s="1"/>
  <c r="N2020" i="20"/>
  <c r="Q2019" i="20"/>
  <c r="R2019" i="20" s="1" a="1"/>
  <c r="R2019" i="20" s="1"/>
  <c r="N2019" i="20"/>
  <c r="Q2018" i="20"/>
  <c r="R2018" i="20" s="1" a="1"/>
  <c r="R2018" i="20" s="1"/>
  <c r="N2018" i="20"/>
  <c r="Q2017" i="20"/>
  <c r="R2017" i="20" s="1" a="1"/>
  <c r="R2017" i="20" s="1"/>
  <c r="N2017" i="20"/>
  <c r="Q2016" i="20"/>
  <c r="R2016" i="20" s="1" a="1"/>
  <c r="R2016" i="20" s="1"/>
  <c r="N2016" i="20"/>
  <c r="Q2015" i="20"/>
  <c r="R2015" i="20" s="1" a="1"/>
  <c r="R2015" i="20" s="1"/>
  <c r="N2015" i="20"/>
  <c r="Q2014" i="20"/>
  <c r="R2014" i="20" s="1" a="1"/>
  <c r="R2014" i="20" s="1"/>
  <c r="N2014" i="20"/>
  <c r="Q2013" i="20"/>
  <c r="R2013" i="20" s="1" a="1"/>
  <c r="R2013" i="20" s="1"/>
  <c r="N2013" i="20"/>
  <c r="Q2012" i="20"/>
  <c r="N2012" i="20"/>
  <c r="Q2011" i="20"/>
  <c r="N2011" i="20"/>
  <c r="Q2010" i="20"/>
  <c r="N2010" i="20"/>
  <c r="Q2009" i="20"/>
  <c r="R2009" i="20" s="1" a="1"/>
  <c r="R2009" i="20" s="1"/>
  <c r="N2009" i="20"/>
  <c r="Q2008" i="20"/>
  <c r="R2008" i="20" s="1" a="1"/>
  <c r="R2008" i="20" s="1"/>
  <c r="N2008" i="20"/>
  <c r="Q2007" i="20"/>
  <c r="R2007" i="20" s="1" a="1"/>
  <c r="R2007" i="20" s="1"/>
  <c r="N2007" i="20"/>
  <c r="Q2006" i="20"/>
  <c r="R2006" i="20" s="1" a="1"/>
  <c r="R2006" i="20" s="1"/>
  <c r="N2006" i="20"/>
  <c r="Q2005" i="20"/>
  <c r="R2005" i="20" s="1" a="1"/>
  <c r="R2005" i="20" s="1"/>
  <c r="N2005" i="20"/>
  <c r="Q2004" i="20"/>
  <c r="R2004" i="20" s="1" a="1"/>
  <c r="R2004" i="20" s="1"/>
  <c r="N2004" i="20"/>
  <c r="Q2003" i="20"/>
  <c r="R2003" i="20" s="1" a="1"/>
  <c r="R2003" i="20" s="1"/>
  <c r="N2003" i="20"/>
  <c r="Q2002" i="20"/>
  <c r="R2002" i="20" s="1" a="1"/>
  <c r="R2002" i="20" s="1"/>
  <c r="N2002" i="20"/>
  <c r="Q2001" i="20"/>
  <c r="N2001" i="20"/>
  <c r="Q2000" i="20"/>
  <c r="N2000" i="20"/>
  <c r="Q1999" i="20"/>
  <c r="N1999" i="20"/>
  <c r="Q1998" i="20"/>
  <c r="R1998" i="20" s="1" a="1"/>
  <c r="R1998" i="20" s="1"/>
  <c r="N1998" i="20"/>
  <c r="Q1997" i="20"/>
  <c r="R1997" i="20" s="1" a="1"/>
  <c r="R1997" i="20" s="1"/>
  <c r="N1997" i="20"/>
  <c r="Q1996" i="20"/>
  <c r="R1996" i="20" s="1" a="1"/>
  <c r="R1996" i="20" s="1"/>
  <c r="N1996" i="20"/>
  <c r="Q1995" i="20"/>
  <c r="R1995" i="20" s="1" a="1"/>
  <c r="R1995" i="20" s="1"/>
  <c r="N1995" i="20"/>
  <c r="Q1994" i="20"/>
  <c r="R1994" i="20" s="1" a="1"/>
  <c r="R1994" i="20" s="1"/>
  <c r="N1994" i="20"/>
  <c r="Q1993" i="20"/>
  <c r="R1993" i="20" s="1" a="1"/>
  <c r="R1993" i="20" s="1"/>
  <c r="N1993" i="20"/>
  <c r="Q1992" i="20"/>
  <c r="R1992" i="20" s="1" a="1"/>
  <c r="R1992" i="20" s="1"/>
  <c r="N1992" i="20"/>
  <c r="Q1991" i="20"/>
  <c r="R1991" i="20" s="1" a="1"/>
  <c r="R1991" i="20" s="1"/>
  <c r="N1991" i="20"/>
  <c r="Q1990" i="20"/>
  <c r="R1990" i="20" s="1" a="1"/>
  <c r="R1990" i="20" s="1"/>
  <c r="N1990" i="20"/>
  <c r="Q1989" i="20"/>
  <c r="N1989" i="20"/>
  <c r="Q1988" i="20"/>
  <c r="N1988" i="20"/>
  <c r="Q1987" i="20"/>
  <c r="N1987" i="20"/>
  <c r="Q1986" i="20"/>
  <c r="R1986" i="20" s="1" a="1"/>
  <c r="R1986" i="20" s="1"/>
  <c r="N1986" i="20"/>
  <c r="Q1985" i="20"/>
  <c r="R1985" i="20" s="1" a="1"/>
  <c r="R1985" i="20" s="1"/>
  <c r="N1985" i="20"/>
  <c r="Q1984" i="20"/>
  <c r="R1984" i="20" s="1" a="1"/>
  <c r="R1984" i="20" s="1"/>
  <c r="N1984" i="20"/>
  <c r="Q1983" i="20"/>
  <c r="R1983" i="20" s="1" a="1"/>
  <c r="R1983" i="20" s="1"/>
  <c r="N1983" i="20"/>
  <c r="Q1982" i="20"/>
  <c r="R1982" i="20" s="1" a="1"/>
  <c r="R1982" i="20" s="1"/>
  <c r="N1982" i="20"/>
  <c r="Q1981" i="20"/>
  <c r="R1981" i="20" s="1" a="1"/>
  <c r="R1981" i="20" s="1"/>
  <c r="N1981" i="20"/>
  <c r="Q1980" i="20"/>
  <c r="R1980" i="20" s="1" a="1"/>
  <c r="R1980" i="20" s="1"/>
  <c r="N1980" i="20"/>
  <c r="Q1979" i="20"/>
  <c r="R1979" i="20" s="1" a="1"/>
  <c r="R1979" i="20" s="1"/>
  <c r="N1979" i="20"/>
  <c r="Q1978" i="20"/>
  <c r="R1978" i="20" s="1" a="1"/>
  <c r="R1978" i="20" s="1"/>
  <c r="N1978" i="20"/>
  <c r="Q1977" i="20"/>
  <c r="N1977" i="20"/>
  <c r="Q1976" i="20"/>
  <c r="N1976" i="20"/>
  <c r="Q1975" i="20"/>
  <c r="N1975" i="20"/>
  <c r="Q1974" i="20"/>
  <c r="R1974" i="20" s="1" a="1"/>
  <c r="R1974" i="20" s="1"/>
  <c r="N1974" i="20"/>
  <c r="Q1973" i="20"/>
  <c r="R1973" i="20" s="1" a="1"/>
  <c r="R1973" i="20" s="1"/>
  <c r="N1973" i="20"/>
  <c r="Q1972" i="20"/>
  <c r="R1972" i="20" s="1" a="1"/>
  <c r="R1972" i="20" s="1"/>
  <c r="N1972" i="20"/>
  <c r="Q1971" i="20"/>
  <c r="R1971" i="20" s="1" a="1"/>
  <c r="R1971" i="20" s="1"/>
  <c r="N1971" i="20"/>
  <c r="Q1970" i="20"/>
  <c r="R1970" i="20" s="1" a="1"/>
  <c r="R1970" i="20" s="1"/>
  <c r="N1970" i="20"/>
  <c r="Q1969" i="20"/>
  <c r="R1969" i="20" s="1" a="1"/>
  <c r="R1969" i="20" s="1"/>
  <c r="N1969" i="20"/>
  <c r="Q1968" i="20"/>
  <c r="R1968" i="20" s="1" a="1"/>
  <c r="R1968" i="20" s="1"/>
  <c r="N1968" i="20"/>
  <c r="Q1967" i="20"/>
  <c r="R1967" i="20" s="1" a="1"/>
  <c r="R1967" i="20" s="1"/>
  <c r="N1967" i="20"/>
  <c r="Q1966" i="20"/>
  <c r="R1966" i="20" s="1" a="1"/>
  <c r="R1966" i="20" s="1"/>
  <c r="N1966" i="20"/>
  <c r="Q1965" i="20"/>
  <c r="N1965" i="20"/>
  <c r="Q1964" i="20"/>
  <c r="N1964" i="20"/>
  <c r="Q1963" i="20"/>
  <c r="N1963" i="20"/>
  <c r="Q1962" i="20"/>
  <c r="R1962" i="20" s="1" a="1"/>
  <c r="R1962" i="20" s="1"/>
  <c r="N1962" i="20"/>
  <c r="Q1961" i="20"/>
  <c r="R1961" i="20" s="1" a="1"/>
  <c r="R1961" i="20" s="1"/>
  <c r="N1961" i="20"/>
  <c r="Q1960" i="20"/>
  <c r="R1960" i="20" s="1" a="1"/>
  <c r="R1960" i="20" s="1"/>
  <c r="N1960" i="20"/>
  <c r="Q1959" i="20"/>
  <c r="R1959" i="20" s="1" a="1"/>
  <c r="R1959" i="20" s="1"/>
  <c r="N1959" i="20"/>
  <c r="Q1958" i="20"/>
  <c r="R1958" i="20" s="1" a="1"/>
  <c r="R1958" i="20" s="1"/>
  <c r="N1958" i="20"/>
  <c r="Q1957" i="20"/>
  <c r="R1957" i="20" s="1" a="1"/>
  <c r="R1957" i="20" s="1"/>
  <c r="N1957" i="20"/>
  <c r="Q1956" i="20"/>
  <c r="R1956" i="20" s="1" a="1"/>
  <c r="R1956" i="20" s="1"/>
  <c r="N1956" i="20"/>
  <c r="Q1955" i="20"/>
  <c r="R1955" i="20" s="1" a="1"/>
  <c r="R1955" i="20" s="1"/>
  <c r="N1955" i="20"/>
  <c r="Q1954" i="20"/>
  <c r="R1954" i="20" s="1" a="1"/>
  <c r="R1954" i="20" s="1"/>
  <c r="N1954" i="20"/>
  <c r="Q1953" i="20"/>
  <c r="R1953" i="20" s="1" a="1"/>
  <c r="R1953" i="20" s="1"/>
  <c r="N1953" i="20"/>
  <c r="Q1952" i="20"/>
  <c r="N1952" i="20"/>
  <c r="Q1951" i="20"/>
  <c r="R1951" i="20" s="1" a="1"/>
  <c r="R1951" i="20" s="1"/>
  <c r="N1951" i="20"/>
  <c r="Q1950" i="20"/>
  <c r="N1950" i="20"/>
  <c r="Q1949" i="20"/>
  <c r="N1949" i="20"/>
  <c r="Q1948" i="20"/>
  <c r="N1948" i="20"/>
  <c r="Q1947" i="20"/>
  <c r="R1947" i="20" s="1" a="1"/>
  <c r="R1947" i="20" s="1"/>
  <c r="N1947" i="20"/>
  <c r="Q1946" i="20"/>
  <c r="R1946" i="20" s="1" a="1"/>
  <c r="R1946" i="20" s="1"/>
  <c r="N1946" i="20"/>
  <c r="Q1945" i="20"/>
  <c r="R1945" i="20" s="1" a="1"/>
  <c r="R1945" i="20" s="1"/>
  <c r="N1945" i="20"/>
  <c r="Q1944" i="20"/>
  <c r="R1944" i="20" s="1" a="1"/>
  <c r="R1944" i="20" s="1"/>
  <c r="N1944" i="20"/>
  <c r="Q1943" i="20"/>
  <c r="R1943" i="20" s="1" a="1"/>
  <c r="R1943" i="20" s="1"/>
  <c r="N1943" i="20"/>
  <c r="Q1942" i="20"/>
  <c r="R1942" i="20" s="1" a="1"/>
  <c r="R1942" i="20" s="1"/>
  <c r="N1942" i="20"/>
  <c r="Q1941" i="20"/>
  <c r="R1941" i="20" s="1" a="1"/>
  <c r="R1941" i="20" s="1"/>
  <c r="N1941" i="20"/>
  <c r="Q1940" i="20"/>
  <c r="R1940" i="20" s="1" a="1"/>
  <c r="R1940" i="20" s="1"/>
  <c r="N1940" i="20"/>
  <c r="Q1939" i="20"/>
  <c r="R1939" i="20" s="1" a="1"/>
  <c r="R1939" i="20" s="1"/>
  <c r="N1939" i="20"/>
  <c r="Q1938" i="20"/>
  <c r="N1938" i="20"/>
  <c r="Q1937" i="20"/>
  <c r="N1937" i="20"/>
  <c r="Q1936" i="20"/>
  <c r="N1936" i="20"/>
  <c r="Q1935" i="20"/>
  <c r="R1935" i="20" s="1" a="1"/>
  <c r="R1935" i="20" s="1"/>
  <c r="N1935" i="20"/>
  <c r="Q1934" i="20"/>
  <c r="R1934" i="20" s="1" a="1"/>
  <c r="R1934" i="20" s="1"/>
  <c r="N1934" i="20"/>
  <c r="Q1933" i="20"/>
  <c r="R1933" i="20" s="1" a="1"/>
  <c r="R1933" i="20" s="1"/>
  <c r="N1933" i="20"/>
  <c r="Q1932" i="20"/>
  <c r="R1932" i="20" s="1" a="1"/>
  <c r="R1932" i="20" s="1"/>
  <c r="N1932" i="20"/>
  <c r="Q1931" i="20"/>
  <c r="R1931" i="20" s="1" a="1"/>
  <c r="R1931" i="20" s="1"/>
  <c r="N1931" i="20"/>
  <c r="Q1930" i="20"/>
  <c r="R1930" i="20" s="1" a="1"/>
  <c r="R1930" i="20" s="1"/>
  <c r="N1930" i="20"/>
  <c r="Q1929" i="20"/>
  <c r="R1929" i="20" s="1" a="1"/>
  <c r="R1929" i="20" s="1"/>
  <c r="N1929" i="20"/>
  <c r="Q1928" i="20"/>
  <c r="R1928" i="20" s="1" a="1"/>
  <c r="R1928" i="20" s="1"/>
  <c r="N1928" i="20"/>
  <c r="Q1927" i="20"/>
  <c r="R1927" i="20" s="1" a="1"/>
  <c r="R1927" i="20" s="1"/>
  <c r="N1927" i="20"/>
  <c r="Q1926" i="20"/>
  <c r="N1926" i="20"/>
  <c r="Q1925" i="20"/>
  <c r="N1925" i="20"/>
  <c r="Q1924" i="20"/>
  <c r="N1924" i="20"/>
  <c r="Q1923" i="20"/>
  <c r="R1923" i="20" s="1" a="1"/>
  <c r="R1923" i="20" s="1"/>
  <c r="N1923" i="20"/>
  <c r="Q1922" i="20"/>
  <c r="R1922" i="20" s="1" a="1"/>
  <c r="R1922" i="20" s="1"/>
  <c r="N1922" i="20"/>
  <c r="Q1921" i="20"/>
  <c r="R1921" i="20" s="1" a="1"/>
  <c r="R1921" i="20" s="1"/>
  <c r="N1921" i="20"/>
  <c r="Q1920" i="20"/>
  <c r="R1920" i="20" s="1" a="1"/>
  <c r="R1920" i="20" s="1"/>
  <c r="N1920" i="20"/>
  <c r="Q1919" i="20"/>
  <c r="R1919" i="20" s="1" a="1"/>
  <c r="R1919" i="20" s="1"/>
  <c r="N1919" i="20"/>
  <c r="Q1918" i="20"/>
  <c r="R1918" i="20" s="1" a="1"/>
  <c r="R1918" i="20" s="1"/>
  <c r="N1918" i="20"/>
  <c r="Q1917" i="20"/>
  <c r="R1917" i="20" s="1" a="1"/>
  <c r="R1917" i="20" s="1"/>
  <c r="N1917" i="20"/>
  <c r="Q1916" i="20"/>
  <c r="R1916" i="20" s="1" a="1"/>
  <c r="R1916" i="20" s="1"/>
  <c r="N1916" i="20"/>
  <c r="Q1915" i="20"/>
  <c r="R1915" i="20" s="1" a="1"/>
  <c r="R1915" i="20" s="1"/>
  <c r="N1915" i="20"/>
  <c r="Q1914" i="20"/>
  <c r="N1914" i="20"/>
  <c r="Q1913" i="20"/>
  <c r="N1913" i="20"/>
  <c r="Q1912" i="20"/>
  <c r="N1912" i="20"/>
  <c r="Q1911" i="20"/>
  <c r="R1911" i="20" s="1" a="1"/>
  <c r="R1911" i="20" s="1"/>
  <c r="N1911" i="20"/>
  <c r="Q1910" i="20"/>
  <c r="R1910" i="20" s="1" a="1"/>
  <c r="R1910" i="20" s="1"/>
  <c r="N1910" i="20"/>
  <c r="Q1909" i="20"/>
  <c r="R1909" i="20" s="1" a="1"/>
  <c r="R1909" i="20" s="1"/>
  <c r="N1909" i="20"/>
  <c r="Q1908" i="20"/>
  <c r="R1908" i="20" s="1" a="1"/>
  <c r="R1908" i="20" s="1"/>
  <c r="N1908" i="20"/>
  <c r="Q1907" i="20"/>
  <c r="R1907" i="20" s="1" a="1"/>
  <c r="R1907" i="20" s="1"/>
  <c r="N1907" i="20"/>
  <c r="Q1906" i="20"/>
  <c r="R1906" i="20" s="1" a="1"/>
  <c r="R1906" i="20" s="1"/>
  <c r="N1906" i="20"/>
  <c r="Q1905" i="20"/>
  <c r="R1905" i="20" s="1" a="1"/>
  <c r="R1905" i="20" s="1"/>
  <c r="N1905" i="20"/>
  <c r="Q1904" i="20"/>
  <c r="R1904" i="20" s="1" a="1"/>
  <c r="R1904" i="20" s="1"/>
  <c r="N1904" i="20"/>
  <c r="Q1903" i="20"/>
  <c r="R1903" i="20" s="1" a="1"/>
  <c r="R1903" i="20" s="1"/>
  <c r="N1903" i="20"/>
  <c r="Q1902" i="20"/>
  <c r="R1902" i="20" s="1" a="1"/>
  <c r="R1902" i="20" s="1"/>
  <c r="N1902" i="20"/>
  <c r="Q1901" i="20"/>
  <c r="N1901" i="20"/>
  <c r="Q1900" i="20"/>
  <c r="R1900" i="20" s="1" a="1"/>
  <c r="R1900" i="20" s="1"/>
  <c r="N1900" i="20"/>
  <c r="Q1899" i="20"/>
  <c r="N1899" i="20"/>
  <c r="Q1898" i="20"/>
  <c r="N1898" i="20"/>
  <c r="Q1897" i="20"/>
  <c r="N1897" i="20"/>
  <c r="Q1896" i="20"/>
  <c r="R1896" i="20" s="1" a="1"/>
  <c r="R1896" i="20" s="1"/>
  <c r="N1896" i="20"/>
  <c r="Q1895" i="20"/>
  <c r="R1895" i="20" s="1" a="1"/>
  <c r="R1895" i="20" s="1"/>
  <c r="N1895" i="20"/>
  <c r="Q1894" i="20"/>
  <c r="R1894" i="20" s="1" a="1"/>
  <c r="R1894" i="20" s="1"/>
  <c r="N1894" i="20"/>
  <c r="Q1893" i="20"/>
  <c r="R1893" i="20" s="1" a="1"/>
  <c r="R1893" i="20" s="1"/>
  <c r="N1893" i="20"/>
  <c r="Q1892" i="20"/>
  <c r="R1892" i="20" s="1" a="1"/>
  <c r="R1892" i="20" s="1"/>
  <c r="N1892" i="20"/>
  <c r="Q1891" i="20"/>
  <c r="R1891" i="20" s="1" a="1"/>
  <c r="R1891" i="20" s="1"/>
  <c r="N1891" i="20"/>
  <c r="Q1890" i="20"/>
  <c r="R1890" i="20" s="1" a="1"/>
  <c r="R1890" i="20" s="1"/>
  <c r="N1890" i="20"/>
  <c r="Q1889" i="20"/>
  <c r="R1889" i="20" s="1" a="1"/>
  <c r="R1889" i="20" s="1"/>
  <c r="N1889" i="20"/>
  <c r="Q1888" i="20"/>
  <c r="R1888" i="20" s="1" a="1"/>
  <c r="R1888" i="20" s="1"/>
  <c r="N1888" i="20"/>
  <c r="Q1887" i="20"/>
  <c r="N1887" i="20"/>
  <c r="Q1886" i="20"/>
  <c r="N1886" i="20"/>
  <c r="Q1885" i="20"/>
  <c r="N1885" i="20"/>
  <c r="Q1884" i="20"/>
  <c r="R1884" i="20" s="1" a="1"/>
  <c r="R1884" i="20" s="1"/>
  <c r="N1884" i="20"/>
  <c r="R1883" i="20" a="1"/>
  <c r="R1883" i="20" s="1"/>
  <c r="Q1883" i="20"/>
  <c r="N1883" i="20"/>
  <c r="Q1882" i="20"/>
  <c r="R1882" i="20" s="1" a="1"/>
  <c r="R1882" i="20" s="1"/>
  <c r="N1882" i="20"/>
  <c r="Q1881" i="20"/>
  <c r="R1881" i="20" s="1" a="1"/>
  <c r="R1881" i="20" s="1"/>
  <c r="N1881" i="20"/>
  <c r="Q1880" i="20"/>
  <c r="R1880" i="20" s="1" a="1"/>
  <c r="R1880" i="20" s="1"/>
  <c r="N1880" i="20"/>
  <c r="Q1879" i="20"/>
  <c r="R1879" i="20" s="1" a="1"/>
  <c r="R1879" i="20" s="1"/>
  <c r="N1879" i="20"/>
  <c r="Q1878" i="20"/>
  <c r="R1878" i="20" s="1" a="1"/>
  <c r="R1878" i="20" s="1"/>
  <c r="N1878" i="20"/>
  <c r="Q1877" i="20"/>
  <c r="R1877" i="20" s="1" a="1"/>
  <c r="R1877" i="20" s="1"/>
  <c r="N1877" i="20"/>
  <c r="Q1876" i="20"/>
  <c r="R1876" i="20" s="1" a="1"/>
  <c r="R1876" i="20" s="1"/>
  <c r="N1876" i="20"/>
  <c r="Q1875" i="20"/>
  <c r="N1875" i="20"/>
  <c r="Q1874" i="20"/>
  <c r="N1874" i="20"/>
  <c r="Q1873" i="20"/>
  <c r="N1873" i="20"/>
  <c r="Q1872" i="20"/>
  <c r="R1872" i="20" s="1" a="1"/>
  <c r="R1872" i="20" s="1"/>
  <c r="N1872" i="20"/>
  <c r="Q1871" i="20"/>
  <c r="R1871" i="20" s="1" a="1"/>
  <c r="R1871" i="20" s="1"/>
  <c r="N1871" i="20"/>
  <c r="Q1870" i="20"/>
  <c r="R1870" i="20" s="1" a="1"/>
  <c r="R1870" i="20" s="1"/>
  <c r="N1870" i="20"/>
  <c r="Q1869" i="20"/>
  <c r="R1869" i="20" s="1" a="1"/>
  <c r="R1869" i="20" s="1"/>
  <c r="N1869" i="20"/>
  <c r="Q1868" i="20"/>
  <c r="R1868" i="20" s="1" a="1"/>
  <c r="R1868" i="20" s="1"/>
  <c r="N1868" i="20"/>
  <c r="Q1867" i="20"/>
  <c r="R1867" i="20" s="1" a="1"/>
  <c r="R1867" i="20" s="1"/>
  <c r="N1867" i="20"/>
  <c r="Q1866" i="20"/>
  <c r="R1866" i="20" s="1" a="1"/>
  <c r="R1866" i="20" s="1"/>
  <c r="N1866" i="20"/>
  <c r="Q1865" i="20"/>
  <c r="R1865" i="20" s="1" a="1"/>
  <c r="R1865" i="20" s="1"/>
  <c r="N1865" i="20"/>
  <c r="Q1864" i="20"/>
  <c r="N1864" i="20"/>
  <c r="Q1863" i="20"/>
  <c r="N1863" i="20"/>
  <c r="Q1862" i="20"/>
  <c r="N1862" i="20"/>
  <c r="Q1861" i="20"/>
  <c r="R1861" i="20" s="1" a="1"/>
  <c r="R1861" i="20" s="1"/>
  <c r="N1861" i="20"/>
  <c r="Q1860" i="20"/>
  <c r="R1860" i="20" s="1" a="1"/>
  <c r="R1860" i="20" s="1"/>
  <c r="N1860" i="20"/>
  <c r="Q1859" i="20"/>
  <c r="R1859" i="20" s="1" a="1"/>
  <c r="R1859" i="20" s="1"/>
  <c r="N1859" i="20"/>
  <c r="Q1858" i="20"/>
  <c r="R1858" i="20" s="1" a="1"/>
  <c r="R1858" i="20" s="1"/>
  <c r="N1858" i="20"/>
  <c r="Q1857" i="20"/>
  <c r="R1857" i="20" s="1" a="1"/>
  <c r="R1857" i="20" s="1"/>
  <c r="N1857" i="20"/>
  <c r="Q1856" i="20"/>
  <c r="R1856" i="20" s="1" a="1"/>
  <c r="R1856" i="20" s="1"/>
  <c r="N1856" i="20"/>
  <c r="Q1855" i="20"/>
  <c r="R1855" i="20" s="1" a="1"/>
  <c r="R1855" i="20" s="1"/>
  <c r="N1855" i="20"/>
  <c r="Q1854" i="20"/>
  <c r="R1854" i="20" s="1" a="1"/>
  <c r="R1854" i="20" s="1"/>
  <c r="N1854" i="20"/>
  <c r="Q1853" i="20"/>
  <c r="N1853" i="20"/>
  <c r="Q1852" i="20"/>
  <c r="N1852" i="20"/>
  <c r="Q1851" i="20"/>
  <c r="N1851" i="20"/>
  <c r="Q1850" i="20"/>
  <c r="R1850" i="20" s="1" a="1"/>
  <c r="R1850" i="20" s="1"/>
  <c r="N1850" i="20"/>
  <c r="Q1849" i="20"/>
  <c r="R1849" i="20" s="1" a="1"/>
  <c r="R1849" i="20" s="1"/>
  <c r="N1849" i="20"/>
  <c r="Q1848" i="20"/>
  <c r="R1848" i="20" s="1" a="1"/>
  <c r="R1848" i="20" s="1"/>
  <c r="N1848" i="20"/>
  <c r="Q1847" i="20"/>
  <c r="R1847" i="20" s="1" a="1"/>
  <c r="R1847" i="20" s="1"/>
  <c r="N1847" i="20"/>
  <c r="Q1846" i="20"/>
  <c r="R1846" i="20" s="1" a="1"/>
  <c r="R1846" i="20" s="1"/>
  <c r="N1846" i="20"/>
  <c r="Q1845" i="20"/>
  <c r="R1845" i="20" s="1" a="1"/>
  <c r="R1845" i="20" s="1"/>
  <c r="N1845" i="20"/>
  <c r="Q1844" i="20"/>
  <c r="R1844" i="20" s="1" a="1"/>
  <c r="R1844" i="20" s="1"/>
  <c r="N1844" i="20"/>
  <c r="Q1843" i="20"/>
  <c r="R1843" i="20" s="1" a="1"/>
  <c r="R1843" i="20" s="1"/>
  <c r="N1843" i="20"/>
  <c r="Q1842" i="20"/>
  <c r="R1842" i="20" s="1" a="1"/>
  <c r="R1842" i="20" s="1"/>
  <c r="N1842" i="20"/>
  <c r="Q1841" i="20"/>
  <c r="R1841" i="20" s="1" a="1"/>
  <c r="R1841" i="20" s="1"/>
  <c r="N1841" i="20"/>
  <c r="Q1840" i="20"/>
  <c r="R1840" i="20" s="1" a="1"/>
  <c r="R1840" i="20" s="1"/>
  <c r="N1840" i="20"/>
  <c r="Q1839" i="20"/>
  <c r="N1839" i="20"/>
  <c r="Q1838" i="20"/>
  <c r="R1838" i="20" s="1" a="1"/>
  <c r="R1838" i="20" s="1"/>
  <c r="N1838" i="20"/>
  <c r="Q1837" i="20"/>
  <c r="R1837" i="20" s="1" a="1"/>
  <c r="R1837" i="20" s="1"/>
  <c r="N1837" i="20"/>
  <c r="Q1836" i="20"/>
  <c r="N1836" i="20"/>
  <c r="Q1835" i="20"/>
  <c r="R1835" i="20" s="1" a="1"/>
  <c r="R1835" i="20" s="1"/>
  <c r="N1835" i="20"/>
  <c r="Q1834" i="20"/>
  <c r="N1834" i="20"/>
  <c r="Q1833" i="20"/>
  <c r="N1833" i="20"/>
  <c r="Q1832" i="20"/>
  <c r="N1832" i="20"/>
  <c r="Q1831" i="20"/>
  <c r="R1831" i="20" s="1" a="1"/>
  <c r="R1831" i="20" s="1"/>
  <c r="N1831" i="20"/>
  <c r="Q1830" i="20"/>
  <c r="R1830" i="20" s="1" a="1"/>
  <c r="R1830" i="20" s="1"/>
  <c r="N1830" i="20"/>
  <c r="Q1829" i="20"/>
  <c r="R1829" i="20" s="1" a="1"/>
  <c r="R1829" i="20" s="1"/>
  <c r="N1829" i="20"/>
  <c r="Q1828" i="20"/>
  <c r="R1828" i="20" s="1" a="1"/>
  <c r="R1828" i="20" s="1"/>
  <c r="N1828" i="20"/>
  <c r="Q1827" i="20"/>
  <c r="R1827" i="20" s="1" a="1"/>
  <c r="R1827" i="20" s="1"/>
  <c r="N1827" i="20"/>
  <c r="Q1826" i="20"/>
  <c r="R1826" i="20" s="1" a="1"/>
  <c r="R1826" i="20" s="1"/>
  <c r="N1826" i="20"/>
  <c r="Q1825" i="20"/>
  <c r="R1825" i="20" s="1" a="1"/>
  <c r="R1825" i="20" s="1"/>
  <c r="N1825" i="20"/>
  <c r="Q1824" i="20"/>
  <c r="R1824" i="20" s="1" a="1"/>
  <c r="R1824" i="20" s="1"/>
  <c r="N1824" i="20"/>
  <c r="Q1823" i="20"/>
  <c r="R1823" i="20" s="1" a="1"/>
  <c r="R1823" i="20" s="1"/>
  <c r="N1823" i="20"/>
  <c r="Q1822" i="20"/>
  <c r="R1822" i="20" s="1" a="1"/>
  <c r="R1822" i="20" s="1"/>
  <c r="N1822" i="20"/>
  <c r="Q1821" i="20"/>
  <c r="R1821" i="20" s="1" a="1"/>
  <c r="R1821" i="20" s="1"/>
  <c r="N1821" i="20"/>
  <c r="Q1820" i="20"/>
  <c r="R1820" i="20" s="1" a="1"/>
  <c r="R1820" i="20" s="1"/>
  <c r="N1820" i="20"/>
  <c r="Q1819" i="20"/>
  <c r="N1819" i="20"/>
  <c r="Q1818" i="20"/>
  <c r="N1818" i="20"/>
  <c r="Q1817" i="20"/>
  <c r="N1817" i="20"/>
  <c r="Q1816" i="20"/>
  <c r="R1816" i="20" s="1" a="1"/>
  <c r="R1816" i="20" s="1"/>
  <c r="N1816" i="20"/>
  <c r="Q1815" i="20"/>
  <c r="R1815" i="20" s="1" a="1"/>
  <c r="R1815" i="20" s="1"/>
  <c r="N1815" i="20"/>
  <c r="Q1814" i="20"/>
  <c r="R1814" i="20" s="1" a="1"/>
  <c r="R1814" i="20" s="1"/>
  <c r="N1814" i="20"/>
  <c r="Q1813" i="20"/>
  <c r="R1813" i="20" s="1" a="1"/>
  <c r="R1813" i="20" s="1"/>
  <c r="N1813" i="20"/>
  <c r="Q1812" i="20"/>
  <c r="R1812" i="20" s="1" a="1"/>
  <c r="R1812" i="20" s="1"/>
  <c r="N1812" i="20"/>
  <c r="Q1811" i="20"/>
  <c r="R1811" i="20" s="1" a="1"/>
  <c r="R1811" i="20" s="1"/>
  <c r="N1811" i="20"/>
  <c r="Q1810" i="20"/>
  <c r="R1810" i="20" s="1" a="1"/>
  <c r="R1810" i="20" s="1"/>
  <c r="N1810" i="20"/>
  <c r="Q1809" i="20"/>
  <c r="R1809" i="20" s="1" a="1"/>
  <c r="R1809" i="20" s="1"/>
  <c r="N1809" i="20"/>
  <c r="Q1808" i="20"/>
  <c r="R1808" i="20" s="1" a="1"/>
  <c r="R1808" i="20" s="1"/>
  <c r="N1808" i="20"/>
  <c r="Q1807" i="20"/>
  <c r="R1807" i="20" s="1" a="1"/>
  <c r="R1807" i="20" s="1"/>
  <c r="N1807" i="20"/>
  <c r="Q1806" i="20"/>
  <c r="N1806" i="20"/>
  <c r="Q1805" i="20"/>
  <c r="N1805" i="20"/>
  <c r="Q1804" i="20"/>
  <c r="N1804" i="20"/>
  <c r="Q1803" i="20"/>
  <c r="R1803" i="20" s="1" a="1"/>
  <c r="R1803" i="20" s="1"/>
  <c r="N1803" i="20"/>
  <c r="Q1802" i="20"/>
  <c r="R1802" i="20" s="1" a="1"/>
  <c r="R1802" i="20" s="1"/>
  <c r="N1802" i="20"/>
  <c r="Q1801" i="20"/>
  <c r="R1801" i="20" s="1" a="1"/>
  <c r="R1801" i="20" s="1"/>
  <c r="N1801" i="20"/>
  <c r="Q1800" i="20"/>
  <c r="R1800" i="20" s="1" a="1"/>
  <c r="R1800" i="20" s="1"/>
  <c r="N1800" i="20"/>
  <c r="Q1799" i="20"/>
  <c r="R1799" i="20" s="1" a="1"/>
  <c r="R1799" i="20" s="1"/>
  <c r="N1799" i="20"/>
  <c r="Q1798" i="20"/>
  <c r="R1798" i="20" s="1" a="1"/>
  <c r="R1798" i="20" s="1"/>
  <c r="N1798" i="20"/>
  <c r="Q1797" i="20"/>
  <c r="R1797" i="20" s="1" a="1"/>
  <c r="R1797" i="20" s="1"/>
  <c r="N1797" i="20"/>
  <c r="Q1796" i="20"/>
  <c r="R1796" i="20" s="1" a="1"/>
  <c r="R1796" i="20" s="1"/>
  <c r="N1796" i="20"/>
  <c r="Q1795" i="20"/>
  <c r="R1795" i="20" s="1" a="1"/>
  <c r="R1795" i="20" s="1"/>
  <c r="N1795" i="20"/>
  <c r="Q1794" i="20"/>
  <c r="R1794" i="20" s="1" a="1"/>
  <c r="R1794" i="20" s="1"/>
  <c r="N1794" i="20"/>
  <c r="Q1793" i="20"/>
  <c r="N1793" i="20"/>
  <c r="Q1792" i="20"/>
  <c r="N1792" i="20"/>
  <c r="Q1791" i="20"/>
  <c r="N1791" i="20"/>
  <c r="Q1790" i="20"/>
  <c r="R1790" i="20" s="1" a="1"/>
  <c r="R1790" i="20" s="1"/>
  <c r="N1790" i="20"/>
  <c r="Q1789" i="20"/>
  <c r="R1789" i="20" s="1" a="1"/>
  <c r="R1789" i="20" s="1"/>
  <c r="N1789" i="20"/>
  <c r="Q1788" i="20"/>
  <c r="R1788" i="20" s="1" a="1"/>
  <c r="R1788" i="20" s="1"/>
  <c r="N1788" i="20"/>
  <c r="Q1787" i="20"/>
  <c r="R1787" i="20" s="1" a="1"/>
  <c r="R1787" i="20" s="1"/>
  <c r="N1787" i="20"/>
  <c r="Q1786" i="20"/>
  <c r="R1786" i="20" s="1" a="1"/>
  <c r="R1786" i="20" s="1"/>
  <c r="N1786" i="20"/>
  <c r="Q1785" i="20"/>
  <c r="R1785" i="20" s="1" a="1"/>
  <c r="R1785" i="20" s="1"/>
  <c r="N1785" i="20"/>
  <c r="Q1784" i="20"/>
  <c r="R1784" i="20" s="1" a="1"/>
  <c r="R1784" i="20" s="1"/>
  <c r="N1784" i="20"/>
  <c r="Q1783" i="20"/>
  <c r="R1783" i="20" s="1" a="1"/>
  <c r="R1783" i="20" s="1"/>
  <c r="N1783" i="20"/>
  <c r="Q1782" i="20"/>
  <c r="R1782" i="20" s="1" a="1"/>
  <c r="R1782" i="20" s="1"/>
  <c r="N1782" i="20"/>
  <c r="Q1781" i="20"/>
  <c r="R1781" i="20" s="1" a="1"/>
  <c r="R1781" i="20" s="1"/>
  <c r="N1781" i="20"/>
  <c r="Q1780" i="20"/>
  <c r="N1780" i="20"/>
  <c r="Q1779" i="20"/>
  <c r="N1779" i="20"/>
  <c r="Q1778" i="20"/>
  <c r="N1778" i="20"/>
  <c r="Q1777" i="20"/>
  <c r="R1777" i="20" s="1" a="1"/>
  <c r="R1777" i="20" s="1"/>
  <c r="N1777" i="20"/>
  <c r="Q1776" i="20"/>
  <c r="R1776" i="20" s="1" a="1"/>
  <c r="R1776" i="20" s="1"/>
  <c r="N1776" i="20"/>
  <c r="Q1775" i="20"/>
  <c r="R1775" i="20" s="1" a="1"/>
  <c r="R1775" i="20" s="1"/>
  <c r="N1775" i="20"/>
  <c r="Q1774" i="20"/>
  <c r="R1774" i="20" s="1" a="1"/>
  <c r="R1774" i="20" s="1"/>
  <c r="N1774" i="20"/>
  <c r="Q1773" i="20"/>
  <c r="R1773" i="20" s="1" a="1"/>
  <c r="R1773" i="20" s="1"/>
  <c r="N1773" i="20"/>
  <c r="Q1772" i="20"/>
  <c r="R1772" i="20" s="1" a="1"/>
  <c r="R1772" i="20" s="1"/>
  <c r="N1772" i="20"/>
  <c r="Q1771" i="20"/>
  <c r="R1771" i="20" s="1" a="1"/>
  <c r="R1771" i="20" s="1"/>
  <c r="N1771" i="20"/>
  <c r="Q1770" i="20"/>
  <c r="R1770" i="20" s="1" a="1"/>
  <c r="R1770" i="20" s="1"/>
  <c r="N1770" i="20"/>
  <c r="Q1769" i="20"/>
  <c r="R1769" i="20" s="1" a="1"/>
  <c r="R1769" i="20" s="1"/>
  <c r="N1769" i="20"/>
  <c r="Q1768" i="20"/>
  <c r="R1768" i="20" s="1" a="1"/>
  <c r="R1768" i="20" s="1"/>
  <c r="N1768" i="20"/>
  <c r="Q1767" i="20"/>
  <c r="N1767" i="20"/>
  <c r="Q1766" i="20"/>
  <c r="N1766" i="20"/>
  <c r="Q1765" i="20"/>
  <c r="N1765" i="20"/>
  <c r="Q1764" i="20"/>
  <c r="N1764" i="20"/>
  <c r="Q1763" i="20"/>
  <c r="N1763" i="20"/>
  <c r="Q1762" i="20"/>
  <c r="N1762" i="20"/>
  <c r="Q1761" i="20"/>
  <c r="N1761" i="20"/>
  <c r="Q1760" i="20"/>
  <c r="N1760" i="20"/>
  <c r="Q1759" i="20"/>
  <c r="N1759" i="20"/>
  <c r="Q1758" i="20"/>
  <c r="N1758" i="20"/>
  <c r="Q1757" i="20"/>
  <c r="N1757" i="20"/>
  <c r="Q1756" i="20"/>
  <c r="N1756" i="20"/>
  <c r="Q1755" i="20"/>
  <c r="N1755" i="20"/>
  <c r="Q1754" i="20"/>
  <c r="N1754" i="20"/>
  <c r="Q1753" i="20"/>
  <c r="R1753" i="20" s="1" a="1"/>
  <c r="R1753" i="20" s="1"/>
  <c r="Q1752" i="20"/>
  <c r="R1752" i="20" s="1" a="1"/>
  <c r="R1752" i="20" s="1"/>
  <c r="Q1751" i="20"/>
  <c r="R1751" i="20" s="1" a="1"/>
  <c r="R1751" i="20" s="1"/>
  <c r="Q1750" i="20"/>
  <c r="R1750" i="20" s="1" a="1"/>
  <c r="R1750" i="20" s="1"/>
  <c r="N1750" i="20"/>
  <c r="Q1749" i="20"/>
  <c r="R1749" i="20" s="1" a="1"/>
  <c r="R1749" i="20" s="1"/>
  <c r="N1749" i="20"/>
  <c r="Q1748" i="20"/>
  <c r="N1748" i="20"/>
  <c r="Q1747" i="20"/>
  <c r="N1747" i="20"/>
  <c r="Q1746" i="20"/>
  <c r="N1746" i="20"/>
  <c r="Q1745" i="20"/>
  <c r="R1745" i="20" s="1" a="1"/>
  <c r="R1745" i="20" s="1"/>
  <c r="N1745" i="20"/>
  <c r="Q1744" i="20"/>
  <c r="R1744" i="20" s="1" a="1"/>
  <c r="R1744" i="20" s="1"/>
  <c r="N1744" i="20"/>
  <c r="Q1743" i="20"/>
  <c r="R1743" i="20" s="1" a="1"/>
  <c r="R1743" i="20" s="1"/>
  <c r="N1743" i="20"/>
  <c r="Q1742" i="20"/>
  <c r="R1742" i="20" s="1" a="1"/>
  <c r="R1742" i="20" s="1"/>
  <c r="N1742" i="20"/>
  <c r="Q1741" i="20"/>
  <c r="R1741" i="20" s="1" a="1"/>
  <c r="R1741" i="20" s="1"/>
  <c r="N1741" i="20"/>
  <c r="Q1740" i="20"/>
  <c r="R1740" i="20" s="1" a="1"/>
  <c r="R1740" i="20" s="1"/>
  <c r="N1740" i="20"/>
  <c r="Q1739" i="20"/>
  <c r="R1739" i="20" s="1" a="1"/>
  <c r="R1739" i="20" s="1"/>
  <c r="N1739" i="20"/>
  <c r="Q1738" i="20"/>
  <c r="R1738" i="20" s="1" a="1"/>
  <c r="R1738" i="20" s="1"/>
  <c r="N1738" i="20"/>
  <c r="Q1737" i="20"/>
  <c r="N1737" i="20"/>
  <c r="Q1736" i="20"/>
  <c r="N1736" i="20"/>
  <c r="Q1735" i="20"/>
  <c r="N1735" i="20"/>
  <c r="Q1734" i="20"/>
  <c r="R1734" i="20" s="1" a="1"/>
  <c r="R1734" i="20" s="1"/>
  <c r="N1734" i="20"/>
  <c r="Q1733" i="20"/>
  <c r="R1733" i="20" s="1" a="1"/>
  <c r="R1733" i="20" s="1"/>
  <c r="N1733" i="20"/>
  <c r="Q1732" i="20"/>
  <c r="R1732" i="20" s="1" a="1"/>
  <c r="R1732" i="20" s="1"/>
  <c r="N1732" i="20"/>
  <c r="Q1731" i="20"/>
  <c r="R1731" i="20" s="1" a="1"/>
  <c r="R1731" i="20" s="1"/>
  <c r="N1731" i="20"/>
  <c r="Q1730" i="20"/>
  <c r="R1730" i="20" s="1" a="1"/>
  <c r="R1730" i="20" s="1"/>
  <c r="N1730" i="20"/>
  <c r="Q1729" i="20"/>
  <c r="R1729" i="20" s="1" a="1"/>
  <c r="R1729" i="20" s="1"/>
  <c r="N1729" i="20"/>
  <c r="Q1728" i="20"/>
  <c r="R1728" i="20" s="1" a="1"/>
  <c r="R1728" i="20" s="1"/>
  <c r="N1728" i="20"/>
  <c r="Q1727" i="20"/>
  <c r="R1727" i="20" s="1" a="1"/>
  <c r="R1727" i="20" s="1"/>
  <c r="N1727" i="20"/>
  <c r="Q1726" i="20"/>
  <c r="R1726" i="20" s="1" a="1"/>
  <c r="R1726" i="20" s="1"/>
  <c r="N1726" i="20"/>
  <c r="Q1725" i="20"/>
  <c r="N1725" i="20"/>
  <c r="Q1724" i="20"/>
  <c r="N1724" i="20"/>
  <c r="Q1723" i="20"/>
  <c r="N1723" i="20"/>
  <c r="Q1722" i="20"/>
  <c r="R1722" i="20" s="1" a="1"/>
  <c r="R1722" i="20" s="1"/>
  <c r="N1722" i="20"/>
  <c r="Q1721" i="20"/>
  <c r="R1721" i="20" s="1" a="1"/>
  <c r="R1721" i="20" s="1"/>
  <c r="N1721" i="20"/>
  <c r="Q1720" i="20"/>
  <c r="R1720" i="20" s="1" a="1"/>
  <c r="R1720" i="20" s="1"/>
  <c r="N1720" i="20"/>
  <c r="Q1719" i="20"/>
  <c r="R1719" i="20" s="1" a="1"/>
  <c r="R1719" i="20" s="1"/>
  <c r="N1719" i="20"/>
  <c r="Q1718" i="20"/>
  <c r="R1718" i="20" s="1" a="1"/>
  <c r="R1718" i="20" s="1"/>
  <c r="N1718" i="20"/>
  <c r="Q1717" i="20"/>
  <c r="R1717" i="20" s="1" a="1"/>
  <c r="R1717" i="20" s="1"/>
  <c r="N1717" i="20"/>
  <c r="Q1716" i="20"/>
  <c r="R1716" i="20" s="1" a="1"/>
  <c r="R1716" i="20" s="1"/>
  <c r="N1716" i="20"/>
  <c r="Q1715" i="20"/>
  <c r="R1715" i="20" s="1" a="1"/>
  <c r="R1715" i="20" s="1"/>
  <c r="N1715" i="20"/>
  <c r="Q1714" i="20"/>
  <c r="N1714" i="20"/>
  <c r="Q1713" i="20"/>
  <c r="R1713" i="20" s="1" a="1"/>
  <c r="R1713" i="20" s="1"/>
  <c r="N1713" i="20"/>
  <c r="Q1712" i="20"/>
  <c r="R1712" i="20" s="1" a="1"/>
  <c r="R1712" i="20" s="1"/>
  <c r="N1712" i="20"/>
  <c r="Q1711" i="20"/>
  <c r="R1711" i="20" s="1" a="1"/>
  <c r="R1711" i="20" s="1"/>
  <c r="N1711" i="20"/>
  <c r="Q1710" i="20"/>
  <c r="R1710" i="20" s="1" a="1"/>
  <c r="R1710" i="20" s="1"/>
  <c r="N1710" i="20"/>
  <c r="Q1709" i="20"/>
  <c r="R1709" i="20" s="1" a="1"/>
  <c r="R1709" i="20" s="1"/>
  <c r="N1709" i="20"/>
  <c r="Q1708" i="20"/>
  <c r="R1708" i="20" s="1" a="1"/>
  <c r="R1708" i="20" s="1"/>
  <c r="N1708" i="20"/>
  <c r="Q1707" i="20"/>
  <c r="R1707" i="20" s="1" a="1"/>
  <c r="R1707" i="20" s="1"/>
  <c r="N1707" i="20"/>
  <c r="Q1706" i="20"/>
  <c r="R1706" i="20" s="1" a="1"/>
  <c r="R1706" i="20" s="1"/>
  <c r="N1706" i="20"/>
  <c r="Q1705" i="20"/>
  <c r="R1705" i="20" s="1" a="1"/>
  <c r="R1705" i="20" s="1"/>
  <c r="N1705" i="20"/>
  <c r="Q1704" i="20"/>
  <c r="R1704" i="20" s="1" a="1"/>
  <c r="R1704" i="20" s="1"/>
  <c r="N1704" i="20"/>
  <c r="Q1703" i="20"/>
  <c r="R1703" i="20" s="1" a="1"/>
  <c r="R1703" i="20" s="1"/>
  <c r="N1703" i="20"/>
  <c r="Q1702" i="20"/>
  <c r="R1702" i="20" s="1" a="1"/>
  <c r="R1702" i="20" s="1"/>
  <c r="N1702" i="20"/>
  <c r="Q1701" i="20"/>
  <c r="R1701" i="20" s="1" a="1"/>
  <c r="R1701" i="20" s="1"/>
  <c r="N1701" i="20"/>
  <c r="Q1700" i="20"/>
  <c r="R1700" i="20" s="1" a="1"/>
  <c r="R1700" i="20" s="1"/>
  <c r="N1700" i="20"/>
  <c r="Q1699" i="20"/>
  <c r="N1699" i="20"/>
  <c r="Q1698" i="20"/>
  <c r="N1698" i="20"/>
  <c r="Q1697" i="20"/>
  <c r="N1697" i="20"/>
  <c r="Q1696" i="20"/>
  <c r="R1696" i="20" s="1" a="1"/>
  <c r="R1696" i="20" s="1"/>
  <c r="N1696" i="20"/>
  <c r="Q1695" i="20"/>
  <c r="R1695" i="20" s="1" a="1"/>
  <c r="R1695" i="20" s="1"/>
  <c r="N1695" i="20"/>
  <c r="Q1694" i="20"/>
  <c r="R1694" i="20" s="1" a="1"/>
  <c r="R1694" i="20" s="1"/>
  <c r="N1694" i="20"/>
  <c r="Q1693" i="20"/>
  <c r="R1693" i="20" s="1" a="1"/>
  <c r="R1693" i="20" s="1"/>
  <c r="N1693" i="20"/>
  <c r="Q1692" i="20"/>
  <c r="R1692" i="20" s="1" a="1"/>
  <c r="R1692" i="20" s="1"/>
  <c r="N1692" i="20"/>
  <c r="Q1691" i="20"/>
  <c r="R1691" i="20" s="1" a="1"/>
  <c r="R1691" i="20" s="1"/>
  <c r="N1691" i="20"/>
  <c r="Q1690" i="20"/>
  <c r="R1690" i="20" s="1" a="1"/>
  <c r="R1690" i="20" s="1"/>
  <c r="N1690" i="20"/>
  <c r="Q1689" i="20"/>
  <c r="N1689" i="20"/>
  <c r="Q1688" i="20"/>
  <c r="N1688" i="20"/>
  <c r="Q1687" i="20"/>
  <c r="N1687" i="20"/>
  <c r="Q1686" i="20"/>
  <c r="R1686" i="20" s="1" a="1"/>
  <c r="R1686" i="20" s="1"/>
  <c r="N1686" i="20"/>
  <c r="Q1685" i="20"/>
  <c r="R1685" i="20" s="1" a="1"/>
  <c r="R1685" i="20" s="1"/>
  <c r="N1685" i="20"/>
  <c r="Q1684" i="20"/>
  <c r="R1684" i="20" s="1" a="1"/>
  <c r="R1684" i="20" s="1"/>
  <c r="N1684" i="20"/>
  <c r="Q1683" i="20"/>
  <c r="R1683" i="20" s="1" a="1"/>
  <c r="R1683" i="20" s="1"/>
  <c r="N1683" i="20"/>
  <c r="Q1682" i="20"/>
  <c r="R1682" i="20" s="1" a="1"/>
  <c r="R1682" i="20" s="1"/>
  <c r="N1682" i="20"/>
  <c r="Q1681" i="20"/>
  <c r="R1681" i="20" s="1" a="1"/>
  <c r="R1681" i="20" s="1"/>
  <c r="N1681" i="20"/>
  <c r="Q1680" i="20"/>
  <c r="R1680" i="20" s="1" a="1"/>
  <c r="R1680" i="20" s="1"/>
  <c r="N1680" i="20"/>
  <c r="Q1679" i="20"/>
  <c r="R1679" i="20" s="1" a="1"/>
  <c r="R1679" i="20" s="1"/>
  <c r="N1679" i="20"/>
  <c r="Q1678" i="20"/>
  <c r="R1678" i="20" s="1" a="1"/>
  <c r="R1678" i="20" s="1"/>
  <c r="N1678" i="20"/>
  <c r="Q1677" i="20"/>
  <c r="R1677" i="20" s="1" a="1"/>
  <c r="R1677" i="20" s="1"/>
  <c r="N1677" i="20"/>
  <c r="Q1676" i="20"/>
  <c r="R1676" i="20" s="1" a="1"/>
  <c r="R1676" i="20" s="1"/>
  <c r="N1676" i="20"/>
  <c r="Q1675" i="20"/>
  <c r="R1675" i="20" s="1" a="1"/>
  <c r="R1675" i="20" s="1"/>
  <c r="N1675" i="20"/>
  <c r="Q1674" i="20"/>
  <c r="R1674" i="20" s="1" a="1"/>
  <c r="R1674" i="20" s="1"/>
  <c r="N1674" i="20"/>
  <c r="Q1673" i="20"/>
  <c r="Q1672" i="20"/>
  <c r="Q1671" i="20"/>
  <c r="Q1670" i="20"/>
  <c r="Q1668" i="20"/>
  <c r="Q1667" i="20"/>
  <c r="R1667" i="20" s="1" a="1"/>
  <c r="R1667" i="20" s="1"/>
  <c r="Q1666" i="20"/>
  <c r="Q1665" i="20"/>
  <c r="Q1664" i="20"/>
  <c r="N1664" i="20"/>
  <c r="Q1663" i="20"/>
  <c r="R1663" i="20" s="1" a="1"/>
  <c r="R1663" i="20" s="1"/>
  <c r="N1663" i="20"/>
  <c r="Q1662" i="20"/>
  <c r="R1662" i="20" s="1" a="1"/>
  <c r="R1662" i="20" s="1"/>
  <c r="N1662" i="20"/>
  <c r="Q1661" i="20"/>
  <c r="R1661" i="20" s="1" a="1"/>
  <c r="R1661" i="20" s="1"/>
  <c r="N1661" i="20"/>
  <c r="Q1660" i="20"/>
  <c r="R1660" i="20" s="1" a="1"/>
  <c r="R1660" i="20" s="1"/>
  <c r="N1660" i="20"/>
  <c r="Q1659" i="20"/>
  <c r="N1659" i="20"/>
  <c r="Q1658" i="20"/>
  <c r="N1658" i="20"/>
  <c r="Q1657" i="20"/>
  <c r="N1657" i="20"/>
  <c r="Q1656" i="20"/>
  <c r="R1656" i="20" s="1" a="1"/>
  <c r="R1656" i="20" s="1"/>
  <c r="N1656" i="20"/>
  <c r="Q1655" i="20"/>
  <c r="R1655" i="20" s="1" a="1"/>
  <c r="R1655" i="20" s="1"/>
  <c r="N1655" i="20"/>
  <c r="Q1654" i="20"/>
  <c r="R1654" i="20" s="1" a="1"/>
  <c r="R1654" i="20" s="1"/>
  <c r="N1654" i="20"/>
  <c r="Q1653" i="20"/>
  <c r="N1653" i="20"/>
  <c r="Q1652" i="20"/>
  <c r="R1652" i="20" s="1" a="1"/>
  <c r="R1652" i="20" s="1"/>
  <c r="N1652" i="20"/>
  <c r="Q1651" i="20"/>
  <c r="N1651" i="20"/>
  <c r="Q1650" i="20"/>
  <c r="N1650" i="20"/>
  <c r="Q1649" i="20"/>
  <c r="R1649" i="20" s="1" a="1"/>
  <c r="R1649" i="20" s="1"/>
  <c r="N1649" i="20"/>
  <c r="Q1648" i="20"/>
  <c r="N1648" i="20"/>
  <c r="Q1647" i="20"/>
  <c r="N1647" i="20"/>
  <c r="Q1646" i="20"/>
  <c r="N1646" i="20"/>
  <c r="Q1645" i="20"/>
  <c r="N1645" i="20"/>
  <c r="Q1644" i="20"/>
  <c r="R1644" i="20" s="1" a="1"/>
  <c r="R1644" i="20" s="1"/>
  <c r="N1644" i="20"/>
  <c r="Q1643" i="20"/>
  <c r="N1643" i="20"/>
  <c r="Q1642" i="20"/>
  <c r="N1642" i="20"/>
  <c r="Q1641" i="20"/>
  <c r="N1641" i="20"/>
  <c r="Q1640" i="20"/>
  <c r="R1640" i="20" s="1" a="1"/>
  <c r="R1640" i="20" s="1"/>
  <c r="N1640" i="20"/>
  <c r="Q1639" i="20"/>
  <c r="N1639" i="20"/>
  <c r="Q1638" i="20"/>
  <c r="R1638" i="20" s="1" a="1"/>
  <c r="R1638" i="20" s="1"/>
  <c r="N1638" i="20"/>
  <c r="Q1637" i="20"/>
  <c r="R1637" i="20" s="1" a="1"/>
  <c r="R1637" i="20" s="1"/>
  <c r="Q1636" i="20"/>
  <c r="Q1635" i="20"/>
  <c r="R1635" i="20" s="1" a="1"/>
  <c r="R1635" i="20" s="1"/>
  <c r="N1635" i="20"/>
  <c r="Q1634" i="20"/>
  <c r="N1634" i="20"/>
  <c r="Q1633" i="20"/>
  <c r="N1633" i="20"/>
  <c r="Q1632" i="20"/>
  <c r="R1632" i="20" s="1" a="1"/>
  <c r="R1632" i="20" s="1"/>
  <c r="N1632" i="20"/>
  <c r="Q1631" i="20"/>
  <c r="R1631" i="20" s="1" a="1"/>
  <c r="R1631" i="20" s="1"/>
  <c r="N1631" i="20"/>
  <c r="Q1630" i="20"/>
  <c r="N1630" i="20"/>
  <c r="Q1629" i="20"/>
  <c r="R1629" i="20" s="1" a="1"/>
  <c r="R1629" i="20" s="1"/>
  <c r="N1629" i="20"/>
  <c r="Q1628" i="20"/>
  <c r="R1628" i="20" s="1" a="1"/>
  <c r="R1628" i="20" s="1"/>
  <c r="N1628" i="20"/>
  <c r="Q1627" i="20"/>
  <c r="R1627" i="20" s="1" a="1"/>
  <c r="R1627" i="20" s="1"/>
  <c r="N1627" i="20"/>
  <c r="Q1626" i="20"/>
  <c r="N1626" i="20"/>
  <c r="Q1625" i="20"/>
  <c r="N1625" i="20"/>
  <c r="Q1624" i="20"/>
  <c r="R1624" i="20" s="1" a="1"/>
  <c r="R1624" i="20" s="1"/>
  <c r="N1624" i="20"/>
  <c r="Q1623" i="20"/>
  <c r="R1623" i="20" s="1" a="1"/>
  <c r="R1623" i="20" s="1"/>
  <c r="N1623" i="20"/>
  <c r="Q1622" i="20"/>
  <c r="N1622" i="20"/>
  <c r="Q1621" i="20"/>
  <c r="N1621" i="20"/>
  <c r="N1620" i="20"/>
  <c r="N1619" i="20"/>
  <c r="Q1618" i="20"/>
  <c r="N1618" i="20"/>
  <c r="Q1617" i="20"/>
  <c r="R1617" i="20" s="1" a="1"/>
  <c r="R1617" i="20" s="1"/>
  <c r="N1617" i="20"/>
  <c r="Q1616" i="20"/>
  <c r="N1616" i="20"/>
  <c r="Q1615" i="20"/>
  <c r="N1615" i="20"/>
  <c r="Q1614" i="20"/>
  <c r="N1614" i="20"/>
  <c r="Q1613" i="20"/>
  <c r="N1613" i="20"/>
  <c r="Q1612" i="20"/>
  <c r="N1612" i="20"/>
  <c r="Q1611" i="20"/>
  <c r="N1611" i="20"/>
  <c r="Q1610" i="20"/>
  <c r="N1610" i="20"/>
  <c r="Q1609" i="20"/>
  <c r="N1609" i="20"/>
  <c r="Q1608" i="20"/>
  <c r="N1608" i="20"/>
  <c r="Q1607" i="20"/>
  <c r="N1607" i="20"/>
  <c r="Q1606" i="20"/>
  <c r="N1606" i="20"/>
  <c r="Q1605" i="20"/>
  <c r="N1605" i="20"/>
  <c r="Q1604" i="20"/>
  <c r="N1604" i="20"/>
  <c r="Q1603" i="20"/>
  <c r="N1603" i="20"/>
  <c r="Q1602" i="20"/>
  <c r="N1602" i="20"/>
  <c r="Q1601" i="20"/>
  <c r="N1601" i="20"/>
  <c r="Q1600" i="20"/>
  <c r="N1600" i="20"/>
  <c r="Q1599" i="20"/>
  <c r="N1599" i="20"/>
  <c r="Q1598" i="20"/>
  <c r="N1598" i="20"/>
  <c r="Q1597" i="20"/>
  <c r="N1597" i="20"/>
  <c r="Q1596" i="20"/>
  <c r="N1596" i="20"/>
  <c r="Q1595" i="20"/>
  <c r="N1595" i="20"/>
  <c r="Q1594" i="20"/>
  <c r="N1594" i="20"/>
  <c r="Q1593" i="20"/>
  <c r="N1593" i="20"/>
  <c r="Q1592" i="20"/>
  <c r="N1592" i="20"/>
  <c r="Q1591" i="20"/>
  <c r="R1591" i="20" s="1" a="1"/>
  <c r="R1591" i="20" s="1"/>
  <c r="N1591" i="20"/>
  <c r="Q1590" i="20"/>
  <c r="R1590" i="20" s="1" a="1"/>
  <c r="R1590" i="20" s="1"/>
  <c r="N1590" i="20"/>
  <c r="Q1589" i="20"/>
  <c r="R1589" i="20" s="1" a="1"/>
  <c r="R1589" i="20" s="1"/>
  <c r="N1589" i="20"/>
  <c r="Q1588" i="20"/>
  <c r="R1588" i="20" s="1" a="1"/>
  <c r="R1588" i="20" s="1"/>
  <c r="N1588" i="20"/>
  <c r="Q1587" i="20"/>
  <c r="R1587" i="20" s="1" a="1"/>
  <c r="R1587" i="20" s="1"/>
  <c r="N1587" i="20"/>
  <c r="Q1586" i="20"/>
  <c r="R1586" i="20" s="1" a="1"/>
  <c r="R1586" i="20" s="1"/>
  <c r="N1586" i="20"/>
  <c r="Q1585" i="20"/>
  <c r="N1585" i="20"/>
  <c r="Q1584" i="20"/>
  <c r="Q1583" i="20"/>
  <c r="Q1582" i="20"/>
  <c r="Q818" i="16"/>
  <c r="R818" i="16" s="1" a="1"/>
  <c r="R818" i="16" s="1"/>
  <c r="N818" i="16"/>
  <c r="R2681" i="20" a="1"/>
  <c r="R2367" i="20" a="1"/>
  <c r="R2682" i="20" a="1"/>
  <c r="R2245" i="20" a="1"/>
  <c r="R2613" i="20" a="1"/>
  <c r="R2624" i="20" a="1"/>
  <c r="R1853" i="20" a="1"/>
  <c r="R2648" i="20" a="1"/>
  <c r="R2207" i="20" a="1"/>
  <c r="R2138" i="20" a="1"/>
  <c r="R2125" i="20" a="1"/>
  <c r="R1765" i="20" a="1"/>
  <c r="R2415" i="20" a="1"/>
  <c r="R2630" i="20" a="1"/>
  <c r="R2591" i="20" a="1"/>
  <c r="R2691" i="20" a="1"/>
  <c r="R2598" i="20" a="1"/>
  <c r="R2641" i="20" a="1"/>
  <c r="R2462" i="20" a="1"/>
  <c r="R2678" i="20" a="1"/>
  <c r="R2285" i="20" a="1"/>
  <c r="R1619" i="20" a="1"/>
  <c r="R1630" i="20" a="1"/>
  <c r="R1948" i="20" a="1"/>
  <c r="R1626" i="20" a="1"/>
  <c r="R2806" i="20" a="1"/>
  <c r="R1724" i="20" a="1"/>
  <c r="R2583" i="20" a="1"/>
  <c r="R2070" i="20" a="1"/>
  <c r="R2522" i="20" a="1"/>
  <c r="R2551" i="20" a="1"/>
  <c r="R2684" i="20" a="1"/>
  <c r="R2673" i="20" a="1"/>
  <c r="R2687" i="20" a="1"/>
  <c r="R2638" i="20" a="1"/>
  <c r="R2771" i="20" a="1"/>
  <c r="R2538" i="20" a="1"/>
  <c r="R1976" i="20" a="1"/>
  <c r="R1977" i="20" a="1"/>
  <c r="R2660" i="20" a="1"/>
  <c r="R2596" i="20" a="1"/>
  <c r="R2369" i="20" a="1"/>
  <c r="R2677" i="20" a="1"/>
  <c r="R2033" i="20" a="1"/>
  <c r="R1625" i="20" a="1"/>
  <c r="R1651" i="20" a="1"/>
  <c r="R1949" i="20" a="1"/>
  <c r="R1723" i="20" a="1"/>
  <c r="R2794" i="20" a="1"/>
  <c r="R1887" i="20" a="1"/>
  <c r="R1754" i="20" a="1"/>
  <c r="R1584" i="20" a="1"/>
  <c r="R1864" i="20" a="1"/>
  <c r="R1818" i="20" a="1"/>
  <c r="R2058" i="20" a="1"/>
  <c r="R1641" i="20" a="1"/>
  <c r="R2256" i="20" a="1"/>
  <c r="R2563" i="20" a="1"/>
  <c r="R2679" i="20" a="1"/>
  <c r="R2808" i="20" a="1"/>
  <c r="R2683" i="20" a="1"/>
  <c r="R2805" i="20" a="1"/>
  <c r="R2667" i="20" a="1"/>
  <c r="R2490" i="20" a="1"/>
  <c r="R2562" i="20" a="1"/>
  <c r="R2010" i="20" a="1"/>
  <c r="R2639" i="20" a="1"/>
  <c r="R2703" i="20" a="1"/>
  <c r="R1664" i="20" a="1"/>
  <c r="R2021" i="20" a="1"/>
  <c r="R2646" i="20" a="1"/>
  <c r="R2738" i="20" a="1"/>
  <c r="R2286" i="20" a="1"/>
  <c r="R1926" i="20" a="1"/>
  <c r="R2351" i="20" a="1"/>
  <c r="R1767" i="20" a="1"/>
  <c r="R2507" i="20" a="1"/>
  <c r="R1897" i="20" a="1"/>
  <c r="R1924" i="20" a="1"/>
  <c r="R1687" i="20" a="1"/>
  <c r="R2059" i="20" a="1"/>
  <c r="R2196" i="20" a="1"/>
  <c r="R2792" i="20" a="1"/>
  <c r="R2430" i="20" a="1"/>
  <c r="R2158" i="20" a="1"/>
  <c r="R2184" i="20" a="1"/>
  <c r="R1602" i="20" a="1"/>
  <c r="R2506" i="20" a="1"/>
  <c r="R2595" i="20" a="1"/>
  <c r="R1950" i="20" a="1"/>
  <c r="R1609" i="20" a="1"/>
  <c r="R2669" i="20" a="1"/>
  <c r="R2809" i="20" a="1"/>
  <c r="R2159" i="20" a="1"/>
  <c r="R1585" i="20" a="1"/>
  <c r="R2183" i="20" a="1"/>
  <c r="R2242" i="20" a="1"/>
  <c r="R1761" i="20" a="1"/>
  <c r="R1746" i="20" a="1"/>
  <c r="R2416" i="20" a="1"/>
  <c r="R2444" i="20" a="1"/>
  <c r="R1593" i="20" a="1"/>
  <c r="R2619" i="20" a="1"/>
  <c r="R2431" i="20" a="1"/>
  <c r="R1759" i="20" a="1"/>
  <c r="R2528" i="20" a="1"/>
  <c r="R2654" i="20" a="1"/>
  <c r="R2400" i="20" a="1"/>
  <c r="R1763" i="20" a="1"/>
  <c r="R1875" i="20" a="1"/>
  <c r="R1604" i="20" a="1"/>
  <c r="R1852" i="20" a="1"/>
  <c r="R1760" i="20" a="1"/>
  <c r="R2523" i="20" a="1"/>
  <c r="R1747" i="20" a="1"/>
  <c r="R1851" i="20" a="1"/>
  <c r="R2316" i="20" a="1"/>
  <c r="R1999" i="20" a="1"/>
  <c r="R1873" i="20" a="1"/>
  <c r="R2299" i="20" a="1"/>
  <c r="R2615" i="20" a="1"/>
  <c r="R2384" i="20" a="1"/>
  <c r="R2656" i="20" a="1"/>
  <c r="R2636" i="20" a="1"/>
  <c r="R2685" i="20" a="1"/>
  <c r="R2314" i="20" a="1"/>
  <c r="R2655" i="20" a="1"/>
  <c r="R2331" i="20" a="1"/>
  <c r="R1689" i="20" a="1"/>
  <c r="R1610" i="20" a="1"/>
  <c r="R1937" i="20" a="1"/>
  <c r="R2645" i="20" a="1"/>
  <c r="R2505" i="20" a="1"/>
  <c r="R2268" i="20" a="1"/>
  <c r="R2113" i="20" a="1"/>
  <c r="R2298" i="20" a="1"/>
  <c r="R1614" i="20" a="1"/>
  <c r="R2676" i="20" a="1"/>
  <c r="R2736" i="20" a="1"/>
  <c r="R2149" i="20" a="1"/>
  <c r="R1805" i="20" a="1"/>
  <c r="R1819" i="20" a="1"/>
  <c r="R2219" i="20" a="1"/>
  <c r="R1648" i="20" a="1"/>
  <c r="R2195" i="20" a="1"/>
  <c r="R2230" i="20" a="1"/>
  <c r="R2693" i="20" a="1"/>
  <c r="R2414" i="20" a="1"/>
  <c r="R1669" i="20" a="1"/>
  <c r="R2148" i="20" a="1"/>
  <c r="R2001" i="20" a="1"/>
  <c r="R2605" i="20" a="1"/>
  <c r="R2491" i="20" a="1"/>
  <c r="R2659" i="20" a="1"/>
  <c r="R1606" i="20" a="1"/>
  <c r="R2089" i="20" a="1"/>
  <c r="R1599" i="20" a="1"/>
  <c r="R2383" i="20" a="1"/>
  <c r="R2101" i="20" a="1"/>
  <c r="R1874" i="20" a="1"/>
  <c r="R2045" i="20" a="1"/>
  <c r="R1936" i="20" a="1"/>
  <c r="R2665" i="20" a="1"/>
  <c r="R2255" i="20" a="1"/>
  <c r="R2650" i="20" a="1"/>
  <c r="R2649" i="20" a="1"/>
  <c r="R1756" i="20" a="1"/>
  <c r="R2647" i="20" a="1"/>
  <c r="R1898" i="20" a="1"/>
  <c r="R1779" i="20" a="1"/>
  <c r="R2332" i="20" a="1"/>
  <c r="R2586" i="20" a="1"/>
  <c r="R1645" i="20" a="1"/>
  <c r="R2103" i="20" a="1"/>
  <c r="R2617" i="20" a="1"/>
  <c r="R2479" i="20" a="1"/>
  <c r="R1834" i="20" a="1"/>
  <c r="R2461" i="20" a="1"/>
  <c r="R1699" i="20" a="1"/>
  <c r="R1650" i="20" a="1"/>
  <c r="R2333" i="20" a="1"/>
  <c r="R1755" i="20" a="1"/>
  <c r="R1666" i="20" a="1"/>
  <c r="R2567" i="20" a="1"/>
  <c r="R1757" i="20" a="1"/>
  <c r="R1989" i="20" a="1"/>
  <c r="R2816" i="20" a="1"/>
  <c r="R2197" i="20" a="1"/>
  <c r="R2600" i="20" a="1"/>
  <c r="R1646" i="20" a="1"/>
  <c r="R2616" i="20" a="1"/>
  <c r="R2695" i="20" a="1"/>
  <c r="R2478" i="20" a="1"/>
  <c r="R1792" i="20" a="1"/>
  <c r="R2770" i="20" a="1"/>
  <c r="R2810" i="20" a="1"/>
  <c r="R2077" i="20" a="1"/>
  <c r="R1671" i="20" a="1"/>
  <c r="R2614" i="20" a="1"/>
  <c r="R2229" i="20" a="1"/>
  <c r="R2012" i="20" a="1"/>
  <c r="R2804" i="20" a="1"/>
  <c r="R1766" i="20" a="1"/>
  <c r="R1598" i="20" a="1"/>
  <c r="R1657" i="20" a="1"/>
  <c r="R2744" i="20" a="1"/>
  <c r="R1901" i="20" a="1"/>
  <c r="R2726" i="20" a="1"/>
  <c r="R1616" i="20" a="1"/>
  <c r="R2137" i="20" a="1"/>
  <c r="R2057" i="20" a="1"/>
  <c r="R2694" i="20" a="1"/>
  <c r="R2690" i="20" a="1"/>
  <c r="R1965" i="20" a="1"/>
  <c r="R1913" i="20" a="1"/>
  <c r="R1611" i="20" a="1"/>
  <c r="R2521" i="20" a="1"/>
  <c r="R2446" i="20" a="1"/>
  <c r="R1748" i="20" a="1"/>
  <c r="R2460" i="20" a="1"/>
  <c r="R1764" i="20" a="1"/>
  <c r="R1914" i="20" a="1"/>
  <c r="R2644" i="20" a="1"/>
  <c r="R1607" i="20" a="1"/>
  <c r="R2710" i="20" a="1"/>
  <c r="R1642" i="20" a="1"/>
  <c r="R2672" i="20" a="1"/>
  <c r="R2620" i="20" a="1"/>
  <c r="R2228" i="20" a="1"/>
  <c r="R2577" i="20" a="1"/>
  <c r="R2071" i="20" a="1"/>
  <c r="R2350" i="20" a="1"/>
  <c r="R2756" i="20" a="1"/>
  <c r="R1832" i="20" a="1"/>
  <c r="R2429" i="20" a="1"/>
  <c r="R1988" i="20" a="1"/>
  <c r="R1737" i="20" a="1"/>
  <c r="R2300" i="20" a="1"/>
  <c r="R2315" i="20" a="1"/>
  <c r="R2182" i="20" a="1"/>
  <c r="R1839" i="20" a="1"/>
  <c r="R1952" i="20" a="1"/>
  <c r="R1592" i="20" a="1"/>
  <c r="R1987" i="20" a="1"/>
  <c r="R2668" i="20" a="1"/>
  <c r="R1665" i="20" a="1"/>
  <c r="R1912" i="20" a="1"/>
  <c r="R1697" i="20" a="1"/>
  <c r="R2651" i="20" a="1"/>
  <c r="R1600" i="20" a="1"/>
  <c r="R1643" i="20" a="1"/>
  <c r="R2652" i="20" a="1"/>
  <c r="R2674" i="20" a="1"/>
  <c r="R2692" i="20" a="1"/>
  <c r="R1938" i="20" a="1"/>
  <c r="R1582" i="20" a="1"/>
  <c r="R2561" i="20" a="1"/>
  <c r="R1658" i="20" a="1"/>
  <c r="R1758" i="20" a="1"/>
  <c r="R1735" i="20" a="1"/>
  <c r="R2398" i="20" a="1"/>
  <c r="R2680" i="20" a="1"/>
  <c r="R1688" i="20" a="1"/>
  <c r="R1633" i="20" a="1"/>
  <c r="R1615" i="20" a="1"/>
  <c r="R1833" i="20" a="1"/>
  <c r="R1622" i="20" a="1"/>
  <c r="R2206" i="20" a="1"/>
  <c r="R2284" i="20" a="1"/>
  <c r="R2686" i="20" a="1"/>
  <c r="R2769" i="20" a="1"/>
  <c r="R1885" i="20" a="1"/>
  <c r="R2147" i="20" a="1"/>
  <c r="R1595" i="20" a="1"/>
  <c r="R2000" i="20" a="1"/>
  <c r="R2217" i="20" a="1"/>
  <c r="R1806" i="20" a="1"/>
  <c r="R1804" i="20" a="1"/>
  <c r="R1608" i="20" a="1"/>
  <c r="R1863" i="20" a="1"/>
  <c r="R2658" i="20" a="1"/>
  <c r="R1817" i="20" a="1"/>
  <c r="R1621" i="20" a="1"/>
  <c r="R2047" i="20" a="1"/>
  <c r="R2661" i="20" a="1"/>
  <c r="R2671" i="20" a="1"/>
  <c r="R2232" i="20" a="1"/>
  <c r="R2537" i="20" a="1"/>
  <c r="R2688" i="20" a="1"/>
  <c r="R1836" i="20" a="1"/>
  <c r="R2208" i="20" a="1"/>
  <c r="R1736" i="20" a="1"/>
  <c r="R1862" i="20" a="1"/>
  <c r="R2663" i="20" a="1"/>
  <c r="R2664" i="20" a="1"/>
  <c r="R2023" i="20" a="1"/>
  <c r="R2087" i="20" a="1"/>
  <c r="R2550" i="20" a="1"/>
  <c r="R2035" i="20" a="1"/>
  <c r="R2243" i="20" a="1"/>
  <c r="R2445" i="20" a="1"/>
  <c r="R2581" i="20" a="1"/>
  <c r="R2170" i="20" a="1"/>
  <c r="R1672" i="20" a="1"/>
  <c r="R2603" i="20" a="1"/>
  <c r="R2657" i="20" a="1"/>
  <c r="R2815" i="20" a="1"/>
  <c r="R2670" i="20" a="1"/>
  <c r="R1653" i="20" a="1"/>
  <c r="R2675" i="20" a="1"/>
  <c r="R2666" i="20" a="1"/>
  <c r="R2492" i="20" a="1"/>
  <c r="R2088" i="20" a="1"/>
  <c r="R1793" i="20" a="1"/>
  <c r="R2034" i="20" a="1"/>
  <c r="R1899" i="20" a="1"/>
  <c r="R2784" i="20" a="1"/>
  <c r="R2610" i="20" a="1"/>
  <c r="R2637" i="20" a="1"/>
  <c r="R1634" i="20" a="1"/>
  <c r="R2267" i="20" a="1"/>
  <c r="R2069" i="20" a="1"/>
  <c r="R1612" i="20" a="1"/>
  <c r="R2758" i="20" a="1"/>
  <c r="R2642" i="20" a="1"/>
  <c r="R2604" i="20" a="1"/>
  <c r="R1668" i="20" a="1"/>
  <c r="R2241" i="20" a="1"/>
  <c r="R1762" i="20" a="1"/>
  <c r="R2022" i="20" a="1"/>
  <c r="R1791" i="20" a="1"/>
  <c r="R2136" i="20" a="1"/>
  <c r="R2782" i="20" a="1"/>
  <c r="R2382" i="20" a="1"/>
  <c r="R2169" i="20" a="1"/>
  <c r="R2635" i="20" a="1"/>
  <c r="R1886" i="20" a="1"/>
  <c r="R1605" i="20" a="1"/>
  <c r="R2480" i="20" a="1"/>
  <c r="R1601" i="20" a="1"/>
  <c r="R2643" i="20" a="1"/>
  <c r="R2629" i="20" a="1"/>
  <c r="R2011" i="20" a="1"/>
  <c r="R2628" i="20" a="1"/>
  <c r="R1780" i="20" a="1"/>
  <c r="R2254" i="20" a="1"/>
  <c r="R2576" i="20" a="1"/>
  <c r="R2705" i="20" a="1"/>
  <c r="R2102" i="20" a="1"/>
  <c r="R1975" i="20" a="1"/>
  <c r="R1594" i="20" a="1"/>
  <c r="R2218" i="20" a="1"/>
  <c r="R1636" i="20" a="1"/>
  <c r="R1725" i="20" a="1"/>
  <c r="R1698" i="20" a="1"/>
  <c r="R1963" i="20" a="1"/>
  <c r="R1673" i="20" a="1"/>
  <c r="R2640" i="20" a="1"/>
  <c r="R1613" i="20" a="1"/>
  <c r="R1620" i="20" a="1"/>
  <c r="R2793" i="20" a="1"/>
  <c r="R2662" i="20" a="1"/>
  <c r="R2814" i="20" a="1"/>
  <c r="R2623" i="20" a="1"/>
  <c r="R2653" i="20" a="1"/>
  <c r="R2811" i="20" a="1"/>
  <c r="R2552" i="20" a="1"/>
  <c r="R1583" i="20" a="1"/>
  <c r="R1778" i="20" a="1"/>
  <c r="R2368" i="20" a="1"/>
  <c r="R2399" i="20" a="1"/>
  <c r="R1964" i="20" a="1"/>
  <c r="R1596" i="20" a="1"/>
  <c r="R2704" i="20" a="1"/>
  <c r="R2589" i="20" a="1"/>
  <c r="R2539" i="20" a="1"/>
  <c r="R1714" i="20" a="1"/>
  <c r="R1603" i="20" a="1"/>
  <c r="R2126" i="20" a="1"/>
  <c r="R2689" i="20" a="1"/>
  <c r="R1597" i="20" a="1"/>
  <c r="R2352" i="20" a="1"/>
  <c r="R1670" i="20" a="1"/>
  <c r="R2160" i="20" a="1"/>
  <c r="R2590" i="20" a="1"/>
  <c r="R1925" i="20" a="1"/>
  <c r="R2124" i="20" a="1"/>
  <c r="R2112" i="20" a="1"/>
  <c r="R2578" i="20" a="1"/>
  <c r="R2582" i="20" a="1"/>
  <c r="R2618" i="20" a="1"/>
  <c r="R2171" i="20" a="1"/>
  <c r="R1647" i="20" a="1"/>
  <c r="R1618" i="20" a="1"/>
  <c r="R2737" i="20" a="1"/>
  <c r="R2269" i="20" a="1"/>
  <c r="R2757" i="20" a="1"/>
  <c r="R2046" i="20" a="1"/>
  <c r="R1659" i="20" a="1"/>
  <c r="R1639" i="20" a="1"/>
  <c r="R2783" i="20" a="1"/>
  <c r="R2599" i="20" a="1"/>
  <c r="R2114" i="20" a="1"/>
  <c r="R1596" i="20" l="1"/>
  <c r="R1687" i="20"/>
  <c r="R1585" i="20"/>
  <c r="R1593" i="20"/>
  <c r="R1597" i="20"/>
  <c r="R1601" i="20"/>
  <c r="R1605" i="20"/>
  <c r="R1609" i="20"/>
  <c r="R1613" i="20"/>
  <c r="R1634" i="20"/>
  <c r="R1852" i="20"/>
  <c r="R1862" i="20"/>
  <c r="R1608" i="20"/>
  <c r="R1621" i="20"/>
  <c r="R1646" i="20"/>
  <c r="R1673" i="20"/>
  <c r="R1723" i="20"/>
  <c r="R1735" i="20"/>
  <c r="R1791" i="20"/>
  <c r="R1643" i="20"/>
  <c r="R1651" i="20"/>
  <c r="R1659" i="20"/>
  <c r="R1668" i="20"/>
  <c r="R1688" i="20"/>
  <c r="R1724" i="20"/>
  <c r="R1736" i="20"/>
  <c r="R1748" i="20"/>
  <c r="R1806" i="20"/>
  <c r="R1832" i="20"/>
  <c r="R1747" i="20"/>
  <c r="R1625" i="20"/>
  <c r="R1639" i="20"/>
  <c r="R1647" i="20"/>
  <c r="R1594" i="20"/>
  <c r="R1598" i="20"/>
  <c r="R1602" i="20"/>
  <c r="R1606" i="20"/>
  <c r="R1610" i="20"/>
  <c r="R1614" i="20"/>
  <c r="R1618" i="20"/>
  <c r="R1622" i="20"/>
  <c r="R1836" i="20"/>
  <c r="R1612" i="20"/>
  <c r="R1650" i="20"/>
  <c r="R1818" i="20"/>
  <c r="R1664" i="20"/>
  <c r="R1689" i="20"/>
  <c r="R1697" i="20"/>
  <c r="R1725" i="20"/>
  <c r="R1737" i="20"/>
  <c r="R1592" i="20"/>
  <c r="R1604" i="20"/>
  <c r="R1616" i="20"/>
  <c r="R1642" i="20"/>
  <c r="R1582" i="20"/>
  <c r="R1648" i="20"/>
  <c r="R1595" i="20"/>
  <c r="R1599" i="20"/>
  <c r="R1603" i="20"/>
  <c r="R1607" i="20"/>
  <c r="R1611" i="20"/>
  <c r="R1615" i="20"/>
  <c r="R1619" i="20"/>
  <c r="R1626" i="20"/>
  <c r="R1671" i="20"/>
  <c r="R1864" i="20"/>
  <c r="R1874" i="20"/>
  <c r="R1584" i="20"/>
  <c r="R1600" i="20"/>
  <c r="R1630" i="20"/>
  <c r="R1672" i="20"/>
  <c r="R1658" i="20"/>
  <c r="R1699" i="20"/>
  <c r="R1633" i="20"/>
  <c r="R1641" i="20"/>
  <c r="R1645" i="20"/>
  <c r="R1653" i="20"/>
  <c r="R1657" i="20"/>
  <c r="R1666" i="20"/>
  <c r="R1698" i="20"/>
  <c r="R1714" i="20"/>
  <c r="R1746" i="20"/>
  <c r="R1834" i="20"/>
  <c r="R1761" i="20"/>
  <c r="R1767" i="20"/>
  <c r="R1885" i="20"/>
  <c r="R1901" i="20"/>
  <c r="R1925" i="20"/>
  <c r="R1976" i="20"/>
  <c r="R1912" i="20"/>
  <c r="R1949" i="20"/>
  <c r="R1952" i="20"/>
  <c r="R2046" i="20"/>
  <c r="R1755" i="20"/>
  <c r="R1583" i="20"/>
  <c r="R1636" i="20"/>
  <c r="R1670" i="20"/>
  <c r="R1804" i="20"/>
  <c r="R1819" i="20"/>
  <c r="R1851" i="20"/>
  <c r="R1875" i="20"/>
  <c r="R1899" i="20"/>
  <c r="R1937" i="20"/>
  <c r="R1977" i="20"/>
  <c r="R2023" i="20"/>
  <c r="R1763" i="20"/>
  <c r="R1779" i="20"/>
  <c r="R1792" i="20"/>
  <c r="R1853" i="20"/>
  <c r="R1964" i="20"/>
  <c r="R2805" i="20"/>
  <c r="R1620" i="20"/>
  <c r="R1886" i="20"/>
  <c r="R1926" i="20"/>
  <c r="R1965" i="20"/>
  <c r="R2126" i="20"/>
  <c r="R1757" i="20"/>
  <c r="R1665" i="20"/>
  <c r="R1754" i="20"/>
  <c r="R1756" i="20"/>
  <c r="R1758" i="20"/>
  <c r="R1760" i="20"/>
  <c r="R1762" i="20"/>
  <c r="R1764" i="20"/>
  <c r="R1766" i="20"/>
  <c r="R1778" i="20"/>
  <c r="R1780" i="20"/>
  <c r="R1793" i="20"/>
  <c r="R1817" i="20"/>
  <c r="R1833" i="20"/>
  <c r="R1873" i="20"/>
  <c r="R1897" i="20"/>
  <c r="R1913" i="20"/>
  <c r="R1950" i="20"/>
  <c r="R2071" i="20"/>
  <c r="R2159" i="20"/>
  <c r="R1759" i="20"/>
  <c r="R1924" i="20"/>
  <c r="R1765" i="20"/>
  <c r="R1805" i="20"/>
  <c r="R1839" i="20"/>
  <c r="R1863" i="20"/>
  <c r="R1887" i="20"/>
  <c r="R1948" i="20"/>
  <c r="R1975" i="20"/>
  <c r="R2103" i="20"/>
  <c r="R1669" i="20"/>
  <c r="R1898" i="20"/>
  <c r="R1914" i="20"/>
  <c r="R1936" i="20"/>
  <c r="R2087" i="20"/>
  <c r="R2147" i="20"/>
  <c r="R1989" i="20"/>
  <c r="R2012" i="20"/>
  <c r="R2021" i="20"/>
  <c r="R2069" i="20"/>
  <c r="R2101" i="20"/>
  <c r="R2124" i="20"/>
  <c r="R2232" i="20"/>
  <c r="R2242" i="20"/>
  <c r="R2333" i="20"/>
  <c r="R1987" i="20"/>
  <c r="R2010" i="20"/>
  <c r="R2035" i="20"/>
  <c r="R2058" i="20"/>
  <c r="R2256" i="20"/>
  <c r="R2490" i="20"/>
  <c r="R2001" i="20"/>
  <c r="R2033" i="20"/>
  <c r="R2088" i="20"/>
  <c r="R2113" i="20"/>
  <c r="R1999" i="20"/>
  <c r="R2022" i="20"/>
  <c r="R2047" i="20"/>
  <c r="R2070" i="20"/>
  <c r="R2102" i="20"/>
  <c r="R1988" i="20"/>
  <c r="R2045" i="20"/>
  <c r="R2077" i="20"/>
  <c r="R2125" i="20"/>
  <c r="R2230" i="20"/>
  <c r="R1938" i="20"/>
  <c r="R1963" i="20"/>
  <c r="R2011" i="20"/>
  <c r="R2034" i="20"/>
  <c r="R2059" i="20"/>
  <c r="R2114" i="20"/>
  <c r="R2137" i="20"/>
  <c r="R2149" i="20"/>
  <c r="R2254" i="20"/>
  <c r="R2000" i="20"/>
  <c r="R2057" i="20"/>
  <c r="R2089" i="20"/>
  <c r="R2112" i="20"/>
  <c r="R2352" i="20"/>
  <c r="R2367" i="20"/>
  <c r="R2229" i="20"/>
  <c r="R2245" i="20"/>
  <c r="R2286" i="20"/>
  <c r="R2315" i="20"/>
  <c r="R2331" i="20"/>
  <c r="R2682" i="20"/>
  <c r="R2169" i="20"/>
  <c r="R2171" i="20"/>
  <c r="R2183" i="20"/>
  <c r="R2195" i="20"/>
  <c r="R2197" i="20"/>
  <c r="R2207" i="20"/>
  <c r="R2217" i="20"/>
  <c r="R2219" i="20"/>
  <c r="R2243" i="20"/>
  <c r="R2268" i="20"/>
  <c r="R2284" i="20"/>
  <c r="R2350" i="20"/>
  <c r="R2414" i="20"/>
  <c r="R2659" i="20"/>
  <c r="R2241" i="20"/>
  <c r="R2298" i="20"/>
  <c r="R2368" i="20"/>
  <c r="R2255" i="20"/>
  <c r="R2316" i="20"/>
  <c r="R2332" i="20"/>
  <c r="R2398" i="20"/>
  <c r="R2269" i="20"/>
  <c r="R2285" i="20"/>
  <c r="R2351" i="20"/>
  <c r="R2369" i="20"/>
  <c r="R2136" i="20"/>
  <c r="R2138" i="20"/>
  <c r="R2148" i="20"/>
  <c r="R2158" i="20"/>
  <c r="R2160" i="20"/>
  <c r="R2170" i="20"/>
  <c r="R2182" i="20"/>
  <c r="R2184" i="20"/>
  <c r="R2196" i="20"/>
  <c r="R2206" i="20"/>
  <c r="R2208" i="20"/>
  <c r="R2218" i="20"/>
  <c r="R2228" i="20"/>
  <c r="R2267" i="20"/>
  <c r="R2299" i="20"/>
  <c r="R2314" i="20"/>
  <c r="R2382" i="20"/>
  <c r="R2444" i="20"/>
  <c r="R2431" i="20"/>
  <c r="R2576" i="20"/>
  <c r="R2383" i="20"/>
  <c r="R2399" i="20"/>
  <c r="R2415" i="20"/>
  <c r="R2478" i="20"/>
  <c r="R2491" i="20"/>
  <c r="R2562" i="20"/>
  <c r="R2637" i="20"/>
  <c r="R2300" i="20"/>
  <c r="R2429" i="20"/>
  <c r="R2552" i="20"/>
  <c r="R2618" i="20"/>
  <c r="R2462" i="20"/>
  <c r="R2479" i="20"/>
  <c r="R2505" i="20"/>
  <c r="R2528" i="20"/>
  <c r="R2695" i="20"/>
  <c r="R2446" i="20"/>
  <c r="R2492" i="20"/>
  <c r="R2521" i="20"/>
  <c r="R2581" i="20"/>
  <c r="R2596" i="20"/>
  <c r="R2665" i="20"/>
  <c r="R2384" i="20"/>
  <c r="R2400" i="20"/>
  <c r="R2416" i="20"/>
  <c r="R2430" i="20"/>
  <c r="R2506" i="20"/>
  <c r="R2550" i="20"/>
  <c r="R2578" i="20"/>
  <c r="R2662" i="20"/>
  <c r="R2692" i="20"/>
  <c r="R2460" i="20"/>
  <c r="R2480" i="20"/>
  <c r="R2507" i="20"/>
  <c r="R2582" i="20"/>
  <c r="R2605" i="20"/>
  <c r="R2685" i="20"/>
  <c r="R2563" i="20"/>
  <c r="R2591" i="20"/>
  <c r="R2599" i="20"/>
  <c r="R2615" i="20"/>
  <c r="R2628" i="20"/>
  <c r="R2650" i="20"/>
  <c r="R2653" i="20"/>
  <c r="R2656" i="20"/>
  <c r="R2782" i="20"/>
  <c r="R2522" i="20"/>
  <c r="R2538" i="20"/>
  <c r="R2561" i="20"/>
  <c r="R2577" i="20"/>
  <c r="R2586" i="20"/>
  <c r="R2638" i="20"/>
  <c r="R2641" i="20"/>
  <c r="R2644" i="20"/>
  <c r="R2647" i="20"/>
  <c r="R2666" i="20"/>
  <c r="R2669" i="20"/>
  <c r="R2676" i="20"/>
  <c r="R2679" i="20"/>
  <c r="R2683" i="20"/>
  <c r="R2686" i="20"/>
  <c r="R2589" i="20"/>
  <c r="R2600" i="20"/>
  <c r="R2603" i="20"/>
  <c r="R2616" i="20"/>
  <c r="R2619" i="20"/>
  <c r="R2635" i="20"/>
  <c r="R2651" i="20"/>
  <c r="R2654" i="20"/>
  <c r="R2660" i="20"/>
  <c r="R2663" i="20"/>
  <c r="R2690" i="20"/>
  <c r="R2693" i="20"/>
  <c r="R2610" i="20"/>
  <c r="R2613" i="20"/>
  <c r="R2629" i="20"/>
  <c r="R2642" i="20"/>
  <c r="R2667" i="20"/>
  <c r="R2670" i="20"/>
  <c r="R2523" i="20"/>
  <c r="R2539" i="20"/>
  <c r="R2595" i="20"/>
  <c r="R2604" i="20"/>
  <c r="R2620" i="20"/>
  <c r="R2623" i="20"/>
  <c r="R2636" i="20"/>
  <c r="R2639" i="20"/>
  <c r="R2645" i="20"/>
  <c r="R2658" i="20"/>
  <c r="R2674" i="20"/>
  <c r="R2677" i="20"/>
  <c r="R2684" i="20"/>
  <c r="R2687" i="20"/>
  <c r="R2691" i="20"/>
  <c r="R2694" i="20"/>
  <c r="R2703" i="20"/>
  <c r="R2710" i="20"/>
  <c r="R2758" i="20"/>
  <c r="R2771" i="20"/>
  <c r="R2537" i="20"/>
  <c r="R2590" i="20"/>
  <c r="R2598" i="20"/>
  <c r="R2614" i="20"/>
  <c r="R2617" i="20"/>
  <c r="R2630" i="20"/>
  <c r="R2652" i="20"/>
  <c r="R2655" i="20"/>
  <c r="R2661" i="20"/>
  <c r="R2726" i="20"/>
  <c r="R2445" i="20"/>
  <c r="R2461" i="20"/>
  <c r="R2551" i="20"/>
  <c r="R2567" i="20"/>
  <c r="R2583" i="20"/>
  <c r="R2624" i="20"/>
  <c r="R2640" i="20"/>
  <c r="R2643" i="20"/>
  <c r="R2646" i="20"/>
  <c r="R2649" i="20"/>
  <c r="R2668" i="20"/>
  <c r="R2671" i="20"/>
  <c r="R2675" i="20"/>
  <c r="R2678" i="20"/>
  <c r="R2806" i="20"/>
  <c r="R2672" i="20"/>
  <c r="R2681" i="20"/>
  <c r="R2688" i="20"/>
  <c r="R2704" i="20"/>
  <c r="R2737" i="20"/>
  <c r="R2756" i="20"/>
  <c r="R2769" i="20"/>
  <c r="R2810" i="20"/>
  <c r="R2794" i="20"/>
  <c r="R2814" i="20"/>
  <c r="R2738" i="20"/>
  <c r="R2770" i="20"/>
  <c r="R2783" i="20"/>
  <c r="R2815" i="20"/>
  <c r="R2648" i="20"/>
  <c r="R2657" i="20"/>
  <c r="R2664" i="20"/>
  <c r="R2673" i="20"/>
  <c r="R2680" i="20"/>
  <c r="R2689" i="20"/>
  <c r="R2705" i="20"/>
  <c r="R2736" i="20"/>
  <c r="R2744" i="20"/>
  <c r="R2757" i="20"/>
  <c r="R2784" i="20"/>
  <c r="R2792" i="20"/>
  <c r="R2808" i="20"/>
  <c r="R2804" i="20"/>
  <c r="R2816" i="20"/>
  <c r="R2809" i="20"/>
  <c r="R2811" i="20"/>
  <c r="R2793" i="20"/>
  <c r="R4" i="27" l="1"/>
  <c r="R439" i="28" a="1"/>
  <c r="R439" i="28" s="1"/>
  <c r="R436" i="28" a="1"/>
  <c r="R436" i="28" s="1"/>
  <c r="R433" i="28" a="1"/>
  <c r="R433" i="28" s="1"/>
  <c r="R432" i="28" a="1"/>
  <c r="R432" i="28" s="1"/>
  <c r="R428" i="28" a="1"/>
  <c r="R428" i="28" s="1"/>
  <c r="R424" i="28" a="1"/>
  <c r="R424" i="28" s="1"/>
  <c r="R411" i="28" a="1"/>
  <c r="R411" i="28" s="1"/>
  <c r="R410" i="28" a="1"/>
  <c r="R410" i="28" s="1"/>
  <c r="R409" i="28" a="1"/>
  <c r="R409" i="28" s="1"/>
  <c r="R408" i="28" a="1"/>
  <c r="R408" i="28" s="1"/>
  <c r="R400" i="28" a="1"/>
  <c r="R400" i="28" s="1"/>
  <c r="R397" i="28" a="1"/>
  <c r="R397" i="28" s="1"/>
  <c r="R396" i="28" a="1"/>
  <c r="R396" i="28" s="1"/>
  <c r="R395" i="28" a="1"/>
  <c r="R395" i="28" s="1"/>
  <c r="R394" i="28" a="1"/>
  <c r="R394" i="28" s="1"/>
  <c r="R393" i="28" a="1"/>
  <c r="R393" i="28" s="1"/>
  <c r="R392" i="28" a="1"/>
  <c r="R392" i="28" s="1"/>
  <c r="R391" i="28" a="1"/>
  <c r="R391" i="28" s="1"/>
  <c r="R387" i="28" a="1"/>
  <c r="R387" i="28" s="1"/>
  <c r="R386" i="28" a="1"/>
  <c r="R386" i="28" s="1"/>
  <c r="R385" i="28" a="1"/>
  <c r="R385" i="28" s="1"/>
  <c r="R384" i="28" a="1"/>
  <c r="R384" i="28" s="1"/>
  <c r="R383" i="28" a="1"/>
  <c r="R383" i="28" s="1"/>
  <c r="R382" i="28" a="1"/>
  <c r="R382" i="28" s="1"/>
  <c r="R381" i="28" a="1"/>
  <c r="R381" i="28" s="1"/>
  <c r="R380" i="28" a="1"/>
  <c r="R380" i="28" s="1"/>
  <c r="R379" i="28" a="1"/>
  <c r="R379" i="28" s="1"/>
  <c r="R378" i="28" a="1"/>
  <c r="R378" i="28" s="1"/>
  <c r="R377" i="28" a="1"/>
  <c r="R377" i="28" s="1"/>
  <c r="R376" i="28" a="1"/>
  <c r="R376" i="28" s="1"/>
  <c r="R374" i="28" a="1"/>
  <c r="R374" i="28" s="1"/>
  <c r="R373" i="28" a="1"/>
  <c r="R373" i="28" s="1"/>
  <c r="R372" i="28" a="1"/>
  <c r="R372" i="28" s="1"/>
  <c r="R371" i="28" a="1"/>
  <c r="R371" i="28" s="1"/>
  <c r="R370" i="28" a="1"/>
  <c r="R370" i="28" s="1"/>
  <c r="R369" i="28" a="1"/>
  <c r="R369" i="28" s="1"/>
  <c r="R368" i="28" a="1"/>
  <c r="R368" i="28" s="1"/>
  <c r="R367" i="28" a="1"/>
  <c r="R367" i="28" s="1"/>
  <c r="R366" i="28" a="1"/>
  <c r="R366" i="28" s="1"/>
  <c r="R364" i="28" a="1"/>
  <c r="R364" i="28" s="1"/>
  <c r="R363" i="28" a="1"/>
  <c r="R363" i="28" s="1"/>
  <c r="R362" i="28" a="1"/>
  <c r="R362" i="28" s="1"/>
  <c r="R361" i="28" a="1"/>
  <c r="R361" i="28" s="1"/>
  <c r="R360" i="28" a="1"/>
  <c r="R360" i="28" s="1"/>
  <c r="R359" i="28" a="1"/>
  <c r="R359" i="28" s="1"/>
  <c r="R358" i="28" a="1"/>
  <c r="R358" i="28" s="1"/>
  <c r="R357" i="28" a="1"/>
  <c r="R357" i="28" s="1"/>
  <c r="R356" i="28" a="1"/>
  <c r="R356" i="28" s="1"/>
  <c r="R355" i="28" a="1"/>
  <c r="R355" i="28" s="1"/>
  <c r="R354" i="28" a="1"/>
  <c r="R354" i="28" s="1"/>
  <c r="Q353" i="28"/>
  <c r="Q352" i="28"/>
  <c r="N352" i="28"/>
  <c r="Q351" i="28"/>
  <c r="N351" i="28"/>
  <c r="Q350" i="28"/>
  <c r="N350" i="28"/>
  <c r="Q349" i="28"/>
  <c r="R349" i="28" s="1" a="1"/>
  <c r="R349" i="28" s="1"/>
  <c r="N349" i="28"/>
  <c r="Q348" i="28"/>
  <c r="R348" i="28" s="1" a="1"/>
  <c r="R348" i="28" s="1"/>
  <c r="N348" i="28"/>
  <c r="Q347" i="28"/>
  <c r="R347" i="28" s="1" a="1"/>
  <c r="R347" i="28" s="1"/>
  <c r="N347" i="28"/>
  <c r="Q346" i="28"/>
  <c r="R346" i="28" s="1" a="1"/>
  <c r="R346" i="28" s="1"/>
  <c r="N346" i="28"/>
  <c r="Q345" i="28"/>
  <c r="R345" i="28" s="1" a="1"/>
  <c r="R345" i="28" s="1"/>
  <c r="N345" i="28"/>
  <c r="Q344" i="28"/>
  <c r="R344" i="28" s="1" a="1"/>
  <c r="R344" i="28" s="1"/>
  <c r="N344" i="28"/>
  <c r="Q343" i="28"/>
  <c r="R343" i="28" s="1" a="1"/>
  <c r="R343" i="28" s="1"/>
  <c r="N343" i="28"/>
  <c r="Q342" i="28"/>
  <c r="R342" i="28" s="1" a="1"/>
  <c r="R342" i="28" s="1"/>
  <c r="N342" i="28"/>
  <c r="Q341" i="28"/>
  <c r="N341" i="28"/>
  <c r="Q340" i="28"/>
  <c r="R340" i="28" s="1" a="1"/>
  <c r="R340" i="28" s="1"/>
  <c r="N340" i="28"/>
  <c r="Q339" i="28"/>
  <c r="R339" i="28" s="1" a="1"/>
  <c r="R339" i="28" s="1"/>
  <c r="N339" i="28"/>
  <c r="Q338" i="28"/>
  <c r="R338" i="28" s="1" a="1"/>
  <c r="R338" i="28" s="1"/>
  <c r="N338" i="28"/>
  <c r="Q337" i="28"/>
  <c r="Q336" i="28"/>
  <c r="N336" i="28"/>
  <c r="Q335" i="28"/>
  <c r="R335" i="28" s="1" a="1"/>
  <c r="R335" i="28" s="1"/>
  <c r="N335" i="28"/>
  <c r="Q334" i="28"/>
  <c r="N334" i="28"/>
  <c r="Q333" i="28"/>
  <c r="N333" i="28"/>
  <c r="Q332" i="28"/>
  <c r="N332" i="28"/>
  <c r="Q331" i="28"/>
  <c r="N331" i="28"/>
  <c r="Q330" i="28"/>
  <c r="R330" i="28" s="1" a="1"/>
  <c r="R330" i="28" s="1"/>
  <c r="N330" i="28"/>
  <c r="Q329" i="28"/>
  <c r="R329" i="28" s="1" a="1"/>
  <c r="R329" i="28" s="1"/>
  <c r="N329" i="28"/>
  <c r="Q328" i="28"/>
  <c r="R328" i="28" s="1" a="1"/>
  <c r="R328" i="28" s="1"/>
  <c r="N328" i="28"/>
  <c r="Q327" i="28"/>
  <c r="R327" i="28" s="1" a="1"/>
  <c r="R327" i="28" s="1"/>
  <c r="N327" i="28"/>
  <c r="Q326" i="28"/>
  <c r="R326" i="28" s="1" a="1"/>
  <c r="R326" i="28" s="1"/>
  <c r="N326" i="28"/>
  <c r="Q325" i="28"/>
  <c r="R325" i="28" s="1" a="1"/>
  <c r="R325" i="28" s="1"/>
  <c r="N325" i="28"/>
  <c r="Q324" i="28"/>
  <c r="R324" i="28" s="1" a="1"/>
  <c r="R324" i="28" s="1"/>
  <c r="N324" i="28"/>
  <c r="Q323" i="28"/>
  <c r="R323" i="28" s="1" a="1"/>
  <c r="R323" i="28" s="1"/>
  <c r="N323" i="28"/>
  <c r="Q322" i="28"/>
  <c r="N322" i="28"/>
  <c r="Q321" i="28"/>
  <c r="R321" i="28" s="1" a="1"/>
  <c r="R321" i="28" s="1"/>
  <c r="N321" i="28"/>
  <c r="Q320" i="28"/>
  <c r="R320" i="28" s="1" a="1"/>
  <c r="R320" i="28" s="1"/>
  <c r="N320" i="28"/>
  <c r="Q319" i="28"/>
  <c r="R319" i="28" s="1" a="1"/>
  <c r="R319" i="28" s="1"/>
  <c r="N319" i="28"/>
  <c r="Q318" i="28"/>
  <c r="Q317" i="28"/>
  <c r="R317" i="28" s="1" a="1"/>
  <c r="R317" i="28" s="1"/>
  <c r="N317" i="28"/>
  <c r="Q316" i="28"/>
  <c r="R316" i="28" s="1" a="1"/>
  <c r="R316" i="28" s="1"/>
  <c r="N316" i="28"/>
  <c r="Q315" i="28"/>
  <c r="R315" i="28" s="1" a="1"/>
  <c r="R315" i="28" s="1"/>
  <c r="N315" i="28"/>
  <c r="Q314" i="28"/>
  <c r="N314" i="28"/>
  <c r="Q313" i="28"/>
  <c r="N313" i="28"/>
  <c r="Q312" i="28"/>
  <c r="N312" i="28"/>
  <c r="Q311" i="28"/>
  <c r="N311" i="28"/>
  <c r="Q310" i="28"/>
  <c r="R310" i="28" s="1" a="1"/>
  <c r="R310" i="28" s="1"/>
  <c r="N310" i="28"/>
  <c r="Q309" i="28"/>
  <c r="R309" i="28" s="1" a="1"/>
  <c r="R309" i="28" s="1"/>
  <c r="N309" i="28"/>
  <c r="Q308" i="28"/>
  <c r="R308" i="28" s="1" a="1"/>
  <c r="R308" i="28" s="1"/>
  <c r="N308" i="28"/>
  <c r="Q307" i="28"/>
  <c r="R307" i="28" s="1" a="1"/>
  <c r="R307" i="28" s="1"/>
  <c r="N307" i="28"/>
  <c r="Q306" i="28"/>
  <c r="R306" i="28" s="1" a="1"/>
  <c r="R306" i="28" s="1"/>
  <c r="N306" i="28"/>
  <c r="Q305" i="28"/>
  <c r="R305" i="28" s="1" a="1"/>
  <c r="R305" i="28" s="1"/>
  <c r="N305" i="28"/>
  <c r="Q304" i="28"/>
  <c r="R304" i="28" s="1" a="1"/>
  <c r="R304" i="28" s="1"/>
  <c r="N304" i="28"/>
  <c r="Q303" i="28"/>
  <c r="R303" i="28" s="1" a="1"/>
  <c r="R303" i="28" s="1"/>
  <c r="N303" i="28"/>
  <c r="Q302" i="28"/>
  <c r="N302" i="28"/>
  <c r="Q301" i="28"/>
  <c r="R301" i="28" s="1" a="1"/>
  <c r="R301" i="28" s="1"/>
  <c r="N301" i="28"/>
  <c r="Q300" i="28"/>
  <c r="R300" i="28" s="1" a="1"/>
  <c r="R300" i="28" s="1"/>
  <c r="N300" i="28"/>
  <c r="Q299" i="28"/>
  <c r="R299" i="28" s="1" a="1"/>
  <c r="R299" i="28" s="1"/>
  <c r="N299" i="28"/>
  <c r="Q298" i="28"/>
  <c r="R298" i="28" s="1" a="1"/>
  <c r="R298" i="28" s="1"/>
  <c r="N298" i="28"/>
  <c r="Q297" i="28"/>
  <c r="R297" i="28" s="1" a="1"/>
  <c r="R297" i="28" s="1"/>
  <c r="N297" i="28"/>
  <c r="Q296" i="28"/>
  <c r="R296" i="28" s="1" a="1"/>
  <c r="R296" i="28" s="1"/>
  <c r="N296" i="28"/>
  <c r="Q295" i="28"/>
  <c r="R295" i="28" s="1" a="1"/>
  <c r="R295" i="28" s="1"/>
  <c r="N295" i="28"/>
  <c r="Q223" i="28"/>
  <c r="N223" i="28"/>
  <c r="Q222" i="28"/>
  <c r="R222" i="28" s="1" a="1"/>
  <c r="R222" i="28" s="1"/>
  <c r="N222" i="28"/>
  <c r="Q221" i="28"/>
  <c r="R221" i="28" s="1" a="1"/>
  <c r="R221" i="28" s="1"/>
  <c r="N221" i="28"/>
  <c r="Q220" i="28"/>
  <c r="N220" i="28"/>
  <c r="Q219" i="28"/>
  <c r="R219" i="28" s="1" a="1"/>
  <c r="R219" i="28" s="1"/>
  <c r="N219" i="28"/>
  <c r="Q218" i="28"/>
  <c r="R218" i="28" s="1" a="1"/>
  <c r="R218" i="28" s="1"/>
  <c r="N218" i="28"/>
  <c r="Q217" i="28"/>
  <c r="R217" i="28" s="1" a="1"/>
  <c r="R217" i="28" s="1"/>
  <c r="N217" i="28"/>
  <c r="Q216" i="28"/>
  <c r="R216" i="28" s="1" a="1"/>
  <c r="R216" i="28" s="1"/>
  <c r="N216" i="28"/>
  <c r="Q215" i="28"/>
  <c r="N215" i="28"/>
  <c r="Q214" i="28"/>
  <c r="N214" i="28"/>
  <c r="Q213" i="28"/>
  <c r="N213" i="28"/>
  <c r="Q212" i="28"/>
  <c r="N212" i="28"/>
  <c r="Q211" i="28"/>
  <c r="N211" i="28"/>
  <c r="Q210" i="28"/>
  <c r="N210" i="28"/>
  <c r="Q199" i="28"/>
  <c r="N199" i="28"/>
  <c r="Q198" i="28"/>
  <c r="R198" i="28" s="1" a="1"/>
  <c r="R198" i="28" s="1"/>
  <c r="N198" i="28"/>
  <c r="Q197" i="28"/>
  <c r="N197" i="28"/>
  <c r="Q196" i="28"/>
  <c r="N196" i="28"/>
  <c r="Q195" i="28"/>
  <c r="N195" i="28"/>
  <c r="Q194" i="28"/>
  <c r="N194" i="28"/>
  <c r="Q193" i="28"/>
  <c r="N193" i="28"/>
  <c r="Q192" i="28"/>
  <c r="N192" i="28"/>
  <c r="Q191" i="28"/>
  <c r="R191" i="28" s="1" a="1"/>
  <c r="R191" i="28" s="1"/>
  <c r="N191" i="28"/>
  <c r="Q190" i="28"/>
  <c r="N190" i="28"/>
  <c r="Q189" i="28"/>
  <c r="N189" i="28"/>
  <c r="Q188" i="28"/>
  <c r="N188" i="28"/>
  <c r="Q187" i="28"/>
  <c r="N187" i="28"/>
  <c r="Q186" i="28"/>
  <c r="R186" i="28" s="1" a="1"/>
  <c r="R186" i="28" s="1"/>
  <c r="N186" i="28"/>
  <c r="Q185" i="28"/>
  <c r="R185" i="28" s="1" a="1"/>
  <c r="R185" i="28" s="1"/>
  <c r="N185" i="28"/>
  <c r="Q184" i="28"/>
  <c r="N184" i="28"/>
  <c r="Q183" i="28"/>
  <c r="N183" i="28"/>
  <c r="Q182" i="28"/>
  <c r="N182" i="28"/>
  <c r="Q181" i="28"/>
  <c r="N181" i="28"/>
  <c r="Q180" i="28"/>
  <c r="R180" i="28" s="1" a="1"/>
  <c r="R180" i="28" s="1"/>
  <c r="N180" i="28"/>
  <c r="Q179" i="28"/>
  <c r="R179" i="28" s="1" a="1"/>
  <c r="R179" i="28" s="1"/>
  <c r="N179" i="28"/>
  <c r="Q178" i="28"/>
  <c r="R178" i="28" s="1" a="1"/>
  <c r="R178" i="28" s="1"/>
  <c r="N178" i="28"/>
  <c r="Q177" i="28"/>
  <c r="R177" i="28" s="1" a="1"/>
  <c r="R177" i="28" s="1"/>
  <c r="N177" i="28"/>
  <c r="Q176" i="28"/>
  <c r="R176" i="28" s="1" a="1"/>
  <c r="R176" i="28" s="1"/>
  <c r="N176" i="28"/>
  <c r="Q175" i="28"/>
  <c r="R175" i="28" s="1" a="1"/>
  <c r="R175" i="28" s="1"/>
  <c r="N175" i="28"/>
  <c r="Q174" i="28"/>
  <c r="N174" i="28"/>
  <c r="Q173" i="28"/>
  <c r="N173" i="28"/>
  <c r="Q172" i="28"/>
  <c r="N172" i="28"/>
  <c r="Q171" i="28"/>
  <c r="R171" i="28" s="1" a="1"/>
  <c r="R171" i="28" s="1"/>
  <c r="N171" i="28"/>
  <c r="Q170" i="28"/>
  <c r="N170" i="28"/>
  <c r="Q169" i="28"/>
  <c r="R169" i="28" s="1" a="1"/>
  <c r="R169" i="28" s="1"/>
  <c r="N169" i="28"/>
  <c r="Q168" i="28"/>
  <c r="N168" i="28"/>
  <c r="Q167" i="28"/>
  <c r="R167" i="28" s="1" a="1"/>
  <c r="R167" i="28" s="1"/>
  <c r="N167" i="28"/>
  <c r="Q166" i="28"/>
  <c r="R166" i="28" s="1" a="1"/>
  <c r="R166" i="28" s="1"/>
  <c r="N166" i="28"/>
  <c r="Q165" i="28"/>
  <c r="R165" i="28" s="1" a="1"/>
  <c r="R165" i="28" s="1"/>
  <c r="N165" i="28"/>
  <c r="Q164" i="28"/>
  <c r="N164" i="28"/>
  <c r="Q163" i="28"/>
  <c r="R163" i="28" s="1" a="1"/>
  <c r="R163" i="28" s="1"/>
  <c r="N163" i="28"/>
  <c r="Q162" i="28"/>
  <c r="N162" i="28"/>
  <c r="Q161" i="28"/>
  <c r="N161" i="28"/>
  <c r="Q160" i="28"/>
  <c r="N160" i="28"/>
  <c r="Q159" i="28"/>
  <c r="N159" i="28"/>
  <c r="Q158" i="28"/>
  <c r="N158" i="28"/>
  <c r="Q157" i="28"/>
  <c r="N157" i="28"/>
  <c r="Q156" i="28"/>
  <c r="N156" i="28"/>
  <c r="Q155" i="28"/>
  <c r="N155" i="28"/>
  <c r="Q154" i="28"/>
  <c r="N154" i="28"/>
  <c r="Q153" i="28"/>
  <c r="N153" i="28"/>
  <c r="Q152" i="28"/>
  <c r="N152" i="28"/>
  <c r="Q151" i="28"/>
  <c r="N151" i="28"/>
  <c r="Q150" i="28"/>
  <c r="N150" i="28"/>
  <c r="Q149" i="28"/>
  <c r="N149" i="28"/>
  <c r="Q148" i="28"/>
  <c r="N148" i="28"/>
  <c r="Q147" i="28"/>
  <c r="N147" i="28"/>
  <c r="Q146" i="28"/>
  <c r="N146" i="28"/>
  <c r="Q145" i="28"/>
  <c r="N145" i="28"/>
  <c r="Q144" i="28"/>
  <c r="N144" i="28"/>
  <c r="Q143" i="28"/>
  <c r="N143" i="28"/>
  <c r="Q142" i="28"/>
  <c r="N142" i="28"/>
  <c r="Q141" i="28"/>
  <c r="N141" i="28"/>
  <c r="Q140" i="28"/>
  <c r="N140" i="28"/>
  <c r="Q139" i="28"/>
  <c r="N139" i="28"/>
  <c r="Q138" i="28"/>
  <c r="N138" i="28"/>
  <c r="Q137" i="28"/>
  <c r="N137" i="28"/>
  <c r="Q136" i="28"/>
  <c r="N136" i="28"/>
  <c r="Q135" i="28"/>
  <c r="N135" i="28"/>
  <c r="Q134" i="28"/>
  <c r="N134" i="28"/>
  <c r="Q133" i="28"/>
  <c r="N133" i="28"/>
  <c r="Q132" i="28"/>
  <c r="N132" i="28"/>
  <c r="Q131" i="28"/>
  <c r="N131" i="28"/>
  <c r="Q130" i="28"/>
  <c r="N130" i="28"/>
  <c r="Q129" i="28"/>
  <c r="N129" i="28"/>
  <c r="Q128" i="28"/>
  <c r="N128" i="28"/>
  <c r="Q127" i="28"/>
  <c r="N127" i="28"/>
  <c r="Q126" i="28"/>
  <c r="N126" i="28"/>
  <c r="Q125" i="28"/>
  <c r="R125" i="28" s="1" a="1"/>
  <c r="R125" i="28" s="1"/>
  <c r="N125" i="28"/>
  <c r="Q124" i="28"/>
  <c r="N124" i="28"/>
  <c r="Q123" i="28"/>
  <c r="N123" i="28"/>
  <c r="Q122" i="28"/>
  <c r="N122" i="28"/>
  <c r="Q121" i="28"/>
  <c r="N121" i="28"/>
  <c r="Q120" i="28"/>
  <c r="N120" i="28"/>
  <c r="Q119" i="28"/>
  <c r="N119" i="28"/>
  <c r="Q118" i="28"/>
  <c r="N118" i="28"/>
  <c r="Q117" i="28"/>
  <c r="N117" i="28"/>
  <c r="Q116" i="28"/>
  <c r="N116" i="28"/>
  <c r="Q115" i="28"/>
  <c r="N115" i="28"/>
  <c r="Q114" i="28"/>
  <c r="N114" i="28"/>
  <c r="Q113" i="28"/>
  <c r="N113" i="28"/>
  <c r="Q112" i="28"/>
  <c r="N112" i="28"/>
  <c r="Q111" i="28"/>
  <c r="N111" i="28"/>
  <c r="Q110" i="28"/>
  <c r="N110" i="28"/>
  <c r="Q109" i="28"/>
  <c r="N109" i="28"/>
  <c r="Q108" i="28"/>
  <c r="N108" i="28"/>
  <c r="Q107" i="28"/>
  <c r="N107" i="28"/>
  <c r="Q106" i="28"/>
  <c r="N106" i="28"/>
  <c r="Q105" i="28"/>
  <c r="N105" i="28"/>
  <c r="Q104" i="28"/>
  <c r="N104" i="28"/>
  <c r="Q103" i="28"/>
  <c r="N103" i="28"/>
  <c r="Q102" i="28"/>
  <c r="N102" i="28"/>
  <c r="Q101" i="28"/>
  <c r="N101" i="28"/>
  <c r="Q100" i="28"/>
  <c r="N100" i="28"/>
  <c r="Q99" i="28"/>
  <c r="N99" i="28"/>
  <c r="Q98" i="28"/>
  <c r="N98" i="28"/>
  <c r="Q97" i="28"/>
  <c r="N97" i="28"/>
  <c r="Q96" i="28"/>
  <c r="N96" i="28"/>
  <c r="Q95" i="28"/>
  <c r="N95" i="28"/>
  <c r="Q94" i="28"/>
  <c r="R94" i="28" s="1" a="1"/>
  <c r="R94" i="28" s="1"/>
  <c r="N94" i="28"/>
  <c r="Q93" i="28"/>
  <c r="R93" i="28" s="1" a="1"/>
  <c r="R93" i="28" s="1"/>
  <c r="N93" i="28"/>
  <c r="Q92" i="28"/>
  <c r="R92" i="28" s="1" a="1"/>
  <c r="R92" i="28" s="1"/>
  <c r="N92" i="28"/>
  <c r="Q91" i="28"/>
  <c r="N91" i="28"/>
  <c r="Q90" i="28"/>
  <c r="N90" i="28"/>
  <c r="Q89" i="28"/>
  <c r="N89" i="28"/>
  <c r="Q88" i="28"/>
  <c r="N88" i="28"/>
  <c r="Q87" i="28"/>
  <c r="R87" i="28" s="1" a="1"/>
  <c r="R87" i="28" s="1"/>
  <c r="N87" i="28"/>
  <c r="Q86" i="28"/>
  <c r="R86" i="28" s="1" a="1"/>
  <c r="R86" i="28" s="1"/>
  <c r="N86" i="28"/>
  <c r="Q85" i="28"/>
  <c r="N85" i="28"/>
  <c r="Q84" i="28"/>
  <c r="N84" i="28"/>
  <c r="Q83" i="28"/>
  <c r="N83" i="28"/>
  <c r="Q82" i="28"/>
  <c r="N82" i="28"/>
  <c r="Q81" i="28"/>
  <c r="N81" i="28"/>
  <c r="Q80" i="28"/>
  <c r="N80" i="28"/>
  <c r="Q79" i="28"/>
  <c r="N79" i="28"/>
  <c r="Q78" i="28"/>
  <c r="N78" i="28"/>
  <c r="Q77" i="28"/>
  <c r="N77" i="28"/>
  <c r="Q76" i="28"/>
  <c r="N76" i="28"/>
  <c r="Q75" i="28"/>
  <c r="N75" i="28"/>
  <c r="Q74" i="28"/>
  <c r="N74" i="28"/>
  <c r="Q73" i="28"/>
  <c r="N73" i="28"/>
  <c r="Q72" i="28"/>
  <c r="R72" i="28" s="1" a="1"/>
  <c r="R72" i="28" s="1"/>
  <c r="N72" i="28"/>
  <c r="Q71" i="28"/>
  <c r="N71" i="28"/>
  <c r="Q70" i="28"/>
  <c r="N70" i="28"/>
  <c r="Q69" i="28"/>
  <c r="N69" i="28"/>
  <c r="Q68" i="28"/>
  <c r="R68" i="28" s="1" a="1"/>
  <c r="R68" i="28" s="1"/>
  <c r="N68" i="28"/>
  <c r="Q67" i="28"/>
  <c r="R67" i="28" s="1" a="1"/>
  <c r="R67" i="28" s="1"/>
  <c r="N67" i="28"/>
  <c r="Q66" i="28"/>
  <c r="N66" i="28"/>
  <c r="Q65" i="28"/>
  <c r="R65" i="28" s="1" a="1"/>
  <c r="R65" i="28" s="1"/>
  <c r="N65" i="28"/>
  <c r="Q64" i="28"/>
  <c r="R64" i="28" s="1" a="1"/>
  <c r="R64" i="28" s="1"/>
  <c r="N64" i="28"/>
  <c r="Q63" i="28"/>
  <c r="N63" i="28"/>
  <c r="Q62" i="28"/>
  <c r="N62" i="28"/>
  <c r="Q61" i="28"/>
  <c r="N61" i="28"/>
  <c r="Q60" i="28"/>
  <c r="N60" i="28"/>
  <c r="Q59" i="28"/>
  <c r="N59" i="28"/>
  <c r="Q58" i="28"/>
  <c r="N58" i="28"/>
  <c r="Q57" i="28"/>
  <c r="N57" i="28"/>
  <c r="Q56" i="28"/>
  <c r="N56" i="28"/>
  <c r="Q55" i="28"/>
  <c r="N55" i="28"/>
  <c r="Q54" i="28"/>
  <c r="N54" i="28"/>
  <c r="Q53" i="28"/>
  <c r="N53" i="28"/>
  <c r="Q52" i="28"/>
  <c r="R52" i="28" s="1" a="1"/>
  <c r="R52" i="28" s="1"/>
  <c r="N52" i="28"/>
  <c r="Q51" i="28"/>
  <c r="N51" i="28"/>
  <c r="Q50" i="28"/>
  <c r="R50" i="28" s="1" a="1"/>
  <c r="R50" i="28" s="1"/>
  <c r="N50" i="28"/>
  <c r="Q49" i="28"/>
  <c r="R49" i="28" s="1" a="1"/>
  <c r="R49" i="28" s="1"/>
  <c r="N49" i="28"/>
  <c r="Q48" i="28"/>
  <c r="N48" i="28"/>
  <c r="Q47" i="28"/>
  <c r="N47" i="28"/>
  <c r="Q46" i="28"/>
  <c r="N46" i="28"/>
  <c r="Q45" i="28"/>
  <c r="R45" i="28" s="1" a="1"/>
  <c r="R45" i="28" s="1"/>
  <c r="N45" i="28"/>
  <c r="Q44" i="28"/>
  <c r="N44" i="28"/>
  <c r="Q43" i="28"/>
  <c r="N43" i="28"/>
  <c r="Q42" i="28"/>
  <c r="N42" i="28"/>
  <c r="Q41" i="28"/>
  <c r="N41" i="28"/>
  <c r="Q40" i="28"/>
  <c r="R40" i="28" s="1" a="1"/>
  <c r="R40" i="28" s="1"/>
  <c r="N40" i="28"/>
  <c r="Q39" i="28"/>
  <c r="R39" i="28" s="1" a="1"/>
  <c r="R39" i="28" s="1"/>
  <c r="N39" i="28"/>
  <c r="Q38" i="28"/>
  <c r="N38" i="28"/>
  <c r="Q37" i="28"/>
  <c r="N37" i="28"/>
  <c r="Q35" i="28"/>
  <c r="N35" i="28"/>
  <c r="Q34" i="28"/>
  <c r="R34" i="28" s="1" a="1"/>
  <c r="R34" i="28" s="1"/>
  <c r="N34" i="28"/>
  <c r="Q33" i="28"/>
  <c r="R33" i="28" s="1" a="1"/>
  <c r="R33" i="28" s="1"/>
  <c r="N33" i="28"/>
  <c r="Q32" i="28"/>
  <c r="N32" i="28"/>
  <c r="Q31" i="28"/>
  <c r="N31" i="28"/>
  <c r="Q30" i="28"/>
  <c r="R30" i="28" s="1" a="1"/>
  <c r="R30" i="28" s="1"/>
  <c r="N30" i="28"/>
  <c r="Q29" i="28"/>
  <c r="R29" i="28" s="1" a="1"/>
  <c r="R29" i="28" s="1"/>
  <c r="N29" i="28"/>
  <c r="Q28" i="28"/>
  <c r="N28" i="28"/>
  <c r="Q27" i="28"/>
  <c r="R27" i="28" s="1" a="1"/>
  <c r="R27" i="28" s="1"/>
  <c r="N27" i="28"/>
  <c r="Q26" i="28"/>
  <c r="N26" i="28"/>
  <c r="Q25" i="28"/>
  <c r="R25" i="28" s="1" a="1"/>
  <c r="R25" i="28" s="1"/>
  <c r="N25" i="28"/>
  <c r="Q24" i="28"/>
  <c r="R24" i="28" s="1" a="1"/>
  <c r="R24" i="28" s="1"/>
  <c r="N24" i="28"/>
  <c r="Q23" i="28"/>
  <c r="N23" i="28"/>
  <c r="Q22" i="28"/>
  <c r="N22" i="28"/>
  <c r="Q21" i="28"/>
  <c r="N21" i="28"/>
  <c r="Q20" i="28"/>
  <c r="N20" i="28"/>
  <c r="Q19" i="28"/>
  <c r="R19" i="28" s="1" a="1"/>
  <c r="R19" i="28" s="1"/>
  <c r="N19" i="28"/>
  <c r="Q18" i="28"/>
  <c r="R18" i="28" s="1" a="1"/>
  <c r="R18" i="28" s="1"/>
  <c r="N18" i="28"/>
  <c r="Q17" i="28"/>
  <c r="R17" i="28" s="1" a="1"/>
  <c r="R17" i="28" s="1"/>
  <c r="N17" i="28"/>
  <c r="Q16" i="28"/>
  <c r="N16" i="28"/>
  <c r="Q15" i="28"/>
  <c r="N15" i="28"/>
  <c r="Q14" i="28"/>
  <c r="N14" i="28"/>
  <c r="Q13" i="28"/>
  <c r="N13" i="28"/>
  <c r="Q12" i="28"/>
  <c r="N12" i="28"/>
  <c r="Q1246" i="16"/>
  <c r="N1246" i="16"/>
  <c r="Q1245" i="16"/>
  <c r="N1245" i="16"/>
  <c r="Q1244" i="16"/>
  <c r="N1244" i="16"/>
  <c r="Q1243" i="16"/>
  <c r="R1243" i="16" s="1" a="1"/>
  <c r="R1243" i="16" s="1"/>
  <c r="N1243" i="16"/>
  <c r="Q1242" i="16"/>
  <c r="R1242" i="16" s="1" a="1"/>
  <c r="R1242" i="16" s="1"/>
  <c r="N1242" i="16"/>
  <c r="Q1241" i="16"/>
  <c r="N1241" i="16"/>
  <c r="Q1240" i="16"/>
  <c r="N1240" i="16"/>
  <c r="Q1239" i="16"/>
  <c r="N1239" i="16"/>
  <c r="Q1238" i="16"/>
  <c r="N1238" i="16"/>
  <c r="R1237" i="16" a="1"/>
  <c r="R1237" i="16" s="1"/>
  <c r="Q1237" i="16"/>
  <c r="N1237" i="16"/>
  <c r="Q1236" i="16"/>
  <c r="Q1235" i="16"/>
  <c r="Q1234" i="16"/>
  <c r="Q1233" i="16"/>
  <c r="R1233" i="16" s="1" a="1"/>
  <c r="R1233" i="16" s="1"/>
  <c r="Q1232" i="16"/>
  <c r="R1232" i="16" s="1" a="1"/>
  <c r="R1232" i="16" s="1"/>
  <c r="Q1231" i="16"/>
  <c r="R1231" i="16" s="1" a="1"/>
  <c r="R1231" i="16" s="1"/>
  <c r="Q1230" i="16"/>
  <c r="R1230" i="16" s="1" a="1"/>
  <c r="R1230" i="16" s="1"/>
  <c r="Q1229" i="16"/>
  <c r="R1229" i="16" s="1" a="1"/>
  <c r="R1229" i="16" s="1"/>
  <c r="Q1228" i="16"/>
  <c r="R1228" i="16" s="1" a="1"/>
  <c r="R1228" i="16" s="1"/>
  <c r="Q1227" i="16"/>
  <c r="R1227" i="16" s="1" a="1"/>
  <c r="R1227" i="16" s="1"/>
  <c r="Q1226" i="16"/>
  <c r="R1226" i="16" s="1" a="1"/>
  <c r="R1226" i="16" s="1"/>
  <c r="Q1225" i="16"/>
  <c r="R1225" i="16" s="1" a="1"/>
  <c r="R1225" i="16" s="1"/>
  <c r="N1225" i="16"/>
  <c r="Q1224" i="16"/>
  <c r="N1224" i="16"/>
  <c r="Q1223" i="16"/>
  <c r="N1223" i="16"/>
  <c r="Q1222" i="16"/>
  <c r="N1222" i="16"/>
  <c r="Q1221" i="16"/>
  <c r="R1221" i="16" s="1" a="1"/>
  <c r="R1221" i="16" s="1"/>
  <c r="N1221" i="16"/>
  <c r="Q1220" i="16"/>
  <c r="R1220" i="16" s="1" a="1"/>
  <c r="R1220" i="16" s="1"/>
  <c r="N1220" i="16"/>
  <c r="Q1219" i="16"/>
  <c r="R1219" i="16" s="1" a="1"/>
  <c r="R1219" i="16" s="1"/>
  <c r="N1219" i="16"/>
  <c r="Q1218" i="16"/>
  <c r="R1218" i="16" s="1" a="1"/>
  <c r="R1218" i="16" s="1"/>
  <c r="N1218" i="16"/>
  <c r="Q1217" i="16"/>
  <c r="R1217" i="16" s="1" a="1"/>
  <c r="R1217" i="16" s="1"/>
  <c r="N1217" i="16"/>
  <c r="Q1216" i="16"/>
  <c r="R1216" i="16" s="1" a="1"/>
  <c r="R1216" i="16" s="1"/>
  <c r="N1216" i="16"/>
  <c r="Q1215" i="16"/>
  <c r="R1215" i="16" s="1" a="1"/>
  <c r="R1215" i="16" s="1"/>
  <c r="N1215" i="16"/>
  <c r="Q1214" i="16"/>
  <c r="N1214" i="16"/>
  <c r="Q1213" i="16"/>
  <c r="N1213" i="16"/>
  <c r="Q1212" i="16"/>
  <c r="N1212" i="16"/>
  <c r="Q1211" i="16"/>
  <c r="R1211" i="16" s="1" a="1"/>
  <c r="R1211" i="16" s="1"/>
  <c r="N1211" i="16"/>
  <c r="Q1210" i="16"/>
  <c r="R1210" i="16" s="1" a="1"/>
  <c r="R1210" i="16" s="1"/>
  <c r="N1210" i="16"/>
  <c r="Q1209" i="16"/>
  <c r="R1209" i="16" s="1" a="1"/>
  <c r="R1209" i="16" s="1"/>
  <c r="N1209" i="16"/>
  <c r="Q1208" i="16"/>
  <c r="R1208" i="16" s="1" a="1"/>
  <c r="R1208" i="16" s="1"/>
  <c r="N1208" i="16"/>
  <c r="R1207" i="16" a="1"/>
  <c r="R1207" i="16" s="1"/>
  <c r="Q1207" i="16"/>
  <c r="N1207" i="16"/>
  <c r="Q1206" i="16"/>
  <c r="R1206" i="16" s="1" a="1"/>
  <c r="R1206" i="16" s="1"/>
  <c r="N1206" i="16"/>
  <c r="Q1205" i="16"/>
  <c r="R1205" i="16" s="1" a="1"/>
  <c r="R1205" i="16" s="1"/>
  <c r="N1205" i="16"/>
  <c r="Q1204" i="16"/>
  <c r="R1204" i="16" s="1" a="1"/>
  <c r="R1204" i="16" s="1"/>
  <c r="N1204" i="16"/>
  <c r="Q1203" i="16"/>
  <c r="R1203" i="16" s="1" a="1"/>
  <c r="R1203" i="16" s="1"/>
  <c r="N1203" i="16"/>
  <c r="Q1202" i="16"/>
  <c r="R1202" i="16" s="1" a="1"/>
  <c r="R1202" i="16" s="1"/>
  <c r="N1202" i="16"/>
  <c r="Q1201" i="16"/>
  <c r="N1201" i="16"/>
  <c r="Q1200" i="16"/>
  <c r="N1200" i="16"/>
  <c r="Q1199" i="16"/>
  <c r="N1199" i="16"/>
  <c r="Q1198" i="16"/>
  <c r="R1198" i="16" s="1" a="1"/>
  <c r="R1198" i="16" s="1"/>
  <c r="N1198" i="16"/>
  <c r="Q1197" i="16"/>
  <c r="R1197" i="16" s="1" a="1"/>
  <c r="R1197" i="16" s="1"/>
  <c r="N1197" i="16"/>
  <c r="Q1196" i="16"/>
  <c r="R1196" i="16" s="1" a="1"/>
  <c r="R1196" i="16" s="1"/>
  <c r="N1196" i="16"/>
  <c r="Q1195" i="16"/>
  <c r="R1195" i="16" s="1" a="1"/>
  <c r="R1195" i="16" s="1"/>
  <c r="N1195" i="16"/>
  <c r="Q1194" i="16"/>
  <c r="R1194" i="16" s="1" a="1"/>
  <c r="R1194" i="16" s="1"/>
  <c r="N1194" i="16"/>
  <c r="Q1193" i="16"/>
  <c r="R1193" i="16" s="1" a="1"/>
  <c r="R1193" i="16" s="1"/>
  <c r="N1193" i="16"/>
  <c r="Q1192" i="16"/>
  <c r="R1192" i="16" s="1" a="1"/>
  <c r="R1192" i="16" s="1"/>
  <c r="N1192" i="16"/>
  <c r="Q1191" i="16"/>
  <c r="R1191" i="16" s="1" a="1"/>
  <c r="R1191" i="16" s="1"/>
  <c r="N1191" i="16"/>
  <c r="Q1190" i="16"/>
  <c r="R1190" i="16" s="1" a="1"/>
  <c r="R1190" i="16" s="1"/>
  <c r="N1190" i="16"/>
  <c r="Q1189" i="16"/>
  <c r="R1189" i="16" s="1" a="1"/>
  <c r="R1189" i="16" s="1"/>
  <c r="N1189" i="16"/>
  <c r="Q1188" i="16"/>
  <c r="N1188" i="16"/>
  <c r="Q1187" i="16"/>
  <c r="N1187" i="16"/>
  <c r="Q1186" i="16"/>
  <c r="N1186" i="16"/>
  <c r="Q1185" i="16"/>
  <c r="R1185" i="16" s="1" a="1"/>
  <c r="R1185" i="16" s="1"/>
  <c r="N1185" i="16"/>
  <c r="Q1184" i="16"/>
  <c r="R1184" i="16" s="1" a="1"/>
  <c r="R1184" i="16" s="1"/>
  <c r="N1184" i="16"/>
  <c r="Q1183" i="16"/>
  <c r="R1183" i="16" s="1" a="1"/>
  <c r="R1183" i="16" s="1"/>
  <c r="N1183" i="16"/>
  <c r="Q1182" i="16"/>
  <c r="R1182" i="16" s="1" a="1"/>
  <c r="R1182" i="16" s="1"/>
  <c r="N1182" i="16"/>
  <c r="Q1181" i="16"/>
  <c r="R1181" i="16" s="1" a="1"/>
  <c r="R1181" i="16" s="1"/>
  <c r="N1181" i="16"/>
  <c r="Q1180" i="16"/>
  <c r="R1180" i="16" s="1" a="1"/>
  <c r="R1180" i="16" s="1"/>
  <c r="N1180" i="16"/>
  <c r="R1179" i="16" a="1"/>
  <c r="R1179" i="16" s="1"/>
  <c r="Q1179" i="16"/>
  <c r="N1179" i="16"/>
  <c r="Q1178" i="16"/>
  <c r="R1178" i="16" s="1" a="1"/>
  <c r="R1178" i="16" s="1"/>
  <c r="N1178" i="16"/>
  <c r="Q1177" i="16"/>
  <c r="R1177" i="16" s="1" a="1"/>
  <c r="R1177" i="16" s="1"/>
  <c r="N1177" i="16"/>
  <c r="Q1176" i="16"/>
  <c r="R1176" i="16" s="1" a="1"/>
  <c r="R1176" i="16" s="1"/>
  <c r="N1176" i="16"/>
  <c r="Q1175" i="16"/>
  <c r="R1175" i="16" s="1" a="1"/>
  <c r="R1175" i="16" s="1"/>
  <c r="N1175" i="16"/>
  <c r="Q1174" i="16"/>
  <c r="N1174" i="16"/>
  <c r="Q1173" i="16"/>
  <c r="R1173" i="16" s="1" a="1"/>
  <c r="R1173" i="16" s="1"/>
  <c r="N1173" i="16"/>
  <c r="Q1172" i="16"/>
  <c r="R1172" i="16" s="1" a="1"/>
  <c r="R1172" i="16" s="1"/>
  <c r="N1172" i="16"/>
  <c r="Q1171" i="16"/>
  <c r="R1171" i="16" s="1" a="1"/>
  <c r="R1171" i="16" s="1"/>
  <c r="N1171" i="16"/>
  <c r="Q1170" i="16"/>
  <c r="R1170" i="16" s="1" a="1"/>
  <c r="R1170" i="16" s="1"/>
  <c r="N1170" i="16"/>
  <c r="Q1169" i="16"/>
  <c r="R1169" i="16" s="1" a="1"/>
  <c r="R1169" i="16" s="1"/>
  <c r="N1169" i="16"/>
  <c r="Q1168" i="16"/>
  <c r="N1168" i="16"/>
  <c r="Q1167" i="16"/>
  <c r="N1167" i="16"/>
  <c r="Q1166" i="16"/>
  <c r="N1166" i="16"/>
  <c r="Q1165" i="16"/>
  <c r="R1165" i="16" s="1" a="1"/>
  <c r="R1165" i="16" s="1"/>
  <c r="N1165" i="16"/>
  <c r="Q1164" i="16"/>
  <c r="R1164" i="16" s="1" a="1"/>
  <c r="R1164" i="16" s="1"/>
  <c r="N1164" i="16"/>
  <c r="Q1163" i="16"/>
  <c r="R1163" i="16" s="1" a="1"/>
  <c r="R1163" i="16" s="1"/>
  <c r="N1163" i="16"/>
  <c r="Q1162" i="16"/>
  <c r="R1162" i="16" s="1" a="1"/>
  <c r="R1162" i="16" s="1"/>
  <c r="N1162" i="16"/>
  <c r="Q1161" i="16"/>
  <c r="R1161" i="16" s="1" a="1"/>
  <c r="R1161" i="16" s="1"/>
  <c r="N1161" i="16"/>
  <c r="Q1160" i="16"/>
  <c r="R1160" i="16" s="1" a="1"/>
  <c r="R1160" i="16" s="1"/>
  <c r="N1160" i="16"/>
  <c r="Q1159" i="16"/>
  <c r="R1159" i="16" s="1" a="1"/>
  <c r="R1159" i="16" s="1"/>
  <c r="N1159" i="16"/>
  <c r="Q1158" i="16"/>
  <c r="R1158" i="16" s="1" a="1"/>
  <c r="R1158" i="16" s="1"/>
  <c r="N1158" i="16"/>
  <c r="Q1157" i="16"/>
  <c r="R1157" i="16" s="1" a="1"/>
  <c r="R1157" i="16" s="1"/>
  <c r="N1157" i="16"/>
  <c r="Q1156" i="16"/>
  <c r="N1156" i="16"/>
  <c r="Q1155" i="16"/>
  <c r="R1155" i="16" s="1" a="1"/>
  <c r="R1155" i="16" s="1"/>
  <c r="N1155" i="16"/>
  <c r="Q1154" i="16"/>
  <c r="R1154" i="16" s="1" a="1"/>
  <c r="R1154" i="16" s="1"/>
  <c r="N1154" i="16"/>
  <c r="Q1153" i="16"/>
  <c r="R1153" i="16" s="1" a="1"/>
  <c r="R1153" i="16" s="1"/>
  <c r="N1153" i="16"/>
  <c r="Q1152" i="16"/>
  <c r="R1152" i="16" s="1" a="1"/>
  <c r="R1152" i="16" s="1"/>
  <c r="N1152" i="16"/>
  <c r="Q1151" i="16"/>
  <c r="R1151" i="16" s="1" a="1"/>
  <c r="R1151" i="16" s="1"/>
  <c r="N1151" i="16"/>
  <c r="Q1150" i="16"/>
  <c r="R1150" i="16" s="1" a="1"/>
  <c r="R1150" i="16" s="1"/>
  <c r="N1150" i="16"/>
  <c r="Q1149" i="16"/>
  <c r="R1149" i="16" s="1" a="1"/>
  <c r="R1149" i="16" s="1"/>
  <c r="N1149" i="16"/>
  <c r="Q1148" i="16"/>
  <c r="R1148" i="16" s="1" a="1"/>
  <c r="R1148" i="16" s="1"/>
  <c r="N1148" i="16"/>
  <c r="R1147" i="16" a="1"/>
  <c r="R1147" i="16" s="1"/>
  <c r="Q1147" i="16"/>
  <c r="N1147" i="16"/>
  <c r="Q1146" i="16"/>
  <c r="R1146" i="16" s="1" a="1"/>
  <c r="R1146" i="16" s="1"/>
  <c r="N1146" i="16"/>
  <c r="Q1145" i="16"/>
  <c r="R1145" i="16" s="1" a="1"/>
  <c r="R1145" i="16" s="1"/>
  <c r="N1145" i="16"/>
  <c r="Q1144" i="16"/>
  <c r="R1144" i="16" s="1" a="1"/>
  <c r="R1144" i="16" s="1"/>
  <c r="N1144" i="16"/>
  <c r="Q1143" i="16"/>
  <c r="R1143" i="16" s="1" a="1"/>
  <c r="R1143" i="16" s="1"/>
  <c r="N1143" i="16"/>
  <c r="Q1142" i="16"/>
  <c r="R1142" i="16" s="1" a="1"/>
  <c r="R1142" i="16" s="1"/>
  <c r="N1142" i="16"/>
  <c r="Q1141" i="16"/>
  <c r="R1141" i="16" s="1" a="1"/>
  <c r="R1141" i="16" s="1"/>
  <c r="N1141" i="16"/>
  <c r="Q1140" i="16"/>
  <c r="N1140" i="16"/>
  <c r="Q1139" i="16"/>
  <c r="R1139" i="16" s="1" a="1"/>
  <c r="R1139" i="16" s="1"/>
  <c r="N1139" i="16"/>
  <c r="Q1138" i="16"/>
  <c r="R1138" i="16" s="1" a="1"/>
  <c r="R1138" i="16" s="1"/>
  <c r="N1138" i="16"/>
  <c r="R1137" i="16" a="1"/>
  <c r="R1137" i="16" s="1"/>
  <c r="Q1137" i="16"/>
  <c r="N1137" i="16"/>
  <c r="Q1136" i="16"/>
  <c r="R1136" i="16" s="1" a="1"/>
  <c r="R1136" i="16" s="1"/>
  <c r="N1136" i="16"/>
  <c r="Q1135" i="16"/>
  <c r="N1135" i="16"/>
  <c r="Q1134" i="16"/>
  <c r="N1134" i="16"/>
  <c r="Q1133" i="16"/>
  <c r="N1133" i="16"/>
  <c r="Q1132" i="16"/>
  <c r="R1132" i="16" s="1" a="1"/>
  <c r="R1132" i="16" s="1"/>
  <c r="N1132" i="16"/>
  <c r="R1131" i="16" a="1"/>
  <c r="R1131" i="16" s="1"/>
  <c r="Q1131" i="16"/>
  <c r="N1131" i="16"/>
  <c r="Q1130" i="16"/>
  <c r="R1130" i="16" s="1" a="1"/>
  <c r="R1130" i="16" s="1"/>
  <c r="N1130" i="16"/>
  <c r="Q1129" i="16"/>
  <c r="R1129" i="16" s="1" a="1"/>
  <c r="R1129" i="16" s="1"/>
  <c r="N1129" i="16"/>
  <c r="R1128" i="16" a="1"/>
  <c r="R1128" i="16" s="1"/>
  <c r="Q1128" i="16"/>
  <c r="N1128" i="16"/>
  <c r="Q1127" i="16"/>
  <c r="R1127" i="16" s="1" a="1"/>
  <c r="R1127" i="16" s="1"/>
  <c r="N1127" i="16"/>
  <c r="Q1126" i="16"/>
  <c r="R1126" i="16" s="1" a="1"/>
  <c r="R1126" i="16" s="1"/>
  <c r="N1126" i="16"/>
  <c r="Q1125" i="16"/>
  <c r="N1125" i="16"/>
  <c r="Q1124" i="16"/>
  <c r="N1124" i="16"/>
  <c r="Q1123" i="16"/>
  <c r="N1123" i="16"/>
  <c r="Q1122" i="16"/>
  <c r="N1122" i="16"/>
  <c r="Q1121" i="16"/>
  <c r="N1121" i="16"/>
  <c r="Q1120" i="16"/>
  <c r="N1120" i="16"/>
  <c r="Q1119" i="16"/>
  <c r="N1119" i="16"/>
  <c r="Q1118" i="16"/>
  <c r="N1118" i="16"/>
  <c r="Q1117" i="16"/>
  <c r="N1117" i="16"/>
  <c r="Q1116" i="16"/>
  <c r="N1116" i="16"/>
  <c r="Q1115" i="16"/>
  <c r="N1115" i="16"/>
  <c r="Q1114" i="16"/>
  <c r="N1114" i="16"/>
  <c r="Q1113" i="16"/>
  <c r="N1113" i="16"/>
  <c r="Q1112" i="16"/>
  <c r="N1112" i="16"/>
  <c r="Q1111" i="16"/>
  <c r="N1111" i="16"/>
  <c r="Q1110" i="16"/>
  <c r="N1110" i="16"/>
  <c r="Q1109" i="16"/>
  <c r="N1109" i="16"/>
  <c r="Q1108" i="16"/>
  <c r="N1108" i="16"/>
  <c r="Q1107" i="16"/>
  <c r="N1107" i="16"/>
  <c r="Q1106" i="16"/>
  <c r="N1106" i="16"/>
  <c r="Q1105" i="16"/>
  <c r="N1105" i="16"/>
  <c r="Q1104" i="16"/>
  <c r="N1104" i="16"/>
  <c r="Q1103" i="16"/>
  <c r="N1103" i="16"/>
  <c r="Q1102" i="16"/>
  <c r="N1102" i="16"/>
  <c r="Q1101" i="16"/>
  <c r="N1101" i="16"/>
  <c r="Q1100" i="16"/>
  <c r="N1100" i="16"/>
  <c r="Q1099" i="16"/>
  <c r="N1099" i="16"/>
  <c r="Q1098" i="16"/>
  <c r="N1098" i="16"/>
  <c r="Q1097" i="16"/>
  <c r="N1097" i="16"/>
  <c r="Q1096" i="16"/>
  <c r="N1096" i="16"/>
  <c r="Q1095" i="16"/>
  <c r="N1095" i="16"/>
  <c r="Q1094" i="16"/>
  <c r="N1094" i="16"/>
  <c r="Q1093" i="16"/>
  <c r="N1093" i="16"/>
  <c r="Q1092" i="16"/>
  <c r="N1092" i="16"/>
  <c r="Q1091" i="16"/>
  <c r="N1091" i="16"/>
  <c r="Q1090" i="16"/>
  <c r="N1090" i="16"/>
  <c r="Q1089" i="16"/>
  <c r="N1089" i="16"/>
  <c r="Q1088" i="16"/>
  <c r="N1088" i="16"/>
  <c r="Q1087" i="16"/>
  <c r="N1087" i="16"/>
  <c r="Q1086" i="16"/>
  <c r="N1086" i="16"/>
  <c r="Q1085" i="16"/>
  <c r="N1085" i="16"/>
  <c r="Q1084" i="16"/>
  <c r="N1084" i="16"/>
  <c r="Q1083" i="16"/>
  <c r="N1083" i="16"/>
  <c r="Q1082" i="16"/>
  <c r="N1082" i="16"/>
  <c r="Q1081" i="16"/>
  <c r="N1081" i="16"/>
  <c r="Q1080" i="16"/>
  <c r="N1080" i="16"/>
  <c r="Q1079" i="16"/>
  <c r="N1079" i="16"/>
  <c r="Q1078" i="16"/>
  <c r="N1078" i="16"/>
  <c r="Q1077" i="16"/>
  <c r="N1077" i="16"/>
  <c r="Q1076" i="16"/>
  <c r="N1076" i="16"/>
  <c r="Q1075" i="16"/>
  <c r="N1075" i="16"/>
  <c r="Q1074" i="16"/>
  <c r="N1074" i="16"/>
  <c r="Q1073" i="16"/>
  <c r="N1073" i="16"/>
  <c r="Q1072" i="16"/>
  <c r="N1072" i="16"/>
  <c r="Q1071" i="16"/>
  <c r="N1071" i="16"/>
  <c r="Q1070" i="16"/>
  <c r="N1070" i="16"/>
  <c r="Q1069" i="16"/>
  <c r="N1069" i="16"/>
  <c r="Q1068" i="16"/>
  <c r="N1068" i="16"/>
  <c r="Q1067" i="16"/>
  <c r="N1067" i="16"/>
  <c r="Q1066" i="16"/>
  <c r="N1066" i="16"/>
  <c r="Q1065" i="16"/>
  <c r="N1065" i="16"/>
  <c r="Q1064" i="16"/>
  <c r="R1064" i="16" s="1" a="1"/>
  <c r="R1064" i="16" s="1"/>
  <c r="N1064" i="16"/>
  <c r="Q1063" i="16"/>
  <c r="R1063" i="16" s="1" a="1"/>
  <c r="R1063" i="16" s="1"/>
  <c r="N1063" i="16"/>
  <c r="Q1062" i="16"/>
  <c r="R1062" i="16" s="1" a="1"/>
  <c r="R1062" i="16" s="1"/>
  <c r="N1062" i="16"/>
  <c r="Q1061" i="16"/>
  <c r="R1061" i="16" s="1" a="1"/>
  <c r="R1061" i="16" s="1"/>
  <c r="N1061" i="16"/>
  <c r="Q1060" i="16"/>
  <c r="N1060" i="16"/>
  <c r="Q1059" i="16"/>
  <c r="N1059" i="16"/>
  <c r="Q1058" i="16"/>
  <c r="N1058" i="16"/>
  <c r="Q1057" i="16"/>
  <c r="R1057" i="16" s="1" a="1"/>
  <c r="R1057" i="16" s="1"/>
  <c r="N1057" i="16"/>
  <c r="R1056" i="16" a="1"/>
  <c r="R1056" i="16" s="1"/>
  <c r="Q1056" i="16"/>
  <c r="N1056" i="16"/>
  <c r="Q1055" i="16"/>
  <c r="R1055" i="16" s="1" a="1"/>
  <c r="R1055" i="16" s="1"/>
  <c r="N1055" i="16"/>
  <c r="Q1054" i="16"/>
  <c r="N1054" i="16"/>
  <c r="Q1053" i="16"/>
  <c r="N1053" i="16"/>
  <c r="Q1052" i="16"/>
  <c r="R1052" i="16" s="1" a="1"/>
  <c r="R1052" i="16" s="1"/>
  <c r="N1052" i="16"/>
  <c r="Q1051" i="16"/>
  <c r="R1051" i="16" s="1" a="1"/>
  <c r="R1051" i="16" s="1"/>
  <c r="N1051" i="16"/>
  <c r="Q1050" i="16"/>
  <c r="N1050" i="16"/>
  <c r="Q1049" i="16"/>
  <c r="N1049" i="16"/>
  <c r="Q1048" i="16"/>
  <c r="N1048" i="16"/>
  <c r="Q1047" i="16"/>
  <c r="N1047" i="16"/>
  <c r="Q1046" i="16"/>
  <c r="N1046" i="16"/>
  <c r="Q1045" i="16"/>
  <c r="N1045" i="16"/>
  <c r="Q1044" i="16"/>
  <c r="N1044" i="16"/>
  <c r="Q1043" i="16"/>
  <c r="N1043" i="16"/>
  <c r="R1042" i="16" a="1"/>
  <c r="R1042" i="16" s="1"/>
  <c r="Q1042" i="16"/>
  <c r="N1042" i="16"/>
  <c r="Q1041" i="16"/>
  <c r="R1041" i="16" s="1" a="1"/>
  <c r="R1041" i="16" s="1"/>
  <c r="N1041" i="16"/>
  <c r="Q1040" i="16"/>
  <c r="N1040" i="16"/>
  <c r="Q1039" i="16"/>
  <c r="R1039" i="16" s="1" a="1"/>
  <c r="R1039" i="16" s="1"/>
  <c r="N1039" i="16"/>
  <c r="Q1038" i="16"/>
  <c r="R1038" i="16" s="1" a="1"/>
  <c r="R1038" i="16" s="1"/>
  <c r="N1038" i="16"/>
  <c r="Q1037" i="16"/>
  <c r="R1037" i="16" s="1" a="1"/>
  <c r="R1037" i="16" s="1"/>
  <c r="N1037" i="16"/>
  <c r="Q1036" i="16"/>
  <c r="R1036" i="16" s="1" a="1"/>
  <c r="R1036" i="16" s="1"/>
  <c r="N1036" i="16"/>
  <c r="Q1035" i="16"/>
  <c r="N1035" i="16"/>
  <c r="Q1034" i="16"/>
  <c r="N1034" i="16"/>
  <c r="Q1033" i="16"/>
  <c r="N1033" i="16"/>
  <c r="Q1032" i="16"/>
  <c r="R1032" i="16" s="1" a="1"/>
  <c r="R1032" i="16" s="1"/>
  <c r="N1032" i="16"/>
  <c r="Q1031" i="16"/>
  <c r="R1031" i="16" s="1" a="1"/>
  <c r="R1031" i="16" s="1"/>
  <c r="N1031" i="16"/>
  <c r="Q1030" i="16"/>
  <c r="N1030" i="16"/>
  <c r="Q1029" i="16"/>
  <c r="N1029" i="16"/>
  <c r="Q1028" i="16"/>
  <c r="N1028" i="16"/>
  <c r="Q1027" i="16"/>
  <c r="R1027" i="16" s="1" a="1"/>
  <c r="R1027" i="16" s="1"/>
  <c r="N1027" i="16"/>
  <c r="Q1026" i="16"/>
  <c r="N1026" i="16"/>
  <c r="Q1025" i="16"/>
  <c r="N1025" i="16"/>
  <c r="Q1024" i="16"/>
  <c r="R1024" i="16" s="1" a="1"/>
  <c r="R1024" i="16" s="1"/>
  <c r="N1024" i="16"/>
  <c r="Q1023" i="16"/>
  <c r="R1023" i="16" s="1" a="1"/>
  <c r="R1023" i="16" s="1"/>
  <c r="N1023" i="16"/>
  <c r="Q1022" i="16"/>
  <c r="R1022" i="16" s="1" a="1"/>
  <c r="R1022" i="16" s="1"/>
  <c r="N1022" i="16"/>
  <c r="Q1021" i="16"/>
  <c r="N1021" i="16"/>
  <c r="Q1020" i="16"/>
  <c r="N1020" i="16"/>
  <c r="Q1019" i="16"/>
  <c r="N1019" i="16"/>
  <c r="Q1018" i="16"/>
  <c r="R1018" i="16" s="1" a="1"/>
  <c r="R1018" i="16" s="1"/>
  <c r="N1018" i="16"/>
  <c r="Q1017" i="16"/>
  <c r="R1017" i="16" s="1" a="1"/>
  <c r="R1017" i="16" s="1"/>
  <c r="N1017" i="16"/>
  <c r="Q1016" i="16"/>
  <c r="N1016" i="16"/>
  <c r="Q1015" i="16"/>
  <c r="R1015" i="16" s="1" a="1"/>
  <c r="R1015" i="16" s="1"/>
  <c r="N1015" i="16"/>
  <c r="Q1014" i="16"/>
  <c r="R1014" i="16" s="1" a="1"/>
  <c r="R1014" i="16" s="1"/>
  <c r="N1014" i="16"/>
  <c r="Q1013" i="16"/>
  <c r="N1013" i="16"/>
  <c r="Q1012" i="16"/>
  <c r="N1012" i="16"/>
  <c r="Q1011" i="16"/>
  <c r="N1011" i="16"/>
  <c r="Q1010" i="16"/>
  <c r="R1010" i="16" s="1" a="1"/>
  <c r="R1010" i="16" s="1"/>
  <c r="N1010" i="16"/>
  <c r="Q1009" i="16"/>
  <c r="R1009" i="16" s="1" a="1"/>
  <c r="R1009" i="16" s="1"/>
  <c r="N1009" i="16"/>
  <c r="Q1008" i="16"/>
  <c r="N1008" i="16"/>
  <c r="Q1007" i="16"/>
  <c r="N1007" i="16"/>
  <c r="Q1006" i="16"/>
  <c r="N1006" i="16"/>
  <c r="R1005" i="16" a="1"/>
  <c r="R1005" i="16" s="1"/>
  <c r="Q1005" i="16"/>
  <c r="N1005" i="16"/>
  <c r="Q1004" i="16"/>
  <c r="R1004" i="16" s="1" a="1"/>
  <c r="R1004" i="16" s="1"/>
  <c r="N1004" i="16"/>
  <c r="Q1003" i="16"/>
  <c r="R1003" i="16" s="1" a="1"/>
  <c r="R1003" i="16" s="1"/>
  <c r="N1003" i="16"/>
  <c r="Q1002" i="16"/>
  <c r="R1002" i="16" s="1" a="1"/>
  <c r="R1002" i="16" s="1"/>
  <c r="N1002" i="16"/>
  <c r="Q1001" i="16"/>
  <c r="R1001" i="16" s="1" a="1"/>
  <c r="R1001" i="16" s="1"/>
  <c r="N1001" i="16"/>
  <c r="Q1000" i="16"/>
  <c r="R1000" i="16" s="1" a="1"/>
  <c r="R1000" i="16" s="1"/>
  <c r="N1000" i="16"/>
  <c r="Q999" i="16"/>
  <c r="R999" i="16" s="1" a="1"/>
  <c r="R999" i="16" s="1"/>
  <c r="N999" i="16"/>
  <c r="Q998" i="16"/>
  <c r="R998" i="16" s="1" a="1"/>
  <c r="R998" i="16" s="1"/>
  <c r="N998" i="16"/>
  <c r="Q997" i="16"/>
  <c r="N997" i="16"/>
  <c r="Q996" i="16"/>
  <c r="R996" i="16" s="1" a="1"/>
  <c r="R996" i="16" s="1"/>
  <c r="N996" i="16"/>
  <c r="Q995" i="16"/>
  <c r="R995" i="16" s="1" a="1"/>
  <c r="R995" i="16" s="1"/>
  <c r="N995" i="16"/>
  <c r="Q994" i="16"/>
  <c r="R994" i="16" s="1" a="1"/>
  <c r="R994" i="16" s="1"/>
  <c r="N994" i="16"/>
  <c r="Q993" i="16"/>
  <c r="N993" i="16"/>
  <c r="Q992" i="16"/>
  <c r="N992" i="16"/>
  <c r="Q991" i="16"/>
  <c r="N991" i="16"/>
  <c r="Q990" i="16"/>
  <c r="R990" i="16" s="1" a="1"/>
  <c r="R990" i="16" s="1"/>
  <c r="N990" i="16"/>
  <c r="Q989" i="16"/>
  <c r="R989" i="16" s="1" a="1"/>
  <c r="R989" i="16" s="1"/>
  <c r="N989" i="16"/>
  <c r="Q988" i="16"/>
  <c r="R988" i="16" s="1" a="1"/>
  <c r="R988" i="16" s="1"/>
  <c r="N988" i="16"/>
  <c r="Q987" i="16"/>
  <c r="R987" i="16" s="1" a="1"/>
  <c r="R987" i="16" s="1"/>
  <c r="N987" i="16"/>
  <c r="R986" i="16" a="1"/>
  <c r="R986" i="16" s="1"/>
  <c r="Q986" i="16"/>
  <c r="N986" i="16"/>
  <c r="Q985" i="16"/>
  <c r="R985" i="16" s="1" a="1"/>
  <c r="R985" i="16" s="1"/>
  <c r="N985" i="16"/>
  <c r="R984" i="16" a="1"/>
  <c r="R984" i="16" s="1"/>
  <c r="Q984" i="16"/>
  <c r="N984" i="16"/>
  <c r="Q983" i="16"/>
  <c r="R983" i="16" s="1" a="1"/>
  <c r="R983" i="16" s="1"/>
  <c r="N983" i="16"/>
  <c r="Q982" i="16"/>
  <c r="N982" i="16"/>
  <c r="Q981" i="16"/>
  <c r="N981" i="16"/>
  <c r="Q980" i="16"/>
  <c r="N980" i="16"/>
  <c r="Q979" i="16"/>
  <c r="R979" i="16" s="1" a="1"/>
  <c r="R979" i="16" s="1"/>
  <c r="N979" i="16"/>
  <c r="Q978" i="16"/>
  <c r="R978" i="16" s="1" a="1"/>
  <c r="R978" i="16" s="1"/>
  <c r="N978" i="16"/>
  <c r="Q977" i="16"/>
  <c r="R977" i="16" s="1" a="1"/>
  <c r="R977" i="16" s="1"/>
  <c r="N977" i="16"/>
  <c r="R976" i="16" a="1"/>
  <c r="R976" i="16" s="1"/>
  <c r="Q976" i="16"/>
  <c r="N976" i="16"/>
  <c r="Q975" i="16"/>
  <c r="R975" i="16" s="1" a="1"/>
  <c r="R975" i="16" s="1"/>
  <c r="N975" i="16"/>
  <c r="Q974" i="16"/>
  <c r="R974" i="16" s="1" a="1"/>
  <c r="R974" i="16" s="1"/>
  <c r="N974" i="16"/>
  <c r="Q973" i="16"/>
  <c r="R973" i="16" s="1" a="1"/>
  <c r="R973" i="16" s="1"/>
  <c r="N973" i="16"/>
  <c r="Q972" i="16"/>
  <c r="R972" i="16" s="1" a="1"/>
  <c r="R972" i="16" s="1"/>
  <c r="N972" i="16"/>
  <c r="Q971" i="16"/>
  <c r="R971" i="16" s="1" a="1"/>
  <c r="R971" i="16" s="1"/>
  <c r="N971" i="16"/>
  <c r="Q970" i="16"/>
  <c r="R970" i="16" s="1" a="1"/>
  <c r="R970" i="16" s="1"/>
  <c r="N970" i="16"/>
  <c r="Q969" i="16"/>
  <c r="N969" i="16"/>
  <c r="Q968" i="16"/>
  <c r="N968" i="16"/>
  <c r="Q967" i="16"/>
  <c r="N967" i="16"/>
  <c r="R966" i="16" a="1"/>
  <c r="R966" i="16" s="1"/>
  <c r="Q966" i="16"/>
  <c r="N966" i="16"/>
  <c r="Q965" i="16"/>
  <c r="R965" i="16" s="1" a="1"/>
  <c r="R965" i="16" s="1"/>
  <c r="N965" i="16"/>
  <c r="Q964" i="16"/>
  <c r="R964" i="16" s="1" a="1"/>
  <c r="R964" i="16" s="1"/>
  <c r="N964" i="16"/>
  <c r="Q963" i="16"/>
  <c r="R963" i="16" s="1" a="1"/>
  <c r="R963" i="16" s="1"/>
  <c r="N963" i="16"/>
  <c r="Q962" i="16"/>
  <c r="R962" i="16" s="1" a="1"/>
  <c r="R962" i="16" s="1"/>
  <c r="N962" i="16"/>
  <c r="Q961" i="16"/>
  <c r="R961" i="16" s="1" a="1"/>
  <c r="R961" i="16" s="1"/>
  <c r="N961" i="16"/>
  <c r="Q960" i="16"/>
  <c r="R960" i="16" s="1" a="1"/>
  <c r="R960" i="16" s="1"/>
  <c r="N960" i="16"/>
  <c r="R959" i="16" a="1"/>
  <c r="R959" i="16" s="1"/>
  <c r="Q959" i="16"/>
  <c r="N959" i="16"/>
  <c r="Q958" i="16"/>
  <c r="N958" i="16"/>
  <c r="Q957" i="16"/>
  <c r="R957" i="16" s="1" a="1"/>
  <c r="R957" i="16" s="1"/>
  <c r="N957" i="16"/>
  <c r="R956" i="16" a="1"/>
  <c r="R956" i="16" s="1"/>
  <c r="Q956" i="16"/>
  <c r="N956" i="16"/>
  <c r="Q955" i="16"/>
  <c r="R955" i="16" s="1" a="1"/>
  <c r="R955" i="16" s="1"/>
  <c r="N955" i="16"/>
  <c r="Q954" i="16"/>
  <c r="R954" i="16" s="1" a="1"/>
  <c r="R954" i="16" s="1"/>
  <c r="N954" i="16"/>
  <c r="Q953" i="16"/>
  <c r="N953" i="16"/>
  <c r="Q952" i="16"/>
  <c r="N952" i="16"/>
  <c r="Q951" i="16"/>
  <c r="N951" i="16"/>
  <c r="Q950" i="16"/>
  <c r="R950" i="16" s="1" a="1"/>
  <c r="R950" i="16" s="1"/>
  <c r="N950" i="16"/>
  <c r="Q949" i="16"/>
  <c r="R949" i="16" s="1" a="1"/>
  <c r="R949" i="16" s="1"/>
  <c r="N949" i="16"/>
  <c r="Q948" i="16"/>
  <c r="R948" i="16" s="1" a="1"/>
  <c r="R948" i="16" s="1"/>
  <c r="N948" i="16"/>
  <c r="Q947" i="16"/>
  <c r="R947" i="16" s="1" a="1"/>
  <c r="R947" i="16" s="1"/>
  <c r="N947" i="16"/>
  <c r="Q946" i="16"/>
  <c r="R946" i="16" s="1" a="1"/>
  <c r="R946" i="16" s="1"/>
  <c r="N946" i="16"/>
  <c r="Q945" i="16"/>
  <c r="R945" i="16" s="1" a="1"/>
  <c r="R945" i="16" s="1"/>
  <c r="N945" i="16"/>
  <c r="Q944" i="16"/>
  <c r="R944" i="16" s="1" a="1"/>
  <c r="R944" i="16" s="1"/>
  <c r="N944" i="16"/>
  <c r="Q943" i="16"/>
  <c r="R943" i="16" s="1" a="1"/>
  <c r="R943" i="16" s="1"/>
  <c r="N943" i="16"/>
  <c r="Q942" i="16"/>
  <c r="R942" i="16" s="1" a="1"/>
  <c r="R942" i="16" s="1"/>
  <c r="Q941" i="16"/>
  <c r="R941" i="16" s="1" a="1"/>
  <c r="R941" i="16" s="1"/>
  <c r="Q940" i="16"/>
  <c r="R940" i="16" s="1" a="1"/>
  <c r="R940" i="16" s="1"/>
  <c r="Q939" i="16"/>
  <c r="R939" i="16" s="1" a="1"/>
  <c r="R939" i="16" s="1"/>
  <c r="R938" i="16" a="1"/>
  <c r="R938" i="16" s="1"/>
  <c r="Q938" i="16"/>
  <c r="Q937" i="16"/>
  <c r="Q936" i="16"/>
  <c r="Q935" i="16"/>
  <c r="Q934" i="16"/>
  <c r="R934" i="16" s="1" a="1"/>
  <c r="R934" i="16" s="1"/>
  <c r="Q933" i="16"/>
  <c r="R933" i="16" s="1" a="1"/>
  <c r="R933" i="16" s="1"/>
  <c r="Q932" i="16"/>
  <c r="R932" i="16" s="1" a="1"/>
  <c r="R932" i="16" s="1"/>
  <c r="Q931" i="16"/>
  <c r="R931" i="16" s="1" a="1"/>
  <c r="R931" i="16" s="1"/>
  <c r="Q930" i="16"/>
  <c r="R930" i="16" s="1" a="1"/>
  <c r="R930" i="16" s="1"/>
  <c r="Q929" i="16"/>
  <c r="R929" i="16" s="1" a="1"/>
  <c r="R929" i="16" s="1"/>
  <c r="Q928" i="16"/>
  <c r="R928" i="16" s="1" a="1"/>
  <c r="R928" i="16" s="1"/>
  <c r="Q927" i="16"/>
  <c r="R927" i="16" s="1" a="1"/>
  <c r="R927" i="16" s="1"/>
  <c r="Q926" i="16"/>
  <c r="R926" i="16" s="1" a="1"/>
  <c r="R926" i="16" s="1"/>
  <c r="Q925" i="16"/>
  <c r="R925" i="16" s="1" a="1"/>
  <c r="R925" i="16" s="1"/>
  <c r="N925" i="16"/>
  <c r="Q924" i="16"/>
  <c r="R924" i="16" s="1" a="1"/>
  <c r="R924" i="16" s="1"/>
  <c r="N924" i="16"/>
  <c r="Q923" i="16"/>
  <c r="R923" i="16" s="1" a="1"/>
  <c r="R923" i="16" s="1"/>
  <c r="N923" i="16"/>
  <c r="Q922" i="16"/>
  <c r="N922" i="16"/>
  <c r="Q921" i="16"/>
  <c r="N921" i="16"/>
  <c r="Q920" i="16"/>
  <c r="N920" i="16"/>
  <c r="Q919" i="16"/>
  <c r="R919" i="16" s="1" a="1"/>
  <c r="R919" i="16" s="1"/>
  <c r="N919" i="16"/>
  <c r="Q918" i="16"/>
  <c r="R918" i="16" s="1" a="1"/>
  <c r="R918" i="16" s="1"/>
  <c r="N918" i="16"/>
  <c r="Q917" i="16"/>
  <c r="R917" i="16" s="1" a="1"/>
  <c r="R917" i="16" s="1"/>
  <c r="N917" i="16"/>
  <c r="Q916" i="16"/>
  <c r="R916" i="16" s="1" a="1"/>
  <c r="R916" i="16" s="1"/>
  <c r="N916" i="16"/>
  <c r="Q915" i="16"/>
  <c r="R915" i="16" s="1" a="1"/>
  <c r="R915" i="16" s="1"/>
  <c r="N915" i="16"/>
  <c r="Q914" i="16"/>
  <c r="R914" i="16" s="1" a="1"/>
  <c r="R914" i="16" s="1"/>
  <c r="N914" i="16"/>
  <c r="Q913" i="16"/>
  <c r="R913" i="16" s="1" a="1"/>
  <c r="R913" i="16" s="1"/>
  <c r="N913" i="16"/>
  <c r="Q912" i="16"/>
  <c r="R912" i="16" s="1" a="1"/>
  <c r="R912" i="16" s="1"/>
  <c r="N912" i="16"/>
  <c r="Q911" i="16"/>
  <c r="R911" i="16" s="1" a="1"/>
  <c r="R911" i="16" s="1"/>
  <c r="N911" i="16"/>
  <c r="Q910" i="16"/>
  <c r="N910" i="16"/>
  <c r="Q909" i="16"/>
  <c r="N909" i="16"/>
  <c r="Q908" i="16"/>
  <c r="N908" i="16"/>
  <c r="Q907" i="16"/>
  <c r="R907" i="16" s="1" a="1"/>
  <c r="R907" i="16" s="1"/>
  <c r="N907" i="16"/>
  <c r="R906" i="16" a="1"/>
  <c r="R906" i="16" s="1"/>
  <c r="Q906" i="16"/>
  <c r="N906" i="16"/>
  <c r="Q905" i="16"/>
  <c r="R905" i="16" s="1" a="1"/>
  <c r="R905" i="16" s="1"/>
  <c r="N905" i="16"/>
  <c r="Q904" i="16"/>
  <c r="R904" i="16" s="1" a="1"/>
  <c r="R904" i="16" s="1"/>
  <c r="N904" i="16"/>
  <c r="Q903" i="16"/>
  <c r="R903" i="16" s="1" a="1"/>
  <c r="R903" i="16" s="1"/>
  <c r="N903" i="16"/>
  <c r="Q902" i="16"/>
  <c r="R902" i="16" s="1" a="1"/>
  <c r="R902" i="16" s="1"/>
  <c r="N902" i="16"/>
  <c r="Q901" i="16"/>
  <c r="R901" i="16" s="1" a="1"/>
  <c r="R901" i="16" s="1"/>
  <c r="N901" i="16"/>
  <c r="Q900" i="16"/>
  <c r="R900" i="16" s="1" a="1"/>
  <c r="R900" i="16" s="1"/>
  <c r="N900" i="16"/>
  <c r="Q899" i="16"/>
  <c r="R899" i="16" s="1" a="1"/>
  <c r="R899" i="16" s="1"/>
  <c r="N899" i="16"/>
  <c r="Q898" i="16"/>
  <c r="R898" i="16" s="1" a="1"/>
  <c r="R898" i="16" s="1"/>
  <c r="N898" i="16"/>
  <c r="Q897" i="16"/>
  <c r="R897" i="16" s="1" a="1"/>
  <c r="R897" i="16" s="1"/>
  <c r="N897" i="16"/>
  <c r="Q896" i="16"/>
  <c r="R896" i="16" s="1" a="1"/>
  <c r="R896" i="16" s="1"/>
  <c r="N896" i="16"/>
  <c r="Q895" i="16"/>
  <c r="R895" i="16" s="1" a="1"/>
  <c r="R895" i="16" s="1"/>
  <c r="N895" i="16"/>
  <c r="Q894" i="16"/>
  <c r="R894" i="16" s="1" a="1"/>
  <c r="R894" i="16" s="1"/>
  <c r="N894" i="16"/>
  <c r="Q893" i="16"/>
  <c r="R893" i="16" s="1" a="1"/>
  <c r="R893" i="16" s="1"/>
  <c r="N893" i="16"/>
  <c r="Q892" i="16"/>
  <c r="N892" i="16"/>
  <c r="Q891" i="16"/>
  <c r="N891" i="16"/>
  <c r="Q890" i="16"/>
  <c r="N890" i="16"/>
  <c r="Q889" i="16"/>
  <c r="R889" i="16" s="1" a="1"/>
  <c r="R889" i="16" s="1"/>
  <c r="N889" i="16"/>
  <c r="Q888" i="16"/>
  <c r="R888" i="16" s="1" a="1"/>
  <c r="R888" i="16" s="1"/>
  <c r="N888" i="16"/>
  <c r="Q887" i="16"/>
  <c r="R887" i="16" s="1" a="1"/>
  <c r="R887" i="16" s="1"/>
  <c r="N887" i="16"/>
  <c r="Q886" i="16"/>
  <c r="R886" i="16" s="1" a="1"/>
  <c r="R886" i="16" s="1"/>
  <c r="N886" i="16"/>
  <c r="Q885" i="16"/>
  <c r="R885" i="16" s="1" a="1"/>
  <c r="R885" i="16" s="1"/>
  <c r="N885" i="16"/>
  <c r="Q884" i="16"/>
  <c r="R884" i="16" s="1" a="1"/>
  <c r="R884" i="16" s="1"/>
  <c r="N884" i="16"/>
  <c r="Q883" i="16"/>
  <c r="R883" i="16" s="1" a="1"/>
  <c r="R883" i="16" s="1"/>
  <c r="N883" i="16"/>
  <c r="Q882" i="16"/>
  <c r="R882" i="16" s="1" a="1"/>
  <c r="R882" i="16" s="1"/>
  <c r="N882" i="16"/>
  <c r="Q881" i="16"/>
  <c r="R881" i="16" s="1" a="1"/>
  <c r="R881" i="16" s="1"/>
  <c r="N881" i="16"/>
  <c r="Q880" i="16"/>
  <c r="R880" i="16" s="1" a="1"/>
  <c r="R880" i="16" s="1"/>
  <c r="N880" i="16"/>
  <c r="Q879" i="16"/>
  <c r="R879" i="16" s="1" a="1"/>
  <c r="R879" i="16" s="1"/>
  <c r="N879" i="16"/>
  <c r="Q878" i="16"/>
  <c r="R878" i="16" s="1" a="1"/>
  <c r="R878" i="16" s="1"/>
  <c r="N878" i="16"/>
  <c r="Q877" i="16"/>
  <c r="R877" i="16" s="1" a="1"/>
  <c r="R877" i="16" s="1"/>
  <c r="N877" i="16"/>
  <c r="Q876" i="16"/>
  <c r="N876" i="16"/>
  <c r="Q875" i="16"/>
  <c r="N875" i="16"/>
  <c r="Q874" i="16"/>
  <c r="N874" i="16"/>
  <c r="R873" i="16" a="1"/>
  <c r="R873" i="16" s="1"/>
  <c r="Q873" i="16"/>
  <c r="N873" i="16"/>
  <c r="Q872" i="16"/>
  <c r="R872" i="16" s="1" a="1"/>
  <c r="R872" i="16" s="1"/>
  <c r="N872" i="16"/>
  <c r="Q871" i="16"/>
  <c r="R871" i="16" s="1" a="1"/>
  <c r="R871" i="16" s="1"/>
  <c r="N871" i="16"/>
  <c r="Q870" i="16"/>
  <c r="R870" i="16" s="1" a="1"/>
  <c r="R870" i="16" s="1"/>
  <c r="N870" i="16"/>
  <c r="Q869" i="16"/>
  <c r="R869" i="16" s="1" a="1"/>
  <c r="R869" i="16" s="1"/>
  <c r="N869" i="16"/>
  <c r="Q868" i="16"/>
  <c r="R868" i="16" s="1" a="1"/>
  <c r="R868" i="16" s="1"/>
  <c r="N868" i="16"/>
  <c r="R867" i="16" a="1"/>
  <c r="R867" i="16" s="1"/>
  <c r="Q867" i="16"/>
  <c r="N867" i="16"/>
  <c r="Q866" i="16"/>
  <c r="R866" i="16" s="1" a="1"/>
  <c r="R866" i="16" s="1"/>
  <c r="N866" i="16"/>
  <c r="Q865" i="16"/>
  <c r="R865" i="16" s="1" a="1"/>
  <c r="R865" i="16" s="1"/>
  <c r="N865" i="16"/>
  <c r="Q864" i="16"/>
  <c r="R864" i="16" s="1" a="1"/>
  <c r="R864" i="16" s="1"/>
  <c r="N864" i="16"/>
  <c r="Q863" i="16"/>
  <c r="R863" i="16" s="1" a="1"/>
  <c r="R863" i="16" s="1"/>
  <c r="N863" i="16"/>
  <c r="Q862" i="16"/>
  <c r="R862" i="16" s="1" a="1"/>
  <c r="R862" i="16" s="1"/>
  <c r="N862" i="16"/>
  <c r="Q861" i="16"/>
  <c r="N861" i="16"/>
  <c r="Q860" i="16"/>
  <c r="N860" i="16"/>
  <c r="Q859" i="16"/>
  <c r="N859" i="16"/>
  <c r="Q858" i="16"/>
  <c r="R858" i="16" s="1" a="1"/>
  <c r="R858" i="16" s="1"/>
  <c r="N858" i="16"/>
  <c r="Q857" i="16"/>
  <c r="R857" i="16" s="1" a="1"/>
  <c r="R857" i="16" s="1"/>
  <c r="N857" i="16"/>
  <c r="Q856" i="16"/>
  <c r="R856" i="16" s="1" a="1"/>
  <c r="R856" i="16" s="1"/>
  <c r="N856" i="16"/>
  <c r="Q855" i="16"/>
  <c r="R855" i="16" s="1" a="1"/>
  <c r="R855" i="16" s="1"/>
  <c r="N855" i="16"/>
  <c r="Q854" i="16"/>
  <c r="R854" i="16" s="1" a="1"/>
  <c r="R854" i="16" s="1"/>
  <c r="N854" i="16"/>
  <c r="Q853" i="16"/>
  <c r="R853" i="16" s="1" a="1"/>
  <c r="R853" i="16" s="1"/>
  <c r="N853" i="16"/>
  <c r="Q852" i="16"/>
  <c r="R852" i="16" s="1" a="1"/>
  <c r="R852" i="16" s="1"/>
  <c r="N852" i="16"/>
  <c r="Q851" i="16"/>
  <c r="R851" i="16" s="1" a="1"/>
  <c r="R851" i="16" s="1"/>
  <c r="N851" i="16"/>
  <c r="R850" i="16" a="1"/>
  <c r="R850" i="16" s="1"/>
  <c r="Q850" i="16"/>
  <c r="N850" i="16"/>
  <c r="Q849" i="16"/>
  <c r="R849" i="16" s="1" a="1"/>
  <c r="R849" i="16" s="1"/>
  <c r="N849" i="16"/>
  <c r="Q848" i="16"/>
  <c r="R848" i="16" s="1" a="1"/>
  <c r="R848" i="16" s="1"/>
  <c r="N848" i="16"/>
  <c r="Q847" i="16"/>
  <c r="R847" i="16" s="1" a="1"/>
  <c r="R847" i="16" s="1"/>
  <c r="N847" i="16"/>
  <c r="Q846" i="16"/>
  <c r="N846" i="16"/>
  <c r="Q845" i="16"/>
  <c r="N845" i="16"/>
  <c r="Q844" i="16"/>
  <c r="N844" i="16"/>
  <c r="Q843" i="16"/>
  <c r="R843" i="16" s="1" a="1"/>
  <c r="R843" i="16" s="1"/>
  <c r="N843" i="16"/>
  <c r="Q842" i="16"/>
  <c r="R842" i="16" s="1" a="1"/>
  <c r="R842" i="16" s="1"/>
  <c r="N842" i="16"/>
  <c r="Q841" i="16"/>
  <c r="R841" i="16" s="1" a="1"/>
  <c r="R841" i="16" s="1"/>
  <c r="N841" i="16"/>
  <c r="Q840" i="16"/>
  <c r="R840" i="16" s="1" a="1"/>
  <c r="R840" i="16" s="1"/>
  <c r="N840" i="16"/>
  <c r="Q839" i="16"/>
  <c r="R839" i="16" s="1" a="1"/>
  <c r="R839" i="16" s="1"/>
  <c r="N839" i="16"/>
  <c r="R838" i="16" a="1"/>
  <c r="R838" i="16" s="1"/>
  <c r="Q838" i="16"/>
  <c r="N838" i="16"/>
  <c r="Q837" i="16"/>
  <c r="R837" i="16" s="1" a="1"/>
  <c r="R837" i="16" s="1"/>
  <c r="N837" i="16"/>
  <c r="Q836" i="16"/>
  <c r="R836" i="16" s="1" a="1"/>
  <c r="R836" i="16" s="1"/>
  <c r="N836" i="16"/>
  <c r="Q835" i="16"/>
  <c r="R835" i="16" s="1" a="1"/>
  <c r="R835" i="16" s="1"/>
  <c r="N835" i="16"/>
  <c r="Q834" i="16"/>
  <c r="R834" i="16" s="1" a="1"/>
  <c r="R834" i="16" s="1"/>
  <c r="N834" i="16"/>
  <c r="Q833" i="16"/>
  <c r="R833" i="16" s="1" a="1"/>
  <c r="R833" i="16" s="1"/>
  <c r="N833" i="16"/>
  <c r="Q832" i="16"/>
  <c r="R832" i="16" s="1" a="1"/>
  <c r="R832" i="16" s="1"/>
  <c r="N832" i="16"/>
  <c r="Q831" i="16"/>
  <c r="R831" i="16" s="1" a="1"/>
  <c r="R831" i="16" s="1"/>
  <c r="N831" i="16"/>
  <c r="Q830" i="16"/>
  <c r="N830" i="16"/>
  <c r="Q829" i="16"/>
  <c r="N829" i="16"/>
  <c r="Q828" i="16"/>
  <c r="N828" i="16"/>
  <c r="Q827" i="16"/>
  <c r="R827" i="16" s="1" a="1"/>
  <c r="R827" i="16" s="1"/>
  <c r="N827" i="16"/>
  <c r="Q826" i="16"/>
  <c r="R826" i="16" s="1" a="1"/>
  <c r="R826" i="16" s="1"/>
  <c r="N826" i="16"/>
  <c r="Q825" i="16"/>
  <c r="R825" i="16" s="1" a="1"/>
  <c r="R825" i="16" s="1"/>
  <c r="N825" i="16"/>
  <c r="Q824" i="16"/>
  <c r="R824" i="16" s="1" a="1"/>
  <c r="R824" i="16" s="1"/>
  <c r="N824" i="16"/>
  <c r="Q823" i="16"/>
  <c r="R823" i="16" s="1" a="1"/>
  <c r="R823" i="16" s="1"/>
  <c r="N823" i="16"/>
  <c r="Q822" i="16"/>
  <c r="R822" i="16" s="1" a="1"/>
  <c r="R822" i="16" s="1"/>
  <c r="N822" i="16"/>
  <c r="Q821" i="16"/>
  <c r="R821" i="16" s="1" a="1"/>
  <c r="R821" i="16" s="1"/>
  <c r="N821" i="16"/>
  <c r="Q820" i="16"/>
  <c r="R820" i="16" s="1" a="1"/>
  <c r="R820" i="16" s="1"/>
  <c r="N820" i="16"/>
  <c r="Q819" i="16"/>
  <c r="R819" i="16" s="1" a="1"/>
  <c r="R819" i="16" s="1"/>
  <c r="N819" i="16"/>
  <c r="Q817" i="16"/>
  <c r="R817" i="16" s="1" a="1"/>
  <c r="R817" i="16" s="1"/>
  <c r="N817" i="16"/>
  <c r="Q816" i="16"/>
  <c r="R816" i="16" s="1" a="1"/>
  <c r="R816" i="16" s="1"/>
  <c r="N816" i="16"/>
  <c r="Q815" i="16"/>
  <c r="R815" i="16" s="1" a="1"/>
  <c r="R815" i="16" s="1"/>
  <c r="N815" i="16"/>
  <c r="Q814" i="16"/>
  <c r="N814" i="16"/>
  <c r="Q813" i="16"/>
  <c r="N813" i="16"/>
  <c r="Q812" i="16"/>
  <c r="N812" i="16"/>
  <c r="Q811" i="16"/>
  <c r="R811" i="16" s="1" a="1"/>
  <c r="R811" i="16" s="1"/>
  <c r="N811" i="16"/>
  <c r="Q810" i="16"/>
  <c r="R810" i="16" s="1" a="1"/>
  <c r="R810" i="16" s="1"/>
  <c r="N810" i="16"/>
  <c r="Q809" i="16"/>
  <c r="R809" i="16" s="1" a="1"/>
  <c r="R809" i="16" s="1"/>
  <c r="N809" i="16"/>
  <c r="Q808" i="16"/>
  <c r="R808" i="16" s="1" a="1"/>
  <c r="R808" i="16" s="1"/>
  <c r="N808" i="16"/>
  <c r="Q807" i="16"/>
  <c r="R807" i="16" s="1" a="1"/>
  <c r="R807" i="16" s="1"/>
  <c r="N807" i="16"/>
  <c r="Q806" i="16"/>
  <c r="R806" i="16" s="1" a="1"/>
  <c r="R806" i="16" s="1"/>
  <c r="N806" i="16"/>
  <c r="Q805" i="16"/>
  <c r="R805" i="16" s="1" a="1"/>
  <c r="R805" i="16" s="1"/>
  <c r="N805" i="16"/>
  <c r="Q804" i="16"/>
  <c r="R804" i="16" s="1" a="1"/>
  <c r="R804" i="16" s="1"/>
  <c r="N804" i="16"/>
  <c r="Q803" i="16"/>
  <c r="R803" i="16" s="1" a="1"/>
  <c r="R803" i="16" s="1"/>
  <c r="N803" i="16"/>
  <c r="Q802" i="16"/>
  <c r="R802" i="16" s="1" a="1"/>
  <c r="R802" i="16" s="1"/>
  <c r="N802" i="16"/>
  <c r="Q801" i="16"/>
  <c r="R801" i="16" s="1" a="1"/>
  <c r="R801" i="16" s="1"/>
  <c r="N801" i="16"/>
  <c r="Q800" i="16"/>
  <c r="R800" i="16" s="1" a="1"/>
  <c r="R800" i="16" s="1"/>
  <c r="N800" i="16"/>
  <c r="Q799" i="16"/>
  <c r="N799" i="16"/>
  <c r="Q798" i="16"/>
  <c r="N798" i="16"/>
  <c r="Q797" i="16"/>
  <c r="N797" i="16"/>
  <c r="R796" i="16" a="1"/>
  <c r="R796" i="16" s="1"/>
  <c r="Q796" i="16"/>
  <c r="N796" i="16"/>
  <c r="Q795" i="16"/>
  <c r="R795" i="16" s="1" a="1"/>
  <c r="R795" i="16" s="1"/>
  <c r="N795" i="16"/>
  <c r="Q794" i="16"/>
  <c r="R794" i="16" s="1" a="1"/>
  <c r="R794" i="16" s="1"/>
  <c r="N794" i="16"/>
  <c r="Q793" i="16"/>
  <c r="R793" i="16" s="1" a="1"/>
  <c r="R793" i="16" s="1"/>
  <c r="N793" i="16"/>
  <c r="Q792" i="16"/>
  <c r="R792" i="16" s="1" a="1"/>
  <c r="R792" i="16" s="1"/>
  <c r="N792" i="16"/>
  <c r="Q791" i="16"/>
  <c r="R791" i="16" s="1" a="1"/>
  <c r="R791" i="16" s="1"/>
  <c r="N791" i="16"/>
  <c r="R790" i="16" a="1"/>
  <c r="R790" i="16" s="1"/>
  <c r="Q790" i="16"/>
  <c r="N790" i="16"/>
  <c r="Q789" i="16"/>
  <c r="R789" i="16" s="1" a="1"/>
  <c r="R789" i="16" s="1"/>
  <c r="N789" i="16"/>
  <c r="Q788" i="16"/>
  <c r="R788" i="16" s="1" a="1"/>
  <c r="R788" i="16" s="1"/>
  <c r="N788" i="16"/>
  <c r="Q787" i="16"/>
  <c r="R787" i="16" s="1" a="1"/>
  <c r="R787" i="16" s="1"/>
  <c r="N787" i="16"/>
  <c r="Q786" i="16"/>
  <c r="R786" i="16" s="1" a="1"/>
  <c r="R786" i="16" s="1"/>
  <c r="N786" i="16"/>
  <c r="Q785" i="16"/>
  <c r="R785" i="16" s="1" a="1"/>
  <c r="R785" i="16" s="1"/>
  <c r="N785" i="16"/>
  <c r="Q784" i="16"/>
  <c r="R784" i="16" s="1" a="1"/>
  <c r="R784" i="16" s="1"/>
  <c r="N784" i="16"/>
  <c r="Q783" i="16"/>
  <c r="R783" i="16" s="1" a="1"/>
  <c r="R783" i="16" s="1"/>
  <c r="N783" i="16"/>
  <c r="Q782" i="16"/>
  <c r="N782" i="16"/>
  <c r="Q781" i="16"/>
  <c r="N781" i="16"/>
  <c r="Q780" i="16"/>
  <c r="N780" i="16"/>
  <c r="Q779" i="16"/>
  <c r="R779" i="16" s="1" a="1"/>
  <c r="R779" i="16" s="1"/>
  <c r="N779" i="16"/>
  <c r="Q778" i="16"/>
  <c r="R778" i="16" s="1" a="1"/>
  <c r="R778" i="16" s="1"/>
  <c r="N778" i="16"/>
  <c r="Q777" i="16"/>
  <c r="R777" i="16" s="1" a="1"/>
  <c r="R777" i="16" s="1"/>
  <c r="N777" i="16"/>
  <c r="Q776" i="16"/>
  <c r="R776" i="16" s="1" a="1"/>
  <c r="R776" i="16" s="1"/>
  <c r="N776" i="16"/>
  <c r="Q775" i="16"/>
  <c r="R775" i="16" s="1" a="1"/>
  <c r="R775" i="16" s="1"/>
  <c r="N775" i="16"/>
  <c r="Q774" i="16"/>
  <c r="R774" i="16" s="1" a="1"/>
  <c r="R774" i="16" s="1"/>
  <c r="N774" i="16"/>
  <c r="Q773" i="16"/>
  <c r="R773" i="16" s="1" a="1"/>
  <c r="R773" i="16" s="1"/>
  <c r="N773" i="16"/>
  <c r="Q772" i="16"/>
  <c r="R772" i="16" s="1" a="1"/>
  <c r="R772" i="16" s="1"/>
  <c r="N772" i="16"/>
  <c r="R771" i="16" a="1"/>
  <c r="R771" i="16" s="1"/>
  <c r="Q771" i="16"/>
  <c r="N771" i="16"/>
  <c r="Q770" i="16"/>
  <c r="R770" i="16" s="1" a="1"/>
  <c r="R770" i="16" s="1"/>
  <c r="N770" i="16"/>
  <c r="Q769" i="16"/>
  <c r="R769" i="16" s="1" a="1"/>
  <c r="R769" i="16" s="1"/>
  <c r="N769" i="16"/>
  <c r="Q768" i="16"/>
  <c r="R768" i="16" s="1" a="1"/>
  <c r="R768" i="16" s="1"/>
  <c r="N768" i="16"/>
  <c r="Q767" i="16"/>
  <c r="R767" i="16" s="1" a="1"/>
  <c r="R767" i="16" s="1"/>
  <c r="N767" i="16"/>
  <c r="Q766" i="16"/>
  <c r="R766" i="16" s="1" a="1"/>
  <c r="R766" i="16" s="1"/>
  <c r="N766" i="16"/>
  <c r="Q765" i="16"/>
  <c r="R765" i="16" s="1" a="1"/>
  <c r="R765" i="16" s="1"/>
  <c r="N765" i="16"/>
  <c r="Q764" i="16"/>
  <c r="R764" i="16" s="1" a="1"/>
  <c r="R764" i="16" s="1"/>
  <c r="N764" i="16"/>
  <c r="Q763" i="16"/>
  <c r="N763" i="16"/>
  <c r="Q762" i="16"/>
  <c r="N762" i="16"/>
  <c r="Q761" i="16"/>
  <c r="N761" i="16"/>
  <c r="Q760" i="16"/>
  <c r="R760" i="16" s="1" a="1"/>
  <c r="R760" i="16" s="1"/>
  <c r="N760" i="16"/>
  <c r="Q759" i="16"/>
  <c r="R759" i="16" s="1" a="1"/>
  <c r="R759" i="16" s="1"/>
  <c r="N759" i="16"/>
  <c r="Q758" i="16"/>
  <c r="R758" i="16" s="1" a="1"/>
  <c r="R758" i="16" s="1"/>
  <c r="N758" i="16"/>
  <c r="Q757" i="16"/>
  <c r="R757" i="16" s="1" a="1"/>
  <c r="R757" i="16" s="1"/>
  <c r="N757" i="16"/>
  <c r="Q756" i="16"/>
  <c r="R756" i="16" s="1" a="1"/>
  <c r="R756" i="16" s="1"/>
  <c r="N756" i="16"/>
  <c r="Q755" i="16"/>
  <c r="R755" i="16" s="1" a="1"/>
  <c r="R755" i="16" s="1"/>
  <c r="N755" i="16"/>
  <c r="Q754" i="16"/>
  <c r="R754" i="16" s="1" a="1"/>
  <c r="R754" i="16" s="1"/>
  <c r="N754" i="16"/>
  <c r="Q753" i="16"/>
  <c r="R753" i="16" s="1" a="1"/>
  <c r="R753" i="16" s="1"/>
  <c r="N753" i="16"/>
  <c r="Q752" i="16"/>
  <c r="R752" i="16" s="1" a="1"/>
  <c r="R752" i="16" s="1"/>
  <c r="N752" i="16"/>
  <c r="Q751" i="16"/>
  <c r="R751" i="16" s="1" a="1"/>
  <c r="R751" i="16" s="1"/>
  <c r="N751" i="16"/>
  <c r="Q750" i="16"/>
  <c r="R750" i="16" s="1" a="1"/>
  <c r="R750" i="16" s="1"/>
  <c r="N750" i="16"/>
  <c r="Q749" i="16"/>
  <c r="R749" i="16" s="1" a="1"/>
  <c r="R749" i="16" s="1"/>
  <c r="N749" i="16"/>
  <c r="Q748" i="16"/>
  <c r="R748" i="16" s="1" a="1"/>
  <c r="R748" i="16" s="1"/>
  <c r="N748" i="16"/>
  <c r="Q747" i="16"/>
  <c r="R747" i="16" s="1" a="1"/>
  <c r="R747" i="16" s="1"/>
  <c r="N747" i="16"/>
  <c r="Q746" i="16"/>
  <c r="N746" i="16"/>
  <c r="Q745" i="16"/>
  <c r="N745" i="16"/>
  <c r="Q744" i="16"/>
  <c r="N744" i="16"/>
  <c r="Q743" i="16"/>
  <c r="R743" i="16" s="1" a="1"/>
  <c r="R743" i="16" s="1"/>
  <c r="N743" i="16"/>
  <c r="Q742" i="16"/>
  <c r="R742" i="16" s="1" a="1"/>
  <c r="R742" i="16" s="1"/>
  <c r="N742" i="16"/>
  <c r="Q741" i="16"/>
  <c r="R741" i="16" s="1" a="1"/>
  <c r="R741" i="16" s="1"/>
  <c r="N741" i="16"/>
  <c r="Q740" i="16"/>
  <c r="R740" i="16" s="1" a="1"/>
  <c r="R740" i="16" s="1"/>
  <c r="N740" i="16"/>
  <c r="Q739" i="16"/>
  <c r="R739" i="16" s="1" a="1"/>
  <c r="R739" i="16" s="1"/>
  <c r="N739" i="16"/>
  <c r="R738" i="16" a="1"/>
  <c r="R738" i="16" s="1"/>
  <c r="Q738" i="16"/>
  <c r="N738" i="16"/>
  <c r="Q737" i="16"/>
  <c r="R737" i="16" s="1" a="1"/>
  <c r="R737" i="16" s="1"/>
  <c r="N737" i="16"/>
  <c r="Q736" i="16"/>
  <c r="R736" i="16" s="1" a="1"/>
  <c r="R736" i="16" s="1"/>
  <c r="N736" i="16"/>
  <c r="R735" i="16" a="1"/>
  <c r="R735" i="16" s="1"/>
  <c r="Q735" i="16"/>
  <c r="N735" i="16"/>
  <c r="Q734" i="16"/>
  <c r="R734" i="16" s="1" a="1"/>
  <c r="R734" i="16" s="1"/>
  <c r="N734" i="16"/>
  <c r="Q733" i="16"/>
  <c r="R733" i="16" s="1" a="1"/>
  <c r="R733" i="16" s="1"/>
  <c r="N733" i="16"/>
  <c r="Q732" i="16"/>
  <c r="R732" i="16" s="1" a="1"/>
  <c r="R732" i="16" s="1"/>
  <c r="N732" i="16"/>
  <c r="Q731" i="16"/>
  <c r="R731" i="16" s="1" a="1"/>
  <c r="R731" i="16" s="1"/>
  <c r="N731" i="16"/>
  <c r="Q730" i="16"/>
  <c r="N730" i="16"/>
  <c r="Q729" i="16"/>
  <c r="N729" i="16"/>
  <c r="Q728" i="16"/>
  <c r="N728" i="16"/>
  <c r="Q727" i="16"/>
  <c r="R727" i="16" s="1" a="1"/>
  <c r="R727" i="16" s="1"/>
  <c r="N727" i="16"/>
  <c r="Q726" i="16"/>
  <c r="R726" i="16" s="1" a="1"/>
  <c r="R726" i="16" s="1"/>
  <c r="N726" i="16"/>
  <c r="Q725" i="16"/>
  <c r="R725" i="16" s="1" a="1"/>
  <c r="R725" i="16" s="1"/>
  <c r="N725" i="16"/>
  <c r="Q724" i="16"/>
  <c r="R724" i="16" s="1" a="1"/>
  <c r="R724" i="16" s="1"/>
  <c r="N724" i="16"/>
  <c r="Q723" i="16"/>
  <c r="R723" i="16" s="1" a="1"/>
  <c r="R723" i="16" s="1"/>
  <c r="N723" i="16"/>
  <c r="Q722" i="16"/>
  <c r="R722" i="16" s="1" a="1"/>
  <c r="R722" i="16" s="1"/>
  <c r="N722" i="16"/>
  <c r="Q721" i="16"/>
  <c r="R721" i="16" s="1" a="1"/>
  <c r="R721" i="16" s="1"/>
  <c r="N721" i="16"/>
  <c r="Q720" i="16"/>
  <c r="R720" i="16" s="1" a="1"/>
  <c r="R720" i="16" s="1"/>
  <c r="N720" i="16"/>
  <c r="Q719" i="16"/>
  <c r="R719" i="16" s="1" a="1"/>
  <c r="R719" i="16" s="1"/>
  <c r="N719" i="16"/>
  <c r="Q718" i="16"/>
  <c r="R718" i="16" s="1" a="1"/>
  <c r="R718" i="16" s="1"/>
  <c r="N718" i="16"/>
  <c r="R717" i="16" a="1"/>
  <c r="R717" i="16" s="1"/>
  <c r="Q717" i="16"/>
  <c r="N717" i="16"/>
  <c r="Q716" i="16"/>
  <c r="N716" i="16"/>
  <c r="Q715" i="16"/>
  <c r="N715" i="16"/>
  <c r="Q714" i="16"/>
  <c r="N714" i="16"/>
  <c r="Q713" i="16"/>
  <c r="R713" i="16" s="1" a="1"/>
  <c r="R713" i="16" s="1"/>
  <c r="N713" i="16"/>
  <c r="Q712" i="16"/>
  <c r="R712" i="16" s="1" a="1"/>
  <c r="R712" i="16" s="1"/>
  <c r="N712" i="16"/>
  <c r="Q711" i="16"/>
  <c r="R711" i="16" s="1" a="1"/>
  <c r="R711" i="16" s="1"/>
  <c r="N711" i="16"/>
  <c r="Q710" i="16"/>
  <c r="R710" i="16" s="1" a="1"/>
  <c r="R710" i="16" s="1"/>
  <c r="N710" i="16"/>
  <c r="Q709" i="16"/>
  <c r="R709" i="16" s="1" a="1"/>
  <c r="R709" i="16" s="1"/>
  <c r="N709" i="16"/>
  <c r="Q708" i="16"/>
  <c r="R708" i="16" s="1" a="1"/>
  <c r="R708" i="16" s="1"/>
  <c r="N708" i="16"/>
  <c r="Q707" i="16"/>
  <c r="R707" i="16" s="1" a="1"/>
  <c r="R707" i="16" s="1"/>
  <c r="N707" i="16"/>
  <c r="R706" i="16" a="1"/>
  <c r="R706" i="16" s="1"/>
  <c r="Q706" i="16"/>
  <c r="N706" i="16"/>
  <c r="Q705" i="16"/>
  <c r="R705" i="16" s="1" a="1"/>
  <c r="R705" i="16" s="1"/>
  <c r="N705" i="16"/>
  <c r="Q704" i="16"/>
  <c r="R704" i="16" s="1" a="1"/>
  <c r="R704" i="16" s="1"/>
  <c r="N704" i="16"/>
  <c r="Q703" i="16"/>
  <c r="R703" i="16" s="1" a="1"/>
  <c r="R703" i="16" s="1"/>
  <c r="N703" i="16"/>
  <c r="Q702" i="16"/>
  <c r="R702" i="16" s="1" a="1"/>
  <c r="R702" i="16" s="1"/>
  <c r="N702" i="16"/>
  <c r="Q701" i="16"/>
  <c r="R701" i="16" s="1" a="1"/>
  <c r="R701" i="16" s="1"/>
  <c r="N701" i="16"/>
  <c r="R700" i="16" a="1"/>
  <c r="R700" i="16" s="1"/>
  <c r="Q700" i="16"/>
  <c r="N700" i="16"/>
  <c r="Q699" i="16"/>
  <c r="N699" i="16"/>
  <c r="Q698" i="16"/>
  <c r="N698" i="16"/>
  <c r="Q697" i="16"/>
  <c r="N697" i="16"/>
  <c r="Q696" i="16"/>
  <c r="R696" i="16" s="1" a="1"/>
  <c r="R696" i="16" s="1"/>
  <c r="N696" i="16"/>
  <c r="Q695" i="16"/>
  <c r="R695" i="16" s="1" a="1"/>
  <c r="R695" i="16" s="1"/>
  <c r="N695" i="16"/>
  <c r="Q694" i="16"/>
  <c r="R694" i="16" s="1" a="1"/>
  <c r="R694" i="16" s="1"/>
  <c r="N694" i="16"/>
  <c r="Q693" i="16"/>
  <c r="R693" i="16" s="1" a="1"/>
  <c r="R693" i="16" s="1"/>
  <c r="N693" i="16"/>
  <c r="Q692" i="16"/>
  <c r="R692" i="16" s="1" a="1"/>
  <c r="R692" i="16" s="1"/>
  <c r="N692" i="16"/>
  <c r="R691" i="16" a="1"/>
  <c r="R691" i="16" s="1"/>
  <c r="Q691" i="16"/>
  <c r="N691" i="16"/>
  <c r="Q690" i="16"/>
  <c r="R690" i="16" s="1" a="1"/>
  <c r="R690" i="16" s="1"/>
  <c r="N690" i="16"/>
  <c r="Q689" i="16"/>
  <c r="R689" i="16" s="1" a="1"/>
  <c r="R689" i="16" s="1"/>
  <c r="N689" i="16"/>
  <c r="Q688" i="16"/>
  <c r="R688" i="16" s="1" a="1"/>
  <c r="R688" i="16" s="1"/>
  <c r="N688" i="16"/>
  <c r="Q687" i="16"/>
  <c r="R687" i="16" s="1" a="1"/>
  <c r="R687" i="16" s="1"/>
  <c r="N687" i="16"/>
  <c r="Q686" i="16"/>
  <c r="N686" i="16"/>
  <c r="Q685" i="16"/>
  <c r="N685" i="16"/>
  <c r="Q684" i="16"/>
  <c r="N684" i="16"/>
  <c r="R683" i="16" a="1"/>
  <c r="R683" i="16" s="1"/>
  <c r="Q683" i="16"/>
  <c r="N683" i="16"/>
  <c r="Q682" i="16"/>
  <c r="R682" i="16" s="1" a="1"/>
  <c r="R682" i="16" s="1"/>
  <c r="N682" i="16"/>
  <c r="Q681" i="16"/>
  <c r="R681" i="16" s="1" a="1"/>
  <c r="R681" i="16" s="1"/>
  <c r="N681" i="16"/>
  <c r="Q680" i="16"/>
  <c r="R680" i="16" s="1" a="1"/>
  <c r="R680" i="16" s="1"/>
  <c r="N680" i="16"/>
  <c r="Q679" i="16"/>
  <c r="R679" i="16" s="1" a="1"/>
  <c r="R679" i="16" s="1"/>
  <c r="N679" i="16"/>
  <c r="Q678" i="16"/>
  <c r="R678" i="16" s="1" a="1"/>
  <c r="R678" i="16" s="1"/>
  <c r="N678" i="16"/>
  <c r="Q677" i="16"/>
  <c r="R677" i="16" s="1" a="1"/>
  <c r="R677" i="16" s="1"/>
  <c r="N677" i="16"/>
  <c r="Q676" i="16"/>
  <c r="R676" i="16" s="1" a="1"/>
  <c r="R676" i="16" s="1"/>
  <c r="N676" i="16"/>
  <c r="Q675" i="16"/>
  <c r="N675" i="16"/>
  <c r="Q674" i="16"/>
  <c r="R674" i="16" s="1" a="1"/>
  <c r="R674" i="16" s="1"/>
  <c r="N674" i="16"/>
  <c r="Q673" i="16"/>
  <c r="N673" i="16"/>
  <c r="Q672" i="16"/>
  <c r="N672" i="16"/>
  <c r="Q671" i="16"/>
  <c r="N671" i="16"/>
  <c r="Q670" i="16"/>
  <c r="R670" i="16" s="1" a="1"/>
  <c r="R670" i="16" s="1"/>
  <c r="N670" i="16"/>
  <c r="Q669" i="16"/>
  <c r="R669" i="16" s="1" a="1"/>
  <c r="R669" i="16" s="1"/>
  <c r="N669" i="16"/>
  <c r="Q668" i="16"/>
  <c r="R668" i="16" s="1" a="1"/>
  <c r="R668" i="16" s="1"/>
  <c r="N668" i="16"/>
  <c r="Q667" i="16"/>
  <c r="R667" i="16" s="1" a="1"/>
  <c r="R667" i="16" s="1"/>
  <c r="N667" i="16"/>
  <c r="Q666" i="16"/>
  <c r="R666" i="16" s="1" a="1"/>
  <c r="R666" i="16" s="1"/>
  <c r="N666" i="16"/>
  <c r="R665" i="16" a="1"/>
  <c r="R665" i="16" s="1"/>
  <c r="Q665" i="16"/>
  <c r="N665" i="16"/>
  <c r="Q664" i="16"/>
  <c r="R664" i="16" s="1" a="1"/>
  <c r="R664" i="16" s="1"/>
  <c r="N664" i="16"/>
  <c r="Q663" i="16"/>
  <c r="R663" i="16" s="1" a="1"/>
  <c r="R663" i="16" s="1"/>
  <c r="N663" i="16"/>
  <c r="Q662" i="16"/>
  <c r="N662" i="16"/>
  <c r="Q661" i="16"/>
  <c r="R661" i="16" s="1" a="1"/>
  <c r="R661" i="16" s="1"/>
  <c r="N661" i="16"/>
  <c r="Q660" i="16"/>
  <c r="N660" i="16"/>
  <c r="Q659" i="16"/>
  <c r="N659" i="16"/>
  <c r="Q658" i="16"/>
  <c r="N658" i="16"/>
  <c r="Q657" i="16"/>
  <c r="R657" i="16" s="1" a="1"/>
  <c r="R657" i="16" s="1"/>
  <c r="N657" i="16"/>
  <c r="Q656" i="16"/>
  <c r="R656" i="16" s="1" a="1"/>
  <c r="R656" i="16" s="1"/>
  <c r="N656" i="16"/>
  <c r="Q655" i="16"/>
  <c r="R655" i="16" s="1" a="1"/>
  <c r="R655" i="16" s="1"/>
  <c r="N655" i="16"/>
  <c r="Q654" i="16"/>
  <c r="R654" i="16" s="1" a="1"/>
  <c r="R654" i="16" s="1"/>
  <c r="N654" i="16"/>
  <c r="Q653" i="16"/>
  <c r="R653" i="16" s="1" a="1"/>
  <c r="R653" i="16" s="1"/>
  <c r="N653" i="16"/>
  <c r="Q652" i="16"/>
  <c r="R652" i="16" s="1" a="1"/>
  <c r="R652" i="16" s="1"/>
  <c r="N652" i="16"/>
  <c r="Q651" i="16"/>
  <c r="R651" i="16" s="1" a="1"/>
  <c r="R651" i="16" s="1"/>
  <c r="N651" i="16"/>
  <c r="Q650" i="16"/>
  <c r="R650" i="16" s="1" a="1"/>
  <c r="R650" i="16" s="1"/>
  <c r="N650" i="16"/>
  <c r="Q649" i="16"/>
  <c r="N649" i="16"/>
  <c r="Q648" i="16"/>
  <c r="N648" i="16"/>
  <c r="Q647" i="16"/>
  <c r="N647" i="16"/>
  <c r="Q646" i="16"/>
  <c r="R646" i="16" s="1" a="1"/>
  <c r="R646" i="16" s="1"/>
  <c r="N646" i="16"/>
  <c r="Q645" i="16"/>
  <c r="R645" i="16" s="1" a="1"/>
  <c r="R645" i="16" s="1"/>
  <c r="N645" i="16"/>
  <c r="Q644" i="16"/>
  <c r="R644" i="16" s="1" a="1"/>
  <c r="R644" i="16" s="1"/>
  <c r="N644" i="16"/>
  <c r="Q643" i="16"/>
  <c r="R643" i="16" s="1" a="1"/>
  <c r="R643" i="16" s="1"/>
  <c r="N643" i="16"/>
  <c r="Q642" i="16"/>
  <c r="R642" i="16" s="1" a="1"/>
  <c r="R642" i="16" s="1"/>
  <c r="N642" i="16"/>
  <c r="Q641" i="16"/>
  <c r="R641" i="16" s="1" a="1"/>
  <c r="R641" i="16" s="1"/>
  <c r="N641" i="16"/>
  <c r="Q640" i="16"/>
  <c r="R640" i="16" s="1" a="1"/>
  <c r="R640" i="16" s="1"/>
  <c r="N640" i="16"/>
  <c r="Q639" i="16"/>
  <c r="R639" i="16" s="1" a="1"/>
  <c r="R639" i="16" s="1"/>
  <c r="N639" i="16"/>
  <c r="Q638" i="16"/>
  <c r="N638" i="16"/>
  <c r="Q637" i="16"/>
  <c r="N637" i="16"/>
  <c r="Q636" i="16"/>
  <c r="N636" i="16"/>
  <c r="Q635" i="16"/>
  <c r="R635" i="16" s="1" a="1"/>
  <c r="R635" i="16" s="1"/>
  <c r="N635" i="16"/>
  <c r="Q634" i="16"/>
  <c r="R634" i="16" s="1" a="1"/>
  <c r="R634" i="16" s="1"/>
  <c r="N634" i="16"/>
  <c r="Q633" i="16"/>
  <c r="R633" i="16" s="1" a="1"/>
  <c r="R633" i="16" s="1"/>
  <c r="N633" i="16"/>
  <c r="Q632" i="16"/>
  <c r="R632" i="16" s="1" a="1"/>
  <c r="R632" i="16" s="1"/>
  <c r="N632" i="16"/>
  <c r="Q631" i="16"/>
  <c r="R631" i="16" s="1" a="1"/>
  <c r="R631" i="16" s="1"/>
  <c r="N631" i="16"/>
  <c r="Q630" i="16"/>
  <c r="R630" i="16" s="1" a="1"/>
  <c r="R630" i="16" s="1"/>
  <c r="N630" i="16"/>
  <c r="Q629" i="16"/>
  <c r="R629" i="16" s="1" a="1"/>
  <c r="R629" i="16" s="1"/>
  <c r="N629" i="16"/>
  <c r="R628" i="16" a="1"/>
  <c r="R628" i="16" s="1"/>
  <c r="Q628" i="16"/>
  <c r="N628" i="16"/>
  <c r="Q627" i="16"/>
  <c r="N627" i="16"/>
  <c r="Q626" i="16"/>
  <c r="N626" i="16"/>
  <c r="Q625" i="16"/>
  <c r="N625" i="16"/>
  <c r="Q624" i="16"/>
  <c r="R624" i="16" s="1" a="1"/>
  <c r="R624" i="16" s="1"/>
  <c r="N624" i="16"/>
  <c r="Q623" i="16"/>
  <c r="R623" i="16" s="1" a="1"/>
  <c r="R623" i="16" s="1"/>
  <c r="N623" i="16"/>
  <c r="Q622" i="16"/>
  <c r="R622" i="16" s="1" a="1"/>
  <c r="R622" i="16" s="1"/>
  <c r="N622" i="16"/>
  <c r="Q621" i="16"/>
  <c r="R621" i="16" s="1" a="1"/>
  <c r="R621" i="16" s="1"/>
  <c r="N621" i="16"/>
  <c r="Q620" i="16"/>
  <c r="R620" i="16" s="1" a="1"/>
  <c r="R620" i="16" s="1"/>
  <c r="N620" i="16"/>
  <c r="Q619" i="16"/>
  <c r="R619" i="16" s="1" a="1"/>
  <c r="R619" i="16" s="1"/>
  <c r="N619" i="16"/>
  <c r="Q618" i="16"/>
  <c r="R618" i="16" s="1" a="1"/>
  <c r="R618" i="16" s="1"/>
  <c r="N618" i="16"/>
  <c r="R617" i="16" a="1"/>
  <c r="R617" i="16" s="1"/>
  <c r="Q617" i="16"/>
  <c r="N617" i="16"/>
  <c r="Q616" i="16"/>
  <c r="R616" i="16" s="1" a="1"/>
  <c r="R616" i="16" s="1"/>
  <c r="N616" i="16"/>
  <c r="Q615" i="16"/>
  <c r="R615" i="16" s="1" a="1"/>
  <c r="R615" i="16" s="1"/>
  <c r="N615" i="16"/>
  <c r="Q614" i="16"/>
  <c r="N614" i="16"/>
  <c r="Q613" i="16"/>
  <c r="N613" i="16"/>
  <c r="Q612" i="16"/>
  <c r="N612" i="16"/>
  <c r="Q611" i="16"/>
  <c r="R611" i="16" s="1" a="1"/>
  <c r="R611" i="16" s="1"/>
  <c r="N611" i="16"/>
  <c r="R610" i="16" a="1"/>
  <c r="R610" i="16" s="1"/>
  <c r="Q610" i="16"/>
  <c r="N610" i="16"/>
  <c r="Q609" i="16"/>
  <c r="R609" i="16" s="1" a="1"/>
  <c r="R609" i="16" s="1"/>
  <c r="N609" i="16"/>
  <c r="Q608" i="16"/>
  <c r="R608" i="16" s="1" a="1"/>
  <c r="R608" i="16" s="1"/>
  <c r="N608" i="16"/>
  <c r="Q607" i="16"/>
  <c r="R607" i="16" s="1" a="1"/>
  <c r="R607" i="16" s="1"/>
  <c r="N607" i="16"/>
  <c r="Q606" i="16"/>
  <c r="R606" i="16" s="1" a="1"/>
  <c r="R606" i="16" s="1"/>
  <c r="N606" i="16"/>
  <c r="Q605" i="16"/>
  <c r="R605" i="16" s="1" a="1"/>
  <c r="R605" i="16" s="1"/>
  <c r="N605" i="16"/>
  <c r="Q604" i="16"/>
  <c r="R604" i="16" s="1" a="1"/>
  <c r="R604" i="16" s="1"/>
  <c r="N604" i="16"/>
  <c r="Q603" i="16"/>
  <c r="R603" i="16" s="1" a="1"/>
  <c r="R603" i="16" s="1"/>
  <c r="N603" i="16"/>
  <c r="Q602" i="16"/>
  <c r="R602" i="16" s="1" a="1"/>
  <c r="R602" i="16" s="1"/>
  <c r="N602" i="16"/>
  <c r="Q601" i="16"/>
  <c r="N601" i="16"/>
  <c r="Q600" i="16"/>
  <c r="N600" i="16"/>
  <c r="Q599" i="16"/>
  <c r="N599" i="16"/>
  <c r="Q598" i="16"/>
  <c r="R598" i="16" s="1" a="1"/>
  <c r="R598" i="16" s="1"/>
  <c r="N598" i="16"/>
  <c r="Q597" i="16"/>
  <c r="R597" i="16" s="1" a="1"/>
  <c r="R597" i="16" s="1"/>
  <c r="N597" i="16"/>
  <c r="Q596" i="16"/>
  <c r="R596" i="16" s="1" a="1"/>
  <c r="R596" i="16" s="1"/>
  <c r="N596" i="16"/>
  <c r="Q595" i="16"/>
  <c r="R595" i="16" s="1" a="1"/>
  <c r="R595" i="16" s="1"/>
  <c r="N595" i="16"/>
  <c r="Q594" i="16"/>
  <c r="R594" i="16" s="1" a="1"/>
  <c r="R594" i="16" s="1"/>
  <c r="N594" i="16"/>
  <c r="Q593" i="16"/>
  <c r="R593" i="16" s="1" a="1"/>
  <c r="R593" i="16" s="1"/>
  <c r="N593" i="16"/>
  <c r="Q592" i="16"/>
  <c r="R592" i="16" s="1" a="1"/>
  <c r="R592" i="16" s="1"/>
  <c r="N592" i="16"/>
  <c r="Q591" i="16"/>
  <c r="R591" i="16" s="1" a="1"/>
  <c r="R591" i="16" s="1"/>
  <c r="N591" i="16"/>
  <c r="Q590" i="16"/>
  <c r="N590" i="16"/>
  <c r="Q589" i="16"/>
  <c r="N589" i="16"/>
  <c r="Q588" i="16"/>
  <c r="N588" i="16"/>
  <c r="Q587" i="16"/>
  <c r="R587" i="16" s="1" a="1"/>
  <c r="R587" i="16" s="1"/>
  <c r="N587" i="16"/>
  <c r="Q586" i="16"/>
  <c r="R586" i="16" s="1" a="1"/>
  <c r="R586" i="16" s="1"/>
  <c r="N586" i="16"/>
  <c r="Q585" i="16"/>
  <c r="R585" i="16" s="1" a="1"/>
  <c r="R585" i="16" s="1"/>
  <c r="N585" i="16"/>
  <c r="Q584" i="16"/>
  <c r="R584" i="16" s="1" a="1"/>
  <c r="R584" i="16" s="1"/>
  <c r="N584" i="16"/>
  <c r="Q583" i="16"/>
  <c r="R583" i="16" s="1" a="1"/>
  <c r="R583" i="16" s="1"/>
  <c r="N583" i="16"/>
  <c r="Q582" i="16"/>
  <c r="R582" i="16" s="1" a="1"/>
  <c r="R582" i="16" s="1"/>
  <c r="N582" i="16"/>
  <c r="Q581" i="16"/>
  <c r="R581" i="16" s="1" a="1"/>
  <c r="R581" i="16" s="1"/>
  <c r="N581" i="16"/>
  <c r="Q580" i="16"/>
  <c r="R580" i="16" s="1" a="1"/>
  <c r="R580" i="16" s="1"/>
  <c r="N580" i="16"/>
  <c r="Q579" i="16"/>
  <c r="N579" i="16"/>
  <c r="Q578" i="16"/>
  <c r="N578" i="16"/>
  <c r="Q577" i="16"/>
  <c r="N577" i="16"/>
  <c r="Q576" i="16"/>
  <c r="R576" i="16" s="1" a="1"/>
  <c r="R576" i="16" s="1"/>
  <c r="N576" i="16"/>
  <c r="R575" i="16" a="1"/>
  <c r="R575" i="16" s="1"/>
  <c r="Q575" i="16"/>
  <c r="N575" i="16"/>
  <c r="Q574" i="16"/>
  <c r="R574" i="16" s="1" a="1"/>
  <c r="R574" i="16" s="1"/>
  <c r="N574" i="16"/>
  <c r="Q573" i="16"/>
  <c r="R573" i="16" s="1" a="1"/>
  <c r="R573" i="16" s="1"/>
  <c r="N573" i="16"/>
  <c r="Q572" i="16"/>
  <c r="R572" i="16" s="1" a="1"/>
  <c r="R572" i="16" s="1"/>
  <c r="N572" i="16"/>
  <c r="Q571" i="16"/>
  <c r="R571" i="16" s="1" a="1"/>
  <c r="R571" i="16" s="1"/>
  <c r="N571" i="16"/>
  <c r="Q570" i="16"/>
  <c r="R570" i="16" s="1" a="1"/>
  <c r="R570" i="16" s="1"/>
  <c r="N570" i="16"/>
  <c r="R569" i="16" a="1"/>
  <c r="R569" i="16" s="1"/>
  <c r="Q569" i="16"/>
  <c r="N569" i="16"/>
  <c r="Q568" i="16"/>
  <c r="N568" i="16"/>
  <c r="Q567" i="16"/>
  <c r="N567" i="16"/>
  <c r="Q566" i="16"/>
  <c r="N566" i="16"/>
  <c r="Q565" i="16"/>
  <c r="R565" i="16" s="1" a="1"/>
  <c r="R565" i="16" s="1"/>
  <c r="N565" i="16"/>
  <c r="Q564" i="16"/>
  <c r="R564" i="16" s="1" a="1"/>
  <c r="R564" i="16" s="1"/>
  <c r="N564" i="16"/>
  <c r="Q563" i="16"/>
  <c r="R563" i="16" s="1" a="1"/>
  <c r="R563" i="16" s="1"/>
  <c r="N563" i="16"/>
  <c r="Q562" i="16"/>
  <c r="R562" i="16" s="1" a="1"/>
  <c r="R562" i="16" s="1"/>
  <c r="N562" i="16"/>
  <c r="Q561" i="16"/>
  <c r="R561" i="16" s="1" a="1"/>
  <c r="R561" i="16" s="1"/>
  <c r="N561" i="16"/>
  <c r="Q560" i="16"/>
  <c r="R560" i="16" s="1" a="1"/>
  <c r="R560" i="16" s="1"/>
  <c r="N560" i="16"/>
  <c r="R559" i="16" a="1"/>
  <c r="R559" i="16" s="1"/>
  <c r="Q559" i="16"/>
  <c r="N559" i="16"/>
  <c r="Q558" i="16"/>
  <c r="R558" i="16" s="1" a="1"/>
  <c r="R558" i="16" s="1"/>
  <c r="N558" i="16"/>
  <c r="Q557" i="16"/>
  <c r="R557" i="16" s="1" a="1"/>
  <c r="R557" i="16" s="1"/>
  <c r="N557" i="16"/>
  <c r="Q556" i="16"/>
  <c r="N556" i="16"/>
  <c r="Q555" i="16"/>
  <c r="N555" i="16"/>
  <c r="Q554" i="16"/>
  <c r="N554" i="16"/>
  <c r="Q553" i="16"/>
  <c r="R553" i="16" s="1" a="1"/>
  <c r="R553" i="16" s="1"/>
  <c r="N553" i="16"/>
  <c r="Q552" i="16"/>
  <c r="R552" i="16" s="1" a="1"/>
  <c r="R552" i="16" s="1"/>
  <c r="N552" i="16"/>
  <c r="Q551" i="16"/>
  <c r="R551" i="16" s="1" a="1"/>
  <c r="R551" i="16" s="1"/>
  <c r="N551" i="16"/>
  <c r="Q550" i="16"/>
  <c r="R550" i="16" s="1" a="1"/>
  <c r="R550" i="16" s="1"/>
  <c r="N550" i="16"/>
  <c r="R549" i="16" a="1"/>
  <c r="R549" i="16" s="1"/>
  <c r="Q549" i="16"/>
  <c r="N549" i="16"/>
  <c r="Q548" i="16"/>
  <c r="R548" i="16" s="1" a="1"/>
  <c r="R548" i="16" s="1"/>
  <c r="N548" i="16"/>
  <c r="R547" i="16" a="1"/>
  <c r="R547" i="16" s="1"/>
  <c r="Q547" i="16"/>
  <c r="N547" i="16"/>
  <c r="Q546" i="16"/>
  <c r="R546" i="16" s="1" a="1"/>
  <c r="R546" i="16" s="1"/>
  <c r="N546" i="16"/>
  <c r="Q545" i="16"/>
  <c r="R545" i="16" s="1" a="1"/>
  <c r="R545" i="16" s="1"/>
  <c r="N545" i="16"/>
  <c r="Q544" i="16"/>
  <c r="N544" i="16"/>
  <c r="Q543" i="16"/>
  <c r="N543" i="16"/>
  <c r="Q542" i="16"/>
  <c r="N542" i="16"/>
  <c r="Q541" i="16"/>
  <c r="R541" i="16" s="1" a="1"/>
  <c r="R541" i="16" s="1"/>
  <c r="N541" i="16"/>
  <c r="Q540" i="16"/>
  <c r="R540" i="16" s="1" a="1"/>
  <c r="R540" i="16" s="1"/>
  <c r="N540" i="16"/>
  <c r="Q539" i="16"/>
  <c r="R539" i="16" s="1" a="1"/>
  <c r="R539" i="16" s="1"/>
  <c r="N539" i="16"/>
  <c r="Q538" i="16"/>
  <c r="R538" i="16" s="1" a="1"/>
  <c r="R538" i="16" s="1"/>
  <c r="N538" i="16"/>
  <c r="Q537" i="16"/>
  <c r="R537" i="16" s="1" a="1"/>
  <c r="R537" i="16" s="1"/>
  <c r="N537" i="16"/>
  <c r="Q536" i="16"/>
  <c r="R536" i="16" s="1" a="1"/>
  <c r="R536" i="16" s="1"/>
  <c r="N536" i="16"/>
  <c r="Q535" i="16"/>
  <c r="R535" i="16" s="1" a="1"/>
  <c r="R535" i="16" s="1"/>
  <c r="N535" i="16"/>
  <c r="Q534" i="16"/>
  <c r="R534" i="16" s="1" a="1"/>
  <c r="R534" i="16" s="1"/>
  <c r="N534" i="16"/>
  <c r="Q533" i="16"/>
  <c r="N533" i="16"/>
  <c r="Q532" i="16"/>
  <c r="N532" i="16"/>
  <c r="Q531" i="16"/>
  <c r="N531" i="16"/>
  <c r="Q530" i="16"/>
  <c r="R530" i="16" s="1" a="1"/>
  <c r="R530" i="16" s="1"/>
  <c r="N530" i="16"/>
  <c r="Q529" i="16"/>
  <c r="R529" i="16" s="1" a="1"/>
  <c r="R529" i="16" s="1"/>
  <c r="N529" i="16"/>
  <c r="R528" i="16" a="1"/>
  <c r="R528" i="16" s="1"/>
  <c r="Q528" i="16"/>
  <c r="N528" i="16"/>
  <c r="Q527" i="16"/>
  <c r="R527" i="16" s="1" a="1"/>
  <c r="R527" i="16" s="1"/>
  <c r="N527" i="16"/>
  <c r="Q526" i="16"/>
  <c r="R526" i="16" s="1" a="1"/>
  <c r="R526" i="16" s="1"/>
  <c r="N526" i="16"/>
  <c r="Q525" i="16"/>
  <c r="R525" i="16" s="1" a="1"/>
  <c r="R525" i="16" s="1"/>
  <c r="N525" i="16"/>
  <c r="Q524" i="16"/>
  <c r="R524" i="16" s="1" a="1"/>
  <c r="R524" i="16" s="1"/>
  <c r="N524" i="16"/>
  <c r="Q523" i="16"/>
  <c r="R523" i="16" s="1" a="1"/>
  <c r="R523" i="16" s="1"/>
  <c r="N523" i="16"/>
  <c r="Q522" i="16"/>
  <c r="R522" i="16" s="1" a="1"/>
  <c r="R522" i="16" s="1"/>
  <c r="N522" i="16"/>
  <c r="Q521" i="16"/>
  <c r="R521" i="16" s="1" a="1"/>
  <c r="R521" i="16" s="1"/>
  <c r="N521" i="16"/>
  <c r="Q520" i="16"/>
  <c r="R520" i="16" s="1" a="1"/>
  <c r="R520" i="16" s="1"/>
  <c r="N520" i="16"/>
  <c r="Q519" i="16"/>
  <c r="N519" i="16"/>
  <c r="Q518" i="16"/>
  <c r="N518" i="16"/>
  <c r="Q517" i="16"/>
  <c r="N517" i="16"/>
  <c r="Q516" i="16"/>
  <c r="R516" i="16" s="1" a="1"/>
  <c r="R516" i="16" s="1"/>
  <c r="N516" i="16"/>
  <c r="Q515" i="16"/>
  <c r="R515" i="16" s="1" a="1"/>
  <c r="R515" i="16" s="1"/>
  <c r="N515" i="16"/>
  <c r="Q514" i="16"/>
  <c r="R514" i="16" s="1" a="1"/>
  <c r="R514" i="16" s="1"/>
  <c r="N514" i="16"/>
  <c r="Q513" i="16"/>
  <c r="R513" i="16" s="1" a="1"/>
  <c r="R513" i="16" s="1"/>
  <c r="N513" i="16"/>
  <c r="Q512" i="16"/>
  <c r="R512" i="16" s="1" a="1"/>
  <c r="R512" i="16" s="1"/>
  <c r="N512" i="16"/>
  <c r="Q511" i="16"/>
  <c r="R511" i="16" s="1" a="1"/>
  <c r="R511" i="16" s="1"/>
  <c r="N511" i="16"/>
  <c r="R510" i="16" a="1"/>
  <c r="R510" i="16" s="1"/>
  <c r="Q510" i="16"/>
  <c r="N510" i="16"/>
  <c r="Q509" i="16"/>
  <c r="R509" i="16" s="1" a="1"/>
  <c r="R509" i="16" s="1"/>
  <c r="N509" i="16"/>
  <c r="Q508" i="16"/>
  <c r="R508" i="16" s="1" a="1"/>
  <c r="R508" i="16" s="1"/>
  <c r="N508" i="16"/>
  <c r="Q507" i="16"/>
  <c r="N507" i="16"/>
  <c r="Q506" i="16"/>
  <c r="R506" i="16" s="1" a="1"/>
  <c r="R506" i="16" s="1"/>
  <c r="N506" i="16"/>
  <c r="Q505" i="16"/>
  <c r="R505" i="16" s="1" a="1"/>
  <c r="R505" i="16" s="1"/>
  <c r="N505" i="16"/>
  <c r="Q504" i="16"/>
  <c r="R504" i="16" s="1" a="1"/>
  <c r="R504" i="16" s="1"/>
  <c r="N504" i="16"/>
  <c r="Q503" i="16"/>
  <c r="R503" i="16" s="1" a="1"/>
  <c r="R503" i="16" s="1"/>
  <c r="N503" i="16"/>
  <c r="Q502" i="16"/>
  <c r="R502" i="16" s="1" a="1"/>
  <c r="R502" i="16" s="1"/>
  <c r="N502" i="16"/>
  <c r="Q501" i="16"/>
  <c r="N501" i="16"/>
  <c r="Q500" i="16"/>
  <c r="N500" i="16"/>
  <c r="Q499" i="16"/>
  <c r="N499" i="16"/>
  <c r="Q498" i="16"/>
  <c r="R498" i="16" s="1" a="1"/>
  <c r="R498" i="16" s="1"/>
  <c r="N498" i="16"/>
  <c r="Q497" i="16"/>
  <c r="R497" i="16" s="1" a="1"/>
  <c r="R497" i="16" s="1"/>
  <c r="N497" i="16"/>
  <c r="Q496" i="16"/>
  <c r="R496" i="16" s="1" a="1"/>
  <c r="R496" i="16" s="1"/>
  <c r="N496" i="16"/>
  <c r="R495" i="16" a="1"/>
  <c r="R495" i="16" s="1"/>
  <c r="Q495" i="16"/>
  <c r="N495" i="16"/>
  <c r="Q494" i="16"/>
  <c r="R494" i="16" s="1" a="1"/>
  <c r="R494" i="16" s="1"/>
  <c r="N494" i="16"/>
  <c r="Q493" i="16"/>
  <c r="R493" i="16" s="1" a="1"/>
  <c r="R493" i="16" s="1"/>
  <c r="N493" i="16"/>
  <c r="Q492" i="16"/>
  <c r="R492" i="16" s="1" a="1"/>
  <c r="R492" i="16" s="1"/>
  <c r="N492" i="16"/>
  <c r="Q491" i="16"/>
  <c r="R491" i="16" s="1" a="1"/>
  <c r="R491" i="16" s="1"/>
  <c r="N491" i="16"/>
  <c r="Q490" i="16"/>
  <c r="R490" i="16" s="1" a="1"/>
  <c r="R490" i="16" s="1"/>
  <c r="N490" i="16"/>
  <c r="Q489" i="16"/>
  <c r="N489" i="16"/>
  <c r="Q488" i="16"/>
  <c r="N488" i="16"/>
  <c r="Q487" i="16"/>
  <c r="N487" i="16"/>
  <c r="Q486" i="16"/>
  <c r="R486" i="16" s="1" a="1"/>
  <c r="R486" i="16" s="1"/>
  <c r="N486" i="16"/>
  <c r="Q485" i="16"/>
  <c r="R485" i="16" s="1" a="1"/>
  <c r="R485" i="16" s="1"/>
  <c r="N485" i="16"/>
  <c r="Q484" i="16"/>
  <c r="R484" i="16" s="1" a="1"/>
  <c r="R484" i="16" s="1"/>
  <c r="N484" i="16"/>
  <c r="Q483" i="16"/>
  <c r="R483" i="16" s="1" a="1"/>
  <c r="R483" i="16" s="1"/>
  <c r="N483" i="16"/>
  <c r="Q482" i="16"/>
  <c r="R482" i="16" s="1" a="1"/>
  <c r="R482" i="16" s="1"/>
  <c r="N482" i="16"/>
  <c r="Q481" i="16"/>
  <c r="R481" i="16" s="1" a="1"/>
  <c r="R481" i="16" s="1"/>
  <c r="N481" i="16"/>
  <c r="Q480" i="16"/>
  <c r="R480" i="16" s="1" a="1"/>
  <c r="R480" i="16" s="1"/>
  <c r="N480" i="16"/>
  <c r="Q479" i="16"/>
  <c r="R479" i="16" s="1" a="1"/>
  <c r="R479" i="16" s="1"/>
  <c r="N479" i="16"/>
  <c r="Q478" i="16"/>
  <c r="R478" i="16" s="1" a="1"/>
  <c r="R478" i="16" s="1"/>
  <c r="N478" i="16"/>
  <c r="Q477" i="16"/>
  <c r="N477" i="16"/>
  <c r="Q476" i="16"/>
  <c r="N476" i="16"/>
  <c r="Q475" i="16"/>
  <c r="N475" i="16"/>
  <c r="Q474" i="16"/>
  <c r="R474" i="16" s="1" a="1"/>
  <c r="R474" i="16" s="1"/>
  <c r="N474" i="16"/>
  <c r="Q473" i="16"/>
  <c r="R473" i="16" s="1" a="1"/>
  <c r="R473" i="16" s="1"/>
  <c r="N473" i="16"/>
  <c r="R472" i="16" a="1"/>
  <c r="R472" i="16" s="1"/>
  <c r="Q472" i="16"/>
  <c r="N472" i="16"/>
  <c r="Q471" i="16"/>
  <c r="R471" i="16" s="1" a="1"/>
  <c r="R471" i="16" s="1"/>
  <c r="N471" i="16"/>
  <c r="Q470" i="16"/>
  <c r="R470" i="16" s="1" a="1"/>
  <c r="R470" i="16" s="1"/>
  <c r="N470" i="16"/>
  <c r="Q469" i="16"/>
  <c r="R469" i="16" s="1" a="1"/>
  <c r="R469" i="16" s="1"/>
  <c r="N469" i="16"/>
  <c r="Q468" i="16"/>
  <c r="R468" i="16" s="1" a="1"/>
  <c r="R468" i="16" s="1"/>
  <c r="N468" i="16"/>
  <c r="Q467" i="16"/>
  <c r="R467" i="16" s="1" a="1"/>
  <c r="R467" i="16" s="1"/>
  <c r="N467" i="16"/>
  <c r="Q466" i="16"/>
  <c r="R466" i="16" s="1" a="1"/>
  <c r="R466" i="16" s="1"/>
  <c r="N466" i="16"/>
  <c r="Q465" i="16"/>
  <c r="N465" i="16"/>
  <c r="Q464" i="16"/>
  <c r="N464" i="16"/>
  <c r="Q463" i="16"/>
  <c r="N463" i="16"/>
  <c r="R462" i="16" a="1"/>
  <c r="R462" i="16" s="1"/>
  <c r="Q462" i="16"/>
  <c r="N462" i="16"/>
  <c r="Q461" i="16"/>
  <c r="R461" i="16" s="1" a="1"/>
  <c r="R461" i="16" s="1"/>
  <c r="N461" i="16"/>
  <c r="Q460" i="16"/>
  <c r="R460" i="16" s="1" a="1"/>
  <c r="R460" i="16" s="1"/>
  <c r="N460" i="16"/>
  <c r="Q459" i="16"/>
  <c r="R459" i="16" s="1" a="1"/>
  <c r="R459" i="16" s="1"/>
  <c r="N459" i="16"/>
  <c r="Q458" i="16"/>
  <c r="R458" i="16" s="1" a="1"/>
  <c r="R458" i="16" s="1"/>
  <c r="N458" i="16"/>
  <c r="Q457" i="16"/>
  <c r="R457" i="16" s="1" a="1"/>
  <c r="R457" i="16" s="1"/>
  <c r="N457" i="16"/>
  <c r="Q456" i="16"/>
  <c r="R456" i="16" s="1" a="1"/>
  <c r="R456" i="16" s="1"/>
  <c r="N456" i="16"/>
  <c r="Q455" i="16"/>
  <c r="R455" i="16" s="1" a="1"/>
  <c r="R455" i="16" s="1"/>
  <c r="N455" i="16"/>
  <c r="Q454" i="16"/>
  <c r="R454" i="16" s="1" a="1"/>
  <c r="R454" i="16" s="1"/>
  <c r="N454" i="16"/>
  <c r="Q453" i="16"/>
  <c r="N453" i="16"/>
  <c r="Q452" i="16"/>
  <c r="N452" i="16"/>
  <c r="Q451" i="16"/>
  <c r="N451" i="16"/>
  <c r="Q450" i="16"/>
  <c r="R450" i="16" s="1" a="1"/>
  <c r="R450" i="16" s="1"/>
  <c r="N450" i="16"/>
  <c r="Q449" i="16"/>
  <c r="R449" i="16" s="1" a="1"/>
  <c r="R449" i="16" s="1"/>
  <c r="N449" i="16"/>
  <c r="Q448" i="16"/>
  <c r="R448" i="16" s="1" a="1"/>
  <c r="R448" i="16" s="1"/>
  <c r="N448" i="16"/>
  <c r="Q447" i="16"/>
  <c r="R447" i="16" s="1" a="1"/>
  <c r="R447" i="16" s="1"/>
  <c r="N447" i="16"/>
  <c r="Q446" i="16"/>
  <c r="R446" i="16" s="1" a="1"/>
  <c r="R446" i="16" s="1"/>
  <c r="N446" i="16"/>
  <c r="Q445" i="16"/>
  <c r="R445" i="16" s="1" a="1"/>
  <c r="R445" i="16" s="1"/>
  <c r="N445" i="16"/>
  <c r="Q444" i="16"/>
  <c r="R444" i="16" s="1" a="1"/>
  <c r="R444" i="16" s="1"/>
  <c r="N444" i="16"/>
  <c r="Q443" i="16"/>
  <c r="R443" i="16" s="1" a="1"/>
  <c r="R443" i="16" s="1"/>
  <c r="N443" i="16"/>
  <c r="Q442" i="16"/>
  <c r="N442" i="16"/>
  <c r="Q441" i="16"/>
  <c r="N441" i="16"/>
  <c r="Q440" i="16"/>
  <c r="N440" i="16"/>
  <c r="Q439" i="16"/>
  <c r="R439" i="16" s="1" a="1"/>
  <c r="R439" i="16" s="1"/>
  <c r="N439" i="16"/>
  <c r="Q438" i="16"/>
  <c r="R438" i="16" s="1" a="1"/>
  <c r="R438" i="16" s="1"/>
  <c r="N438" i="16"/>
  <c r="Q437" i="16"/>
  <c r="R437" i="16" s="1" a="1"/>
  <c r="R437" i="16" s="1"/>
  <c r="N437" i="16"/>
  <c r="R436" i="16" a="1"/>
  <c r="R436" i="16" s="1"/>
  <c r="Q436" i="16"/>
  <c r="N436" i="16"/>
  <c r="Q435" i="16"/>
  <c r="R435" i="16" s="1" a="1"/>
  <c r="R435" i="16" s="1"/>
  <c r="N435" i="16"/>
  <c r="Q434" i="16"/>
  <c r="R434" i="16" s="1" a="1"/>
  <c r="R434" i="16" s="1"/>
  <c r="N434" i="16"/>
  <c r="Q433" i="16"/>
  <c r="R433" i="16" s="1" a="1"/>
  <c r="R433" i="16" s="1"/>
  <c r="N433" i="16"/>
  <c r="Q432" i="16"/>
  <c r="R432" i="16" s="1" a="1"/>
  <c r="R432" i="16" s="1"/>
  <c r="N432" i="16"/>
  <c r="Q431" i="16"/>
  <c r="N431" i="16"/>
  <c r="Q430" i="16"/>
  <c r="N430" i="16"/>
  <c r="Q429" i="16"/>
  <c r="N429" i="16"/>
  <c r="Q428" i="16"/>
  <c r="R428" i="16" s="1" a="1"/>
  <c r="R428" i="16" s="1"/>
  <c r="N428" i="16"/>
  <c r="Q427" i="16"/>
  <c r="R427" i="16" s="1" a="1"/>
  <c r="R427" i="16" s="1"/>
  <c r="N427" i="16"/>
  <c r="Q426" i="16"/>
  <c r="R426" i="16" s="1" a="1"/>
  <c r="R426" i="16" s="1"/>
  <c r="N426" i="16"/>
  <c r="Q425" i="16"/>
  <c r="R425" i="16" s="1" a="1"/>
  <c r="R425" i="16" s="1"/>
  <c r="N425" i="16"/>
  <c r="Q424" i="16"/>
  <c r="R424" i="16" s="1" a="1"/>
  <c r="R424" i="16" s="1"/>
  <c r="N424" i="16"/>
  <c r="Q423" i="16"/>
  <c r="R423" i="16" s="1" a="1"/>
  <c r="R423" i="16" s="1"/>
  <c r="N423" i="16"/>
  <c r="R422" i="16" a="1"/>
  <c r="R422" i="16" s="1"/>
  <c r="Q422" i="16"/>
  <c r="N422" i="16"/>
  <c r="Q421" i="16"/>
  <c r="R421" i="16" s="1" a="1"/>
  <c r="R421" i="16" s="1"/>
  <c r="N421" i="16"/>
  <c r="Q420" i="16"/>
  <c r="R420" i="16" s="1" a="1"/>
  <c r="R420" i="16" s="1"/>
  <c r="N420" i="16"/>
  <c r="Q419" i="16"/>
  <c r="N419" i="16"/>
  <c r="Q418" i="16"/>
  <c r="N418" i="16"/>
  <c r="Q417" i="16"/>
  <c r="N417" i="16"/>
  <c r="Q416" i="16"/>
  <c r="R416" i="16" s="1" a="1"/>
  <c r="R416" i="16" s="1"/>
  <c r="N416" i="16"/>
  <c r="Q415" i="16"/>
  <c r="R415" i="16" s="1" a="1"/>
  <c r="R415" i="16" s="1"/>
  <c r="N415" i="16"/>
  <c r="Q414" i="16"/>
  <c r="R414" i="16" s="1" a="1"/>
  <c r="R414" i="16" s="1"/>
  <c r="N414" i="16"/>
  <c r="Q413" i="16"/>
  <c r="R413" i="16" s="1" a="1"/>
  <c r="R413" i="16" s="1"/>
  <c r="N413" i="16"/>
  <c r="Q412" i="16"/>
  <c r="R412" i="16" s="1" a="1"/>
  <c r="R412" i="16" s="1"/>
  <c r="N412" i="16"/>
  <c r="Q411" i="16"/>
  <c r="R411" i="16" s="1" a="1"/>
  <c r="R411" i="16" s="1"/>
  <c r="N411" i="16"/>
  <c r="Q410" i="16"/>
  <c r="R410" i="16" s="1" a="1"/>
  <c r="R410" i="16" s="1"/>
  <c r="N410" i="16"/>
  <c r="Q409" i="16"/>
  <c r="R409" i="16" s="1" a="1"/>
  <c r="R409" i="16" s="1"/>
  <c r="N409" i="16"/>
  <c r="Q408" i="16"/>
  <c r="R408" i="16" s="1" a="1"/>
  <c r="R408" i="16" s="1"/>
  <c r="N408" i="16"/>
  <c r="Q407" i="16"/>
  <c r="N407" i="16"/>
  <c r="Q406" i="16"/>
  <c r="N406" i="16"/>
  <c r="Q405" i="16"/>
  <c r="N405" i="16"/>
  <c r="R404" i="16" a="1"/>
  <c r="R404" i="16" s="1"/>
  <c r="Q404" i="16"/>
  <c r="N404" i="16"/>
  <c r="R403" i="16" a="1"/>
  <c r="R403" i="16" s="1"/>
  <c r="Q403" i="16"/>
  <c r="N403" i="16"/>
  <c r="Q402" i="16"/>
  <c r="R402" i="16" s="1" a="1"/>
  <c r="R402" i="16" s="1"/>
  <c r="N402" i="16"/>
  <c r="R401" i="16" a="1"/>
  <c r="R401" i="16" s="1"/>
  <c r="Q401" i="16"/>
  <c r="N401" i="16"/>
  <c r="R400" i="16" a="1"/>
  <c r="R400" i="16" s="1"/>
  <c r="Q400" i="16"/>
  <c r="N400" i="16"/>
  <c r="Q399" i="16"/>
  <c r="R399" i="16" s="1" a="1"/>
  <c r="R399" i="16" s="1"/>
  <c r="N399" i="16"/>
  <c r="R398" i="16" a="1"/>
  <c r="R398" i="16" s="1"/>
  <c r="Q398" i="16"/>
  <c r="N398" i="16"/>
  <c r="R397" i="16" a="1"/>
  <c r="R397" i="16" s="1"/>
  <c r="Q397" i="16"/>
  <c r="N397" i="16"/>
  <c r="Q396" i="16"/>
  <c r="R396" i="16" s="1" a="1"/>
  <c r="R396" i="16" s="1"/>
  <c r="N396" i="16"/>
  <c r="Q395" i="16"/>
  <c r="N395" i="16"/>
  <c r="Q394" i="16"/>
  <c r="N394" i="16"/>
  <c r="Q393" i="16"/>
  <c r="N393" i="16"/>
  <c r="Q392" i="16"/>
  <c r="R392" i="16" s="1" a="1"/>
  <c r="R392" i="16" s="1"/>
  <c r="N392" i="16"/>
  <c r="Q391" i="16"/>
  <c r="R391" i="16" s="1" a="1"/>
  <c r="R391" i="16" s="1"/>
  <c r="N391" i="16"/>
  <c r="Q390" i="16"/>
  <c r="R390" i="16" s="1" a="1"/>
  <c r="R390" i="16" s="1"/>
  <c r="N390" i="16"/>
  <c r="Q389" i="16"/>
  <c r="R389" i="16" s="1" a="1"/>
  <c r="R389" i="16" s="1"/>
  <c r="N389" i="16"/>
  <c r="Q388" i="16"/>
  <c r="R388" i="16" s="1" a="1"/>
  <c r="R388" i="16" s="1"/>
  <c r="N388" i="16"/>
  <c r="Q387" i="16"/>
  <c r="R387" i="16" s="1" a="1"/>
  <c r="R387" i="16" s="1"/>
  <c r="N387" i="16"/>
  <c r="Q386" i="16"/>
  <c r="R386" i="16" s="1" a="1"/>
  <c r="R386" i="16" s="1"/>
  <c r="N386" i="16"/>
  <c r="Q385" i="16"/>
  <c r="R385" i="16" s="1" a="1"/>
  <c r="R385" i="16" s="1"/>
  <c r="N385" i="16"/>
  <c r="Q384" i="16"/>
  <c r="R384" i="16" s="1" a="1"/>
  <c r="R384" i="16" s="1"/>
  <c r="N384" i="16"/>
  <c r="Q383" i="16"/>
  <c r="R383" i="16" s="1" a="1"/>
  <c r="R383" i="16" s="1"/>
  <c r="N383" i="16"/>
  <c r="Q382" i="16"/>
  <c r="N382" i="16"/>
  <c r="Q381" i="16"/>
  <c r="R381" i="16" s="1" a="1"/>
  <c r="R381" i="16" s="1"/>
  <c r="N381" i="16"/>
  <c r="Q380" i="16"/>
  <c r="N380" i="16"/>
  <c r="Q379" i="16"/>
  <c r="N379" i="16"/>
  <c r="Q378" i="16"/>
  <c r="N378" i="16"/>
  <c r="Q377" i="16"/>
  <c r="R377" i="16" s="1" a="1"/>
  <c r="R377" i="16" s="1"/>
  <c r="N377" i="16"/>
  <c r="Q376" i="16"/>
  <c r="R376" i="16" s="1" a="1"/>
  <c r="R376" i="16" s="1"/>
  <c r="N376" i="16"/>
  <c r="Q375" i="16"/>
  <c r="R375" i="16" s="1" a="1"/>
  <c r="R375" i="16" s="1"/>
  <c r="N375" i="16"/>
  <c r="Q374" i="16"/>
  <c r="R374" i="16" s="1" a="1"/>
  <c r="R374" i="16" s="1"/>
  <c r="N374" i="16"/>
  <c r="Q373" i="16"/>
  <c r="R373" i="16" s="1" a="1"/>
  <c r="R373" i="16" s="1"/>
  <c r="N373" i="16"/>
  <c r="Q372" i="16"/>
  <c r="R372" i="16" s="1" a="1"/>
  <c r="R372" i="16" s="1"/>
  <c r="N372" i="16"/>
  <c r="Q371" i="16"/>
  <c r="R371" i="16" s="1" a="1"/>
  <c r="R371" i="16" s="1"/>
  <c r="N371" i="16"/>
  <c r="Q370" i="16"/>
  <c r="R370" i="16" s="1" a="1"/>
  <c r="R370" i="16" s="1"/>
  <c r="N370" i="16"/>
  <c r="Q369" i="16"/>
  <c r="R369" i="16" s="1" a="1"/>
  <c r="R369" i="16" s="1"/>
  <c r="N369" i="16"/>
  <c r="Q368" i="16"/>
  <c r="N368" i="16"/>
  <c r="Q367" i="16"/>
  <c r="N367" i="16"/>
  <c r="Q366" i="16"/>
  <c r="N366" i="16"/>
  <c r="Q365" i="16"/>
  <c r="R365" i="16" s="1" a="1"/>
  <c r="R365" i="16" s="1"/>
  <c r="N365" i="16"/>
  <c r="Q364" i="16"/>
  <c r="R364" i="16" s="1" a="1"/>
  <c r="R364" i="16" s="1"/>
  <c r="N364" i="16"/>
  <c r="Q363" i="16"/>
  <c r="R363" i="16" s="1" a="1"/>
  <c r="R363" i="16" s="1"/>
  <c r="N363" i="16"/>
  <c r="Q362" i="16"/>
  <c r="R362" i="16" s="1" a="1"/>
  <c r="R362" i="16" s="1"/>
  <c r="N362" i="16"/>
  <c r="Q361" i="16"/>
  <c r="R361" i="16" s="1" a="1"/>
  <c r="R361" i="16" s="1"/>
  <c r="N361" i="16"/>
  <c r="Q360" i="16"/>
  <c r="R360" i="16" s="1" a="1"/>
  <c r="R360" i="16" s="1"/>
  <c r="N360" i="16"/>
  <c r="Q359" i="16"/>
  <c r="R359" i="16" s="1" a="1"/>
  <c r="R359" i="16" s="1"/>
  <c r="N359" i="16"/>
  <c r="Q358" i="16"/>
  <c r="R358" i="16" s="1" a="1"/>
  <c r="R358" i="16" s="1"/>
  <c r="N358" i="16"/>
  <c r="Q357" i="16"/>
  <c r="R357" i="16" s="1" a="1"/>
  <c r="R357" i="16" s="1"/>
  <c r="N357" i="16"/>
  <c r="Q356" i="16"/>
  <c r="N356" i="16"/>
  <c r="Q355" i="16"/>
  <c r="N355" i="16"/>
  <c r="Q354" i="16"/>
  <c r="N354" i="16"/>
  <c r="Q353" i="16"/>
  <c r="R353" i="16" s="1" a="1"/>
  <c r="R353" i="16" s="1"/>
  <c r="N353" i="16"/>
  <c r="Q352" i="16"/>
  <c r="R352" i="16" s="1" a="1"/>
  <c r="R352" i="16" s="1"/>
  <c r="N352" i="16"/>
  <c r="Q351" i="16"/>
  <c r="R351" i="16" s="1" a="1"/>
  <c r="R351" i="16" s="1"/>
  <c r="N351" i="16"/>
  <c r="Q350" i="16"/>
  <c r="R350" i="16" s="1" a="1"/>
  <c r="R350" i="16" s="1"/>
  <c r="N350" i="16"/>
  <c r="Q349" i="16"/>
  <c r="R349" i="16" s="1" a="1"/>
  <c r="R349" i="16" s="1"/>
  <c r="N349" i="16"/>
  <c r="Q348" i="16"/>
  <c r="R348" i="16" s="1" a="1"/>
  <c r="R348" i="16" s="1"/>
  <c r="N348" i="16"/>
  <c r="R347" i="16" a="1"/>
  <c r="R347" i="16" s="1"/>
  <c r="Q347" i="16"/>
  <c r="N347" i="16"/>
  <c r="Q346" i="16"/>
  <c r="R346" i="16" s="1" a="1"/>
  <c r="R346" i="16" s="1"/>
  <c r="N346" i="16"/>
  <c r="Q345" i="16"/>
  <c r="R345" i="16" s="1" a="1"/>
  <c r="R345" i="16" s="1"/>
  <c r="N345" i="16"/>
  <c r="Q344" i="16"/>
  <c r="N344" i="16"/>
  <c r="Q343" i="16"/>
  <c r="N343" i="16"/>
  <c r="Q342" i="16"/>
  <c r="N342" i="16"/>
  <c r="R341" i="16" a="1"/>
  <c r="R341" i="16" s="1"/>
  <c r="Q341" i="16"/>
  <c r="N341" i="16"/>
  <c r="R340" i="16" a="1"/>
  <c r="R340" i="16" s="1"/>
  <c r="Q340" i="16"/>
  <c r="N340" i="16"/>
  <c r="Q339" i="16"/>
  <c r="R339" i="16" s="1" a="1"/>
  <c r="R339" i="16" s="1"/>
  <c r="N339" i="16"/>
  <c r="R338" i="16" a="1"/>
  <c r="R338" i="16" s="1"/>
  <c r="Q338" i="16"/>
  <c r="N338" i="16"/>
  <c r="R337" i="16" a="1"/>
  <c r="R337" i="16" s="1"/>
  <c r="Q337" i="16"/>
  <c r="N337" i="16"/>
  <c r="Q336" i="16"/>
  <c r="R336" i="16" s="1" a="1"/>
  <c r="R336" i="16" s="1"/>
  <c r="N336" i="16"/>
  <c r="R335" i="16" a="1"/>
  <c r="R335" i="16" s="1"/>
  <c r="Q335" i="16"/>
  <c r="N335" i="16"/>
  <c r="R334" i="16" a="1"/>
  <c r="R334" i="16" s="1"/>
  <c r="Q334" i="16"/>
  <c r="N334" i="16"/>
  <c r="Q333" i="16"/>
  <c r="R333" i="16" s="1" a="1"/>
  <c r="R333" i="16" s="1"/>
  <c r="N333" i="16"/>
  <c r="Q332" i="16"/>
  <c r="R332" i="16" s="1" a="1"/>
  <c r="R332" i="16" s="1"/>
  <c r="N332" i="16"/>
  <c r="Q331" i="16"/>
  <c r="N331" i="16"/>
  <c r="Q330" i="16"/>
  <c r="R330" i="16" s="1" a="1"/>
  <c r="R330" i="16" s="1"/>
  <c r="N330" i="16"/>
  <c r="Q329" i="16"/>
  <c r="N329" i="16"/>
  <c r="Q328" i="16"/>
  <c r="N328" i="16"/>
  <c r="Q327" i="16"/>
  <c r="N327" i="16"/>
  <c r="Q326" i="16"/>
  <c r="R326" i="16" s="1" a="1"/>
  <c r="R326" i="16" s="1"/>
  <c r="N326" i="16"/>
  <c r="Q325" i="16"/>
  <c r="R325" i="16" s="1" a="1"/>
  <c r="R325" i="16" s="1"/>
  <c r="N325" i="16"/>
  <c r="Q324" i="16"/>
  <c r="R324" i="16" s="1" a="1"/>
  <c r="R324" i="16" s="1"/>
  <c r="N324" i="16"/>
  <c r="Q323" i="16"/>
  <c r="R323" i="16" s="1" a="1"/>
  <c r="R323" i="16" s="1"/>
  <c r="N323" i="16"/>
  <c r="Q322" i="16"/>
  <c r="R322" i="16" s="1" a="1"/>
  <c r="R322" i="16" s="1"/>
  <c r="N322" i="16"/>
  <c r="Q321" i="16"/>
  <c r="R321" i="16" s="1" a="1"/>
  <c r="R321" i="16" s="1"/>
  <c r="N321" i="16"/>
  <c r="Q320" i="16"/>
  <c r="R320" i="16" s="1" a="1"/>
  <c r="R320" i="16" s="1"/>
  <c r="N320" i="16"/>
  <c r="Q319" i="16"/>
  <c r="R319" i="16" s="1" a="1"/>
  <c r="R319" i="16" s="1"/>
  <c r="N319" i="16"/>
  <c r="Q318" i="16"/>
  <c r="R318" i="16" s="1" a="1"/>
  <c r="R318" i="16" s="1"/>
  <c r="N318" i="16"/>
  <c r="Q317" i="16"/>
  <c r="N317" i="16"/>
  <c r="Q316" i="16"/>
  <c r="N316" i="16"/>
  <c r="Q315" i="16"/>
  <c r="N315" i="16"/>
  <c r="Q314" i="16"/>
  <c r="R314" i="16" s="1" a="1"/>
  <c r="R314" i="16" s="1"/>
  <c r="N314" i="16"/>
  <c r="R313" i="16" a="1"/>
  <c r="R313" i="16" s="1"/>
  <c r="Q313" i="16"/>
  <c r="N313" i="16"/>
  <c r="Q312" i="16"/>
  <c r="R312" i="16" s="1" a="1"/>
  <c r="R312" i="16" s="1"/>
  <c r="N312" i="16"/>
  <c r="Q311" i="16"/>
  <c r="R311" i="16" s="1" a="1"/>
  <c r="R311" i="16" s="1"/>
  <c r="N311" i="16"/>
  <c r="Q310" i="16"/>
  <c r="R310" i="16" s="1" a="1"/>
  <c r="R310" i="16" s="1"/>
  <c r="N310" i="16"/>
  <c r="Q309" i="16"/>
  <c r="R309" i="16" s="1" a="1"/>
  <c r="R309" i="16" s="1"/>
  <c r="N309" i="16"/>
  <c r="Q308" i="16"/>
  <c r="R308" i="16" s="1" a="1"/>
  <c r="R308" i="16" s="1"/>
  <c r="N308" i="16"/>
  <c r="Q307" i="16"/>
  <c r="R307" i="16" s="1" a="1"/>
  <c r="R307" i="16" s="1"/>
  <c r="N307" i="16"/>
  <c r="Q306" i="16"/>
  <c r="R306" i="16" s="1" a="1"/>
  <c r="R306" i="16" s="1"/>
  <c r="N306" i="16"/>
  <c r="Q305" i="16"/>
  <c r="N305" i="16"/>
  <c r="Q304" i="16"/>
  <c r="N304" i="16"/>
  <c r="Q303" i="16"/>
  <c r="N303" i="16"/>
  <c r="Q302" i="16"/>
  <c r="R302" i="16" s="1" a="1"/>
  <c r="R302" i="16" s="1"/>
  <c r="N302" i="16"/>
  <c r="R301" i="16" a="1"/>
  <c r="R301" i="16" s="1"/>
  <c r="Q301" i="16"/>
  <c r="N301" i="16"/>
  <c r="Q300" i="16"/>
  <c r="R300" i="16" s="1" a="1"/>
  <c r="R300" i="16" s="1"/>
  <c r="N300" i="16"/>
  <c r="Q299" i="16"/>
  <c r="R299" i="16" s="1" a="1"/>
  <c r="R299" i="16" s="1"/>
  <c r="N299" i="16"/>
  <c r="Q298" i="16"/>
  <c r="R298" i="16" s="1" a="1"/>
  <c r="R298" i="16" s="1"/>
  <c r="N298" i="16"/>
  <c r="Q297" i="16"/>
  <c r="R297" i="16" s="1" a="1"/>
  <c r="R297" i="16" s="1"/>
  <c r="N297" i="16"/>
  <c r="Q296" i="16"/>
  <c r="R296" i="16" s="1" a="1"/>
  <c r="R296" i="16" s="1"/>
  <c r="N296" i="16"/>
  <c r="Q295" i="16"/>
  <c r="R295" i="16" s="1" a="1"/>
  <c r="R295" i="16" s="1"/>
  <c r="N295" i="16"/>
  <c r="Q294" i="16"/>
  <c r="N294" i="16"/>
  <c r="Q293" i="16"/>
  <c r="N293" i="16"/>
  <c r="Q292" i="16"/>
  <c r="N292" i="16"/>
  <c r="Q291" i="16"/>
  <c r="R291" i="16" s="1" a="1"/>
  <c r="R291" i="16" s="1"/>
  <c r="N291" i="16"/>
  <c r="Q290" i="16"/>
  <c r="R290" i="16" s="1" a="1"/>
  <c r="R290" i="16" s="1"/>
  <c r="N290" i="16"/>
  <c r="Q289" i="16"/>
  <c r="R289" i="16" s="1" a="1"/>
  <c r="R289" i="16" s="1"/>
  <c r="N289" i="16"/>
  <c r="Q288" i="16"/>
  <c r="R288" i="16" s="1" a="1"/>
  <c r="R288" i="16" s="1"/>
  <c r="N288" i="16"/>
  <c r="Q287" i="16"/>
  <c r="R287" i="16" s="1" a="1"/>
  <c r="R287" i="16" s="1"/>
  <c r="N287" i="16"/>
  <c r="Q286" i="16"/>
  <c r="R286" i="16" s="1" a="1"/>
  <c r="R286" i="16" s="1"/>
  <c r="N286" i="16"/>
  <c r="Q285" i="16"/>
  <c r="R285" i="16" s="1" a="1"/>
  <c r="R285" i="16" s="1"/>
  <c r="N285" i="16"/>
  <c r="Q284" i="16"/>
  <c r="R284" i="16" s="1" a="1"/>
  <c r="R284" i="16" s="1"/>
  <c r="N284" i="16"/>
  <c r="Q283" i="16"/>
  <c r="N283" i="16"/>
  <c r="Q282" i="16"/>
  <c r="N282" i="16"/>
  <c r="Q281" i="16"/>
  <c r="N281" i="16"/>
  <c r="Q280" i="16"/>
  <c r="R280" i="16" s="1" a="1"/>
  <c r="R280" i="16" s="1"/>
  <c r="N280" i="16"/>
  <c r="Q279" i="16"/>
  <c r="R279" i="16" s="1" a="1"/>
  <c r="R279" i="16" s="1"/>
  <c r="N279" i="16"/>
  <c r="Q278" i="16"/>
  <c r="R278" i="16" s="1" a="1"/>
  <c r="R278" i="16" s="1"/>
  <c r="N278" i="16"/>
  <c r="Q277" i="16"/>
  <c r="R277" i="16" s="1" a="1"/>
  <c r="R277" i="16" s="1"/>
  <c r="N277" i="16"/>
  <c r="Q276" i="16"/>
  <c r="R276" i="16" s="1" a="1"/>
  <c r="R276" i="16" s="1"/>
  <c r="N276" i="16"/>
  <c r="Q275" i="16"/>
  <c r="R275" i="16" s="1" a="1"/>
  <c r="R275" i="16" s="1"/>
  <c r="N275" i="16"/>
  <c r="Q274" i="16"/>
  <c r="R274" i="16" s="1" a="1"/>
  <c r="R274" i="16" s="1"/>
  <c r="N274" i="16"/>
  <c r="Q273" i="16"/>
  <c r="R273" i="16" s="1" a="1"/>
  <c r="R273" i="16" s="1"/>
  <c r="N273" i="16"/>
  <c r="Q272" i="16"/>
  <c r="R272" i="16" s="1" a="1"/>
  <c r="R272" i="16" s="1"/>
  <c r="N272" i="16"/>
  <c r="Q271" i="16"/>
  <c r="R271" i="16" s="1" a="1"/>
  <c r="R271" i="16" s="1"/>
  <c r="N271" i="16"/>
  <c r="Q270" i="16"/>
  <c r="R270" i="16" s="1" a="1"/>
  <c r="R270" i="16" s="1"/>
  <c r="N270" i="16"/>
  <c r="Q269" i="16"/>
  <c r="N269" i="16"/>
  <c r="Q268" i="16"/>
  <c r="R268" i="16" s="1" a="1"/>
  <c r="R268" i="16" s="1"/>
  <c r="N268" i="16"/>
  <c r="Q267" i="16"/>
  <c r="R267" i="16" s="1" a="1"/>
  <c r="R267" i="16" s="1"/>
  <c r="N267" i="16"/>
  <c r="Q266" i="16"/>
  <c r="N266" i="16"/>
  <c r="Q265" i="16"/>
  <c r="R265" i="16" s="1" a="1"/>
  <c r="R265" i="16" s="1"/>
  <c r="N265" i="16"/>
  <c r="Q264" i="16"/>
  <c r="N264" i="16"/>
  <c r="Q263" i="16"/>
  <c r="N263" i="16"/>
  <c r="Q262" i="16"/>
  <c r="N262" i="16"/>
  <c r="Q261" i="16"/>
  <c r="R261" i="16" s="1" a="1"/>
  <c r="R261" i="16" s="1"/>
  <c r="N261" i="16"/>
  <c r="Q260" i="16"/>
  <c r="R260" i="16" s="1" a="1"/>
  <c r="R260" i="16" s="1"/>
  <c r="N260" i="16"/>
  <c r="Q259" i="16"/>
  <c r="R259" i="16" s="1" a="1"/>
  <c r="R259" i="16" s="1"/>
  <c r="N259" i="16"/>
  <c r="Q258" i="16"/>
  <c r="R258" i="16" s="1" a="1"/>
  <c r="R258" i="16" s="1"/>
  <c r="N258" i="16"/>
  <c r="Q257" i="16"/>
  <c r="R257" i="16" s="1" a="1"/>
  <c r="R257" i="16" s="1"/>
  <c r="N257" i="16"/>
  <c r="Q256" i="16"/>
  <c r="R256" i="16" s="1" a="1"/>
  <c r="R256" i="16" s="1"/>
  <c r="N256" i="16"/>
  <c r="Q255" i="16"/>
  <c r="R255" i="16" s="1" a="1"/>
  <c r="R255" i="16" s="1"/>
  <c r="N255" i="16"/>
  <c r="Q254" i="16"/>
  <c r="R254" i="16" s="1" a="1"/>
  <c r="R254" i="16" s="1"/>
  <c r="N254" i="16"/>
  <c r="Q253" i="16"/>
  <c r="R253" i="16" s="1" a="1"/>
  <c r="R253" i="16" s="1"/>
  <c r="N253" i="16"/>
  <c r="Q252" i="16"/>
  <c r="R252" i="16" s="1" a="1"/>
  <c r="R252" i="16" s="1"/>
  <c r="N252" i="16"/>
  <c r="Q251" i="16"/>
  <c r="R251" i="16" s="1" a="1"/>
  <c r="R251" i="16" s="1"/>
  <c r="N251" i="16"/>
  <c r="Q250" i="16"/>
  <c r="R250" i="16" s="1" a="1"/>
  <c r="R250" i="16" s="1"/>
  <c r="N250" i="16"/>
  <c r="Q249" i="16"/>
  <c r="N249" i="16"/>
  <c r="Q248" i="16"/>
  <c r="N248" i="16"/>
  <c r="Q247" i="16"/>
  <c r="N247" i="16"/>
  <c r="Q246" i="16"/>
  <c r="R246" i="16" s="1" a="1"/>
  <c r="R246" i="16" s="1"/>
  <c r="N246" i="16"/>
  <c r="Q245" i="16"/>
  <c r="R245" i="16" s="1" a="1"/>
  <c r="R245" i="16" s="1"/>
  <c r="N245" i="16"/>
  <c r="Q244" i="16"/>
  <c r="R244" i="16" s="1" a="1"/>
  <c r="R244" i="16" s="1"/>
  <c r="N244" i="16"/>
  <c r="Q243" i="16"/>
  <c r="R243" i="16" s="1" a="1"/>
  <c r="R243" i="16" s="1"/>
  <c r="N243" i="16"/>
  <c r="Q242" i="16"/>
  <c r="R242" i="16" s="1" a="1"/>
  <c r="R242" i="16" s="1"/>
  <c r="N242" i="16"/>
  <c r="Q241" i="16"/>
  <c r="R241" i="16" s="1" a="1"/>
  <c r="R241" i="16" s="1"/>
  <c r="N241" i="16"/>
  <c r="Q240" i="16"/>
  <c r="R240" i="16" s="1" a="1"/>
  <c r="R240" i="16" s="1"/>
  <c r="N240" i="16"/>
  <c r="Q239" i="16"/>
  <c r="R239" i="16" s="1" a="1"/>
  <c r="R239" i="16" s="1"/>
  <c r="N239" i="16"/>
  <c r="Q238" i="16"/>
  <c r="R238" i="16" s="1" a="1"/>
  <c r="R238" i="16" s="1"/>
  <c r="N238" i="16"/>
  <c r="Q237" i="16"/>
  <c r="R237" i="16" s="1" a="1"/>
  <c r="R237" i="16" s="1"/>
  <c r="N237" i="16"/>
  <c r="Q236" i="16"/>
  <c r="N236" i="16"/>
  <c r="Q235" i="16"/>
  <c r="N235" i="16"/>
  <c r="Q234" i="16"/>
  <c r="N234" i="16"/>
  <c r="Q233" i="16"/>
  <c r="R233" i="16" s="1" a="1"/>
  <c r="R233" i="16" s="1"/>
  <c r="N233" i="16"/>
  <c r="Q232" i="16"/>
  <c r="R232" i="16" s="1" a="1"/>
  <c r="R232" i="16" s="1"/>
  <c r="N232" i="16"/>
  <c r="Q231" i="16"/>
  <c r="R231" i="16" s="1" a="1"/>
  <c r="R231" i="16" s="1"/>
  <c r="N231" i="16"/>
  <c r="Q230" i="16"/>
  <c r="R230" i="16" s="1" a="1"/>
  <c r="R230" i="16" s="1"/>
  <c r="N230" i="16"/>
  <c r="Q229" i="16"/>
  <c r="R229" i="16" s="1" a="1"/>
  <c r="R229" i="16" s="1"/>
  <c r="N229" i="16"/>
  <c r="Q228" i="16"/>
  <c r="R228" i="16" s="1" a="1"/>
  <c r="R228" i="16" s="1"/>
  <c r="N228" i="16"/>
  <c r="Q227" i="16"/>
  <c r="R227" i="16" s="1" a="1"/>
  <c r="R227" i="16" s="1"/>
  <c r="N227" i="16"/>
  <c r="Q226" i="16"/>
  <c r="R226" i="16" s="1" a="1"/>
  <c r="R226" i="16" s="1"/>
  <c r="N226" i="16"/>
  <c r="Q225" i="16"/>
  <c r="R225" i="16" s="1" a="1"/>
  <c r="R225" i="16" s="1"/>
  <c r="N225" i="16"/>
  <c r="Q224" i="16"/>
  <c r="R224" i="16" s="1" a="1"/>
  <c r="R224" i="16" s="1"/>
  <c r="N224" i="16"/>
  <c r="Q223" i="16"/>
  <c r="N223" i="16"/>
  <c r="Q222" i="16"/>
  <c r="N222" i="16"/>
  <c r="Q221" i="16"/>
  <c r="N221" i="16"/>
  <c r="Q220" i="16"/>
  <c r="R220" i="16" s="1" a="1"/>
  <c r="R220" i="16" s="1"/>
  <c r="N220" i="16"/>
  <c r="Q219" i="16"/>
  <c r="R219" i="16" s="1" a="1"/>
  <c r="R219" i="16" s="1"/>
  <c r="N219" i="16"/>
  <c r="Q218" i="16"/>
  <c r="R218" i="16" s="1" a="1"/>
  <c r="R218" i="16" s="1"/>
  <c r="N218" i="16"/>
  <c r="Q217" i="16"/>
  <c r="R217" i="16" s="1" a="1"/>
  <c r="R217" i="16" s="1"/>
  <c r="N217" i="16"/>
  <c r="Q216" i="16"/>
  <c r="R216" i="16" s="1" a="1"/>
  <c r="R216" i="16" s="1"/>
  <c r="N216" i="16"/>
  <c r="Q215" i="16"/>
  <c r="R215" i="16" s="1" a="1"/>
  <c r="R215" i="16" s="1"/>
  <c r="N215" i="16"/>
  <c r="Q214" i="16"/>
  <c r="R214" i="16" s="1" a="1"/>
  <c r="R214" i="16" s="1"/>
  <c r="N214" i="16"/>
  <c r="Q213" i="16"/>
  <c r="R213" i="16" s="1" a="1"/>
  <c r="R213" i="16" s="1"/>
  <c r="N213" i="16"/>
  <c r="Q212" i="16"/>
  <c r="R212" i="16" s="1" a="1"/>
  <c r="R212" i="16" s="1"/>
  <c r="N212" i="16"/>
  <c r="Q211" i="16"/>
  <c r="R211" i="16" s="1" a="1"/>
  <c r="R211" i="16" s="1"/>
  <c r="N211" i="16"/>
  <c r="Q210" i="16"/>
  <c r="N210" i="16"/>
  <c r="Q209" i="16"/>
  <c r="N209" i="16"/>
  <c r="Q208" i="16"/>
  <c r="N208" i="16"/>
  <c r="Q207" i="16"/>
  <c r="R207" i="16" s="1" a="1"/>
  <c r="R207" i="16" s="1"/>
  <c r="N207" i="16"/>
  <c r="Q206" i="16"/>
  <c r="R206" i="16" s="1" a="1"/>
  <c r="R206" i="16" s="1"/>
  <c r="N206" i="16"/>
  <c r="Q205" i="16"/>
  <c r="R205" i="16" s="1" a="1"/>
  <c r="R205" i="16" s="1"/>
  <c r="N205" i="16"/>
  <c r="Q204" i="16"/>
  <c r="R204" i="16" s="1" a="1"/>
  <c r="R204" i="16" s="1"/>
  <c r="N204" i="16"/>
  <c r="Q203" i="16"/>
  <c r="R203" i="16" s="1" a="1"/>
  <c r="R203" i="16" s="1"/>
  <c r="N203" i="16"/>
  <c r="Q202" i="16"/>
  <c r="R202" i="16" s="1" a="1"/>
  <c r="R202" i="16" s="1"/>
  <c r="N202" i="16"/>
  <c r="Q201" i="16"/>
  <c r="R201" i="16" s="1" a="1"/>
  <c r="R201" i="16" s="1"/>
  <c r="N201" i="16"/>
  <c r="Q200" i="16"/>
  <c r="R200" i="16" s="1" a="1"/>
  <c r="R200" i="16" s="1"/>
  <c r="N200" i="16"/>
  <c r="Q199" i="16"/>
  <c r="R199" i="16" s="1" a="1"/>
  <c r="R199" i="16" s="1"/>
  <c r="N199" i="16"/>
  <c r="Q198" i="16"/>
  <c r="R198" i="16" s="1" a="1"/>
  <c r="R198" i="16" s="1"/>
  <c r="N198" i="16"/>
  <c r="Q197" i="16"/>
  <c r="N197" i="16"/>
  <c r="Q196" i="16"/>
  <c r="N196" i="16"/>
  <c r="Q195" i="16"/>
  <c r="N195" i="16"/>
  <c r="Q194" i="16"/>
  <c r="N194" i="16"/>
  <c r="Q193" i="16"/>
  <c r="N193" i="16"/>
  <c r="Q192" i="16"/>
  <c r="N192" i="16"/>
  <c r="Q191" i="16"/>
  <c r="N191" i="16"/>
  <c r="Q190" i="16"/>
  <c r="N190" i="16"/>
  <c r="Q189" i="16"/>
  <c r="N189" i="16"/>
  <c r="Q188" i="16"/>
  <c r="N188" i="16"/>
  <c r="Q187" i="16"/>
  <c r="N187" i="16"/>
  <c r="Q186" i="16"/>
  <c r="N186" i="16"/>
  <c r="Q185" i="16"/>
  <c r="N185" i="16"/>
  <c r="Q184" i="16"/>
  <c r="N184" i="16"/>
  <c r="Q183" i="16"/>
  <c r="R183" i="16" s="1" a="1"/>
  <c r="R183" i="16" s="1"/>
  <c r="Q182" i="16"/>
  <c r="R182" i="16" s="1" a="1"/>
  <c r="R182" i="16" s="1"/>
  <c r="Q181" i="16"/>
  <c r="R181" i="16" s="1" a="1"/>
  <c r="R181" i="16" s="1"/>
  <c r="Q180" i="16"/>
  <c r="R180" i="16" s="1" a="1"/>
  <c r="R180" i="16" s="1"/>
  <c r="N180" i="16"/>
  <c r="Q179" i="16"/>
  <c r="R179" i="16" s="1" a="1"/>
  <c r="R179" i="16" s="1"/>
  <c r="N179" i="16"/>
  <c r="Q178" i="16"/>
  <c r="N178" i="16"/>
  <c r="Q177" i="16"/>
  <c r="N177" i="16"/>
  <c r="Q176" i="16"/>
  <c r="N176" i="16"/>
  <c r="Q175" i="16"/>
  <c r="R175" i="16" s="1" a="1"/>
  <c r="R175" i="16" s="1"/>
  <c r="N175" i="16"/>
  <c r="Q174" i="16"/>
  <c r="R174" i="16" s="1" a="1"/>
  <c r="R174" i="16" s="1"/>
  <c r="N174" i="16"/>
  <c r="Q173" i="16"/>
  <c r="R173" i="16" s="1" a="1"/>
  <c r="R173" i="16" s="1"/>
  <c r="N173" i="16"/>
  <c r="Q172" i="16"/>
  <c r="R172" i="16" s="1" a="1"/>
  <c r="R172" i="16" s="1"/>
  <c r="N172" i="16"/>
  <c r="Q171" i="16"/>
  <c r="R171" i="16" s="1" a="1"/>
  <c r="R171" i="16" s="1"/>
  <c r="N171" i="16"/>
  <c r="Q170" i="16"/>
  <c r="R170" i="16" s="1" a="1"/>
  <c r="R170" i="16" s="1"/>
  <c r="N170" i="16"/>
  <c r="Q169" i="16"/>
  <c r="R169" i="16" s="1" a="1"/>
  <c r="R169" i="16" s="1"/>
  <c r="N169" i="16"/>
  <c r="Q168" i="16"/>
  <c r="R168" i="16" s="1" a="1"/>
  <c r="R168" i="16" s="1"/>
  <c r="N168" i="16"/>
  <c r="Q167" i="16"/>
  <c r="N167" i="16"/>
  <c r="Q166" i="16"/>
  <c r="N166" i="16"/>
  <c r="Q165" i="16"/>
  <c r="N165" i="16"/>
  <c r="Q164" i="16"/>
  <c r="R164" i="16" s="1" a="1"/>
  <c r="R164" i="16" s="1"/>
  <c r="N164" i="16"/>
  <c r="Q163" i="16"/>
  <c r="R163" i="16" s="1" a="1"/>
  <c r="R163" i="16" s="1"/>
  <c r="N163" i="16"/>
  <c r="Q162" i="16"/>
  <c r="R162" i="16" s="1" a="1"/>
  <c r="R162" i="16" s="1"/>
  <c r="N162" i="16"/>
  <c r="Q161" i="16"/>
  <c r="R161" i="16" s="1" a="1"/>
  <c r="R161" i="16" s="1"/>
  <c r="N161" i="16"/>
  <c r="R160" i="16" a="1"/>
  <c r="R160" i="16" s="1"/>
  <c r="Q160" i="16"/>
  <c r="N160" i="16"/>
  <c r="Q159" i="16"/>
  <c r="R159" i="16" s="1" a="1"/>
  <c r="R159" i="16" s="1"/>
  <c r="N159" i="16"/>
  <c r="Q158" i="16"/>
  <c r="R158" i="16" s="1" a="1"/>
  <c r="R158" i="16" s="1"/>
  <c r="N158" i="16"/>
  <c r="R157" i="16" a="1"/>
  <c r="R157" i="16" s="1"/>
  <c r="Q157" i="16"/>
  <c r="N157" i="16"/>
  <c r="Q156" i="16"/>
  <c r="R156" i="16" s="1" a="1"/>
  <c r="R156" i="16" s="1"/>
  <c r="N156" i="16"/>
  <c r="Q155" i="16"/>
  <c r="N155" i="16"/>
  <c r="Q154" i="16"/>
  <c r="N154" i="16"/>
  <c r="Q153" i="16"/>
  <c r="N153" i="16"/>
  <c r="Q152" i="16"/>
  <c r="R152" i="16" s="1" a="1"/>
  <c r="R152" i="16" s="1"/>
  <c r="N152" i="16"/>
  <c r="R151" i="16" a="1"/>
  <c r="R151" i="16" s="1"/>
  <c r="Q151" i="16"/>
  <c r="N151" i="16"/>
  <c r="Q150" i="16"/>
  <c r="R150" i="16" s="1" a="1"/>
  <c r="R150" i="16" s="1"/>
  <c r="N150" i="16"/>
  <c r="Q149" i="16"/>
  <c r="R149" i="16" s="1" a="1"/>
  <c r="R149" i="16" s="1"/>
  <c r="N149" i="16"/>
  <c r="R148" i="16" a="1"/>
  <c r="R148" i="16" s="1"/>
  <c r="Q148" i="16"/>
  <c r="N148" i="16"/>
  <c r="Q147" i="16"/>
  <c r="R147" i="16" s="1" a="1"/>
  <c r="R147" i="16" s="1"/>
  <c r="N147" i="16"/>
  <c r="Q146" i="16"/>
  <c r="R146" i="16" s="1" a="1"/>
  <c r="R146" i="16" s="1"/>
  <c r="N146" i="16"/>
  <c r="Q145" i="16"/>
  <c r="R145" i="16" s="1" a="1"/>
  <c r="R145" i="16" s="1"/>
  <c r="N145" i="16"/>
  <c r="Q144" i="16"/>
  <c r="N144" i="16"/>
  <c r="Q143" i="16"/>
  <c r="R143" i="16" s="1" a="1"/>
  <c r="R143" i="16" s="1"/>
  <c r="N143" i="16"/>
  <c r="Q142" i="16"/>
  <c r="R142" i="16" s="1" a="1"/>
  <c r="R142" i="16" s="1"/>
  <c r="N142" i="16"/>
  <c r="Q141" i="16"/>
  <c r="R141" i="16" s="1" a="1"/>
  <c r="R141" i="16" s="1"/>
  <c r="N141" i="16"/>
  <c r="Q140" i="16"/>
  <c r="R140" i="16" s="1" a="1"/>
  <c r="R140" i="16" s="1"/>
  <c r="N140" i="16"/>
  <c r="R139" i="16" a="1"/>
  <c r="R139" i="16" s="1"/>
  <c r="Q139" i="16"/>
  <c r="N139" i="16"/>
  <c r="Q138" i="16"/>
  <c r="R138" i="16" s="1" a="1"/>
  <c r="R138" i="16" s="1"/>
  <c r="N138" i="16"/>
  <c r="Q137" i="16"/>
  <c r="R137" i="16" s="1" a="1"/>
  <c r="R137" i="16" s="1"/>
  <c r="N137" i="16"/>
  <c r="R136" i="16" a="1"/>
  <c r="R136" i="16" s="1"/>
  <c r="Q136" i="16"/>
  <c r="N136" i="16"/>
  <c r="Q135" i="16"/>
  <c r="R135" i="16" s="1" a="1"/>
  <c r="R135" i="16" s="1"/>
  <c r="N135" i="16"/>
  <c r="Q134" i="16"/>
  <c r="R134" i="16" s="1" a="1"/>
  <c r="R134" i="16" s="1"/>
  <c r="N134" i="16"/>
  <c r="Q133" i="16"/>
  <c r="R133" i="16" s="1" a="1"/>
  <c r="R133" i="16" s="1"/>
  <c r="N133" i="16"/>
  <c r="Q132" i="16"/>
  <c r="R132" i="16" s="1" a="1"/>
  <c r="R132" i="16" s="1"/>
  <c r="N132" i="16"/>
  <c r="Q131" i="16"/>
  <c r="R131" i="16" s="1" a="1"/>
  <c r="R131" i="16" s="1"/>
  <c r="N131" i="16"/>
  <c r="Q130" i="16"/>
  <c r="R130" i="16" s="1" a="1"/>
  <c r="R130" i="16" s="1"/>
  <c r="N130" i="16"/>
  <c r="Q129" i="16"/>
  <c r="N129" i="16"/>
  <c r="Q128" i="16"/>
  <c r="N128" i="16"/>
  <c r="Q127" i="16"/>
  <c r="N127" i="16"/>
  <c r="Q126" i="16"/>
  <c r="R126" i="16" s="1" a="1"/>
  <c r="R126" i="16" s="1"/>
  <c r="N126" i="16"/>
  <c r="R125" i="16" a="1"/>
  <c r="R125" i="16" s="1"/>
  <c r="Q125" i="16"/>
  <c r="N125" i="16"/>
  <c r="R124" i="16" a="1"/>
  <c r="R124" i="16" s="1"/>
  <c r="Q124" i="16"/>
  <c r="N124" i="16"/>
  <c r="Q123" i="16"/>
  <c r="R123" i="16" s="1" a="1"/>
  <c r="R123" i="16" s="1"/>
  <c r="N123" i="16"/>
  <c r="R122" i="16" a="1"/>
  <c r="R122" i="16" s="1"/>
  <c r="Q122" i="16"/>
  <c r="N122" i="16"/>
  <c r="R121" i="16" a="1"/>
  <c r="R121" i="16" s="1"/>
  <c r="Q121" i="16"/>
  <c r="N121" i="16"/>
  <c r="Q120" i="16"/>
  <c r="R120" i="16" s="1" a="1"/>
  <c r="R120" i="16" s="1"/>
  <c r="N120" i="16"/>
  <c r="Q119" i="16"/>
  <c r="N119" i="16"/>
  <c r="Q118" i="16"/>
  <c r="N118" i="16"/>
  <c r="Q117" i="16"/>
  <c r="N117" i="16"/>
  <c r="Q116" i="16"/>
  <c r="R116" i="16" s="1" a="1"/>
  <c r="R116" i="16" s="1"/>
  <c r="N116" i="16"/>
  <c r="Q115" i="16"/>
  <c r="R115" i="16" s="1" a="1"/>
  <c r="R115" i="16" s="1"/>
  <c r="N115" i="16"/>
  <c r="Q114" i="16"/>
  <c r="R114" i="16" s="1" a="1"/>
  <c r="R114" i="16" s="1"/>
  <c r="N114" i="16"/>
  <c r="Q113" i="16"/>
  <c r="R113" i="16" s="1" a="1"/>
  <c r="R113" i="16" s="1"/>
  <c r="N113" i="16"/>
  <c r="Q112" i="16"/>
  <c r="R112" i="16" s="1" a="1"/>
  <c r="R112" i="16" s="1"/>
  <c r="N112" i="16"/>
  <c r="Q111" i="16"/>
  <c r="R111" i="16" s="1" a="1"/>
  <c r="R111" i="16" s="1"/>
  <c r="N111" i="16"/>
  <c r="Q110" i="16"/>
  <c r="R110" i="16" s="1" a="1"/>
  <c r="R110" i="16" s="1"/>
  <c r="N110" i="16"/>
  <c r="Q109" i="16"/>
  <c r="R109" i="16" s="1" a="1"/>
  <c r="R109" i="16" s="1"/>
  <c r="N109" i="16"/>
  <c r="Q108" i="16"/>
  <c r="R108" i="16" s="1" a="1"/>
  <c r="R108" i="16" s="1"/>
  <c r="N108" i="16"/>
  <c r="Q107" i="16"/>
  <c r="R107" i="16" s="1" a="1"/>
  <c r="R107" i="16" s="1"/>
  <c r="N107" i="16"/>
  <c r="Q106" i="16"/>
  <c r="R106" i="16" s="1" a="1"/>
  <c r="R106" i="16" s="1"/>
  <c r="N106" i="16"/>
  <c r="Q105" i="16"/>
  <c r="R105" i="16" s="1" a="1"/>
  <c r="R105" i="16" s="1"/>
  <c r="N105" i="16"/>
  <c r="Q104" i="16"/>
  <c r="R104" i="16" s="1" a="1"/>
  <c r="R104" i="16" s="1"/>
  <c r="N104" i="16"/>
  <c r="Q103" i="16"/>
  <c r="Q102" i="16"/>
  <c r="Q101" i="16"/>
  <c r="Q100" i="16"/>
  <c r="Q98" i="16"/>
  <c r="Q97" i="16"/>
  <c r="R97" i="16" s="1" a="1"/>
  <c r="R97" i="16" s="1"/>
  <c r="Q96" i="16"/>
  <c r="Q95" i="16"/>
  <c r="Q94" i="16"/>
  <c r="N94" i="16"/>
  <c r="Q93" i="16"/>
  <c r="R93" i="16" s="1" a="1"/>
  <c r="R93" i="16" s="1"/>
  <c r="N93" i="16"/>
  <c r="Q92" i="16"/>
  <c r="R92" i="16" s="1" a="1"/>
  <c r="R92" i="16" s="1"/>
  <c r="N92" i="16"/>
  <c r="Q91" i="16"/>
  <c r="R91" i="16" s="1" a="1"/>
  <c r="R91" i="16" s="1"/>
  <c r="N91" i="16"/>
  <c r="Q90" i="16"/>
  <c r="R90" i="16" s="1" a="1"/>
  <c r="R90" i="16" s="1"/>
  <c r="N90" i="16"/>
  <c r="Q89" i="16"/>
  <c r="N89" i="16"/>
  <c r="Q88" i="16"/>
  <c r="N88" i="16"/>
  <c r="Q87" i="16"/>
  <c r="N87" i="16"/>
  <c r="Q86" i="16"/>
  <c r="R86" i="16" s="1" a="1"/>
  <c r="R86" i="16" s="1"/>
  <c r="N86" i="16"/>
  <c r="Q85" i="16"/>
  <c r="R85" i="16" s="1" a="1"/>
  <c r="R85" i="16" s="1"/>
  <c r="N85" i="16"/>
  <c r="Q84" i="16"/>
  <c r="R84" i="16" s="1" a="1"/>
  <c r="R84" i="16" s="1"/>
  <c r="N84" i="16"/>
  <c r="Q83" i="16"/>
  <c r="N83" i="16"/>
  <c r="Q82" i="16"/>
  <c r="R82" i="16" s="1" a="1"/>
  <c r="R82" i="16" s="1"/>
  <c r="N82" i="16"/>
  <c r="Q81" i="16"/>
  <c r="N81" i="16"/>
  <c r="Q80" i="16"/>
  <c r="N80" i="16"/>
  <c r="Q79" i="16"/>
  <c r="R79" i="16" s="1" a="1"/>
  <c r="R79" i="16" s="1"/>
  <c r="N79" i="16"/>
  <c r="Q78" i="16"/>
  <c r="N78" i="16"/>
  <c r="Q77" i="16"/>
  <c r="N77" i="16"/>
  <c r="Q76" i="16"/>
  <c r="N76" i="16"/>
  <c r="Q75" i="16"/>
  <c r="N75" i="16"/>
  <c r="Q74" i="16"/>
  <c r="R74" i="16" s="1" a="1"/>
  <c r="R74" i="16" s="1"/>
  <c r="N74" i="16"/>
  <c r="Q73" i="16"/>
  <c r="N73" i="16"/>
  <c r="Q72" i="16"/>
  <c r="N72" i="16"/>
  <c r="Q71" i="16"/>
  <c r="N71" i="16"/>
  <c r="Q70" i="16"/>
  <c r="R70" i="16" s="1" a="1"/>
  <c r="R70" i="16" s="1"/>
  <c r="N70" i="16"/>
  <c r="Q69" i="16"/>
  <c r="N69" i="16"/>
  <c r="Q68" i="16"/>
  <c r="R68" i="16" s="1" a="1"/>
  <c r="R68" i="16" s="1"/>
  <c r="N68" i="16"/>
  <c r="Q67" i="16"/>
  <c r="R67" i="16" s="1" a="1"/>
  <c r="R67" i="16" s="1"/>
  <c r="Q66" i="16"/>
  <c r="R65" i="16" a="1"/>
  <c r="R65" i="16" s="1"/>
  <c r="Q65" i="16"/>
  <c r="N65" i="16"/>
  <c r="Q64" i="16"/>
  <c r="N64" i="16"/>
  <c r="Q63" i="16"/>
  <c r="N63" i="16"/>
  <c r="Q62" i="16"/>
  <c r="R62" i="16" s="1" a="1"/>
  <c r="R62" i="16" s="1"/>
  <c r="N62" i="16"/>
  <c r="Q61" i="16"/>
  <c r="R61" i="16" s="1" a="1"/>
  <c r="R61" i="16" s="1"/>
  <c r="N61" i="16"/>
  <c r="Q60" i="16"/>
  <c r="N60" i="16"/>
  <c r="Q59" i="16"/>
  <c r="R59" i="16" s="1" a="1"/>
  <c r="R59" i="16" s="1"/>
  <c r="N59" i="16"/>
  <c r="Q58" i="16"/>
  <c r="R58" i="16" s="1" a="1"/>
  <c r="R58" i="16" s="1"/>
  <c r="N58" i="16"/>
  <c r="Q57" i="16"/>
  <c r="R57" i="16" s="1" a="1"/>
  <c r="R57" i="16" s="1"/>
  <c r="N57" i="16"/>
  <c r="Q56" i="16"/>
  <c r="N56" i="16"/>
  <c r="Q55" i="16"/>
  <c r="N55" i="16"/>
  <c r="Q54" i="16"/>
  <c r="R54" i="16" s="1" a="1"/>
  <c r="R54" i="16" s="1"/>
  <c r="N54" i="16"/>
  <c r="Q53" i="16"/>
  <c r="R53" i="16" s="1" a="1"/>
  <c r="R53" i="16" s="1"/>
  <c r="N53" i="16"/>
  <c r="Q52" i="16"/>
  <c r="N52" i="16"/>
  <c r="Q51" i="16"/>
  <c r="N51" i="16"/>
  <c r="N50" i="16"/>
  <c r="N49" i="16"/>
  <c r="Q48" i="16"/>
  <c r="N48" i="16"/>
  <c r="Q47" i="16"/>
  <c r="R47" i="16" s="1" a="1"/>
  <c r="R47" i="16" s="1"/>
  <c r="N47" i="16"/>
  <c r="Q46" i="16"/>
  <c r="N46" i="16"/>
  <c r="Q45" i="16"/>
  <c r="N45" i="16"/>
  <c r="Q44" i="16"/>
  <c r="N44" i="16"/>
  <c r="Q43" i="16"/>
  <c r="N43" i="16"/>
  <c r="Q42" i="16"/>
  <c r="N42" i="16"/>
  <c r="Q41" i="16"/>
  <c r="N41" i="16"/>
  <c r="Q40" i="16"/>
  <c r="N40" i="16"/>
  <c r="Q39" i="16"/>
  <c r="N39" i="16"/>
  <c r="Q38" i="16"/>
  <c r="N38" i="16"/>
  <c r="Q37" i="16"/>
  <c r="N37" i="16"/>
  <c r="Q36" i="16"/>
  <c r="N36" i="16"/>
  <c r="Q35" i="16"/>
  <c r="N35" i="16"/>
  <c r="Q34" i="16"/>
  <c r="N34" i="16"/>
  <c r="Q33" i="16"/>
  <c r="N33" i="16"/>
  <c r="Q32" i="16"/>
  <c r="N32" i="16"/>
  <c r="Q31" i="16"/>
  <c r="N31" i="16"/>
  <c r="Q30" i="16"/>
  <c r="N30" i="16"/>
  <c r="Q29" i="16"/>
  <c r="N29" i="16"/>
  <c r="Q28" i="16"/>
  <c r="N28" i="16"/>
  <c r="Q27" i="16"/>
  <c r="N27" i="16"/>
  <c r="Q26" i="16"/>
  <c r="N26" i="16"/>
  <c r="Q25" i="16"/>
  <c r="N25" i="16"/>
  <c r="Q24" i="16"/>
  <c r="N24" i="16"/>
  <c r="Q23" i="16"/>
  <c r="N23" i="16"/>
  <c r="Q22" i="16"/>
  <c r="N22" i="16"/>
  <c r="Q21" i="16"/>
  <c r="R21" i="16" s="1" a="1"/>
  <c r="R21" i="16" s="1"/>
  <c r="N21" i="16"/>
  <c r="Q20" i="16"/>
  <c r="R20" i="16" s="1" a="1"/>
  <c r="R20" i="16" s="1"/>
  <c r="N20" i="16"/>
  <c r="Q19" i="16"/>
  <c r="R19" i="16" s="1" a="1"/>
  <c r="R19" i="16" s="1"/>
  <c r="N19" i="16"/>
  <c r="Q18" i="16"/>
  <c r="R18" i="16" s="1" a="1"/>
  <c r="R18" i="16" s="1"/>
  <c r="N18" i="16"/>
  <c r="Q17" i="16"/>
  <c r="R17" i="16" s="1" a="1"/>
  <c r="R17" i="16" s="1"/>
  <c r="N17" i="16"/>
  <c r="Q16" i="16"/>
  <c r="R16" i="16" s="1" a="1"/>
  <c r="R16" i="16" s="1"/>
  <c r="N16" i="16"/>
  <c r="Q15" i="16"/>
  <c r="N15" i="16"/>
  <c r="Q14" i="16"/>
  <c r="Q13" i="16"/>
  <c r="Q12" i="16"/>
  <c r="R4" i="20"/>
  <c r="R1522" i="20" a="1"/>
  <c r="R1522" i="20" s="1"/>
  <c r="R1519" i="20" a="1"/>
  <c r="R1519" i="20" s="1"/>
  <c r="R1516" i="20" a="1"/>
  <c r="R1516" i="20" s="1"/>
  <c r="R1515" i="20" a="1"/>
  <c r="R1515" i="20" s="1"/>
  <c r="R1511" i="20" a="1"/>
  <c r="R1511" i="20" s="1"/>
  <c r="R1507" i="20" a="1"/>
  <c r="R1507" i="20" s="1"/>
  <c r="R1494" i="20" a="1"/>
  <c r="R1494" i="20" s="1"/>
  <c r="R1493" i="20" a="1"/>
  <c r="R1493" i="20" s="1"/>
  <c r="R1492" i="20" a="1"/>
  <c r="R1492" i="20" s="1"/>
  <c r="R1491" i="20" a="1"/>
  <c r="R1491" i="20" s="1"/>
  <c r="R1483" i="20" a="1"/>
  <c r="R1483" i="20" s="1"/>
  <c r="R1480" i="20" a="1"/>
  <c r="R1480" i="20" s="1"/>
  <c r="R1479" i="20" a="1"/>
  <c r="R1479" i="20" s="1"/>
  <c r="R1478" i="20" a="1"/>
  <c r="R1478" i="20" s="1"/>
  <c r="R1477" i="20" a="1"/>
  <c r="R1477" i="20" s="1"/>
  <c r="R1476" i="20" a="1"/>
  <c r="R1476" i="20" s="1"/>
  <c r="R1475" i="20" a="1"/>
  <c r="R1475" i="20" s="1"/>
  <c r="R1474" i="20" a="1"/>
  <c r="R1474" i="20" s="1"/>
  <c r="R1470" i="20" a="1"/>
  <c r="R1470" i="20" s="1"/>
  <c r="R1469" i="20" a="1"/>
  <c r="R1469" i="20" s="1"/>
  <c r="R1468" i="20" a="1"/>
  <c r="R1468" i="20" s="1"/>
  <c r="R1467" i="20" a="1"/>
  <c r="R1467" i="20" s="1"/>
  <c r="R1466" i="20" a="1"/>
  <c r="R1466" i="20" s="1"/>
  <c r="R1465" i="20" a="1"/>
  <c r="R1465" i="20" s="1"/>
  <c r="R1464" i="20" a="1"/>
  <c r="R1464" i="20" s="1"/>
  <c r="R1463" i="20" a="1"/>
  <c r="R1463" i="20" s="1"/>
  <c r="R1462" i="20" a="1"/>
  <c r="R1462" i="20" s="1"/>
  <c r="R1461" i="20" a="1"/>
  <c r="R1461" i="20" s="1"/>
  <c r="R1460" i="20" a="1"/>
  <c r="R1460" i="20" s="1"/>
  <c r="R1459" i="20" a="1"/>
  <c r="R1459" i="20" s="1"/>
  <c r="R1457" i="20" a="1"/>
  <c r="R1457" i="20" s="1"/>
  <c r="R1456" i="20" a="1"/>
  <c r="R1456" i="20" s="1"/>
  <c r="R1455" i="20" a="1"/>
  <c r="R1455" i="20" s="1"/>
  <c r="R1454" i="20" a="1"/>
  <c r="R1454" i="20" s="1"/>
  <c r="R1453" i="20" a="1"/>
  <c r="R1453" i="20" s="1"/>
  <c r="R1452" i="20" a="1"/>
  <c r="R1452" i="20" s="1"/>
  <c r="R1451" i="20" a="1"/>
  <c r="R1451" i="20" s="1"/>
  <c r="R1450" i="20" a="1"/>
  <c r="R1450" i="20" s="1"/>
  <c r="R1449" i="20" a="1"/>
  <c r="R1449" i="20" s="1"/>
  <c r="R1447" i="20" a="1"/>
  <c r="R1447" i="20" s="1"/>
  <c r="R1446" i="20" a="1"/>
  <c r="R1446" i="20" s="1"/>
  <c r="R1445" i="20" a="1"/>
  <c r="R1445" i="20" s="1"/>
  <c r="R1444" i="20" a="1"/>
  <c r="R1444" i="20" s="1"/>
  <c r="R1443" i="20" a="1"/>
  <c r="R1443" i="20" s="1"/>
  <c r="R1442" i="20" a="1"/>
  <c r="R1442" i="20" s="1"/>
  <c r="R1441" i="20" a="1"/>
  <c r="R1441" i="20" s="1"/>
  <c r="R1440" i="20" a="1"/>
  <c r="R1440" i="20" s="1"/>
  <c r="R1439" i="20" a="1"/>
  <c r="R1439" i="20" s="1"/>
  <c r="R1438" i="20" a="1"/>
  <c r="R1438" i="20" s="1"/>
  <c r="R1437" i="20" a="1"/>
  <c r="R1437" i="20" s="1"/>
  <c r="Q1436" i="20"/>
  <c r="Q1435" i="20"/>
  <c r="N1435" i="20"/>
  <c r="Q1434" i="20"/>
  <c r="N1434" i="20"/>
  <c r="Q1433" i="20"/>
  <c r="N1433" i="20"/>
  <c r="Q1432" i="20"/>
  <c r="R1432" i="20" s="1" a="1"/>
  <c r="R1432" i="20" s="1"/>
  <c r="N1432" i="20"/>
  <c r="Q1431" i="20"/>
  <c r="R1431" i="20" s="1" a="1"/>
  <c r="R1431" i="20" s="1"/>
  <c r="N1431" i="20"/>
  <c r="Q1430" i="20"/>
  <c r="R1430" i="20" s="1" a="1"/>
  <c r="R1430" i="20" s="1"/>
  <c r="N1430" i="20"/>
  <c r="Q1429" i="20"/>
  <c r="R1429" i="20" s="1" a="1"/>
  <c r="R1429" i="20" s="1"/>
  <c r="N1429" i="20"/>
  <c r="Q1428" i="20"/>
  <c r="R1428" i="20" s="1" a="1"/>
  <c r="R1428" i="20" s="1"/>
  <c r="N1428" i="20"/>
  <c r="Q1427" i="20"/>
  <c r="R1427" i="20" s="1" a="1"/>
  <c r="R1427" i="20" s="1"/>
  <c r="N1427" i="20"/>
  <c r="Q1426" i="20"/>
  <c r="R1426" i="20" s="1" a="1"/>
  <c r="R1426" i="20" s="1"/>
  <c r="N1426" i="20"/>
  <c r="Q1425" i="20"/>
  <c r="R1425" i="20" s="1" a="1"/>
  <c r="R1425" i="20" s="1"/>
  <c r="N1425" i="20"/>
  <c r="Q1424" i="20"/>
  <c r="N1424" i="20"/>
  <c r="Q1423" i="20"/>
  <c r="R1423" i="20" s="1" a="1"/>
  <c r="R1423" i="20" s="1"/>
  <c r="N1423" i="20"/>
  <c r="Q1422" i="20"/>
  <c r="R1422" i="20" s="1" a="1"/>
  <c r="R1422" i="20" s="1"/>
  <c r="N1422" i="20"/>
  <c r="Q1421" i="20"/>
  <c r="R1421" i="20" s="1" a="1"/>
  <c r="R1421" i="20" s="1"/>
  <c r="N1421" i="20"/>
  <c r="Q1420" i="20"/>
  <c r="Q1419" i="20"/>
  <c r="N1419" i="20"/>
  <c r="Q1418" i="20"/>
  <c r="R1418" i="20" s="1" a="1"/>
  <c r="R1418" i="20" s="1"/>
  <c r="N1418" i="20"/>
  <c r="Q1417" i="20"/>
  <c r="N1417" i="20"/>
  <c r="Q1416" i="20"/>
  <c r="N1416" i="20"/>
  <c r="Q1415" i="20"/>
  <c r="N1415" i="20"/>
  <c r="Q1414" i="20"/>
  <c r="N1414" i="20"/>
  <c r="Q1413" i="20"/>
  <c r="R1413" i="20" s="1" a="1"/>
  <c r="R1413" i="20" s="1"/>
  <c r="N1413" i="20"/>
  <c r="Q1412" i="20"/>
  <c r="R1412" i="20" s="1" a="1"/>
  <c r="R1412" i="20" s="1"/>
  <c r="N1412" i="20"/>
  <c r="Q1411" i="20"/>
  <c r="R1411" i="20" s="1" a="1"/>
  <c r="R1411" i="20" s="1"/>
  <c r="N1411" i="20"/>
  <c r="Q1410" i="20"/>
  <c r="R1410" i="20" s="1" a="1"/>
  <c r="R1410" i="20" s="1"/>
  <c r="N1410" i="20"/>
  <c r="Q1409" i="20"/>
  <c r="R1409" i="20" s="1" a="1"/>
  <c r="R1409" i="20" s="1"/>
  <c r="N1409" i="20"/>
  <c r="Q1408" i="20"/>
  <c r="R1408" i="20" s="1" a="1"/>
  <c r="R1408" i="20" s="1"/>
  <c r="N1408" i="20"/>
  <c r="Q1407" i="20"/>
  <c r="R1407" i="20" s="1" a="1"/>
  <c r="R1407" i="20" s="1"/>
  <c r="N1407" i="20"/>
  <c r="Q1406" i="20"/>
  <c r="R1406" i="20" s="1" a="1"/>
  <c r="R1406" i="20" s="1"/>
  <c r="N1406" i="20"/>
  <c r="Q1405" i="20"/>
  <c r="N1405" i="20"/>
  <c r="Q1404" i="20"/>
  <c r="R1404" i="20" s="1" a="1"/>
  <c r="R1404" i="20" s="1"/>
  <c r="N1404" i="20"/>
  <c r="Q1403" i="20"/>
  <c r="R1403" i="20" s="1" a="1"/>
  <c r="R1403" i="20" s="1"/>
  <c r="N1403" i="20"/>
  <c r="Q1402" i="20"/>
  <c r="R1402" i="20" s="1" a="1"/>
  <c r="R1402" i="20" s="1"/>
  <c r="N1402" i="20"/>
  <c r="Q1401" i="20"/>
  <c r="Q1400" i="20"/>
  <c r="R1400" i="20" s="1" a="1"/>
  <c r="R1400" i="20" s="1"/>
  <c r="N1400" i="20"/>
  <c r="Q1399" i="20"/>
  <c r="R1399" i="20" s="1" a="1"/>
  <c r="R1399" i="20" s="1"/>
  <c r="N1399" i="20"/>
  <c r="Q1398" i="20"/>
  <c r="R1398" i="20" s="1" a="1"/>
  <c r="R1398" i="20" s="1"/>
  <c r="N1398" i="20"/>
  <c r="Q1397" i="20"/>
  <c r="N1397" i="20"/>
  <c r="Q1396" i="20"/>
  <c r="N1396" i="20"/>
  <c r="Q1395" i="20"/>
  <c r="N1395" i="20"/>
  <c r="Q1394" i="20"/>
  <c r="N1394" i="20"/>
  <c r="Q1393" i="20"/>
  <c r="R1393" i="20" s="1" a="1"/>
  <c r="R1393" i="20" s="1"/>
  <c r="N1393" i="20"/>
  <c r="Q1392" i="20"/>
  <c r="R1392" i="20" s="1" a="1"/>
  <c r="R1392" i="20" s="1"/>
  <c r="N1392" i="20"/>
  <c r="Q1391" i="20"/>
  <c r="R1391" i="20" s="1" a="1"/>
  <c r="R1391" i="20" s="1"/>
  <c r="N1391" i="20"/>
  <c r="Q1390" i="20"/>
  <c r="R1390" i="20" s="1" a="1"/>
  <c r="R1390" i="20" s="1"/>
  <c r="N1390" i="20"/>
  <c r="Q1389" i="20"/>
  <c r="R1389" i="20" s="1" a="1"/>
  <c r="R1389" i="20" s="1"/>
  <c r="N1389" i="20"/>
  <c r="Q1388" i="20"/>
  <c r="R1388" i="20" s="1" a="1"/>
  <c r="R1388" i="20" s="1"/>
  <c r="N1388" i="20"/>
  <c r="Q1387" i="20"/>
  <c r="R1387" i="20" s="1" a="1"/>
  <c r="R1387" i="20" s="1"/>
  <c r="N1387" i="20"/>
  <c r="Q1386" i="20"/>
  <c r="R1386" i="20" s="1" a="1"/>
  <c r="R1386" i="20" s="1"/>
  <c r="N1386" i="20"/>
  <c r="Q1385" i="20"/>
  <c r="N1385" i="20"/>
  <c r="Q1384" i="20"/>
  <c r="R1384" i="20" s="1" a="1"/>
  <c r="R1384" i="20" s="1"/>
  <c r="N1384" i="20"/>
  <c r="Q1383" i="20"/>
  <c r="R1383" i="20" s="1" a="1"/>
  <c r="R1383" i="20" s="1"/>
  <c r="N1383" i="20"/>
  <c r="Q1382" i="20"/>
  <c r="R1382" i="20" s="1" a="1"/>
  <c r="R1382" i="20" s="1"/>
  <c r="N1382" i="20"/>
  <c r="Q1381" i="20"/>
  <c r="R1381" i="20" s="1" a="1"/>
  <c r="R1381" i="20" s="1"/>
  <c r="N1381" i="20"/>
  <c r="Q1380" i="20"/>
  <c r="R1380" i="20" s="1" a="1"/>
  <c r="R1380" i="20" s="1"/>
  <c r="N1380" i="20"/>
  <c r="Q1379" i="20"/>
  <c r="R1379" i="20" s="1" a="1"/>
  <c r="R1379" i="20" s="1"/>
  <c r="N1379" i="20"/>
  <c r="Q1378" i="20"/>
  <c r="R1378" i="20" s="1" a="1"/>
  <c r="R1378" i="20" s="1"/>
  <c r="N1378" i="20"/>
  <c r="Q1306" i="20"/>
  <c r="N1306" i="20"/>
  <c r="Q1305" i="20"/>
  <c r="R1305" i="20" s="1" a="1"/>
  <c r="R1305" i="20" s="1"/>
  <c r="N1305" i="20"/>
  <c r="Q1304" i="20"/>
  <c r="R1304" i="20" s="1" a="1"/>
  <c r="R1304" i="20" s="1"/>
  <c r="N1304" i="20"/>
  <c r="Q1303" i="20"/>
  <c r="N1303" i="20"/>
  <c r="Q1302" i="20"/>
  <c r="R1302" i="20" s="1" a="1"/>
  <c r="R1302" i="20" s="1"/>
  <c r="N1302" i="20"/>
  <c r="Q1301" i="20"/>
  <c r="R1301" i="20" s="1" a="1"/>
  <c r="R1301" i="20" s="1"/>
  <c r="N1301" i="20"/>
  <c r="Q1300" i="20"/>
  <c r="R1300" i="20" s="1" a="1"/>
  <c r="R1300" i="20" s="1"/>
  <c r="N1300" i="20"/>
  <c r="Q1299" i="20"/>
  <c r="R1299" i="20" s="1" a="1"/>
  <c r="R1299" i="20" s="1"/>
  <c r="N1299" i="20"/>
  <c r="Q1298" i="20"/>
  <c r="N1298" i="20"/>
  <c r="Q1297" i="20"/>
  <c r="N1297" i="20"/>
  <c r="Q1296" i="20"/>
  <c r="N1296" i="20"/>
  <c r="Q1295" i="20"/>
  <c r="N1295" i="20"/>
  <c r="Q1294" i="20"/>
  <c r="N1294" i="20"/>
  <c r="Q1293" i="20"/>
  <c r="N1293" i="20"/>
  <c r="Q1282" i="20"/>
  <c r="N1282" i="20"/>
  <c r="Q1281" i="20"/>
  <c r="R1281" i="20" s="1" a="1"/>
  <c r="R1281" i="20" s="1"/>
  <c r="N1281" i="20"/>
  <c r="Q1280" i="20"/>
  <c r="N1280" i="20"/>
  <c r="Q1279" i="20"/>
  <c r="N1279" i="20"/>
  <c r="Q1278" i="20"/>
  <c r="N1278" i="20"/>
  <c r="Q1277" i="20"/>
  <c r="N1277" i="20"/>
  <c r="Q1276" i="20"/>
  <c r="N1276" i="20"/>
  <c r="Q1275" i="20"/>
  <c r="N1275" i="20"/>
  <c r="Q1274" i="20"/>
  <c r="R1274" i="20" s="1" a="1"/>
  <c r="R1274" i="20" s="1"/>
  <c r="N1274" i="20"/>
  <c r="Q1273" i="20"/>
  <c r="N1273" i="20"/>
  <c r="Q1272" i="20"/>
  <c r="N1272" i="20"/>
  <c r="Q1271" i="20"/>
  <c r="N1271" i="20"/>
  <c r="Q1270" i="20"/>
  <c r="N1270" i="20"/>
  <c r="Q1269" i="20"/>
  <c r="R1269" i="20" s="1" a="1"/>
  <c r="R1269" i="20" s="1"/>
  <c r="N1269" i="20"/>
  <c r="Q1268" i="20"/>
  <c r="R1268" i="20" s="1" a="1"/>
  <c r="R1268" i="20" s="1"/>
  <c r="N1268" i="20"/>
  <c r="Q1267" i="20"/>
  <c r="N1267" i="20"/>
  <c r="Q1266" i="20"/>
  <c r="N1266" i="20"/>
  <c r="Q1265" i="20"/>
  <c r="N1265" i="20"/>
  <c r="Q1264" i="20"/>
  <c r="N1264" i="20"/>
  <c r="Q1263" i="20"/>
  <c r="R1263" i="20" s="1" a="1"/>
  <c r="R1263" i="20" s="1"/>
  <c r="N1263" i="20"/>
  <c r="Q1262" i="20"/>
  <c r="R1262" i="20" s="1" a="1"/>
  <c r="R1262" i="20" s="1"/>
  <c r="N1262" i="20"/>
  <c r="Q1261" i="20"/>
  <c r="R1261" i="20" s="1" a="1"/>
  <c r="R1261" i="20" s="1"/>
  <c r="N1261" i="20"/>
  <c r="Q1260" i="20"/>
  <c r="R1260" i="20" s="1" a="1"/>
  <c r="R1260" i="20" s="1"/>
  <c r="N1260" i="20"/>
  <c r="Q1259" i="20"/>
  <c r="R1259" i="20" s="1" a="1"/>
  <c r="R1259" i="20" s="1"/>
  <c r="N1259" i="20"/>
  <c r="Q1258" i="20"/>
  <c r="R1258" i="20" s="1" a="1"/>
  <c r="R1258" i="20" s="1"/>
  <c r="N1258" i="20"/>
  <c r="Q1257" i="20"/>
  <c r="N1257" i="20"/>
  <c r="Q1256" i="20"/>
  <c r="N1256" i="20"/>
  <c r="Q1255" i="20"/>
  <c r="N1255" i="20"/>
  <c r="Q1254" i="20"/>
  <c r="R1254" i="20" s="1" a="1"/>
  <c r="R1254" i="20" s="1"/>
  <c r="N1254" i="20"/>
  <c r="Q1253" i="20"/>
  <c r="N1253" i="20"/>
  <c r="Q1252" i="20"/>
  <c r="R1252" i="20" s="1" a="1"/>
  <c r="R1252" i="20" s="1"/>
  <c r="N1252" i="20"/>
  <c r="Q1251" i="20"/>
  <c r="N1251" i="20"/>
  <c r="Q1250" i="20"/>
  <c r="R1250" i="20" s="1" a="1"/>
  <c r="R1250" i="20" s="1"/>
  <c r="N1250" i="20"/>
  <c r="Q1249" i="20"/>
  <c r="R1249" i="20" s="1" a="1"/>
  <c r="R1249" i="20" s="1"/>
  <c r="N1249" i="20"/>
  <c r="Q1248" i="20"/>
  <c r="R1248" i="20" s="1" a="1"/>
  <c r="R1248" i="20" s="1"/>
  <c r="N1248" i="20"/>
  <c r="Q1247" i="20"/>
  <c r="N1247" i="20"/>
  <c r="Q1246" i="20"/>
  <c r="R1246" i="20" s="1" a="1"/>
  <c r="R1246" i="20" s="1"/>
  <c r="N1246" i="20"/>
  <c r="Q1245" i="20"/>
  <c r="N1245" i="20"/>
  <c r="Q1244" i="20"/>
  <c r="N1244" i="20"/>
  <c r="Q1243" i="20"/>
  <c r="N1243" i="20"/>
  <c r="Q1242" i="20"/>
  <c r="N1242" i="20"/>
  <c r="Q1241" i="20"/>
  <c r="N1241" i="20"/>
  <c r="Q1240" i="20"/>
  <c r="N1240" i="20"/>
  <c r="Q1239" i="20"/>
  <c r="N1239" i="20"/>
  <c r="Q1238" i="20"/>
  <c r="N1238" i="20"/>
  <c r="Q1237" i="20"/>
  <c r="N1237" i="20"/>
  <c r="Q1236" i="20"/>
  <c r="N1236" i="20"/>
  <c r="Q1235" i="20"/>
  <c r="N1235" i="20"/>
  <c r="Q1234" i="20"/>
  <c r="N1234" i="20"/>
  <c r="Q1233" i="20"/>
  <c r="N1233" i="20"/>
  <c r="Q1232" i="20"/>
  <c r="N1232" i="20"/>
  <c r="Q1231" i="20"/>
  <c r="N1231" i="20"/>
  <c r="Q1230" i="20"/>
  <c r="N1230" i="20"/>
  <c r="Q1229" i="20"/>
  <c r="N1229" i="20"/>
  <c r="Q1228" i="20"/>
  <c r="N1228" i="20"/>
  <c r="Q1227" i="20"/>
  <c r="N1227" i="20"/>
  <c r="Q1226" i="20"/>
  <c r="N1226" i="20"/>
  <c r="Q1225" i="20"/>
  <c r="N1225" i="20"/>
  <c r="Q1224" i="20"/>
  <c r="N1224" i="20"/>
  <c r="Q1223" i="20"/>
  <c r="N1223" i="20"/>
  <c r="Q1222" i="20"/>
  <c r="N1222" i="20"/>
  <c r="Q1221" i="20"/>
  <c r="N1221" i="20"/>
  <c r="Q1220" i="20"/>
  <c r="N1220" i="20"/>
  <c r="Q1219" i="20"/>
  <c r="N1219" i="20"/>
  <c r="Q1218" i="20"/>
  <c r="N1218" i="20"/>
  <c r="Q1217" i="20"/>
  <c r="N1217" i="20"/>
  <c r="Q1216" i="20"/>
  <c r="N1216" i="20"/>
  <c r="Q1215" i="20"/>
  <c r="N1215" i="20"/>
  <c r="Q1214" i="20"/>
  <c r="N1214" i="20"/>
  <c r="Q1213" i="20"/>
  <c r="N1213" i="20"/>
  <c r="Q1212" i="20"/>
  <c r="N1212" i="20"/>
  <c r="Q1211" i="20"/>
  <c r="N1211" i="20"/>
  <c r="Q1210" i="20"/>
  <c r="N1210" i="20"/>
  <c r="Q1209" i="20"/>
  <c r="N1209" i="20"/>
  <c r="Q1208" i="20"/>
  <c r="R1208" i="20" s="1" a="1"/>
  <c r="R1208" i="20" s="1"/>
  <c r="N1208" i="20"/>
  <c r="Q1207" i="20"/>
  <c r="N1207" i="20"/>
  <c r="Q1206" i="20"/>
  <c r="N1206" i="20"/>
  <c r="Q1205" i="20"/>
  <c r="N1205" i="20"/>
  <c r="Q1204" i="20"/>
  <c r="N1204" i="20"/>
  <c r="Q1203" i="20"/>
  <c r="N1203" i="20"/>
  <c r="Q1202" i="20"/>
  <c r="N1202" i="20"/>
  <c r="Q1201" i="20"/>
  <c r="N1201" i="20"/>
  <c r="Q1200" i="20"/>
  <c r="N1200" i="20"/>
  <c r="Q1199" i="20"/>
  <c r="N1199" i="20"/>
  <c r="Q1198" i="20"/>
  <c r="N1198" i="20"/>
  <c r="Q1197" i="20"/>
  <c r="N1197" i="20"/>
  <c r="Q1196" i="20"/>
  <c r="N1196" i="20"/>
  <c r="Q1195" i="20"/>
  <c r="N1195" i="20"/>
  <c r="Q1194" i="20"/>
  <c r="N1194" i="20"/>
  <c r="Q1193" i="20"/>
  <c r="N1193" i="20"/>
  <c r="Q1192" i="20"/>
  <c r="N1192" i="20"/>
  <c r="Q1191" i="20"/>
  <c r="N1191" i="20"/>
  <c r="Q1190" i="20"/>
  <c r="N1190" i="20"/>
  <c r="Q1189" i="20"/>
  <c r="N1189" i="20"/>
  <c r="Q1188" i="20"/>
  <c r="N1188" i="20"/>
  <c r="Q1187" i="20"/>
  <c r="N1187" i="20"/>
  <c r="Q1186" i="20"/>
  <c r="N1186" i="20"/>
  <c r="Q1185" i="20"/>
  <c r="N1185" i="20"/>
  <c r="Q1184" i="20"/>
  <c r="N1184" i="20"/>
  <c r="Q1183" i="20"/>
  <c r="N1183" i="20"/>
  <c r="Q1182" i="20"/>
  <c r="N1182" i="20"/>
  <c r="Q1181" i="20"/>
  <c r="N1181" i="20"/>
  <c r="Q1180" i="20"/>
  <c r="N1180" i="20"/>
  <c r="Q1179" i="20"/>
  <c r="N1179" i="20"/>
  <c r="Q1178" i="20"/>
  <c r="N1178" i="20"/>
  <c r="Q1177" i="20"/>
  <c r="R1177" i="20" s="1" a="1"/>
  <c r="R1177" i="20" s="1"/>
  <c r="N1177" i="20"/>
  <c r="Q1176" i="20"/>
  <c r="R1176" i="20" s="1" a="1"/>
  <c r="R1176" i="20" s="1"/>
  <c r="N1176" i="20"/>
  <c r="Q1175" i="20"/>
  <c r="R1175" i="20" s="1" a="1"/>
  <c r="R1175" i="20" s="1"/>
  <c r="N1175" i="20"/>
  <c r="Q1174" i="20"/>
  <c r="N1174" i="20"/>
  <c r="Q1173" i="20"/>
  <c r="N1173" i="20"/>
  <c r="Q1172" i="20"/>
  <c r="N1172" i="20"/>
  <c r="Q1171" i="20"/>
  <c r="N1171" i="20"/>
  <c r="Q1170" i="20"/>
  <c r="R1170" i="20" s="1" a="1"/>
  <c r="R1170" i="20" s="1"/>
  <c r="N1170" i="20"/>
  <c r="Q1169" i="20"/>
  <c r="R1169" i="20" s="1" a="1"/>
  <c r="R1169" i="20" s="1"/>
  <c r="N1169" i="20"/>
  <c r="Q1168" i="20"/>
  <c r="N1168" i="20"/>
  <c r="Q1167" i="20"/>
  <c r="N1167" i="20"/>
  <c r="Q1166" i="20"/>
  <c r="N1166" i="20"/>
  <c r="Q1165" i="20"/>
  <c r="N1165" i="20"/>
  <c r="Q1164" i="20"/>
  <c r="N1164" i="20"/>
  <c r="Q1163" i="20"/>
  <c r="N1163" i="20"/>
  <c r="Q1162" i="20"/>
  <c r="N1162" i="20"/>
  <c r="Q1161" i="20"/>
  <c r="N1161" i="20"/>
  <c r="Q1160" i="20"/>
  <c r="N1160" i="20"/>
  <c r="Q1159" i="20"/>
  <c r="N1159" i="20"/>
  <c r="Q1158" i="20"/>
  <c r="N1158" i="20"/>
  <c r="Q1157" i="20"/>
  <c r="N1157" i="20"/>
  <c r="Q1156" i="20"/>
  <c r="N1156" i="20"/>
  <c r="Q1155" i="20"/>
  <c r="R1155" i="20" s="1" a="1"/>
  <c r="R1155" i="20" s="1"/>
  <c r="N1155" i="20"/>
  <c r="Q1154" i="20"/>
  <c r="N1154" i="20"/>
  <c r="Q1153" i="20"/>
  <c r="N1153" i="20"/>
  <c r="Q1152" i="20"/>
  <c r="N1152" i="20"/>
  <c r="Q1151" i="20"/>
  <c r="R1151" i="20" s="1" a="1"/>
  <c r="R1151" i="20" s="1"/>
  <c r="N1151" i="20"/>
  <c r="Q1150" i="20"/>
  <c r="R1150" i="20" s="1" a="1"/>
  <c r="R1150" i="20" s="1"/>
  <c r="N1150" i="20"/>
  <c r="Q1149" i="20"/>
  <c r="N1149" i="20"/>
  <c r="Q1148" i="20"/>
  <c r="R1148" i="20" s="1" a="1"/>
  <c r="R1148" i="20" s="1"/>
  <c r="N1148" i="20"/>
  <c r="Q1147" i="20"/>
  <c r="R1147" i="20" s="1" a="1"/>
  <c r="R1147" i="20" s="1"/>
  <c r="N1147" i="20"/>
  <c r="Q1146" i="20"/>
  <c r="N1146" i="20"/>
  <c r="Q1145" i="20"/>
  <c r="N1145" i="20"/>
  <c r="Q1144" i="20"/>
  <c r="N1144" i="20"/>
  <c r="Q1143" i="20"/>
  <c r="N1143" i="20"/>
  <c r="Q1142" i="20"/>
  <c r="N1142" i="20"/>
  <c r="Q1141" i="20"/>
  <c r="N1141" i="20"/>
  <c r="Q1140" i="20"/>
  <c r="N1140" i="20"/>
  <c r="Q1139" i="20"/>
  <c r="N1139" i="20"/>
  <c r="Q1138" i="20"/>
  <c r="N1138" i="20"/>
  <c r="Q1137" i="20"/>
  <c r="N1137" i="20"/>
  <c r="Q1136" i="20"/>
  <c r="N1136" i="20"/>
  <c r="Q1135" i="20"/>
  <c r="R1135" i="20" s="1" a="1"/>
  <c r="R1135" i="20" s="1"/>
  <c r="N1135" i="20"/>
  <c r="Q1134" i="20"/>
  <c r="N1134" i="20"/>
  <c r="Q1133" i="20"/>
  <c r="R1133" i="20" s="1" a="1"/>
  <c r="R1133" i="20" s="1"/>
  <c r="N1133" i="20"/>
  <c r="Q1132" i="20"/>
  <c r="R1132" i="20" s="1" a="1"/>
  <c r="R1132" i="20" s="1"/>
  <c r="N1132" i="20"/>
  <c r="Q1131" i="20"/>
  <c r="N1131" i="20"/>
  <c r="Q1130" i="20"/>
  <c r="N1130" i="20"/>
  <c r="Q1129" i="20"/>
  <c r="N1129" i="20"/>
  <c r="Q1128" i="20"/>
  <c r="R1128" i="20" s="1" a="1"/>
  <c r="R1128" i="20" s="1"/>
  <c r="N1128" i="20"/>
  <c r="Q1127" i="20"/>
  <c r="N1127" i="20"/>
  <c r="Q1126" i="20"/>
  <c r="N1126" i="20"/>
  <c r="Q1125" i="20"/>
  <c r="N1125" i="20"/>
  <c r="Q1124" i="20"/>
  <c r="N1124" i="20"/>
  <c r="Q1123" i="20"/>
  <c r="R1123" i="20" s="1" a="1"/>
  <c r="R1123" i="20" s="1"/>
  <c r="N1123" i="20"/>
  <c r="Q1122" i="20"/>
  <c r="R1122" i="20" s="1" a="1"/>
  <c r="R1122" i="20" s="1"/>
  <c r="N1122" i="20"/>
  <c r="Q1121" i="20"/>
  <c r="N1121" i="20"/>
  <c r="Q1120" i="20"/>
  <c r="N1120" i="20"/>
  <c r="Q1118" i="20"/>
  <c r="N1118" i="20"/>
  <c r="Q1117" i="20"/>
  <c r="R1117" i="20" s="1" a="1"/>
  <c r="R1117" i="20" s="1"/>
  <c r="N1117" i="20"/>
  <c r="Q1116" i="20"/>
  <c r="R1116" i="20" s="1" a="1"/>
  <c r="R1116" i="20" s="1"/>
  <c r="N1116" i="20"/>
  <c r="Q1115" i="20"/>
  <c r="N1115" i="20"/>
  <c r="Q1114" i="20"/>
  <c r="N1114" i="20"/>
  <c r="Q1113" i="20"/>
  <c r="R1113" i="20" s="1" a="1"/>
  <c r="R1113" i="20" s="1"/>
  <c r="N1113" i="20"/>
  <c r="Q1112" i="20"/>
  <c r="R1112" i="20" s="1" a="1"/>
  <c r="R1112" i="20" s="1"/>
  <c r="N1112" i="20"/>
  <c r="Q1111" i="20"/>
  <c r="N1111" i="20"/>
  <c r="Q1110" i="20"/>
  <c r="R1110" i="20" s="1" a="1"/>
  <c r="R1110" i="20" s="1"/>
  <c r="N1110" i="20"/>
  <c r="Q1109" i="20"/>
  <c r="N1109" i="20"/>
  <c r="Q1108" i="20"/>
  <c r="R1108" i="20" s="1" a="1"/>
  <c r="R1108" i="20" s="1"/>
  <c r="N1108" i="20"/>
  <c r="Q1107" i="20"/>
  <c r="R1107" i="20" s="1" a="1"/>
  <c r="R1107" i="20" s="1"/>
  <c r="N1107" i="20"/>
  <c r="Q1106" i="20"/>
  <c r="N1106" i="20"/>
  <c r="Q1105" i="20"/>
  <c r="N1105" i="20"/>
  <c r="Q1104" i="20"/>
  <c r="N1104" i="20"/>
  <c r="Q1103" i="20"/>
  <c r="N1103" i="20"/>
  <c r="Q1102" i="20"/>
  <c r="R1102" i="20" s="1" a="1"/>
  <c r="R1102" i="20" s="1"/>
  <c r="N1102" i="20"/>
  <c r="Q1101" i="20"/>
  <c r="R1101" i="20" s="1" a="1"/>
  <c r="R1101" i="20" s="1"/>
  <c r="N1101" i="20"/>
  <c r="Q1100" i="20"/>
  <c r="R1100" i="20" s="1" a="1"/>
  <c r="R1100" i="20" s="1"/>
  <c r="N1100" i="20"/>
  <c r="Q1099" i="20"/>
  <c r="N1099" i="20"/>
  <c r="Q1098" i="20"/>
  <c r="N1098" i="20"/>
  <c r="Q1097" i="20"/>
  <c r="N1097" i="20"/>
  <c r="Q1096" i="20"/>
  <c r="N1096" i="20"/>
  <c r="Q1095" i="20"/>
  <c r="N1095" i="20"/>
  <c r="Q1094" i="20"/>
  <c r="N1094" i="20"/>
  <c r="Q1093" i="20"/>
  <c r="N1093" i="20"/>
  <c r="Q1092" i="20"/>
  <c r="N1092" i="20"/>
  <c r="Q1091" i="20"/>
  <c r="N1091" i="20"/>
  <c r="Q1090" i="20"/>
  <c r="N1090" i="20"/>
  <c r="Q1089" i="20"/>
  <c r="N1089" i="20"/>
  <c r="Q1088" i="20"/>
  <c r="N1088" i="20"/>
  <c r="Q1087" i="20"/>
  <c r="N1087" i="20"/>
  <c r="Q1086" i="20"/>
  <c r="N1086" i="20"/>
  <c r="Q1085" i="20"/>
  <c r="N1085" i="20"/>
  <c r="Q1084" i="20"/>
  <c r="N1084" i="20"/>
  <c r="Q1083" i="20"/>
  <c r="N1083" i="20"/>
  <c r="Q1082" i="20"/>
  <c r="N1082" i="20"/>
  <c r="Q1081" i="20"/>
  <c r="N1081" i="20"/>
  <c r="Q1080" i="20"/>
  <c r="N1080" i="20"/>
  <c r="Q1079" i="20"/>
  <c r="R1079" i="20" s="1" a="1"/>
  <c r="R1079" i="20" s="1"/>
  <c r="N1079" i="20"/>
  <c r="Q1078" i="20"/>
  <c r="R1078" i="20" s="1" a="1"/>
  <c r="R1078" i="20" s="1"/>
  <c r="N1078" i="20"/>
  <c r="Q1077" i="20"/>
  <c r="R1077" i="20" s="1" a="1"/>
  <c r="R1077" i="20" s="1"/>
  <c r="N1077" i="20"/>
  <c r="Q1076" i="20"/>
  <c r="R1076" i="20" s="1" a="1"/>
  <c r="R1076" i="20" s="1"/>
  <c r="N1076" i="20"/>
  <c r="Q1075" i="20"/>
  <c r="R1075" i="20" s="1" a="1"/>
  <c r="R1075" i="20" s="1"/>
  <c r="N1075" i="20"/>
  <c r="Q1074" i="20"/>
  <c r="N1074" i="20"/>
  <c r="Q1073" i="20"/>
  <c r="R1073" i="20" s="1" a="1"/>
  <c r="R1073" i="20" s="1"/>
  <c r="N1073" i="20"/>
  <c r="Q1072" i="20"/>
  <c r="N1072" i="20"/>
  <c r="Q1071" i="20"/>
  <c r="N1071" i="20"/>
  <c r="Q1070" i="20"/>
  <c r="R1070" i="20" s="1" a="1"/>
  <c r="R1070" i="20" s="1"/>
  <c r="N1070" i="20"/>
  <c r="Q1069" i="20"/>
  <c r="R1069" i="20" s="1" a="1"/>
  <c r="R1069" i="20" s="1"/>
  <c r="N1069" i="20"/>
  <c r="Q1068" i="20"/>
  <c r="R1068" i="20" s="1" a="1"/>
  <c r="R1068" i="20" s="1"/>
  <c r="N1068" i="20"/>
  <c r="Q1067" i="20"/>
  <c r="R1067" i="20" s="1" a="1"/>
  <c r="R1067" i="20" s="1"/>
  <c r="N1067" i="20"/>
  <c r="Q1066" i="20"/>
  <c r="R1066" i="20" s="1" a="1"/>
  <c r="R1066" i="20" s="1"/>
  <c r="N1066" i="20"/>
  <c r="Q1065" i="20"/>
  <c r="R1065" i="20" s="1" a="1"/>
  <c r="R1065" i="20" s="1"/>
  <c r="N1065" i="20"/>
  <c r="Q1064" i="20"/>
  <c r="R1064" i="20" s="1" a="1"/>
  <c r="R1064" i="20" s="1"/>
  <c r="N1064" i="20"/>
  <c r="Q1063" i="20"/>
  <c r="R1063" i="20" s="1" a="1"/>
  <c r="R1063" i="20" s="1"/>
  <c r="N1063" i="20"/>
  <c r="Q1062" i="20"/>
  <c r="R1062" i="20" s="1" a="1"/>
  <c r="R1062" i="20" s="1"/>
  <c r="N1062" i="20"/>
  <c r="Q1061" i="20"/>
  <c r="R1061" i="20" s="1" a="1"/>
  <c r="R1061" i="20" s="1"/>
  <c r="N1061" i="20"/>
  <c r="Q1060" i="20"/>
  <c r="R1060" i="20" s="1" a="1"/>
  <c r="R1060" i="20" s="1"/>
  <c r="N1060" i="20"/>
  <c r="Q1059" i="20"/>
  <c r="R1059" i="20" s="1" a="1"/>
  <c r="R1059" i="20" s="1"/>
  <c r="N1059" i="20"/>
  <c r="Q1058" i="20"/>
  <c r="R1058" i="20" s="1" a="1"/>
  <c r="R1058" i="20" s="1"/>
  <c r="N1058" i="20"/>
  <c r="Q1057" i="20"/>
  <c r="R1057" i="20" s="1" a="1"/>
  <c r="R1057" i="20" s="1"/>
  <c r="N1057" i="20"/>
  <c r="Q1056" i="20"/>
  <c r="R1056" i="20" s="1" a="1"/>
  <c r="R1056" i="20" s="1"/>
  <c r="N1056" i="20"/>
  <c r="Q1055" i="20"/>
  <c r="R1055" i="20" s="1" a="1"/>
  <c r="R1055" i="20" s="1"/>
  <c r="N1055" i="20"/>
  <c r="Q1054" i="20"/>
  <c r="R1054" i="20" s="1" a="1"/>
  <c r="R1054" i="20" s="1"/>
  <c r="N1054" i="20"/>
  <c r="Q1053" i="20"/>
  <c r="R1053" i="20" s="1" a="1"/>
  <c r="R1053" i="20" s="1"/>
  <c r="N1053" i="20"/>
  <c r="Q1052" i="20"/>
  <c r="R1052" i="20" s="1" a="1"/>
  <c r="R1052" i="20" s="1"/>
  <c r="N1052" i="20"/>
  <c r="Q1051" i="20"/>
  <c r="R1051" i="20" s="1" a="1"/>
  <c r="R1051" i="20" s="1"/>
  <c r="N1051" i="20"/>
  <c r="Q1050" i="20"/>
  <c r="R1050" i="20" s="1" a="1"/>
  <c r="R1050" i="20" s="1"/>
  <c r="N1050" i="20"/>
  <c r="Q1049" i="20"/>
  <c r="R1049" i="20" s="1" a="1"/>
  <c r="R1049" i="20" s="1"/>
  <c r="N1049" i="20"/>
  <c r="Q1048" i="20"/>
  <c r="R1048" i="20" s="1" a="1"/>
  <c r="R1048" i="20" s="1"/>
  <c r="N1048" i="20"/>
  <c r="Q1047" i="20"/>
  <c r="R1047" i="20" s="1" a="1"/>
  <c r="R1047" i="20" s="1"/>
  <c r="N1047" i="20"/>
  <c r="Q1046" i="20"/>
  <c r="R1046" i="20" s="1" a="1"/>
  <c r="R1046" i="20" s="1"/>
  <c r="N1046" i="20"/>
  <c r="Q1045" i="20"/>
  <c r="R1045" i="20" s="1" a="1"/>
  <c r="R1045" i="20" s="1"/>
  <c r="N1045" i="20"/>
  <c r="Q1044" i="20"/>
  <c r="R1044" i="20" s="1" a="1"/>
  <c r="R1044" i="20" s="1"/>
  <c r="N1044" i="20"/>
  <c r="Q1043" i="20"/>
  <c r="R1043" i="20" s="1" a="1"/>
  <c r="R1043" i="20" s="1"/>
  <c r="N1043" i="20"/>
  <c r="Q1042" i="20"/>
  <c r="R1042" i="20" s="1" a="1"/>
  <c r="R1042" i="20" s="1"/>
  <c r="N1042" i="20"/>
  <c r="Q1041" i="20"/>
  <c r="R1041" i="20" s="1" a="1"/>
  <c r="R1041" i="20" s="1"/>
  <c r="N1041" i="20"/>
  <c r="Q1040" i="20"/>
  <c r="R1040" i="20" s="1" a="1"/>
  <c r="R1040" i="20" s="1"/>
  <c r="N1040" i="20"/>
  <c r="Q1039" i="20"/>
  <c r="R1039" i="20" s="1" a="1"/>
  <c r="R1039" i="20" s="1"/>
  <c r="N1039" i="20"/>
  <c r="Q1038" i="20"/>
  <c r="R1038" i="20" s="1" a="1"/>
  <c r="R1038" i="20" s="1"/>
  <c r="N1038" i="20"/>
  <c r="Q1037" i="20"/>
  <c r="R1037" i="20" s="1" a="1"/>
  <c r="R1037" i="20" s="1"/>
  <c r="N1037" i="20"/>
  <c r="Q1036" i="20"/>
  <c r="R1036" i="20" s="1" a="1"/>
  <c r="R1036" i="20" s="1"/>
  <c r="N1036" i="20"/>
  <c r="Q1035" i="20"/>
  <c r="R1035" i="20" s="1" a="1"/>
  <c r="R1035" i="20" s="1"/>
  <c r="N1035" i="20"/>
  <c r="Q1034" i="20"/>
  <c r="R1034" i="20" s="1" a="1"/>
  <c r="R1034" i="20" s="1"/>
  <c r="N1034" i="20"/>
  <c r="Q1033" i="20"/>
  <c r="R1033" i="20" s="1" a="1"/>
  <c r="R1033" i="20" s="1"/>
  <c r="N1033" i="20"/>
  <c r="Q1032" i="20"/>
  <c r="R1032" i="20" s="1" a="1"/>
  <c r="R1032" i="20" s="1"/>
  <c r="N1032" i="20"/>
  <c r="Q1031" i="20"/>
  <c r="R1031" i="20" s="1" a="1"/>
  <c r="R1031" i="20" s="1"/>
  <c r="N1031" i="20"/>
  <c r="Q1030" i="20"/>
  <c r="R1030" i="20" s="1" a="1"/>
  <c r="R1030" i="20" s="1"/>
  <c r="N1030" i="20"/>
  <c r="Q1029" i="20"/>
  <c r="R1029" i="20" s="1" a="1"/>
  <c r="R1029" i="20" s="1"/>
  <c r="N1029" i="20"/>
  <c r="Q1028" i="20"/>
  <c r="R1028" i="20" s="1" a="1"/>
  <c r="R1028" i="20" s="1"/>
  <c r="N1028" i="20"/>
  <c r="Q1027" i="20"/>
  <c r="R1027" i="20" s="1" a="1"/>
  <c r="R1027" i="20" s="1"/>
  <c r="N1027" i="20"/>
  <c r="Q1026" i="20"/>
  <c r="R1026" i="20" s="1" a="1"/>
  <c r="R1026" i="20" s="1"/>
  <c r="N1026" i="20"/>
  <c r="Q1025" i="20"/>
  <c r="R1025" i="20" s="1" a="1"/>
  <c r="R1025" i="20" s="1"/>
  <c r="N1025" i="20"/>
  <c r="Q1024" i="20"/>
  <c r="R1024" i="20" s="1" a="1"/>
  <c r="R1024" i="20" s="1"/>
  <c r="N1024" i="20"/>
  <c r="Q1023" i="20"/>
  <c r="R1023" i="20" s="1" a="1"/>
  <c r="R1023" i="20" s="1"/>
  <c r="N1023" i="20"/>
  <c r="Q1022" i="20"/>
  <c r="R1022" i="20" s="1" a="1"/>
  <c r="R1022" i="20" s="1"/>
  <c r="N1022" i="20"/>
  <c r="Q1021" i="20"/>
  <c r="R1021" i="20" s="1" a="1"/>
  <c r="R1021" i="20" s="1"/>
  <c r="N1021" i="20"/>
  <c r="Q1020" i="20"/>
  <c r="R1020" i="20" s="1" a="1"/>
  <c r="R1020" i="20" s="1"/>
  <c r="N1020" i="20"/>
  <c r="Q1019" i="20"/>
  <c r="R1019" i="20" s="1" a="1"/>
  <c r="R1019" i="20" s="1"/>
  <c r="N1019" i="20"/>
  <c r="Q1018" i="20"/>
  <c r="R1018" i="20" s="1" a="1"/>
  <c r="R1018" i="20" s="1"/>
  <c r="N1018" i="20"/>
  <c r="Q1017" i="20"/>
  <c r="R1017" i="20" s="1" a="1"/>
  <c r="R1017" i="20" s="1"/>
  <c r="N1017" i="20"/>
  <c r="Q1016" i="20"/>
  <c r="R1016" i="20" s="1" a="1"/>
  <c r="R1016" i="20" s="1"/>
  <c r="N1016" i="20"/>
  <c r="Q1015" i="20"/>
  <c r="R1015" i="20" s="1" a="1"/>
  <c r="R1015" i="20" s="1"/>
  <c r="N1015" i="20"/>
  <c r="Q1014" i="20"/>
  <c r="R1014" i="20" s="1" a="1"/>
  <c r="R1014" i="20" s="1"/>
  <c r="N1014" i="20"/>
  <c r="Q1013" i="20"/>
  <c r="R1013" i="20" s="1" a="1"/>
  <c r="R1013" i="20" s="1"/>
  <c r="N1013" i="20"/>
  <c r="Q1012" i="20"/>
  <c r="R1012" i="20" s="1" a="1"/>
  <c r="R1012" i="20" s="1"/>
  <c r="N1012" i="20"/>
  <c r="Q1011" i="20"/>
  <c r="R1011" i="20" s="1" a="1"/>
  <c r="R1011" i="20" s="1"/>
  <c r="N1011" i="20"/>
  <c r="Q1010" i="20"/>
  <c r="R1010" i="20" s="1" a="1"/>
  <c r="R1010" i="20" s="1"/>
  <c r="N1010" i="20"/>
  <c r="Q1009" i="20"/>
  <c r="R1009" i="20" s="1" a="1"/>
  <c r="R1009" i="20" s="1"/>
  <c r="N1009" i="20"/>
  <c r="Q1008" i="20"/>
  <c r="R1008" i="20" s="1" a="1"/>
  <c r="R1008" i="20" s="1"/>
  <c r="N1008" i="20"/>
  <c r="Q1007" i="20"/>
  <c r="R1007" i="20" s="1" a="1"/>
  <c r="R1007" i="20" s="1"/>
  <c r="N1007" i="20"/>
  <c r="Q1006" i="20"/>
  <c r="R1006" i="20" s="1" a="1"/>
  <c r="R1006" i="20" s="1"/>
  <c r="N1006" i="20"/>
  <c r="Q1005" i="20"/>
  <c r="R1005" i="20" s="1" a="1"/>
  <c r="R1005" i="20" s="1"/>
  <c r="N1005" i="20"/>
  <c r="Q1004" i="20"/>
  <c r="R1004" i="20" s="1" a="1"/>
  <c r="R1004" i="20" s="1"/>
  <c r="N1004" i="20"/>
  <c r="Q1003" i="20"/>
  <c r="R1003" i="20" s="1" a="1"/>
  <c r="R1003" i="20" s="1"/>
  <c r="N1003" i="20"/>
  <c r="Q1002" i="20"/>
  <c r="R1002" i="20" s="1" a="1"/>
  <c r="R1002" i="20" s="1"/>
  <c r="N1002" i="20"/>
  <c r="Q1001" i="20"/>
  <c r="R1001" i="20" s="1" a="1"/>
  <c r="R1001" i="20" s="1"/>
  <c r="N1001" i="20"/>
  <c r="Q1000" i="20"/>
  <c r="R1000" i="20" s="1" a="1"/>
  <c r="R1000" i="20" s="1"/>
  <c r="N1000" i="20"/>
  <c r="Q999" i="20"/>
  <c r="R999" i="20" s="1" a="1"/>
  <c r="R999" i="20" s="1"/>
  <c r="N999" i="20"/>
  <c r="Q998" i="20"/>
  <c r="R998" i="20" s="1" a="1"/>
  <c r="R998" i="20" s="1"/>
  <c r="N998" i="20"/>
  <c r="Q997" i="20"/>
  <c r="R997" i="20" s="1" a="1"/>
  <c r="R997" i="20" s="1"/>
  <c r="N997" i="20"/>
  <c r="Q996" i="20"/>
  <c r="R996" i="20" s="1" a="1"/>
  <c r="R996" i="20" s="1"/>
  <c r="N996" i="20"/>
  <c r="Q995" i="20"/>
  <c r="N995" i="20"/>
  <c r="Q994" i="20"/>
  <c r="N994" i="20"/>
  <c r="Q993" i="20"/>
  <c r="N993" i="20"/>
  <c r="Q992" i="20"/>
  <c r="N992" i="20"/>
  <c r="Q991" i="20"/>
  <c r="N991" i="20"/>
  <c r="Q990" i="20"/>
  <c r="N990" i="20"/>
  <c r="Q989" i="20"/>
  <c r="N989" i="20"/>
  <c r="Q988" i="20"/>
  <c r="N988" i="20"/>
  <c r="Q987" i="20"/>
  <c r="N987" i="20"/>
  <c r="Q986" i="20"/>
  <c r="N986" i="20"/>
  <c r="Q985" i="20"/>
  <c r="N985" i="20"/>
  <c r="Q984" i="20"/>
  <c r="N984" i="20"/>
  <c r="Q983" i="20"/>
  <c r="N983" i="20"/>
  <c r="Q982" i="20"/>
  <c r="N982" i="20"/>
  <c r="Q981" i="20"/>
  <c r="N981" i="20"/>
  <c r="Q980" i="20"/>
  <c r="N980" i="20"/>
  <c r="Q979" i="20"/>
  <c r="N979" i="20"/>
  <c r="Q978" i="20"/>
  <c r="N978" i="20"/>
  <c r="Q977" i="20"/>
  <c r="N977" i="20"/>
  <c r="Q976" i="20"/>
  <c r="N976" i="20"/>
  <c r="Q975" i="20"/>
  <c r="N975" i="20"/>
  <c r="Q974" i="20"/>
  <c r="N974" i="20"/>
  <c r="Q973" i="20"/>
  <c r="N973" i="20"/>
  <c r="Q972" i="20"/>
  <c r="N972" i="20"/>
  <c r="Q971" i="20"/>
  <c r="N971" i="20"/>
  <c r="Q970" i="20"/>
  <c r="N970" i="20"/>
  <c r="Q969" i="20"/>
  <c r="N969" i="20"/>
  <c r="Q968" i="20"/>
  <c r="N968" i="20"/>
  <c r="Q967" i="20"/>
  <c r="N967" i="20"/>
  <c r="Q966" i="20"/>
  <c r="N966" i="20"/>
  <c r="Q965" i="20"/>
  <c r="N965" i="20"/>
  <c r="Q964" i="20"/>
  <c r="N964" i="20"/>
  <c r="Q963" i="20"/>
  <c r="N963" i="20"/>
  <c r="Q962" i="20"/>
  <c r="R962" i="20" s="1" a="1"/>
  <c r="R962" i="20" s="1"/>
  <c r="N962" i="20"/>
  <c r="Q961" i="20"/>
  <c r="R961" i="20" s="1" a="1"/>
  <c r="R961" i="20" s="1"/>
  <c r="N961" i="20"/>
  <c r="Q960" i="20"/>
  <c r="R960" i="20" s="1" a="1"/>
  <c r="R960" i="20" s="1"/>
  <c r="N960" i="20"/>
  <c r="Q959" i="20"/>
  <c r="R959" i="20" s="1" a="1"/>
  <c r="R959" i="20" s="1"/>
  <c r="N959" i="20"/>
  <c r="Q958" i="20"/>
  <c r="R958" i="20" s="1" a="1"/>
  <c r="R958" i="20" s="1"/>
  <c r="N958" i="20"/>
  <c r="Q957" i="20"/>
  <c r="R957" i="20" s="1" a="1"/>
  <c r="R957" i="20" s="1"/>
  <c r="N957" i="20"/>
  <c r="Q956" i="20"/>
  <c r="R956" i="20" s="1" a="1"/>
  <c r="R956" i="20" s="1"/>
  <c r="N956" i="20"/>
  <c r="Q955" i="20"/>
  <c r="R955" i="20" s="1" a="1"/>
  <c r="R955" i="20" s="1"/>
  <c r="N955" i="20"/>
  <c r="Q954" i="20"/>
  <c r="R954" i="20" s="1" a="1"/>
  <c r="R954" i="20" s="1"/>
  <c r="N954" i="20"/>
  <c r="Q953" i="20"/>
  <c r="R953" i="20" s="1" a="1"/>
  <c r="R953" i="20" s="1"/>
  <c r="N953" i="20"/>
  <c r="Q952" i="20"/>
  <c r="R952" i="20" s="1" a="1"/>
  <c r="R952" i="20" s="1"/>
  <c r="N952" i="20"/>
  <c r="Q951" i="20"/>
  <c r="R951" i="20" s="1" a="1"/>
  <c r="R951" i="20" s="1"/>
  <c r="N951" i="20"/>
  <c r="Q950" i="20"/>
  <c r="R950" i="20" s="1" a="1"/>
  <c r="R950" i="20" s="1"/>
  <c r="N950" i="20"/>
  <c r="Q949" i="20"/>
  <c r="R949" i="20" s="1" a="1"/>
  <c r="R949" i="20" s="1"/>
  <c r="N949" i="20"/>
  <c r="Q948" i="20"/>
  <c r="R948" i="20" s="1" a="1"/>
  <c r="R948" i="20" s="1"/>
  <c r="N948" i="20"/>
  <c r="Q947" i="20"/>
  <c r="R947" i="20" s="1" a="1"/>
  <c r="R947" i="20" s="1"/>
  <c r="N947" i="20"/>
  <c r="Q946" i="20"/>
  <c r="R946" i="20" s="1" a="1"/>
  <c r="R946" i="20" s="1"/>
  <c r="N946" i="20"/>
  <c r="Q945" i="20"/>
  <c r="R945" i="20" s="1" a="1"/>
  <c r="R945" i="20" s="1"/>
  <c r="N945" i="20"/>
  <c r="Q944" i="20"/>
  <c r="R944" i="20" s="1" a="1"/>
  <c r="R944" i="20" s="1"/>
  <c r="N944" i="20"/>
  <c r="Q943" i="20"/>
  <c r="R943" i="20" s="1" a="1"/>
  <c r="R943" i="20" s="1"/>
  <c r="N943" i="20"/>
  <c r="Q942" i="20"/>
  <c r="R942" i="20" s="1" a="1"/>
  <c r="R942" i="20" s="1"/>
  <c r="N942" i="20"/>
  <c r="Q941" i="20"/>
  <c r="R941" i="20" s="1" a="1"/>
  <c r="R941" i="20" s="1"/>
  <c r="N941" i="20"/>
  <c r="Q940" i="20"/>
  <c r="R940" i="20" s="1" a="1"/>
  <c r="R940" i="20" s="1"/>
  <c r="N940" i="20"/>
  <c r="Q939" i="20"/>
  <c r="R939" i="20" s="1" a="1"/>
  <c r="R939" i="20" s="1"/>
  <c r="N939" i="20"/>
  <c r="Q938" i="20"/>
  <c r="N938" i="20"/>
  <c r="Q937" i="20"/>
  <c r="N937" i="20"/>
  <c r="Q936" i="20"/>
  <c r="N936" i="20"/>
  <c r="Q935" i="20"/>
  <c r="N935" i="20"/>
  <c r="Q934" i="20"/>
  <c r="N934" i="20"/>
  <c r="Q933" i="20"/>
  <c r="N933" i="20"/>
  <c r="Q932" i="20"/>
  <c r="N932" i="20"/>
  <c r="Q931" i="20"/>
  <c r="N931" i="20"/>
  <c r="Q930" i="20"/>
  <c r="N930" i="20"/>
  <c r="Q929" i="20"/>
  <c r="N929" i="20"/>
  <c r="Q928" i="20"/>
  <c r="N928" i="20"/>
  <c r="Q927" i="20"/>
  <c r="N927" i="20"/>
  <c r="Q926" i="20"/>
  <c r="N926" i="20"/>
  <c r="Q925" i="20"/>
  <c r="N925" i="20"/>
  <c r="Q924" i="20"/>
  <c r="N924" i="20"/>
  <c r="Q923" i="20"/>
  <c r="N923" i="20"/>
  <c r="Q922" i="20"/>
  <c r="N922" i="20"/>
  <c r="Q921" i="20"/>
  <c r="N921" i="20"/>
  <c r="Q920" i="20"/>
  <c r="N920" i="20"/>
  <c r="Q919" i="20"/>
  <c r="N919" i="20"/>
  <c r="Q918" i="20"/>
  <c r="R918" i="20" s="1" a="1"/>
  <c r="R918" i="20" s="1"/>
  <c r="N918" i="20"/>
  <c r="Q917" i="20"/>
  <c r="R917" i="20" s="1" a="1"/>
  <c r="R917" i="20" s="1"/>
  <c r="N917" i="20"/>
  <c r="Q916" i="20"/>
  <c r="R916" i="20" s="1" a="1"/>
  <c r="R916" i="20" s="1"/>
  <c r="N916" i="20"/>
  <c r="Q915" i="20"/>
  <c r="N915" i="20"/>
  <c r="Q914" i="20"/>
  <c r="N914" i="20"/>
  <c r="Q913" i="20"/>
  <c r="N913" i="20"/>
  <c r="Q912" i="20"/>
  <c r="N912" i="20"/>
  <c r="Q911" i="20"/>
  <c r="N911" i="20"/>
  <c r="Q910" i="20"/>
  <c r="N910" i="20"/>
  <c r="Q909" i="20"/>
  <c r="R909" i="20" s="1" a="1"/>
  <c r="R909" i="20" s="1"/>
  <c r="N909" i="20"/>
  <c r="Q908" i="20"/>
  <c r="R908" i="20" s="1" a="1"/>
  <c r="R908" i="20" s="1"/>
  <c r="N908" i="20"/>
  <c r="Q907" i="20"/>
  <c r="N907" i="20"/>
  <c r="Q906" i="20"/>
  <c r="N906" i="20"/>
  <c r="Q905" i="20"/>
  <c r="N905" i="20"/>
  <c r="Q904" i="20"/>
  <c r="N904" i="20"/>
  <c r="Q903" i="20"/>
  <c r="R903" i="20" s="1" a="1"/>
  <c r="R903" i="20" s="1"/>
  <c r="N903" i="20"/>
  <c r="Q902" i="20"/>
  <c r="R902" i="20" s="1" a="1"/>
  <c r="R902" i="20" s="1"/>
  <c r="N902" i="20"/>
  <c r="Q901" i="20"/>
  <c r="R901" i="20" s="1" a="1"/>
  <c r="R901" i="20" s="1"/>
  <c r="N901" i="20"/>
  <c r="Q900" i="20"/>
  <c r="R900" i="20" s="1" a="1"/>
  <c r="R900" i="20" s="1"/>
  <c r="N900" i="20"/>
  <c r="Q899" i="20"/>
  <c r="R899" i="20" s="1" a="1"/>
  <c r="R899" i="20" s="1"/>
  <c r="N899" i="20"/>
  <c r="Q898" i="20"/>
  <c r="R898" i="20" s="1" a="1"/>
  <c r="R898" i="20" s="1"/>
  <c r="N898" i="20"/>
  <c r="Q897" i="20"/>
  <c r="R897" i="20" s="1" a="1"/>
  <c r="R897" i="20" s="1"/>
  <c r="N897" i="20"/>
  <c r="Q896" i="20"/>
  <c r="R896" i="20" s="1" a="1"/>
  <c r="R896" i="20" s="1"/>
  <c r="N896" i="20"/>
  <c r="Q895" i="20"/>
  <c r="R895" i="20" s="1" a="1"/>
  <c r="R895" i="20" s="1"/>
  <c r="N895" i="20"/>
  <c r="Q894" i="20"/>
  <c r="R894" i="20" s="1" a="1"/>
  <c r="R894" i="20" s="1"/>
  <c r="N894" i="20"/>
  <c r="Q893" i="20"/>
  <c r="R893" i="20" s="1" a="1"/>
  <c r="R893" i="20" s="1"/>
  <c r="N893" i="20"/>
  <c r="Q892" i="20"/>
  <c r="R892" i="20" s="1" a="1"/>
  <c r="R892" i="20" s="1"/>
  <c r="N892" i="20"/>
  <c r="Q891" i="20"/>
  <c r="N891" i="20"/>
  <c r="Q890" i="20"/>
  <c r="R890" i="20" s="1" a="1"/>
  <c r="R890" i="20" s="1"/>
  <c r="N890" i="20"/>
  <c r="Q889" i="20"/>
  <c r="R889" i="20" s="1" a="1"/>
  <c r="R889" i="20" s="1"/>
  <c r="N889" i="20"/>
  <c r="Q888" i="20"/>
  <c r="N888" i="20"/>
  <c r="Q887" i="20"/>
  <c r="N887" i="20"/>
  <c r="Q886" i="20"/>
  <c r="N886" i="20"/>
  <c r="Q885" i="20"/>
  <c r="R885" i="20" s="1" a="1"/>
  <c r="R885" i="20" s="1"/>
  <c r="N885" i="20"/>
  <c r="Q884" i="20"/>
  <c r="R884" i="20" s="1" a="1"/>
  <c r="R884" i="20" s="1"/>
  <c r="N884" i="20"/>
  <c r="Q883" i="20"/>
  <c r="R883" i="20" s="1" a="1"/>
  <c r="R883" i="20" s="1"/>
  <c r="N883" i="20"/>
  <c r="Q882" i="20"/>
  <c r="R882" i="20" s="1" a="1"/>
  <c r="R882" i="20" s="1"/>
  <c r="N882" i="20"/>
  <c r="Q881" i="20"/>
  <c r="R881" i="20" s="1" a="1"/>
  <c r="R881" i="20" s="1"/>
  <c r="N881" i="20"/>
  <c r="Q880" i="20"/>
  <c r="R880" i="20" s="1" a="1"/>
  <c r="R880" i="20" s="1"/>
  <c r="N880" i="20"/>
  <c r="Q879" i="20"/>
  <c r="R879" i="20" s="1" a="1"/>
  <c r="R879" i="20" s="1"/>
  <c r="N879" i="20"/>
  <c r="Q878" i="20"/>
  <c r="N878" i="20"/>
  <c r="Q877" i="20"/>
  <c r="R877" i="20" s="1" a="1"/>
  <c r="R877" i="20" s="1"/>
  <c r="N877" i="20"/>
  <c r="Q876" i="20"/>
  <c r="N876" i="20"/>
  <c r="Q875" i="20"/>
  <c r="N875" i="20"/>
  <c r="Q874" i="20"/>
  <c r="N874" i="20"/>
  <c r="Q873" i="20"/>
  <c r="N873" i="20"/>
  <c r="Q872" i="20"/>
  <c r="R872" i="20" s="1" a="1"/>
  <c r="R872" i="20" s="1"/>
  <c r="N872" i="20"/>
  <c r="Q871" i="20"/>
  <c r="R871" i="20" s="1" a="1"/>
  <c r="R871" i="20" s="1"/>
  <c r="N871" i="20"/>
  <c r="Q870" i="20"/>
  <c r="R870" i="20" s="1" a="1"/>
  <c r="R870" i="20" s="1"/>
  <c r="N870" i="20"/>
  <c r="Q869" i="20"/>
  <c r="R869" i="20" s="1" a="1"/>
  <c r="R869" i="20" s="1"/>
  <c r="N869" i="20"/>
  <c r="Q868" i="20"/>
  <c r="R868" i="20" s="1" a="1"/>
  <c r="R868" i="20" s="1"/>
  <c r="N868" i="20"/>
  <c r="Q867" i="20"/>
  <c r="R867" i="20" s="1" a="1"/>
  <c r="R867" i="20" s="1"/>
  <c r="N867" i="20"/>
  <c r="Q866" i="20"/>
  <c r="R866" i="20" s="1" a="1"/>
  <c r="R866" i="20" s="1"/>
  <c r="N866" i="20"/>
  <c r="Q865" i="20"/>
  <c r="N865" i="20"/>
  <c r="Q864" i="20"/>
  <c r="R864" i="20" s="1" a="1"/>
  <c r="R864" i="20" s="1"/>
  <c r="N864" i="20"/>
  <c r="Q863" i="20"/>
  <c r="R863" i="20" s="1" a="1"/>
  <c r="R863" i="20" s="1"/>
  <c r="N863" i="20"/>
  <c r="Q862" i="20"/>
  <c r="R862" i="20" s="1" a="1"/>
  <c r="R862" i="20" s="1"/>
  <c r="N862" i="20"/>
  <c r="Q861" i="20"/>
  <c r="R861" i="20" s="1" a="1"/>
  <c r="R861" i="20" s="1"/>
  <c r="N861" i="20"/>
  <c r="Q860" i="20"/>
  <c r="R860" i="20" s="1" a="1"/>
  <c r="R860" i="20" s="1"/>
  <c r="N860" i="20"/>
  <c r="Q859" i="20"/>
  <c r="R859" i="20" s="1" a="1"/>
  <c r="R859" i="20" s="1"/>
  <c r="N859" i="20"/>
  <c r="Q858" i="20"/>
  <c r="R858" i="20" s="1" a="1"/>
  <c r="R858" i="20" s="1"/>
  <c r="N858" i="20"/>
  <c r="Q857" i="20"/>
  <c r="R857" i="20" s="1" a="1"/>
  <c r="R857" i="20" s="1"/>
  <c r="N857" i="20"/>
  <c r="Q856" i="20"/>
  <c r="R856" i="20" s="1" a="1"/>
  <c r="R856" i="20" s="1"/>
  <c r="N856" i="20"/>
  <c r="Q855" i="20"/>
  <c r="R855" i="20" s="1" a="1"/>
  <c r="R855" i="20" s="1"/>
  <c r="N855" i="20"/>
  <c r="Q854" i="20"/>
  <c r="R854" i="20" s="1" a="1"/>
  <c r="R854" i="20" s="1"/>
  <c r="N854" i="20"/>
  <c r="Q853" i="20"/>
  <c r="R853" i="20" s="1" a="1"/>
  <c r="R853" i="20" s="1"/>
  <c r="N853" i="20"/>
  <c r="Q852" i="20"/>
  <c r="R852" i="20" s="1" a="1"/>
  <c r="R852" i="20" s="1"/>
  <c r="N852" i="20"/>
  <c r="Q851" i="20"/>
  <c r="R851" i="20" s="1" a="1"/>
  <c r="R851" i="20" s="1"/>
  <c r="N851" i="20"/>
  <c r="Q850" i="20"/>
  <c r="R850" i="20" s="1" a="1"/>
  <c r="R850" i="20" s="1"/>
  <c r="N850" i="20"/>
  <c r="Q849" i="20"/>
  <c r="R849" i="20" s="1" a="1"/>
  <c r="R849" i="20" s="1"/>
  <c r="N849" i="20"/>
  <c r="Q848" i="20"/>
  <c r="R848" i="20" s="1" a="1"/>
  <c r="R848" i="20" s="1"/>
  <c r="N848" i="20"/>
  <c r="Q847" i="20"/>
  <c r="R847" i="20" s="1" a="1"/>
  <c r="R847" i="20" s="1"/>
  <c r="N847" i="20"/>
  <c r="Q846" i="20"/>
  <c r="R846" i="20" s="1" a="1"/>
  <c r="R846" i="20" s="1"/>
  <c r="N846" i="20"/>
  <c r="Q845" i="20"/>
  <c r="R845" i="20" s="1" a="1"/>
  <c r="R845" i="20" s="1"/>
  <c r="N845" i="20"/>
  <c r="Q844" i="20"/>
  <c r="R844" i="20" s="1" a="1"/>
  <c r="R844" i="20" s="1"/>
  <c r="N844" i="20"/>
  <c r="Q843" i="20"/>
  <c r="R843" i="20" s="1" a="1"/>
  <c r="R843" i="20" s="1"/>
  <c r="N843" i="20"/>
  <c r="Q842" i="20"/>
  <c r="R842" i="20" s="1" a="1"/>
  <c r="R842" i="20" s="1"/>
  <c r="N842" i="20"/>
  <c r="Q841" i="20"/>
  <c r="R841" i="20" s="1" a="1"/>
  <c r="R841" i="20" s="1"/>
  <c r="N841" i="20"/>
  <c r="Q840" i="20"/>
  <c r="R840" i="20" s="1" a="1"/>
  <c r="R840" i="20" s="1"/>
  <c r="N840" i="20"/>
  <c r="Q839" i="20"/>
  <c r="R839" i="20" s="1" a="1"/>
  <c r="R839" i="20" s="1"/>
  <c r="N839" i="20"/>
  <c r="Q838" i="20"/>
  <c r="R838" i="20" s="1" a="1"/>
  <c r="R838" i="20" s="1"/>
  <c r="N838" i="20"/>
  <c r="Q837" i="20"/>
  <c r="R837" i="20" s="1" a="1"/>
  <c r="R837" i="20" s="1"/>
  <c r="N837" i="20"/>
  <c r="Q836" i="20"/>
  <c r="R836" i="20" s="1" a="1"/>
  <c r="R836" i="20" s="1"/>
  <c r="N836" i="20"/>
  <c r="Q835" i="20"/>
  <c r="R835" i="20" s="1" a="1"/>
  <c r="R835" i="20" s="1"/>
  <c r="N835" i="20"/>
  <c r="Q834" i="20"/>
  <c r="R834" i="20" s="1" a="1"/>
  <c r="R834" i="20" s="1"/>
  <c r="N834" i="20"/>
  <c r="Q833" i="20"/>
  <c r="R833" i="20" s="1" a="1"/>
  <c r="R833" i="20" s="1"/>
  <c r="N833" i="20"/>
  <c r="Q832" i="20"/>
  <c r="R832" i="20" s="1" a="1"/>
  <c r="R832" i="20" s="1"/>
  <c r="N832" i="20"/>
  <c r="Q831" i="20"/>
  <c r="R831" i="20" s="1" a="1"/>
  <c r="R831" i="20" s="1"/>
  <c r="N831" i="20"/>
  <c r="Q830" i="20"/>
  <c r="R830" i="20" s="1" a="1"/>
  <c r="R830" i="20" s="1"/>
  <c r="N830" i="20"/>
  <c r="Q829" i="20"/>
  <c r="R829" i="20" s="1" a="1"/>
  <c r="R829" i="20" s="1"/>
  <c r="N829" i="20"/>
  <c r="Q828" i="20"/>
  <c r="R828" i="20" s="1" a="1"/>
  <c r="R828" i="20" s="1"/>
  <c r="N828" i="20"/>
  <c r="Q827" i="20"/>
  <c r="R827" i="20" s="1" a="1"/>
  <c r="R827" i="20" s="1"/>
  <c r="N827" i="20"/>
  <c r="Q826" i="20"/>
  <c r="R826" i="20" s="1" a="1"/>
  <c r="R826" i="20" s="1"/>
  <c r="N826" i="20"/>
  <c r="Q825" i="20"/>
  <c r="R825" i="20" s="1" a="1"/>
  <c r="R825" i="20" s="1"/>
  <c r="N825" i="20"/>
  <c r="Q824" i="20"/>
  <c r="R824" i="20" s="1" a="1"/>
  <c r="R824" i="20" s="1"/>
  <c r="N824" i="20"/>
  <c r="Q823" i="20"/>
  <c r="R823" i="20" s="1" a="1"/>
  <c r="R823" i="20" s="1"/>
  <c r="N823" i="20"/>
  <c r="Q822" i="20"/>
  <c r="R822" i="20" s="1" a="1"/>
  <c r="R822" i="20" s="1"/>
  <c r="N822" i="20"/>
  <c r="Q821" i="20"/>
  <c r="R821" i="20" s="1" a="1"/>
  <c r="R821" i="20" s="1"/>
  <c r="N821" i="20"/>
  <c r="Q820" i="20"/>
  <c r="R820" i="20" s="1" a="1"/>
  <c r="R820" i="20" s="1"/>
  <c r="N820" i="20"/>
  <c r="Q819" i="20"/>
  <c r="R819" i="20" s="1" a="1"/>
  <c r="R819" i="20" s="1"/>
  <c r="N819" i="20"/>
  <c r="Q818" i="20"/>
  <c r="N818" i="20"/>
  <c r="Q817" i="20"/>
  <c r="N817" i="20"/>
  <c r="Q816" i="20"/>
  <c r="N816" i="20"/>
  <c r="Q815" i="20"/>
  <c r="N815" i="20"/>
  <c r="Q814" i="20"/>
  <c r="R814" i="20" s="1" a="1"/>
  <c r="R814" i="20" s="1"/>
  <c r="N814" i="20"/>
  <c r="Q813" i="20"/>
  <c r="R813" i="20" s="1" a="1"/>
  <c r="R813" i="20" s="1"/>
  <c r="N813" i="20"/>
  <c r="Q812" i="20"/>
  <c r="R812" i="20" s="1" a="1"/>
  <c r="R812" i="20" s="1"/>
  <c r="N812" i="20"/>
  <c r="Q811" i="20"/>
  <c r="R811" i="20" s="1" a="1"/>
  <c r="R811" i="20" s="1"/>
  <c r="N811" i="20"/>
  <c r="Q810" i="20"/>
  <c r="R810" i="20" s="1" a="1"/>
  <c r="R810" i="20" s="1"/>
  <c r="N810" i="20"/>
  <c r="Q809" i="20"/>
  <c r="R809" i="20" s="1" a="1"/>
  <c r="R809" i="20" s="1"/>
  <c r="N809" i="20"/>
  <c r="Q808" i="20"/>
  <c r="R808" i="20" s="1" a="1"/>
  <c r="R808" i="20" s="1"/>
  <c r="N808" i="20"/>
  <c r="Q807" i="20"/>
  <c r="R807" i="20" s="1" a="1"/>
  <c r="R807" i="20" s="1"/>
  <c r="N807" i="20"/>
  <c r="Q806" i="20"/>
  <c r="R806" i="20" s="1" a="1"/>
  <c r="R806" i="20" s="1"/>
  <c r="N806" i="20"/>
  <c r="Q805" i="20"/>
  <c r="R805" i="20" s="1" a="1"/>
  <c r="R805" i="20" s="1"/>
  <c r="N805" i="20"/>
  <c r="Q804" i="20"/>
  <c r="R804" i="20" s="1" a="1"/>
  <c r="R804" i="20" s="1"/>
  <c r="N804" i="20"/>
  <c r="Q803" i="20"/>
  <c r="R803" i="20" s="1" a="1"/>
  <c r="R803" i="20" s="1"/>
  <c r="N803" i="20"/>
  <c r="Q802" i="20"/>
  <c r="R802" i="20" s="1" a="1"/>
  <c r="R802" i="20" s="1"/>
  <c r="N802" i="20"/>
  <c r="Q801" i="20"/>
  <c r="N801" i="20"/>
  <c r="Q800" i="20"/>
  <c r="N800" i="20"/>
  <c r="Q799" i="20"/>
  <c r="N799" i="20"/>
  <c r="Q798" i="20"/>
  <c r="R798" i="20" s="1" a="1"/>
  <c r="R798" i="20" s="1"/>
  <c r="N798" i="20"/>
  <c r="Q797" i="20"/>
  <c r="R797" i="20" s="1" a="1"/>
  <c r="R797" i="20" s="1"/>
  <c r="N797" i="20"/>
  <c r="Q796" i="20"/>
  <c r="R796" i="20" s="1" a="1"/>
  <c r="R796" i="20" s="1"/>
  <c r="N796" i="20"/>
  <c r="Q795" i="20"/>
  <c r="R795" i="20" s="1" a="1"/>
  <c r="R795" i="20" s="1"/>
  <c r="N795" i="20"/>
  <c r="Q794" i="20"/>
  <c r="R794" i="20" s="1" a="1"/>
  <c r="R794" i="20" s="1"/>
  <c r="N794" i="20"/>
  <c r="Q793" i="20"/>
  <c r="N793" i="20"/>
  <c r="Q792" i="20"/>
  <c r="N792" i="20"/>
  <c r="Q791" i="20"/>
  <c r="N791" i="20"/>
  <c r="Q790" i="20"/>
  <c r="R790" i="20" s="1" a="1"/>
  <c r="R790" i="20" s="1"/>
  <c r="N790" i="20"/>
  <c r="Q789" i="20"/>
  <c r="R789" i="20" s="1" a="1"/>
  <c r="R789" i="20" s="1"/>
  <c r="N789" i="20"/>
  <c r="Q788" i="20"/>
  <c r="R788" i="20" s="1" a="1"/>
  <c r="R788" i="20" s="1"/>
  <c r="N788" i="20"/>
  <c r="Q787" i="20"/>
  <c r="R787" i="20" s="1" a="1"/>
  <c r="R787" i="20" s="1"/>
  <c r="N787" i="20"/>
  <c r="Q786" i="20"/>
  <c r="R786" i="20" s="1" a="1"/>
  <c r="R786" i="20" s="1"/>
  <c r="N786" i="20"/>
  <c r="Q785" i="20"/>
  <c r="R785" i="20" s="1" a="1"/>
  <c r="R785" i="20" s="1"/>
  <c r="N785" i="20"/>
  <c r="Q784" i="20"/>
  <c r="R784" i="20" s="1" a="1"/>
  <c r="R784" i="20" s="1"/>
  <c r="N784" i="20"/>
  <c r="Q783" i="20"/>
  <c r="R783" i="20" s="1" a="1"/>
  <c r="R783" i="20" s="1"/>
  <c r="N783" i="20"/>
  <c r="Q782" i="20"/>
  <c r="R782" i="20" s="1" a="1"/>
  <c r="R782" i="20" s="1"/>
  <c r="N782" i="20"/>
  <c r="Q781" i="20"/>
  <c r="R781" i="20" s="1" a="1"/>
  <c r="R781" i="20" s="1"/>
  <c r="N781" i="20"/>
  <c r="Q780" i="20"/>
  <c r="R780" i="20" s="1" a="1"/>
  <c r="R780" i="20" s="1"/>
  <c r="N780" i="20"/>
  <c r="Q779" i="20"/>
  <c r="R779" i="20" s="1" a="1"/>
  <c r="R779" i="20" s="1"/>
  <c r="N779" i="20"/>
  <c r="Q778" i="20"/>
  <c r="R778" i="20" s="1" a="1"/>
  <c r="R778" i="20" s="1"/>
  <c r="N778" i="20"/>
  <c r="Q777" i="20"/>
  <c r="R777" i="20" s="1" a="1"/>
  <c r="R777" i="20" s="1"/>
  <c r="N777" i="20"/>
  <c r="Q776" i="20"/>
  <c r="R776" i="20" s="1" a="1"/>
  <c r="R776" i="20" s="1"/>
  <c r="N776" i="20"/>
  <c r="Q775" i="20"/>
  <c r="R775" i="20" s="1" a="1"/>
  <c r="R775" i="20" s="1"/>
  <c r="N775" i="20"/>
  <c r="Q774" i="20"/>
  <c r="R774" i="20" s="1" a="1"/>
  <c r="R774" i="20" s="1"/>
  <c r="N774" i="20"/>
  <c r="Q773" i="20"/>
  <c r="R773" i="20" s="1" a="1"/>
  <c r="R773" i="20" s="1"/>
  <c r="N773" i="20"/>
  <c r="Q772" i="20"/>
  <c r="R772" i="20" s="1" a="1"/>
  <c r="R772" i="20" s="1"/>
  <c r="N772" i="20"/>
  <c r="Q771" i="20"/>
  <c r="R771" i="20" s="1" a="1"/>
  <c r="R771" i="20" s="1"/>
  <c r="N771" i="20"/>
  <c r="Q770" i="20"/>
  <c r="R770" i="20" s="1" a="1"/>
  <c r="R770" i="20" s="1"/>
  <c r="N770" i="20"/>
  <c r="Q769" i="20"/>
  <c r="R769" i="20" s="1" a="1"/>
  <c r="R769" i="20" s="1"/>
  <c r="N769" i="20"/>
  <c r="Q768" i="20"/>
  <c r="R768" i="20" s="1" a="1"/>
  <c r="R768" i="20" s="1"/>
  <c r="N768" i="20"/>
  <c r="Q767" i="20"/>
  <c r="R767" i="20" s="1" a="1"/>
  <c r="R767" i="20" s="1"/>
  <c r="N767" i="20"/>
  <c r="Q766" i="20"/>
  <c r="R766" i="20" s="1" a="1"/>
  <c r="R766" i="20" s="1"/>
  <c r="N766" i="20"/>
  <c r="Q765" i="20"/>
  <c r="R765" i="20" s="1" a="1"/>
  <c r="R765" i="20" s="1"/>
  <c r="N765" i="20"/>
  <c r="Q764" i="20"/>
  <c r="R764" i="20" s="1" a="1"/>
  <c r="R764" i="20" s="1"/>
  <c r="N764" i="20"/>
  <c r="Q763" i="20"/>
  <c r="R763" i="20" s="1" a="1"/>
  <c r="R763" i="20" s="1"/>
  <c r="N763" i="20"/>
  <c r="Q762" i="20"/>
  <c r="R762" i="20" s="1" a="1"/>
  <c r="R762" i="20" s="1"/>
  <c r="N762" i="20"/>
  <c r="Q761" i="20"/>
  <c r="R761" i="20" s="1" a="1"/>
  <c r="R761" i="20" s="1"/>
  <c r="N761" i="20"/>
  <c r="Q760" i="20"/>
  <c r="R760" i="20" s="1" a="1"/>
  <c r="R760" i="20" s="1"/>
  <c r="N760" i="20"/>
  <c r="Q759" i="20"/>
  <c r="R759" i="20" s="1" a="1"/>
  <c r="R759" i="20" s="1"/>
  <c r="N759" i="20"/>
  <c r="Q758" i="20"/>
  <c r="R758" i="20" s="1" a="1"/>
  <c r="R758" i="20" s="1"/>
  <c r="N758" i="20"/>
  <c r="Q757" i="20"/>
  <c r="R757" i="20" s="1" a="1"/>
  <c r="R757" i="20" s="1"/>
  <c r="N757" i="20"/>
  <c r="Q756" i="20"/>
  <c r="R756" i="20" s="1" a="1"/>
  <c r="R756" i="20" s="1"/>
  <c r="N756" i="20"/>
  <c r="Q755" i="20"/>
  <c r="R755" i="20" s="1" a="1"/>
  <c r="R755" i="20" s="1"/>
  <c r="N755" i="20"/>
  <c r="Q754" i="20"/>
  <c r="R754" i="20" s="1" a="1"/>
  <c r="R754" i="20" s="1"/>
  <c r="N754" i="20"/>
  <c r="Q753" i="20"/>
  <c r="R753" i="20" s="1" a="1"/>
  <c r="R753" i="20" s="1"/>
  <c r="N753" i="20"/>
  <c r="Q752" i="20"/>
  <c r="R752" i="20" s="1" a="1"/>
  <c r="R752" i="20" s="1"/>
  <c r="N752" i="20"/>
  <c r="Q751" i="20"/>
  <c r="N751" i="20"/>
  <c r="Q750" i="20"/>
  <c r="N750" i="20"/>
  <c r="Q749" i="20"/>
  <c r="N749" i="20"/>
  <c r="Q748" i="20"/>
  <c r="R748" i="20" s="1" a="1"/>
  <c r="R748" i="20" s="1"/>
  <c r="N748" i="20"/>
  <c r="Q747" i="20"/>
  <c r="R747" i="20" s="1" a="1"/>
  <c r="R747" i="20" s="1"/>
  <c r="N747" i="20"/>
  <c r="Q746" i="20"/>
  <c r="R746" i="20" s="1" a="1"/>
  <c r="R746" i="20" s="1"/>
  <c r="N746" i="20"/>
  <c r="Q745" i="20"/>
  <c r="R745" i="20" s="1" a="1"/>
  <c r="R745" i="20" s="1"/>
  <c r="N745" i="20"/>
  <c r="Q744" i="20"/>
  <c r="R744" i="20" s="1" a="1"/>
  <c r="R744" i="20" s="1"/>
  <c r="N744" i="20"/>
  <c r="Q743" i="20"/>
  <c r="R743" i="20" s="1" a="1"/>
  <c r="R743" i="20" s="1"/>
  <c r="N743" i="20"/>
  <c r="Q742" i="20"/>
  <c r="R742" i="20" s="1" a="1"/>
  <c r="R742" i="20" s="1"/>
  <c r="N742" i="20"/>
  <c r="Q741" i="20"/>
  <c r="R741" i="20" s="1" a="1"/>
  <c r="R741" i="20" s="1"/>
  <c r="N741" i="20"/>
  <c r="Q740" i="20"/>
  <c r="R740" i="20" s="1" a="1"/>
  <c r="R740" i="20" s="1"/>
  <c r="N740" i="20"/>
  <c r="Q739" i="20"/>
  <c r="R739" i="20" s="1" a="1"/>
  <c r="R739" i="20" s="1"/>
  <c r="N739" i="20"/>
  <c r="Q738" i="20"/>
  <c r="R738" i="20" s="1" a="1"/>
  <c r="R738" i="20" s="1"/>
  <c r="N738" i="20"/>
  <c r="Q737" i="20"/>
  <c r="R737" i="20" s="1" a="1"/>
  <c r="R737" i="20" s="1"/>
  <c r="N737" i="20"/>
  <c r="Q736" i="20"/>
  <c r="N736" i="20"/>
  <c r="Q735" i="20"/>
  <c r="N735" i="20"/>
  <c r="Q734" i="20"/>
  <c r="N734" i="20"/>
  <c r="Q733" i="20"/>
  <c r="R733" i="20" s="1" a="1"/>
  <c r="R733" i="20" s="1"/>
  <c r="N733" i="20"/>
  <c r="Q732" i="20"/>
  <c r="R732" i="20" s="1" a="1"/>
  <c r="R732" i="20" s="1"/>
  <c r="N732" i="20"/>
  <c r="Q731" i="20"/>
  <c r="R731" i="20" s="1" a="1"/>
  <c r="R731" i="20" s="1"/>
  <c r="N731" i="20"/>
  <c r="Q730" i="20"/>
  <c r="R730" i="20" s="1" a="1"/>
  <c r="R730" i="20" s="1"/>
  <c r="N730" i="20"/>
  <c r="Q729" i="20"/>
  <c r="R729" i="20" s="1" a="1"/>
  <c r="R729" i="20" s="1"/>
  <c r="N729" i="20"/>
  <c r="Q728" i="20"/>
  <c r="R728" i="20" s="1" a="1"/>
  <c r="R728" i="20" s="1"/>
  <c r="N728" i="20"/>
  <c r="Q727" i="20"/>
  <c r="R727" i="20" s="1" a="1"/>
  <c r="R727" i="20" s="1"/>
  <c r="N727" i="20"/>
  <c r="Q726" i="20"/>
  <c r="R726" i="20" s="1" a="1"/>
  <c r="R726" i="20" s="1"/>
  <c r="N726" i="20"/>
  <c r="Q725" i="20"/>
  <c r="N725" i="20"/>
  <c r="Q724" i="20"/>
  <c r="N724" i="20"/>
  <c r="Q723" i="20"/>
  <c r="N723" i="20"/>
  <c r="Q722" i="20"/>
  <c r="R722" i="20" s="1" a="1"/>
  <c r="R722" i="20" s="1"/>
  <c r="N722" i="20"/>
  <c r="Q721" i="20"/>
  <c r="R721" i="20" s="1" a="1"/>
  <c r="R721" i="20" s="1"/>
  <c r="N721" i="20"/>
  <c r="Q720" i="20"/>
  <c r="R720" i="20" s="1" a="1"/>
  <c r="R720" i="20" s="1"/>
  <c r="N720" i="20"/>
  <c r="Q719" i="20"/>
  <c r="R719" i="20" s="1" a="1"/>
  <c r="R719" i="20" s="1"/>
  <c r="N719" i="20"/>
  <c r="Q718" i="20"/>
  <c r="R718" i="20" s="1" a="1"/>
  <c r="R718" i="20" s="1"/>
  <c r="N718" i="20"/>
  <c r="Q717" i="20"/>
  <c r="R717" i="20" s="1" a="1"/>
  <c r="R717" i="20" s="1"/>
  <c r="N717" i="20"/>
  <c r="Q716" i="20"/>
  <c r="R716" i="20" s="1" a="1"/>
  <c r="R716" i="20" s="1"/>
  <c r="N716" i="20"/>
  <c r="Q715" i="20"/>
  <c r="R715" i="20" s="1" a="1"/>
  <c r="R715" i="20" s="1"/>
  <c r="N715" i="20"/>
  <c r="Q714" i="20"/>
  <c r="N714" i="20"/>
  <c r="Q713" i="20"/>
  <c r="N713" i="20"/>
  <c r="Q712" i="20"/>
  <c r="N712" i="20"/>
  <c r="Q711" i="20"/>
  <c r="R711" i="20" s="1" a="1"/>
  <c r="R711" i="20" s="1"/>
  <c r="N711" i="20"/>
  <c r="Q710" i="20"/>
  <c r="R710" i="20" s="1" a="1"/>
  <c r="R710" i="20" s="1"/>
  <c r="N710" i="20"/>
  <c r="Q709" i="20"/>
  <c r="R709" i="20" s="1" a="1"/>
  <c r="R709" i="20" s="1"/>
  <c r="N709" i="20"/>
  <c r="Q708" i="20"/>
  <c r="R708" i="20" s="1" a="1"/>
  <c r="R708" i="20" s="1"/>
  <c r="N708" i="20"/>
  <c r="Q707" i="20"/>
  <c r="R707" i="20" s="1" a="1"/>
  <c r="R707" i="20" s="1"/>
  <c r="N707" i="20"/>
  <c r="Q706" i="20"/>
  <c r="R706" i="20" s="1" a="1"/>
  <c r="R706" i="20" s="1"/>
  <c r="N706" i="20"/>
  <c r="Q705" i="20"/>
  <c r="R705" i="20" s="1" a="1"/>
  <c r="R705" i="20" s="1"/>
  <c r="N705" i="20"/>
  <c r="Q704" i="20"/>
  <c r="N704" i="20"/>
  <c r="Q703" i="20"/>
  <c r="N703" i="20"/>
  <c r="Q702" i="20"/>
  <c r="N702" i="20"/>
  <c r="Q701" i="20"/>
  <c r="R701" i="20" s="1" a="1"/>
  <c r="R701" i="20" s="1"/>
  <c r="N701" i="20"/>
  <c r="Q700" i="20"/>
  <c r="R700" i="20" s="1" a="1"/>
  <c r="R700" i="20" s="1"/>
  <c r="N700" i="20"/>
  <c r="Q699" i="20"/>
  <c r="R699" i="20" s="1" a="1"/>
  <c r="R699" i="20" s="1"/>
  <c r="N699" i="20"/>
  <c r="Q698" i="20"/>
  <c r="R698" i="20" s="1" a="1"/>
  <c r="R698" i="20" s="1"/>
  <c r="N698" i="20"/>
  <c r="Q697" i="20"/>
  <c r="R697" i="20" s="1" a="1"/>
  <c r="R697" i="20" s="1"/>
  <c r="N697" i="20"/>
  <c r="Q696" i="20"/>
  <c r="R696" i="20" s="1" a="1"/>
  <c r="R696" i="20" s="1"/>
  <c r="N696" i="20"/>
  <c r="Q695" i="20"/>
  <c r="R695" i="20" s="1" a="1"/>
  <c r="R695" i="20" s="1"/>
  <c r="N695" i="20"/>
  <c r="Q694" i="20"/>
  <c r="N694" i="20"/>
  <c r="Q693" i="20"/>
  <c r="N693" i="20"/>
  <c r="Q692" i="20"/>
  <c r="N692" i="20"/>
  <c r="Q691" i="20"/>
  <c r="R691" i="20" s="1" a="1"/>
  <c r="R691" i="20" s="1"/>
  <c r="N691" i="20"/>
  <c r="Q690" i="20"/>
  <c r="R690" i="20" s="1" a="1"/>
  <c r="R690" i="20" s="1"/>
  <c r="N690" i="20"/>
  <c r="Q689" i="20"/>
  <c r="R689" i="20" s="1" a="1"/>
  <c r="R689" i="20" s="1"/>
  <c r="N689" i="20"/>
  <c r="Q688" i="20"/>
  <c r="R688" i="20" s="1" a="1"/>
  <c r="R688" i="20" s="1"/>
  <c r="N688" i="20"/>
  <c r="Q687" i="20"/>
  <c r="R687" i="20" s="1" a="1"/>
  <c r="R687" i="20" s="1"/>
  <c r="N687" i="20"/>
  <c r="Q686" i="20"/>
  <c r="R686" i="20" s="1" a="1"/>
  <c r="R686" i="20" s="1"/>
  <c r="N686" i="20"/>
  <c r="Q685" i="20"/>
  <c r="R685" i="20" s="1" a="1"/>
  <c r="R685" i="20" s="1"/>
  <c r="N685" i="20"/>
  <c r="Q684" i="20"/>
  <c r="N684" i="20"/>
  <c r="Q683" i="20"/>
  <c r="N683" i="20"/>
  <c r="Q682" i="20"/>
  <c r="N682" i="20"/>
  <c r="Q681" i="20"/>
  <c r="R681" i="20" s="1" a="1"/>
  <c r="R681" i="20" s="1"/>
  <c r="N681" i="20"/>
  <c r="Q680" i="20"/>
  <c r="R680" i="20" s="1" a="1"/>
  <c r="R680" i="20" s="1"/>
  <c r="N680" i="20"/>
  <c r="Q679" i="20"/>
  <c r="R679" i="20" s="1" a="1"/>
  <c r="R679" i="20" s="1"/>
  <c r="N679" i="20"/>
  <c r="Q678" i="20"/>
  <c r="R678" i="20" s="1" a="1"/>
  <c r="R678" i="20" s="1"/>
  <c r="N678" i="20"/>
  <c r="Q677" i="20"/>
  <c r="R677" i="20" s="1" a="1"/>
  <c r="R677" i="20" s="1"/>
  <c r="N677" i="20"/>
  <c r="Q676" i="20"/>
  <c r="R676" i="20" s="1" a="1"/>
  <c r="R676" i="20" s="1"/>
  <c r="N676" i="20"/>
  <c r="Q675" i="20"/>
  <c r="N675" i="20"/>
  <c r="Q674" i="20"/>
  <c r="N674" i="20"/>
  <c r="Q673" i="20"/>
  <c r="N673" i="20"/>
  <c r="Q672" i="20"/>
  <c r="R672" i="20" s="1" a="1"/>
  <c r="R672" i="20" s="1"/>
  <c r="N672" i="20"/>
  <c r="Q671" i="20"/>
  <c r="R671" i="20" s="1" a="1"/>
  <c r="R671" i="20" s="1"/>
  <c r="N671" i="20"/>
  <c r="Q670" i="20"/>
  <c r="R670" i="20" s="1" a="1"/>
  <c r="R670" i="20" s="1"/>
  <c r="N670" i="20"/>
  <c r="Q669" i="20"/>
  <c r="R669" i="20" s="1" a="1"/>
  <c r="R669" i="20" s="1"/>
  <c r="N669" i="20"/>
  <c r="Q668" i="20"/>
  <c r="R668" i="20" s="1" a="1"/>
  <c r="R668" i="20" s="1"/>
  <c r="N668" i="20"/>
  <c r="Q667" i="20"/>
  <c r="R667" i="20" s="1" a="1"/>
  <c r="R667" i="20" s="1"/>
  <c r="N667" i="20"/>
  <c r="Q666" i="20"/>
  <c r="R666" i="20" s="1" a="1"/>
  <c r="R666" i="20" s="1"/>
  <c r="N666" i="20"/>
  <c r="Q665" i="20"/>
  <c r="R665" i="20" s="1" a="1"/>
  <c r="R665" i="20" s="1"/>
  <c r="N665" i="20"/>
  <c r="Q664" i="20"/>
  <c r="R664" i="20" s="1" a="1"/>
  <c r="R664" i="20" s="1"/>
  <c r="N664" i="20"/>
  <c r="Q663" i="20"/>
  <c r="R663" i="20" s="1" a="1"/>
  <c r="R663" i="20" s="1"/>
  <c r="N663" i="20"/>
  <c r="Q662" i="20"/>
  <c r="R662" i="20" s="1" a="1"/>
  <c r="R662" i="20" s="1"/>
  <c r="N662" i="20"/>
  <c r="Q661" i="20"/>
  <c r="R661" i="20" s="1" a="1"/>
  <c r="R661" i="20" s="1"/>
  <c r="N661" i="20"/>
  <c r="Q660" i="20"/>
  <c r="R660" i="20" s="1" a="1"/>
  <c r="R660" i="20" s="1"/>
  <c r="N660" i="20"/>
  <c r="Q659" i="20"/>
  <c r="R659" i="20" s="1" a="1"/>
  <c r="R659" i="20" s="1"/>
  <c r="N659" i="20"/>
  <c r="Q658" i="20"/>
  <c r="R658" i="20" s="1" a="1"/>
  <c r="R658" i="20" s="1"/>
  <c r="N658" i="20"/>
  <c r="Q657" i="20"/>
  <c r="N657" i="20"/>
  <c r="Q656" i="20"/>
  <c r="N656" i="20"/>
  <c r="Q655" i="20"/>
  <c r="N655" i="20"/>
  <c r="Q654" i="20"/>
  <c r="R654" i="20" s="1" a="1"/>
  <c r="R654" i="20" s="1"/>
  <c r="N654" i="20"/>
  <c r="Q653" i="20"/>
  <c r="R653" i="20" s="1" a="1"/>
  <c r="R653" i="20" s="1"/>
  <c r="N653" i="20"/>
  <c r="Q652" i="20"/>
  <c r="R652" i="20" s="1" a="1"/>
  <c r="R652" i="20" s="1"/>
  <c r="N652" i="20"/>
  <c r="Q651" i="20"/>
  <c r="R651" i="20" s="1" a="1"/>
  <c r="R651" i="20" s="1"/>
  <c r="N651" i="20"/>
  <c r="Q650" i="20"/>
  <c r="R650" i="20" s="1" a="1"/>
  <c r="R650" i="20" s="1"/>
  <c r="N650" i="20"/>
  <c r="Q649" i="20"/>
  <c r="R649" i="20" s="1" a="1"/>
  <c r="R649" i="20" s="1"/>
  <c r="N649" i="20"/>
  <c r="Q648" i="20"/>
  <c r="R648" i="20" s="1" a="1"/>
  <c r="R648" i="20" s="1"/>
  <c r="N648" i="20"/>
  <c r="Q647" i="20"/>
  <c r="R647" i="20" s="1" a="1"/>
  <c r="R647" i="20" s="1"/>
  <c r="N647" i="20"/>
  <c r="Q646" i="20"/>
  <c r="R646" i="20" s="1" a="1"/>
  <c r="R646" i="20" s="1"/>
  <c r="N646" i="20"/>
  <c r="Q645" i="20"/>
  <c r="R645" i="20" s="1" a="1"/>
  <c r="R645" i="20" s="1"/>
  <c r="N645" i="20"/>
  <c r="Q644" i="20"/>
  <c r="R644" i="20" s="1" a="1"/>
  <c r="R644" i="20" s="1"/>
  <c r="N644" i="20"/>
  <c r="Q643" i="20"/>
  <c r="N643" i="20"/>
  <c r="Q642" i="20"/>
  <c r="N642" i="20"/>
  <c r="Q641" i="20"/>
  <c r="N641" i="20"/>
  <c r="Q640" i="20"/>
  <c r="R640" i="20" s="1" a="1"/>
  <c r="R640" i="20" s="1"/>
  <c r="N640" i="20"/>
  <c r="Q639" i="20"/>
  <c r="R639" i="20" s="1" a="1"/>
  <c r="R639" i="20" s="1"/>
  <c r="N639" i="20"/>
  <c r="Q638" i="20"/>
  <c r="R638" i="20" s="1" a="1"/>
  <c r="R638" i="20" s="1"/>
  <c r="N638" i="20"/>
  <c r="Q637" i="20"/>
  <c r="R637" i="20" s="1" a="1"/>
  <c r="R637" i="20" s="1"/>
  <c r="N637" i="20"/>
  <c r="Q636" i="20"/>
  <c r="R636" i="20" s="1" a="1"/>
  <c r="R636" i="20" s="1"/>
  <c r="N636" i="20"/>
  <c r="Q635" i="20"/>
  <c r="R635" i="20" s="1" a="1"/>
  <c r="R635" i="20" s="1"/>
  <c r="N635" i="20"/>
  <c r="Q634" i="20"/>
  <c r="R634" i="20" s="1" a="1"/>
  <c r="R634" i="20" s="1"/>
  <c r="N634" i="20"/>
  <c r="Q633" i="20"/>
  <c r="R633" i="20" s="1" a="1"/>
  <c r="R633" i="20" s="1"/>
  <c r="N633" i="20"/>
  <c r="Q632" i="20"/>
  <c r="R632" i="20" s="1" a="1"/>
  <c r="R632" i="20" s="1"/>
  <c r="N632" i="20"/>
  <c r="Q631" i="20"/>
  <c r="N631" i="20"/>
  <c r="Q630" i="20"/>
  <c r="R630" i="20" s="1" a="1"/>
  <c r="R630" i="20" s="1"/>
  <c r="N630" i="20"/>
  <c r="Q629" i="20"/>
  <c r="N629" i="20"/>
  <c r="Q628" i="20"/>
  <c r="N628" i="20"/>
  <c r="Q627" i="20"/>
  <c r="N627" i="20"/>
  <c r="Q626" i="20"/>
  <c r="R626" i="20" s="1" a="1"/>
  <c r="R626" i="20" s="1"/>
  <c r="N626" i="20"/>
  <c r="Q625" i="20"/>
  <c r="R625" i="20" s="1" a="1"/>
  <c r="R625" i="20" s="1"/>
  <c r="N625" i="20"/>
  <c r="Q624" i="20"/>
  <c r="R624" i="20" s="1" a="1"/>
  <c r="R624" i="20" s="1"/>
  <c r="N624" i="20"/>
  <c r="Q623" i="20"/>
  <c r="R623" i="20" s="1" a="1"/>
  <c r="R623" i="20" s="1"/>
  <c r="N623" i="20"/>
  <c r="Q622" i="20"/>
  <c r="R622" i="20" s="1" a="1"/>
  <c r="R622" i="20" s="1"/>
  <c r="N622" i="20"/>
  <c r="Q621" i="20"/>
  <c r="R621" i="20" s="1" a="1"/>
  <c r="R621" i="20" s="1"/>
  <c r="N621" i="20"/>
  <c r="Q620" i="20"/>
  <c r="R620" i="20" s="1" a="1"/>
  <c r="R620" i="20" s="1"/>
  <c r="N620" i="20"/>
  <c r="Q619" i="20"/>
  <c r="R619" i="20" s="1" a="1"/>
  <c r="R619" i="20" s="1"/>
  <c r="N619" i="20"/>
  <c r="Q618" i="20"/>
  <c r="R618" i="20" s="1" a="1"/>
  <c r="R618" i="20" s="1"/>
  <c r="N618" i="20"/>
  <c r="Q617" i="20"/>
  <c r="R617" i="20" s="1" a="1"/>
  <c r="R617" i="20" s="1"/>
  <c r="N617" i="20"/>
  <c r="Q616" i="20"/>
  <c r="R616" i="20" s="1" a="1"/>
  <c r="R616" i="20" s="1"/>
  <c r="N616" i="20"/>
  <c r="Q615" i="20"/>
  <c r="R615" i="20" s="1" a="1"/>
  <c r="R615" i="20" s="1"/>
  <c r="N615" i="20"/>
  <c r="Q614" i="20"/>
  <c r="R614" i="20" s="1" a="1"/>
  <c r="R614" i="20" s="1"/>
  <c r="N614" i="20"/>
  <c r="Q613" i="20"/>
  <c r="R613" i="20" s="1" a="1"/>
  <c r="R613" i="20" s="1"/>
  <c r="N613" i="20"/>
  <c r="Q612" i="20"/>
  <c r="R612" i="20" s="1" a="1"/>
  <c r="R612" i="20" s="1"/>
  <c r="N612" i="20"/>
  <c r="Q611" i="20"/>
  <c r="R611" i="20" s="1" a="1"/>
  <c r="R611" i="20" s="1"/>
  <c r="N611" i="20"/>
  <c r="Q610" i="20"/>
  <c r="R610" i="20" s="1" a="1"/>
  <c r="R610" i="20" s="1"/>
  <c r="N610" i="20"/>
  <c r="Q609" i="20"/>
  <c r="R609" i="20" s="1" a="1"/>
  <c r="R609" i="20" s="1"/>
  <c r="N609" i="20"/>
  <c r="Q608" i="20"/>
  <c r="R608" i="20" s="1" a="1"/>
  <c r="R608" i="20" s="1"/>
  <c r="N608" i="20"/>
  <c r="Q607" i="20"/>
  <c r="R607" i="20" s="1" a="1"/>
  <c r="R607" i="20" s="1"/>
  <c r="N607" i="20"/>
  <c r="Q606" i="20"/>
  <c r="R606" i="20" s="1" a="1"/>
  <c r="R606" i="20" s="1"/>
  <c r="N606" i="20"/>
  <c r="Q605" i="20"/>
  <c r="R605" i="20" s="1" a="1"/>
  <c r="R605" i="20" s="1"/>
  <c r="N605" i="20"/>
  <c r="Q604" i="20"/>
  <c r="R604" i="20" s="1" a="1"/>
  <c r="R604" i="20" s="1"/>
  <c r="N604" i="20"/>
  <c r="Q603" i="20"/>
  <c r="R603" i="20" s="1" a="1"/>
  <c r="R603" i="20" s="1"/>
  <c r="N603" i="20"/>
  <c r="Q602" i="20"/>
  <c r="R602" i="20" s="1" a="1"/>
  <c r="R602" i="20" s="1"/>
  <c r="N602" i="20"/>
  <c r="Q601" i="20"/>
  <c r="R601" i="20" s="1" a="1"/>
  <c r="R601" i="20" s="1"/>
  <c r="N601" i="20"/>
  <c r="Q600" i="20"/>
  <c r="R600" i="20" s="1" a="1"/>
  <c r="R600" i="20" s="1"/>
  <c r="N600" i="20"/>
  <c r="Q599" i="20"/>
  <c r="R599" i="20" s="1" a="1"/>
  <c r="R599" i="20" s="1"/>
  <c r="N599" i="20"/>
  <c r="Q598" i="20"/>
  <c r="R598" i="20" s="1" a="1"/>
  <c r="R598" i="20" s="1"/>
  <c r="N598" i="20"/>
  <c r="Q597" i="20"/>
  <c r="N597" i="20"/>
  <c r="Q596" i="20"/>
  <c r="N596" i="20"/>
  <c r="Q595" i="20"/>
  <c r="N595" i="20"/>
  <c r="Q594" i="20"/>
  <c r="R594" i="20" s="1" a="1"/>
  <c r="R594" i="20" s="1"/>
  <c r="N594" i="20"/>
  <c r="Q593" i="20"/>
  <c r="R593" i="20" s="1" a="1"/>
  <c r="R593" i="20" s="1"/>
  <c r="N593" i="20"/>
  <c r="Q592" i="20"/>
  <c r="R592" i="20" s="1" a="1"/>
  <c r="R592" i="20" s="1"/>
  <c r="N592" i="20"/>
  <c r="Q591" i="20"/>
  <c r="R591" i="20" s="1" a="1"/>
  <c r="R591" i="20" s="1"/>
  <c r="N591" i="20"/>
  <c r="Q590" i="20"/>
  <c r="R590" i="20" s="1" a="1"/>
  <c r="R590" i="20" s="1"/>
  <c r="N590" i="20"/>
  <c r="Q589" i="20"/>
  <c r="R589" i="20" s="1" a="1"/>
  <c r="R589" i="20" s="1"/>
  <c r="N589" i="20"/>
  <c r="Q588" i="20"/>
  <c r="R588" i="20" s="1" a="1"/>
  <c r="R588" i="20" s="1"/>
  <c r="N588" i="20"/>
  <c r="Q587" i="20"/>
  <c r="R587" i="20" s="1" a="1"/>
  <c r="R587" i="20" s="1"/>
  <c r="N587" i="20"/>
  <c r="Q586" i="20"/>
  <c r="N586" i="20"/>
  <c r="Q585" i="20"/>
  <c r="R585" i="20" s="1" a="1"/>
  <c r="R585" i="20" s="1"/>
  <c r="N585" i="20"/>
  <c r="Q584" i="20"/>
  <c r="R584" i="20" s="1" a="1"/>
  <c r="R584" i="20" s="1"/>
  <c r="N584" i="20"/>
  <c r="Q583" i="20"/>
  <c r="N583" i="20"/>
  <c r="Q582" i="20"/>
  <c r="N582" i="20"/>
  <c r="Q581" i="20"/>
  <c r="N581" i="20"/>
  <c r="Q580" i="20"/>
  <c r="N580" i="20"/>
  <c r="Q579" i="20"/>
  <c r="R579" i="20" s="1" a="1"/>
  <c r="R579" i="20" s="1"/>
  <c r="N579" i="20"/>
  <c r="Q578" i="20"/>
  <c r="R578" i="20" s="1" a="1"/>
  <c r="R578" i="20" s="1"/>
  <c r="N578" i="20"/>
  <c r="Q577" i="20"/>
  <c r="R577" i="20" s="1" a="1"/>
  <c r="R577" i="20" s="1"/>
  <c r="N577" i="20"/>
  <c r="Q576" i="20"/>
  <c r="R576" i="20" s="1" a="1"/>
  <c r="R576" i="20" s="1"/>
  <c r="N576" i="20"/>
  <c r="Q575" i="20"/>
  <c r="N575" i="20"/>
  <c r="Q574" i="20"/>
  <c r="R574" i="20" s="1" a="1"/>
  <c r="R574" i="20" s="1"/>
  <c r="N574" i="20"/>
  <c r="Q573" i="20"/>
  <c r="R573" i="20" s="1" a="1"/>
  <c r="R573" i="20" s="1"/>
  <c r="N573" i="20"/>
  <c r="Q572" i="20"/>
  <c r="N572" i="20"/>
  <c r="Q571" i="20"/>
  <c r="R571" i="20" s="1" a="1"/>
  <c r="R571" i="20" s="1"/>
  <c r="N571" i="20"/>
  <c r="Q570" i="20"/>
  <c r="N570" i="20"/>
  <c r="Q569" i="20"/>
  <c r="R569" i="20" s="1" a="1"/>
  <c r="R569" i="20" s="1"/>
  <c r="N569" i="20"/>
  <c r="Q568" i="20"/>
  <c r="R568" i="20" s="1" a="1"/>
  <c r="R568" i="20" s="1"/>
  <c r="N568" i="20"/>
  <c r="Q567" i="20"/>
  <c r="N567" i="20"/>
  <c r="Q566" i="20"/>
  <c r="R566" i="20" s="1" a="1"/>
  <c r="R566" i="20" s="1"/>
  <c r="N566" i="20"/>
  <c r="Q565" i="20"/>
  <c r="R565" i="20" s="1" a="1"/>
  <c r="R565" i="20" s="1"/>
  <c r="N565" i="20"/>
  <c r="Q564" i="20"/>
  <c r="N564" i="20"/>
  <c r="Q563" i="20"/>
  <c r="R563" i="20" s="1" a="1"/>
  <c r="R563" i="20" s="1"/>
  <c r="N563" i="20"/>
  <c r="Q562" i="20"/>
  <c r="R562" i="20" s="1" a="1"/>
  <c r="R562" i="20" s="1"/>
  <c r="N562" i="20"/>
  <c r="Q561" i="20"/>
  <c r="N561" i="20"/>
  <c r="Q560" i="20"/>
  <c r="R560" i="20" s="1" a="1"/>
  <c r="R560" i="20" s="1"/>
  <c r="N560" i="20"/>
  <c r="Q559" i="20"/>
  <c r="R559" i="20" s="1" a="1"/>
  <c r="R559" i="20" s="1"/>
  <c r="N559" i="20"/>
  <c r="Q558" i="20"/>
  <c r="N558" i="20"/>
  <c r="Q557" i="20"/>
  <c r="R557" i="20" s="1" a="1"/>
  <c r="R557" i="20" s="1"/>
  <c r="N557" i="20"/>
  <c r="Q556" i="20"/>
  <c r="R556" i="20" s="1" a="1"/>
  <c r="R556" i="20" s="1"/>
  <c r="N556" i="20"/>
  <c r="Q555" i="20"/>
  <c r="R555" i="20" s="1" a="1"/>
  <c r="R555" i="20" s="1"/>
  <c r="N555" i="20"/>
  <c r="Q554" i="20"/>
  <c r="R554" i="20" s="1" a="1"/>
  <c r="R554" i="20" s="1"/>
  <c r="N554" i="20"/>
  <c r="Q553" i="20"/>
  <c r="N553" i="20"/>
  <c r="Q552" i="20"/>
  <c r="R552" i="20" s="1" a="1"/>
  <c r="R552" i="20" s="1"/>
  <c r="N552" i="20"/>
  <c r="Q551" i="20"/>
  <c r="R551" i="20" s="1" a="1"/>
  <c r="R551" i="20" s="1"/>
  <c r="N551" i="20"/>
  <c r="Q550" i="20"/>
  <c r="R550" i="20" s="1" a="1"/>
  <c r="R550" i="20" s="1"/>
  <c r="N550" i="20"/>
  <c r="Q549" i="20"/>
  <c r="N549" i="20"/>
  <c r="Q548" i="20"/>
  <c r="R548" i="20" s="1" a="1"/>
  <c r="R548" i="20" s="1"/>
  <c r="N548" i="20"/>
  <c r="Q547" i="20"/>
  <c r="N547" i="20"/>
  <c r="Q546" i="20"/>
  <c r="R546" i="20" s="1" a="1"/>
  <c r="R546" i="20" s="1"/>
  <c r="N546" i="20"/>
  <c r="Q545" i="20"/>
  <c r="R545" i="20" s="1" a="1"/>
  <c r="R545" i="20" s="1"/>
  <c r="N545" i="20"/>
  <c r="Q544" i="20"/>
  <c r="R544" i="20" s="1" a="1"/>
  <c r="R544" i="20" s="1"/>
  <c r="N544" i="20"/>
  <c r="Q543" i="20"/>
  <c r="R543" i="20" s="1" a="1"/>
  <c r="R543" i="20" s="1"/>
  <c r="N543" i="20"/>
  <c r="Q542" i="20"/>
  <c r="R542" i="20" s="1" a="1"/>
  <c r="R542" i="20" s="1"/>
  <c r="N542" i="20"/>
  <c r="Q541" i="20"/>
  <c r="R541" i="20" s="1" a="1"/>
  <c r="R541" i="20" s="1"/>
  <c r="N541" i="20"/>
  <c r="Q540" i="20"/>
  <c r="N540" i="20"/>
  <c r="Q539" i="20"/>
  <c r="N539" i="20"/>
  <c r="Q538" i="20"/>
  <c r="N538" i="20"/>
  <c r="Q537" i="20"/>
  <c r="R537" i="20" s="1" a="1"/>
  <c r="R537" i="20" s="1"/>
  <c r="N537" i="20"/>
  <c r="Q536" i="20"/>
  <c r="R536" i="20" s="1" a="1"/>
  <c r="R536" i="20" s="1"/>
  <c r="N536" i="20"/>
  <c r="Q535" i="20"/>
  <c r="R535" i="20" s="1" a="1"/>
  <c r="R535" i="20" s="1"/>
  <c r="N535" i="20"/>
  <c r="Q534" i="20"/>
  <c r="R534" i="20" s="1" a="1"/>
  <c r="R534" i="20" s="1"/>
  <c r="N534" i="20"/>
  <c r="Q533" i="20"/>
  <c r="R533" i="20" s="1" a="1"/>
  <c r="R533" i="20" s="1"/>
  <c r="N533" i="20"/>
  <c r="Q532" i="20"/>
  <c r="R532" i="20" s="1" a="1"/>
  <c r="R532" i="20" s="1"/>
  <c r="N532" i="20"/>
  <c r="Q531" i="20"/>
  <c r="R531" i="20" s="1" a="1"/>
  <c r="R531" i="20" s="1"/>
  <c r="N531" i="20"/>
  <c r="Q530" i="20"/>
  <c r="R530" i="20" s="1" a="1"/>
  <c r="R530" i="20" s="1"/>
  <c r="N530" i="20"/>
  <c r="Q529" i="20"/>
  <c r="R529" i="20" s="1" a="1"/>
  <c r="R529" i="20" s="1"/>
  <c r="N529" i="20"/>
  <c r="Q528" i="20"/>
  <c r="R528" i="20" s="1" a="1"/>
  <c r="R528" i="20" s="1"/>
  <c r="N528" i="20"/>
  <c r="Q527" i="20"/>
  <c r="R527" i="20" s="1" a="1"/>
  <c r="R527" i="20" s="1"/>
  <c r="N527" i="20"/>
  <c r="Q526" i="20"/>
  <c r="R526" i="20" s="1" a="1"/>
  <c r="R526" i="20" s="1"/>
  <c r="N526" i="20"/>
  <c r="Q525" i="20"/>
  <c r="R525" i="20" s="1" a="1"/>
  <c r="R525" i="20" s="1"/>
  <c r="N525" i="20"/>
  <c r="Q524" i="20"/>
  <c r="R524" i="20" s="1" a="1"/>
  <c r="R524" i="20" s="1"/>
  <c r="N524" i="20"/>
  <c r="Q523" i="20"/>
  <c r="R523" i="20" s="1" a="1"/>
  <c r="R523" i="20" s="1"/>
  <c r="N523" i="20"/>
  <c r="Q522" i="20"/>
  <c r="R522" i="20" s="1" a="1"/>
  <c r="R522" i="20" s="1"/>
  <c r="N522" i="20"/>
  <c r="Q521" i="20"/>
  <c r="R521" i="20" s="1" a="1"/>
  <c r="R521" i="20" s="1"/>
  <c r="N521" i="20"/>
  <c r="Q520" i="20"/>
  <c r="R520" i="20" s="1" a="1"/>
  <c r="R520" i="20" s="1"/>
  <c r="N520" i="20"/>
  <c r="Q519" i="20"/>
  <c r="R519" i="20" s="1" a="1"/>
  <c r="R519" i="20" s="1"/>
  <c r="N519" i="20"/>
  <c r="Q518" i="20"/>
  <c r="R518" i="20" s="1" a="1"/>
  <c r="R518" i="20" s="1"/>
  <c r="N518" i="20"/>
  <c r="Q517" i="20"/>
  <c r="R517" i="20" s="1" a="1"/>
  <c r="R517" i="20" s="1"/>
  <c r="N517" i="20"/>
  <c r="Q516" i="20"/>
  <c r="R516" i="20" s="1" a="1"/>
  <c r="R516" i="20" s="1"/>
  <c r="N516" i="20"/>
  <c r="Q515" i="20"/>
  <c r="R515" i="20" s="1" a="1"/>
  <c r="R515" i="20" s="1"/>
  <c r="N515" i="20"/>
  <c r="Q514" i="20"/>
  <c r="R514" i="20" s="1" a="1"/>
  <c r="R514" i="20" s="1"/>
  <c r="N514" i="20"/>
  <c r="Q513" i="20"/>
  <c r="R513" i="20" s="1" a="1"/>
  <c r="R513" i="20" s="1"/>
  <c r="N513" i="20"/>
  <c r="Q512" i="20"/>
  <c r="N512" i="20"/>
  <c r="Q511" i="20"/>
  <c r="N511" i="20"/>
  <c r="Q510" i="20"/>
  <c r="N510" i="20"/>
  <c r="Q509" i="20"/>
  <c r="N509" i="20"/>
  <c r="Q508" i="20"/>
  <c r="R508" i="20" s="1" a="1"/>
  <c r="R508" i="20" s="1"/>
  <c r="N508" i="20"/>
  <c r="Q507" i="20"/>
  <c r="R507" i="20" s="1" a="1"/>
  <c r="R507" i="20" s="1"/>
  <c r="N507" i="20"/>
  <c r="Q506" i="20"/>
  <c r="R506" i="20" s="1" a="1"/>
  <c r="R506" i="20" s="1"/>
  <c r="N506" i="20"/>
  <c r="Q505" i="20"/>
  <c r="R505" i="20" s="1" a="1"/>
  <c r="R505" i="20" s="1"/>
  <c r="N505" i="20"/>
  <c r="Q504" i="20"/>
  <c r="R504" i="20" s="1" a="1"/>
  <c r="R504" i="20" s="1"/>
  <c r="N504" i="20"/>
  <c r="Q503" i="20"/>
  <c r="R503" i="20" s="1" a="1"/>
  <c r="R503" i="20" s="1"/>
  <c r="N503" i="20"/>
  <c r="Q502" i="20"/>
  <c r="R502" i="20" s="1" a="1"/>
  <c r="R502" i="20" s="1"/>
  <c r="N502" i="20"/>
  <c r="Q501" i="20"/>
  <c r="R501" i="20" s="1" a="1"/>
  <c r="R501" i="20" s="1"/>
  <c r="N501" i="20"/>
  <c r="Q500" i="20"/>
  <c r="R500" i="20" s="1" a="1"/>
  <c r="R500" i="20" s="1"/>
  <c r="N500" i="20"/>
  <c r="Q499" i="20"/>
  <c r="R499" i="20" s="1" a="1"/>
  <c r="R499" i="20" s="1"/>
  <c r="N499" i="20"/>
  <c r="Q498" i="20"/>
  <c r="R498" i="20" s="1" a="1"/>
  <c r="R498" i="20" s="1"/>
  <c r="N498" i="20"/>
  <c r="Q497" i="20"/>
  <c r="R497" i="20" s="1" a="1"/>
  <c r="R497" i="20" s="1"/>
  <c r="N497" i="20"/>
  <c r="Q496" i="20"/>
  <c r="R496" i="20" s="1" a="1"/>
  <c r="R496" i="20" s="1"/>
  <c r="N496" i="20"/>
  <c r="Q495" i="20"/>
  <c r="R495" i="20" s="1" a="1"/>
  <c r="R495" i="20" s="1"/>
  <c r="N495" i="20"/>
  <c r="Q494" i="20"/>
  <c r="R494" i="20" s="1" a="1"/>
  <c r="R494" i="20" s="1"/>
  <c r="N494" i="20"/>
  <c r="Q493" i="20"/>
  <c r="R493" i="20" s="1" a="1"/>
  <c r="R493" i="20" s="1"/>
  <c r="N493" i="20"/>
  <c r="Q492" i="20"/>
  <c r="R492" i="20" s="1" a="1"/>
  <c r="R492" i="20" s="1"/>
  <c r="N492" i="20"/>
  <c r="Q491" i="20"/>
  <c r="R491" i="20" s="1" a="1"/>
  <c r="R491" i="20" s="1"/>
  <c r="N491" i="20"/>
  <c r="Q490" i="20"/>
  <c r="R490" i="20" s="1" a="1"/>
  <c r="R490" i="20" s="1"/>
  <c r="N490" i="20"/>
  <c r="Q489" i="20"/>
  <c r="R489" i="20" s="1" a="1"/>
  <c r="R489" i="20" s="1"/>
  <c r="N489" i="20"/>
  <c r="Q488" i="20"/>
  <c r="R488" i="20" s="1" a="1"/>
  <c r="R488" i="20" s="1"/>
  <c r="N488" i="20"/>
  <c r="Q487" i="20"/>
  <c r="N487" i="20"/>
  <c r="Q486" i="20"/>
  <c r="N486" i="20"/>
  <c r="Q485" i="20"/>
  <c r="N485" i="20"/>
  <c r="Q484" i="20"/>
  <c r="N484" i="20"/>
  <c r="Q483" i="20"/>
  <c r="N483" i="20"/>
  <c r="Q482" i="20"/>
  <c r="N482" i="20"/>
  <c r="Q481" i="20"/>
  <c r="N481" i="20"/>
  <c r="Q480" i="20"/>
  <c r="N480" i="20"/>
  <c r="Q479" i="20"/>
  <c r="N479" i="20"/>
  <c r="Q478" i="20"/>
  <c r="N478" i="20"/>
  <c r="Q477" i="20"/>
  <c r="N477" i="20"/>
  <c r="Q476" i="20"/>
  <c r="N476" i="20"/>
  <c r="Q475" i="20"/>
  <c r="N475" i="20"/>
  <c r="Q474" i="20"/>
  <c r="N474" i="20"/>
  <c r="Q473" i="20"/>
  <c r="N473" i="20"/>
  <c r="Q472" i="20"/>
  <c r="N472" i="20"/>
  <c r="Q471" i="20"/>
  <c r="N471" i="20"/>
  <c r="Q470" i="20"/>
  <c r="N470" i="20"/>
  <c r="Q469" i="20"/>
  <c r="N469" i="20"/>
  <c r="Q468" i="20"/>
  <c r="N468" i="20"/>
  <c r="Q467" i="20"/>
  <c r="N467" i="20"/>
  <c r="Q466" i="20"/>
  <c r="N466" i="20"/>
  <c r="Q465" i="20"/>
  <c r="N465" i="20"/>
  <c r="Q464" i="20"/>
  <c r="N464" i="20"/>
  <c r="Q463" i="20"/>
  <c r="N463" i="20"/>
  <c r="Q462" i="20"/>
  <c r="N462" i="20"/>
  <c r="Q461" i="20"/>
  <c r="N461" i="20"/>
  <c r="Q460" i="20"/>
  <c r="R460" i="20" s="1" a="1"/>
  <c r="R460" i="20" s="1"/>
  <c r="N460" i="20"/>
  <c r="Q459" i="20"/>
  <c r="R459" i="20" s="1" a="1"/>
  <c r="R459" i="20" s="1"/>
  <c r="N459" i="20"/>
  <c r="Q458" i="20"/>
  <c r="N458" i="20"/>
  <c r="Q457" i="20"/>
  <c r="R457" i="20" s="1" a="1"/>
  <c r="R457" i="20" s="1"/>
  <c r="N457" i="20"/>
  <c r="Q456" i="20"/>
  <c r="R456" i="20" s="1" a="1"/>
  <c r="R456" i="20" s="1"/>
  <c r="N456" i="20"/>
  <c r="Q455" i="20"/>
  <c r="R455" i="20" s="1" a="1"/>
  <c r="R455" i="20" s="1"/>
  <c r="N455" i="20"/>
  <c r="Q454" i="20"/>
  <c r="N454" i="20"/>
  <c r="Q453" i="20"/>
  <c r="N453" i="20"/>
  <c r="Q452" i="20"/>
  <c r="N452" i="20"/>
  <c r="Q451" i="20"/>
  <c r="R451" i="20" s="1" a="1"/>
  <c r="R451" i="20" s="1"/>
  <c r="N451" i="20"/>
  <c r="Q450" i="20"/>
  <c r="N450" i="20"/>
  <c r="Q449" i="20"/>
  <c r="N449" i="20"/>
  <c r="Q448" i="20"/>
  <c r="R448" i="20" s="1" a="1"/>
  <c r="R448" i="20" s="1"/>
  <c r="N448" i="20"/>
  <c r="Q447" i="20"/>
  <c r="N447" i="20"/>
  <c r="Q446" i="20"/>
  <c r="N446" i="20"/>
  <c r="Q445" i="20"/>
  <c r="R445" i="20" s="1" a="1"/>
  <c r="R445" i="20" s="1"/>
  <c r="N445" i="20"/>
  <c r="Q444" i="20"/>
  <c r="N444" i="20"/>
  <c r="Q443" i="20"/>
  <c r="N443" i="20"/>
  <c r="Q442" i="20"/>
  <c r="N442" i="20"/>
  <c r="Q441" i="20"/>
  <c r="N441" i="20"/>
  <c r="Q440" i="20"/>
  <c r="N440" i="20"/>
  <c r="Q439" i="20"/>
  <c r="N439" i="20"/>
  <c r="Q438" i="20"/>
  <c r="N438" i="20"/>
  <c r="Q437" i="20"/>
  <c r="N437" i="20"/>
  <c r="Q436" i="20"/>
  <c r="N436" i="20"/>
  <c r="Q435" i="20"/>
  <c r="N435" i="20"/>
  <c r="Q434" i="20"/>
  <c r="N434" i="20"/>
  <c r="Q433" i="20"/>
  <c r="R433" i="20" s="1" a="1"/>
  <c r="R433" i="20" s="1"/>
  <c r="N433" i="20"/>
  <c r="Q432" i="20"/>
  <c r="R432" i="20" s="1" a="1"/>
  <c r="R432" i="20" s="1"/>
  <c r="N432" i="20"/>
  <c r="Q431" i="20"/>
  <c r="R431" i="20" s="1" a="1"/>
  <c r="R431" i="20" s="1"/>
  <c r="N431" i="20"/>
  <c r="Q430" i="20"/>
  <c r="N430" i="20"/>
  <c r="Q429" i="20"/>
  <c r="R429" i="20" s="1" a="1"/>
  <c r="R429" i="20" s="1"/>
  <c r="N429" i="20"/>
  <c r="Q428" i="20"/>
  <c r="N428" i="20"/>
  <c r="Q427" i="20"/>
  <c r="R427" i="20" s="1" a="1"/>
  <c r="R427" i="20" s="1"/>
  <c r="N427" i="20"/>
  <c r="Q426" i="20"/>
  <c r="N426" i="20"/>
  <c r="Q425" i="20"/>
  <c r="N425" i="20"/>
  <c r="Q424" i="20"/>
  <c r="N424" i="20"/>
  <c r="Q423" i="20"/>
  <c r="N423" i="20"/>
  <c r="Q422" i="20"/>
  <c r="N422" i="20"/>
  <c r="Q421" i="20"/>
  <c r="N421" i="20"/>
  <c r="Q420" i="20"/>
  <c r="N420" i="20"/>
  <c r="Q419" i="20"/>
  <c r="R419" i="20" s="1" a="1"/>
  <c r="R419" i="20" s="1"/>
  <c r="N419" i="20"/>
  <c r="Q418" i="20"/>
  <c r="R418" i="20" s="1" a="1"/>
  <c r="R418" i="20" s="1"/>
  <c r="N418" i="20"/>
  <c r="Q417" i="20"/>
  <c r="R417" i="20" s="1" a="1"/>
  <c r="R417" i="20" s="1"/>
  <c r="N417" i="20"/>
  <c r="Q416" i="20"/>
  <c r="R416" i="20" s="1" a="1"/>
  <c r="R416" i="20" s="1"/>
  <c r="N416" i="20"/>
  <c r="Q415" i="20"/>
  <c r="R415" i="20" s="1" a="1"/>
  <c r="R415" i="20" s="1"/>
  <c r="N415" i="20"/>
  <c r="Q414" i="20"/>
  <c r="N414" i="20"/>
  <c r="Q413" i="20"/>
  <c r="N413" i="20"/>
  <c r="Q412" i="20"/>
  <c r="R412" i="20" s="1" a="1"/>
  <c r="R412" i="20" s="1"/>
  <c r="N412" i="20"/>
  <c r="Q411" i="20"/>
  <c r="R411" i="20" s="1" a="1"/>
  <c r="R411" i="20" s="1"/>
  <c r="N411" i="20"/>
  <c r="Q410" i="20"/>
  <c r="N410" i="20"/>
  <c r="Q409" i="20"/>
  <c r="N409" i="20"/>
  <c r="Q408" i="20"/>
  <c r="R408" i="20" s="1" a="1"/>
  <c r="R408" i="20" s="1"/>
  <c r="N408" i="20"/>
  <c r="Q407" i="20"/>
  <c r="R407" i="20" s="1" a="1"/>
  <c r="R407" i="20" s="1"/>
  <c r="N407" i="20"/>
  <c r="Q406" i="20"/>
  <c r="R406" i="20" s="1" a="1"/>
  <c r="R406" i="20" s="1"/>
  <c r="N406" i="20"/>
  <c r="Q405" i="20"/>
  <c r="N405" i="20"/>
  <c r="Q404" i="20"/>
  <c r="N404" i="20"/>
  <c r="Q403" i="20"/>
  <c r="R403" i="20" s="1" a="1"/>
  <c r="R403" i="20" s="1"/>
  <c r="N403" i="20"/>
  <c r="Q402" i="20"/>
  <c r="N402" i="20"/>
  <c r="Q401" i="20"/>
  <c r="R401" i="20" s="1" a="1"/>
  <c r="R401" i="20" s="1"/>
  <c r="N401" i="20"/>
  <c r="Q400" i="20"/>
  <c r="R400" i="20" s="1" a="1"/>
  <c r="R400" i="20" s="1"/>
  <c r="N400" i="20"/>
  <c r="Q399" i="20"/>
  <c r="R399" i="20" s="1" a="1"/>
  <c r="R399" i="20" s="1"/>
  <c r="N399" i="20"/>
  <c r="Q398" i="20"/>
  <c r="R398" i="20" s="1" a="1"/>
  <c r="R398" i="20" s="1"/>
  <c r="N398" i="20"/>
  <c r="Q397" i="20"/>
  <c r="R397" i="20" s="1" a="1"/>
  <c r="R397" i="20" s="1"/>
  <c r="N397" i="20"/>
  <c r="Q396" i="20"/>
  <c r="R396" i="20" s="1" a="1"/>
  <c r="R396" i="20" s="1"/>
  <c r="N396" i="20"/>
  <c r="Q395" i="20"/>
  <c r="R395" i="20" s="1" a="1"/>
  <c r="R395" i="20" s="1"/>
  <c r="N395" i="20"/>
  <c r="Q394" i="20"/>
  <c r="R394" i="20" s="1" a="1"/>
  <c r="R394" i="20" s="1"/>
  <c r="N394" i="20"/>
  <c r="Q393" i="20"/>
  <c r="R393" i="20" s="1" a="1"/>
  <c r="R393" i="20" s="1"/>
  <c r="N393" i="20"/>
  <c r="Q392" i="20"/>
  <c r="N392" i="20"/>
  <c r="Q391" i="20"/>
  <c r="R391" i="20" s="1" a="1"/>
  <c r="R391" i="20" s="1"/>
  <c r="N391" i="20"/>
  <c r="Q390" i="20"/>
  <c r="R390" i="20" s="1" a="1"/>
  <c r="R390" i="20" s="1"/>
  <c r="N390" i="20"/>
  <c r="Q389" i="20"/>
  <c r="R389" i="20" s="1" a="1"/>
  <c r="R389" i="20" s="1"/>
  <c r="N389" i="20"/>
  <c r="Q388" i="20"/>
  <c r="R388" i="20" s="1" a="1"/>
  <c r="R388" i="20" s="1"/>
  <c r="N388" i="20"/>
  <c r="Q387" i="20"/>
  <c r="R387" i="20" s="1" a="1"/>
  <c r="R387" i="20" s="1"/>
  <c r="N387" i="20"/>
  <c r="Q386" i="20"/>
  <c r="N386" i="20"/>
  <c r="Q385" i="20"/>
  <c r="R385" i="20" s="1" a="1"/>
  <c r="R385" i="20" s="1"/>
  <c r="N385" i="20"/>
  <c r="Q384" i="20"/>
  <c r="R384" i="20" s="1" a="1"/>
  <c r="R384" i="20" s="1"/>
  <c r="N384" i="20"/>
  <c r="Q383" i="20"/>
  <c r="R383" i="20" s="1" a="1"/>
  <c r="R383" i="20" s="1"/>
  <c r="N383" i="20"/>
  <c r="Q382" i="20"/>
  <c r="R382" i="20" s="1" a="1"/>
  <c r="R382" i="20" s="1"/>
  <c r="N382" i="20"/>
  <c r="Q381" i="20"/>
  <c r="R381" i="20" s="1" a="1"/>
  <c r="R381" i="20" s="1"/>
  <c r="N381" i="20"/>
  <c r="Q380" i="20"/>
  <c r="R380" i="20" s="1" a="1"/>
  <c r="R380" i="20" s="1"/>
  <c r="N380" i="20"/>
  <c r="Q379" i="20"/>
  <c r="R379" i="20" s="1" a="1"/>
  <c r="R379" i="20" s="1"/>
  <c r="N379" i="20"/>
  <c r="Q378" i="20"/>
  <c r="R378" i="20" s="1" a="1"/>
  <c r="R378" i="20" s="1"/>
  <c r="N378" i="20"/>
  <c r="Q377" i="20"/>
  <c r="N377" i="20"/>
  <c r="Q376" i="20"/>
  <c r="R376" i="20" s="1" a="1"/>
  <c r="R376" i="20" s="1"/>
  <c r="N376" i="20"/>
  <c r="Q375" i="20"/>
  <c r="R375" i="20" s="1" a="1"/>
  <c r="R375" i="20" s="1"/>
  <c r="N375" i="20"/>
  <c r="Q374" i="20"/>
  <c r="R374" i="20" s="1" a="1"/>
  <c r="R374" i="20" s="1"/>
  <c r="N374" i="20"/>
  <c r="Q373" i="20"/>
  <c r="R373" i="20" s="1" a="1"/>
  <c r="R373" i="20" s="1"/>
  <c r="N373" i="20"/>
  <c r="Q372" i="20"/>
  <c r="R372" i="20" s="1" a="1"/>
  <c r="R372" i="20" s="1"/>
  <c r="N372" i="20"/>
  <c r="Q371" i="20"/>
  <c r="R371" i="20" s="1" a="1"/>
  <c r="R371" i="20" s="1"/>
  <c r="N371" i="20"/>
  <c r="Q370" i="20"/>
  <c r="R370" i="20" s="1" a="1"/>
  <c r="R370" i="20" s="1"/>
  <c r="N370" i="20"/>
  <c r="Q369" i="20"/>
  <c r="R369" i="20" s="1" a="1"/>
  <c r="R369" i="20" s="1"/>
  <c r="N369" i="20"/>
  <c r="Q368" i="20"/>
  <c r="R368" i="20" s="1" a="1"/>
  <c r="R368" i="20" s="1"/>
  <c r="N368" i="20"/>
  <c r="Q367" i="20"/>
  <c r="R367" i="20" s="1" a="1"/>
  <c r="R367" i="20" s="1"/>
  <c r="N367" i="20"/>
  <c r="Q366" i="20"/>
  <c r="R366" i="20" s="1" a="1"/>
  <c r="R366" i="20" s="1"/>
  <c r="N366" i="20"/>
  <c r="Q365" i="20"/>
  <c r="R365" i="20" s="1" a="1"/>
  <c r="R365" i="20" s="1"/>
  <c r="N365" i="20"/>
  <c r="Q364" i="20"/>
  <c r="R364" i="20" s="1" a="1"/>
  <c r="R364" i="20" s="1"/>
  <c r="N364" i="20"/>
  <c r="Q363" i="20"/>
  <c r="R363" i="20" s="1" a="1"/>
  <c r="R363" i="20" s="1"/>
  <c r="N363" i="20"/>
  <c r="Q362" i="20"/>
  <c r="R362" i="20" s="1" a="1"/>
  <c r="R362" i="20" s="1"/>
  <c r="N362" i="20"/>
  <c r="Q361" i="20"/>
  <c r="R361" i="20" s="1" a="1"/>
  <c r="R361" i="20" s="1"/>
  <c r="N361" i="20"/>
  <c r="Q360" i="20"/>
  <c r="N360" i="20"/>
  <c r="Q359" i="20"/>
  <c r="R359" i="20" s="1" a="1"/>
  <c r="R359" i="20" s="1"/>
  <c r="N359" i="20"/>
  <c r="Q358" i="20"/>
  <c r="R358" i="20" s="1" a="1"/>
  <c r="R358" i="20" s="1"/>
  <c r="N358" i="20"/>
  <c r="Q357" i="20"/>
  <c r="R357" i="20" s="1" a="1"/>
  <c r="R357" i="20" s="1"/>
  <c r="N357" i="20"/>
  <c r="Q356" i="20"/>
  <c r="N356" i="20"/>
  <c r="Q355" i="20"/>
  <c r="R355" i="20" s="1" a="1"/>
  <c r="R355" i="20" s="1"/>
  <c r="N355" i="20"/>
  <c r="Q354" i="20"/>
  <c r="R354" i="20" s="1" a="1"/>
  <c r="R354" i="20" s="1"/>
  <c r="N354" i="20"/>
  <c r="Q353" i="20"/>
  <c r="N353" i="20"/>
  <c r="Q352" i="20"/>
  <c r="R352" i="20" s="1" a="1"/>
  <c r="R352" i="20" s="1"/>
  <c r="N352" i="20"/>
  <c r="Q351" i="20"/>
  <c r="N351" i="20"/>
  <c r="Q350" i="20"/>
  <c r="N350" i="20"/>
  <c r="Q349" i="20"/>
  <c r="N349" i="20"/>
  <c r="Q348" i="20"/>
  <c r="N348" i="20"/>
  <c r="Q347" i="20"/>
  <c r="R347" i="20" s="1" a="1"/>
  <c r="R347" i="20" s="1"/>
  <c r="N347" i="20"/>
  <c r="Q346" i="20"/>
  <c r="R346" i="20" s="1" a="1"/>
  <c r="R346" i="20" s="1"/>
  <c r="N346" i="20"/>
  <c r="Q345" i="20"/>
  <c r="R345" i="20" s="1" a="1"/>
  <c r="R345" i="20" s="1"/>
  <c r="N345" i="20"/>
  <c r="Q344" i="20"/>
  <c r="N344" i="20"/>
  <c r="Q343" i="20"/>
  <c r="R343" i="20" s="1" a="1"/>
  <c r="R343" i="20" s="1"/>
  <c r="N343" i="20"/>
  <c r="Q342" i="20"/>
  <c r="R342" i="20" s="1" a="1"/>
  <c r="R342" i="20" s="1"/>
  <c r="N342" i="20"/>
  <c r="Q341" i="20"/>
  <c r="R341" i="20" s="1" a="1"/>
  <c r="R341" i="20" s="1"/>
  <c r="N341" i="20"/>
  <c r="Q340" i="20"/>
  <c r="N340" i="20"/>
  <c r="Q339" i="20"/>
  <c r="N339" i="20"/>
  <c r="Q338" i="20"/>
  <c r="R338" i="20" s="1" a="1"/>
  <c r="R338" i="20" s="1"/>
  <c r="N338" i="20"/>
  <c r="Q337" i="20"/>
  <c r="N337" i="20"/>
  <c r="Q336" i="20"/>
  <c r="R336" i="20" s="1" a="1"/>
  <c r="R336" i="20" s="1"/>
  <c r="N336" i="20"/>
  <c r="Q335" i="20"/>
  <c r="N335" i="20"/>
  <c r="Q334" i="20"/>
  <c r="N334" i="20"/>
  <c r="Q333" i="20"/>
  <c r="R333" i="20" s="1" a="1"/>
  <c r="R333" i="20" s="1"/>
  <c r="N333" i="20"/>
  <c r="Q332" i="20"/>
  <c r="R332" i="20" s="1" a="1"/>
  <c r="R332" i="20" s="1"/>
  <c r="N332" i="20"/>
  <c r="Q331" i="20"/>
  <c r="R331" i="20" s="1" a="1"/>
  <c r="R331" i="20" s="1"/>
  <c r="N331" i="20"/>
  <c r="Q330" i="20"/>
  <c r="R330" i="20" s="1" a="1"/>
  <c r="R330" i="20" s="1"/>
  <c r="N330" i="20"/>
  <c r="Q329" i="20"/>
  <c r="R329" i="20" s="1" a="1"/>
  <c r="R329" i="20" s="1"/>
  <c r="N329" i="20"/>
  <c r="Q328" i="20"/>
  <c r="R328" i="20" s="1" a="1"/>
  <c r="R328" i="20" s="1"/>
  <c r="N328" i="20"/>
  <c r="Q327" i="20"/>
  <c r="R327" i="20" s="1" a="1"/>
  <c r="R327" i="20" s="1"/>
  <c r="N327" i="20"/>
  <c r="Q326" i="20"/>
  <c r="R326" i="20" s="1" a="1"/>
  <c r="R326" i="20" s="1"/>
  <c r="N326" i="20"/>
  <c r="Q325" i="20"/>
  <c r="R325" i="20" s="1" a="1"/>
  <c r="R325" i="20" s="1"/>
  <c r="N325" i="20"/>
  <c r="Q324" i="20"/>
  <c r="R324" i="20" s="1" a="1"/>
  <c r="R324" i="20" s="1"/>
  <c r="N324" i="20"/>
  <c r="Q323" i="20"/>
  <c r="R323" i="20" s="1" a="1"/>
  <c r="R323" i="20" s="1"/>
  <c r="N323" i="20"/>
  <c r="Q322" i="20"/>
  <c r="R322" i="20" s="1" a="1"/>
  <c r="R322" i="20" s="1"/>
  <c r="N322" i="20"/>
  <c r="Q321" i="20"/>
  <c r="R321" i="20" s="1" a="1"/>
  <c r="R321" i="20" s="1"/>
  <c r="N321" i="20"/>
  <c r="Q320" i="20"/>
  <c r="R320" i="20" s="1" a="1"/>
  <c r="R320" i="20" s="1"/>
  <c r="N320" i="20"/>
  <c r="Q319" i="20"/>
  <c r="R319" i="20" s="1" a="1"/>
  <c r="R319" i="20" s="1"/>
  <c r="N319" i="20"/>
  <c r="Q318" i="20"/>
  <c r="R318" i="20" s="1" a="1"/>
  <c r="R318" i="20" s="1"/>
  <c r="N318" i="20"/>
  <c r="Q317" i="20"/>
  <c r="R317" i="20" s="1" a="1"/>
  <c r="R317" i="20" s="1"/>
  <c r="N317" i="20"/>
  <c r="Q316" i="20"/>
  <c r="R316" i="20" s="1" a="1"/>
  <c r="R316" i="20" s="1"/>
  <c r="N316" i="20"/>
  <c r="Q315" i="20"/>
  <c r="R315" i="20" s="1" a="1"/>
  <c r="R315" i="20" s="1"/>
  <c r="N315" i="20"/>
  <c r="Q314" i="20"/>
  <c r="N314" i="20"/>
  <c r="Q313" i="20"/>
  <c r="R313" i="20" s="1" a="1"/>
  <c r="R313" i="20" s="1"/>
  <c r="N313" i="20"/>
  <c r="Q312" i="20"/>
  <c r="N312" i="20"/>
  <c r="Q311" i="20"/>
  <c r="R311" i="20" s="1" a="1"/>
  <c r="R311" i="20" s="1"/>
  <c r="N311" i="20"/>
  <c r="Q310" i="20"/>
  <c r="R310" i="20" s="1" a="1"/>
  <c r="R310" i="20" s="1"/>
  <c r="N310" i="20"/>
  <c r="Q309" i="20"/>
  <c r="R309" i="20" s="1" a="1"/>
  <c r="R309" i="20" s="1"/>
  <c r="N309" i="20"/>
  <c r="Q308" i="20"/>
  <c r="R308" i="20" s="1" a="1"/>
  <c r="R308" i="20" s="1"/>
  <c r="N308" i="20"/>
  <c r="Q307" i="20"/>
  <c r="R307" i="20" s="1" a="1"/>
  <c r="R307" i="20" s="1"/>
  <c r="N307" i="20"/>
  <c r="Q306" i="20"/>
  <c r="R306" i="20" s="1" a="1"/>
  <c r="R306" i="20" s="1"/>
  <c r="N306" i="20"/>
  <c r="Q305" i="20"/>
  <c r="R305" i="20" s="1" a="1"/>
  <c r="R305" i="20" s="1"/>
  <c r="N305" i="20"/>
  <c r="Q304" i="20"/>
  <c r="N304" i="20"/>
  <c r="Q303" i="20"/>
  <c r="N303" i="20"/>
  <c r="Q302" i="20"/>
  <c r="R302" i="20" s="1" a="1"/>
  <c r="R302" i="20" s="1"/>
  <c r="N302" i="20"/>
  <c r="Q301" i="20"/>
  <c r="R301" i="20" s="1" a="1"/>
  <c r="R301" i="20" s="1"/>
  <c r="N301" i="20"/>
  <c r="Q300" i="20"/>
  <c r="R300" i="20" s="1" a="1"/>
  <c r="R300" i="20" s="1"/>
  <c r="N300" i="20"/>
  <c r="Q299" i="20"/>
  <c r="N299" i="20"/>
  <c r="Q298" i="20"/>
  <c r="R298" i="20" s="1" a="1"/>
  <c r="R298" i="20" s="1"/>
  <c r="N298" i="20"/>
  <c r="Q297" i="20"/>
  <c r="N297" i="20"/>
  <c r="Q296" i="20"/>
  <c r="N296" i="20"/>
  <c r="Q295" i="20"/>
  <c r="N295" i="20"/>
  <c r="Q294" i="20"/>
  <c r="R294" i="20" s="1" a="1"/>
  <c r="R294" i="20" s="1"/>
  <c r="N294" i="20"/>
  <c r="Q293" i="20"/>
  <c r="R293" i="20" s="1" a="1"/>
  <c r="R293" i="20" s="1"/>
  <c r="N293" i="20"/>
  <c r="Q292" i="20"/>
  <c r="R292" i="20" s="1" a="1"/>
  <c r="R292" i="20" s="1"/>
  <c r="N292" i="20"/>
  <c r="Q291" i="20"/>
  <c r="R291" i="20" s="1" a="1"/>
  <c r="R291" i="20" s="1"/>
  <c r="N291" i="20"/>
  <c r="Q290" i="20"/>
  <c r="R290" i="20" s="1" a="1"/>
  <c r="R290" i="20" s="1"/>
  <c r="N290" i="20"/>
  <c r="Q289" i="20"/>
  <c r="R289" i="20" s="1" a="1"/>
  <c r="R289" i="20" s="1"/>
  <c r="N289" i="20"/>
  <c r="Q288" i="20"/>
  <c r="R288" i="20" s="1" a="1"/>
  <c r="R288" i="20" s="1"/>
  <c r="N288" i="20"/>
  <c r="Q287" i="20"/>
  <c r="R287" i="20" s="1" a="1"/>
  <c r="R287" i="20" s="1"/>
  <c r="N287" i="20"/>
  <c r="Q286" i="20"/>
  <c r="N286" i="20"/>
  <c r="Q285" i="20"/>
  <c r="R285" i="20" s="1" a="1"/>
  <c r="R285" i="20" s="1"/>
  <c r="N285" i="20"/>
  <c r="Q284" i="20"/>
  <c r="N284" i="20"/>
  <c r="Q283" i="20"/>
  <c r="R283" i="20" s="1" a="1"/>
  <c r="R283" i="20" s="1"/>
  <c r="N283" i="20"/>
  <c r="Q282" i="20"/>
  <c r="R282" i="20" s="1" a="1"/>
  <c r="R282" i="20" s="1"/>
  <c r="N282" i="20"/>
  <c r="Q281" i="20"/>
  <c r="R281" i="20" s="1" a="1"/>
  <c r="R281" i="20" s="1"/>
  <c r="N281" i="20"/>
  <c r="Q280" i="20"/>
  <c r="R280" i="20" s="1" a="1"/>
  <c r="R280" i="20" s="1"/>
  <c r="N280" i="20"/>
  <c r="Q279" i="20"/>
  <c r="R279" i="20" s="1" a="1"/>
  <c r="R279" i="20" s="1"/>
  <c r="N279" i="20"/>
  <c r="Q278" i="20"/>
  <c r="R278" i="20" s="1" a="1"/>
  <c r="R278" i="20" s="1"/>
  <c r="N278" i="20"/>
  <c r="Q277" i="20"/>
  <c r="R277" i="20" s="1" a="1"/>
  <c r="R277" i="20" s="1"/>
  <c r="N277" i="20"/>
  <c r="Q276" i="20"/>
  <c r="N276" i="20"/>
  <c r="Q275" i="20"/>
  <c r="N275" i="20"/>
  <c r="Q274" i="20"/>
  <c r="N274" i="20"/>
  <c r="Q273" i="20"/>
  <c r="R273" i="20" s="1" a="1"/>
  <c r="R273" i="20" s="1"/>
  <c r="N273" i="20"/>
  <c r="Q272" i="20"/>
  <c r="R272" i="20" s="1" a="1"/>
  <c r="R272" i="20" s="1"/>
  <c r="N272" i="20"/>
  <c r="Q271" i="20"/>
  <c r="R271" i="20" s="1" a="1"/>
  <c r="R271" i="20" s="1"/>
  <c r="N271" i="20"/>
  <c r="Q270" i="20"/>
  <c r="R270" i="20" s="1" a="1"/>
  <c r="R270" i="20" s="1"/>
  <c r="N270" i="20"/>
  <c r="Q269" i="20"/>
  <c r="R269" i="20" s="1" a="1"/>
  <c r="R269" i="20" s="1"/>
  <c r="N269" i="20"/>
  <c r="Q268" i="20"/>
  <c r="R268" i="20" s="1" a="1"/>
  <c r="R268" i="20" s="1"/>
  <c r="N268" i="20"/>
  <c r="Q267" i="20"/>
  <c r="R267" i="20" s="1" a="1"/>
  <c r="R267" i="20" s="1"/>
  <c r="N267" i="20"/>
  <c r="Q266" i="20"/>
  <c r="R266" i="20" s="1" a="1"/>
  <c r="R266" i="20" s="1"/>
  <c r="N266" i="20"/>
  <c r="Q265" i="20"/>
  <c r="N265" i="20"/>
  <c r="Q264" i="20"/>
  <c r="N264" i="20"/>
  <c r="Q263" i="20"/>
  <c r="N263" i="20"/>
  <c r="Q262" i="20"/>
  <c r="R262" i="20" s="1" a="1"/>
  <c r="R262" i="20" s="1"/>
  <c r="N262" i="20"/>
  <c r="Q261" i="20"/>
  <c r="R261" i="20" s="1" a="1"/>
  <c r="R261" i="20" s="1"/>
  <c r="N261" i="20"/>
  <c r="Q260" i="20"/>
  <c r="R260" i="20" s="1" a="1"/>
  <c r="R260" i="20" s="1"/>
  <c r="N260" i="20"/>
  <c r="Q259" i="20"/>
  <c r="R259" i="20" s="1" a="1"/>
  <c r="R259" i="20" s="1"/>
  <c r="N259" i="20"/>
  <c r="Q258" i="20"/>
  <c r="R258" i="20" s="1" a="1"/>
  <c r="R258" i="20" s="1"/>
  <c r="N258" i="20"/>
  <c r="Q257" i="20"/>
  <c r="R257" i="20" s="1" a="1"/>
  <c r="R257" i="20" s="1"/>
  <c r="N257" i="20"/>
  <c r="Q256" i="20"/>
  <c r="R256" i="20" s="1" a="1"/>
  <c r="R256" i="20" s="1"/>
  <c r="N256" i="20"/>
  <c r="Q255" i="20"/>
  <c r="R255" i="20" s="1" a="1"/>
  <c r="R255" i="20" s="1"/>
  <c r="N255" i="20"/>
  <c r="Q254" i="20"/>
  <c r="R254" i="20" s="1" a="1"/>
  <c r="R254" i="20" s="1"/>
  <c r="N254" i="20"/>
  <c r="Q253" i="20"/>
  <c r="N253" i="20"/>
  <c r="Q252" i="20"/>
  <c r="N252" i="20"/>
  <c r="Q251" i="20"/>
  <c r="N251" i="20"/>
  <c r="Q250" i="20"/>
  <c r="R250" i="20" s="1" a="1"/>
  <c r="R250" i="20" s="1"/>
  <c r="N250" i="20"/>
  <c r="Q249" i="20"/>
  <c r="R249" i="20" s="1" a="1"/>
  <c r="R249" i="20" s="1"/>
  <c r="N249" i="20"/>
  <c r="Q248" i="20"/>
  <c r="R248" i="20" s="1" a="1"/>
  <c r="R248" i="20" s="1"/>
  <c r="N248" i="20"/>
  <c r="Q247" i="20"/>
  <c r="R247" i="20" s="1" a="1"/>
  <c r="R247" i="20" s="1"/>
  <c r="N247" i="20"/>
  <c r="Q246" i="20"/>
  <c r="R246" i="20" s="1" a="1"/>
  <c r="R246" i="20" s="1"/>
  <c r="N246" i="20"/>
  <c r="Q245" i="20"/>
  <c r="R245" i="20" s="1" a="1"/>
  <c r="R245" i="20" s="1"/>
  <c r="N245" i="20"/>
  <c r="Q244" i="20"/>
  <c r="R244" i="20" s="1" a="1"/>
  <c r="R244" i="20" s="1"/>
  <c r="N244" i="20"/>
  <c r="Q243" i="20"/>
  <c r="N243" i="20"/>
  <c r="Q242" i="20"/>
  <c r="N242" i="20"/>
  <c r="Q241" i="20"/>
  <c r="N241" i="20"/>
  <c r="Q240" i="20"/>
  <c r="R240" i="20" s="1" a="1"/>
  <c r="R240" i="20" s="1"/>
  <c r="N240" i="20"/>
  <c r="Q239" i="20"/>
  <c r="R239" i="20" s="1" a="1"/>
  <c r="R239" i="20" s="1"/>
  <c r="N239" i="20"/>
  <c r="Q238" i="20"/>
  <c r="R238" i="20" s="1" a="1"/>
  <c r="R238" i="20" s="1"/>
  <c r="N238" i="20"/>
  <c r="Q237" i="20"/>
  <c r="R237" i="20" s="1" a="1"/>
  <c r="R237" i="20" s="1"/>
  <c r="N237" i="20"/>
  <c r="Q236" i="20"/>
  <c r="R236" i="20" s="1" a="1"/>
  <c r="R236" i="20" s="1"/>
  <c r="N236" i="20"/>
  <c r="Q235" i="20"/>
  <c r="R235" i="20" s="1" a="1"/>
  <c r="R235" i="20" s="1"/>
  <c r="N235" i="20"/>
  <c r="Q234" i="20"/>
  <c r="R234" i="20" s="1" a="1"/>
  <c r="R234" i="20" s="1"/>
  <c r="N234" i="20"/>
  <c r="Q233" i="20"/>
  <c r="R233" i="20" s="1" a="1"/>
  <c r="R233" i="20" s="1"/>
  <c r="N233" i="20"/>
  <c r="Q232" i="20"/>
  <c r="R232" i="20" s="1" a="1"/>
  <c r="R232" i="20" s="1"/>
  <c r="N232" i="20"/>
  <c r="Q231" i="20"/>
  <c r="R231" i="20" s="1" a="1"/>
  <c r="R231" i="20" s="1"/>
  <c r="N231" i="20"/>
  <c r="Q230" i="20"/>
  <c r="R230" i="20" s="1" a="1"/>
  <c r="R230" i="20" s="1"/>
  <c r="N230" i="20"/>
  <c r="Q229" i="20"/>
  <c r="N229" i="20"/>
  <c r="Q228" i="20"/>
  <c r="R228" i="20" s="1" a="1"/>
  <c r="R228" i="20" s="1"/>
  <c r="N228" i="20"/>
  <c r="Q227" i="20"/>
  <c r="R227" i="20" s="1" a="1"/>
  <c r="R227" i="20" s="1"/>
  <c r="N227" i="20"/>
  <c r="Q226" i="20"/>
  <c r="R226" i="20" s="1" a="1"/>
  <c r="R226" i="20" s="1"/>
  <c r="N226" i="20"/>
  <c r="Q225" i="20"/>
  <c r="R225" i="20" s="1" a="1"/>
  <c r="R225" i="20" s="1"/>
  <c r="N225" i="20"/>
  <c r="Q224" i="20"/>
  <c r="R224" i="20" s="1" a="1"/>
  <c r="R224" i="20" s="1"/>
  <c r="N224" i="20"/>
  <c r="Q223" i="20"/>
  <c r="R223" i="20" s="1" a="1"/>
  <c r="R223" i="20" s="1"/>
  <c r="N223" i="20"/>
  <c r="Q222" i="20"/>
  <c r="R222" i="20" s="1" a="1"/>
  <c r="R222" i="20" s="1"/>
  <c r="N222" i="20"/>
  <c r="Q221" i="20"/>
  <c r="R221" i="20" s="1" a="1"/>
  <c r="R221" i="20" s="1"/>
  <c r="N221" i="20"/>
  <c r="Q220" i="20"/>
  <c r="R220" i="20" s="1" a="1"/>
  <c r="R220" i="20" s="1"/>
  <c r="N220" i="20"/>
  <c r="Q219" i="20"/>
  <c r="R219" i="20" s="1" a="1"/>
  <c r="R219" i="20" s="1"/>
  <c r="N219" i="20"/>
  <c r="Q218" i="20"/>
  <c r="R218" i="20" s="1" a="1"/>
  <c r="R218" i="20" s="1"/>
  <c r="N218" i="20"/>
  <c r="Q217" i="20"/>
  <c r="R217" i="20" s="1" a="1"/>
  <c r="R217" i="20" s="1"/>
  <c r="N217" i="20"/>
  <c r="Q216" i="20"/>
  <c r="R216" i="20" s="1" a="1"/>
  <c r="R216" i="20" s="1"/>
  <c r="N216" i="20"/>
  <c r="Q215" i="20"/>
  <c r="R215" i="20" s="1" a="1"/>
  <c r="R215" i="20" s="1"/>
  <c r="N215" i="20"/>
  <c r="Q214" i="20"/>
  <c r="R214" i="20" s="1" a="1"/>
  <c r="R214" i="20" s="1"/>
  <c r="N214" i="20"/>
  <c r="Q213" i="20"/>
  <c r="R213" i="20" s="1" a="1"/>
  <c r="R213" i="20" s="1"/>
  <c r="N213" i="20"/>
  <c r="Q212" i="20"/>
  <c r="R212" i="20" s="1" a="1"/>
  <c r="R212" i="20" s="1"/>
  <c r="N212" i="20"/>
  <c r="Q211" i="20"/>
  <c r="R211" i="20" s="1" a="1"/>
  <c r="R211" i="20" s="1"/>
  <c r="N211" i="20"/>
  <c r="Q210" i="20"/>
  <c r="R210" i="20" s="1" a="1"/>
  <c r="R210" i="20" s="1"/>
  <c r="N210" i="20"/>
  <c r="Q209" i="20"/>
  <c r="R209" i="20" s="1" a="1"/>
  <c r="R209" i="20" s="1"/>
  <c r="N209" i="20"/>
  <c r="Q208" i="20"/>
  <c r="R208" i="20" s="1" a="1"/>
  <c r="R208" i="20" s="1"/>
  <c r="N208" i="20"/>
  <c r="Q207" i="20"/>
  <c r="R207" i="20" s="1" a="1"/>
  <c r="R207" i="20" s="1"/>
  <c r="N207" i="20"/>
  <c r="Q206" i="20"/>
  <c r="R206" i="20" s="1" a="1"/>
  <c r="R206" i="20" s="1"/>
  <c r="N206" i="20"/>
  <c r="Q205" i="20"/>
  <c r="R205" i="20" s="1" a="1"/>
  <c r="R205" i="20" s="1"/>
  <c r="N205" i="20"/>
  <c r="Q204" i="20"/>
  <c r="R204" i="20" s="1" a="1"/>
  <c r="R204" i="20" s="1"/>
  <c r="N204" i="20"/>
  <c r="Q203" i="20"/>
  <c r="R203" i="20" s="1" a="1"/>
  <c r="R203" i="20" s="1"/>
  <c r="N203" i="20"/>
  <c r="Q202" i="20"/>
  <c r="R202" i="20" s="1" a="1"/>
  <c r="R202" i="20" s="1"/>
  <c r="N202" i="20"/>
  <c r="Q201" i="20"/>
  <c r="R201" i="20" s="1" a="1"/>
  <c r="R201" i="20" s="1"/>
  <c r="N201" i="20"/>
  <c r="Q200" i="20"/>
  <c r="R200" i="20" s="1" a="1"/>
  <c r="R200" i="20" s="1"/>
  <c r="N200" i="20"/>
  <c r="Q199" i="20"/>
  <c r="R199" i="20" s="1" a="1"/>
  <c r="R199" i="20" s="1"/>
  <c r="N199" i="20"/>
  <c r="Q198" i="20"/>
  <c r="R198" i="20" s="1" a="1"/>
  <c r="R198" i="20" s="1"/>
  <c r="N198" i="20"/>
  <c r="Q197" i="20"/>
  <c r="N197" i="20"/>
  <c r="Q196" i="20"/>
  <c r="N196" i="20"/>
  <c r="Q195" i="20"/>
  <c r="N195" i="20"/>
  <c r="Q194" i="20"/>
  <c r="R194" i="20" s="1" a="1"/>
  <c r="R194" i="20" s="1"/>
  <c r="N194" i="20"/>
  <c r="Q193" i="20"/>
  <c r="R193" i="20" s="1" a="1"/>
  <c r="R193" i="20" s="1"/>
  <c r="N193" i="20"/>
  <c r="Q192" i="20"/>
  <c r="R192" i="20" s="1" a="1"/>
  <c r="R192" i="20" s="1"/>
  <c r="N192" i="20"/>
  <c r="Q191" i="20"/>
  <c r="R191" i="20" s="1" a="1"/>
  <c r="R191" i="20" s="1"/>
  <c r="N191" i="20"/>
  <c r="Q190" i="20"/>
  <c r="R190" i="20" s="1" a="1"/>
  <c r="R190" i="20" s="1"/>
  <c r="N190" i="20"/>
  <c r="Q189" i="20"/>
  <c r="R189" i="20" s="1" a="1"/>
  <c r="R189" i="20" s="1"/>
  <c r="N189" i="20"/>
  <c r="Q188" i="20"/>
  <c r="N188" i="20"/>
  <c r="Q187" i="20"/>
  <c r="N187" i="20"/>
  <c r="Q186" i="20"/>
  <c r="N186" i="20"/>
  <c r="Q185" i="20"/>
  <c r="R185" i="20" s="1" a="1"/>
  <c r="R185" i="20" s="1"/>
  <c r="N185" i="20"/>
  <c r="Q184" i="20"/>
  <c r="R184" i="20" s="1" a="1"/>
  <c r="R184" i="20" s="1"/>
  <c r="N184" i="20"/>
  <c r="Q183" i="20"/>
  <c r="R183" i="20" s="1" a="1"/>
  <c r="R183" i="20" s="1"/>
  <c r="N183" i="20"/>
  <c r="Q182" i="20"/>
  <c r="R182" i="20" s="1" a="1"/>
  <c r="R182" i="20" s="1"/>
  <c r="N182" i="20"/>
  <c r="Q181" i="20"/>
  <c r="R181" i="20" s="1" a="1"/>
  <c r="R181" i="20" s="1"/>
  <c r="N181" i="20"/>
  <c r="Q180" i="20"/>
  <c r="N180" i="20"/>
  <c r="Q179" i="20"/>
  <c r="N179" i="20"/>
  <c r="Q178" i="20"/>
  <c r="N178" i="20"/>
  <c r="Q177" i="20"/>
  <c r="R177" i="20" s="1" a="1"/>
  <c r="R177" i="20" s="1"/>
  <c r="N177" i="20"/>
  <c r="Q176" i="20"/>
  <c r="R176" i="20" s="1" a="1"/>
  <c r="R176" i="20" s="1"/>
  <c r="N176" i="20"/>
  <c r="Q175" i="20"/>
  <c r="R175" i="20" s="1" a="1"/>
  <c r="R175" i="20" s="1"/>
  <c r="N175" i="20"/>
  <c r="Q174" i="20"/>
  <c r="R174" i="20" s="1" a="1"/>
  <c r="R174" i="20" s="1"/>
  <c r="N174" i="20"/>
  <c r="Q173" i="20"/>
  <c r="R173" i="20" s="1" a="1"/>
  <c r="R173" i="20" s="1"/>
  <c r="N173" i="20"/>
  <c r="Q172" i="20"/>
  <c r="N172" i="20"/>
  <c r="Q171" i="20"/>
  <c r="N171" i="20"/>
  <c r="Q170" i="20"/>
  <c r="N170" i="20"/>
  <c r="Q169" i="20"/>
  <c r="R169" i="20" s="1" a="1"/>
  <c r="R169" i="20" s="1"/>
  <c r="N169" i="20"/>
  <c r="Q168" i="20"/>
  <c r="R168" i="20" s="1" a="1"/>
  <c r="R168" i="20" s="1"/>
  <c r="N168" i="20"/>
  <c r="Q167" i="20"/>
  <c r="R167" i="20" s="1" a="1"/>
  <c r="R167" i="20" s="1"/>
  <c r="N167" i="20"/>
  <c r="Q166" i="20"/>
  <c r="R166" i="20" s="1" a="1"/>
  <c r="R166" i="20" s="1"/>
  <c r="N166" i="20"/>
  <c r="Q165" i="20"/>
  <c r="R165" i="20" s="1" a="1"/>
  <c r="R165" i="20" s="1"/>
  <c r="N165" i="20"/>
  <c r="Q164" i="20"/>
  <c r="R164" i="20" s="1" a="1"/>
  <c r="R164" i="20" s="1"/>
  <c r="N164" i="20"/>
  <c r="Q163" i="20"/>
  <c r="R163" i="20" s="1" a="1"/>
  <c r="R163" i="20" s="1"/>
  <c r="N163" i="20"/>
  <c r="Q162" i="20"/>
  <c r="R162" i="20" s="1" a="1"/>
  <c r="R162" i="20" s="1"/>
  <c r="N162" i="20"/>
  <c r="Q161" i="20"/>
  <c r="R161" i="20" s="1" a="1"/>
  <c r="R161" i="20" s="1"/>
  <c r="N161" i="20"/>
  <c r="Q160" i="20"/>
  <c r="R160" i="20" s="1" a="1"/>
  <c r="R160" i="20" s="1"/>
  <c r="N160" i="20"/>
  <c r="Q159" i="20"/>
  <c r="R159" i="20" s="1" a="1"/>
  <c r="R159" i="20" s="1"/>
  <c r="N159" i="20"/>
  <c r="Q158" i="20"/>
  <c r="R158" i="20" s="1" a="1"/>
  <c r="R158" i="20" s="1"/>
  <c r="N158" i="20"/>
  <c r="Q157" i="20"/>
  <c r="R157" i="20" s="1" a="1"/>
  <c r="R157" i="20" s="1"/>
  <c r="N157" i="20"/>
  <c r="Q156" i="20"/>
  <c r="N156" i="20"/>
  <c r="Q155" i="20"/>
  <c r="N155" i="20"/>
  <c r="Q154" i="20"/>
  <c r="N154" i="20"/>
  <c r="Q153" i="20"/>
  <c r="R153" i="20" s="1" a="1"/>
  <c r="R153" i="20" s="1"/>
  <c r="N153" i="20"/>
  <c r="Q152" i="20"/>
  <c r="R152" i="20" s="1" a="1"/>
  <c r="R152" i="20" s="1"/>
  <c r="N152" i="20"/>
  <c r="Q151" i="20"/>
  <c r="N151" i="20"/>
  <c r="Q150" i="20"/>
  <c r="N150" i="20"/>
  <c r="Q149" i="20"/>
  <c r="N149" i="20"/>
  <c r="Q148" i="20"/>
  <c r="R148" i="20" s="1" a="1"/>
  <c r="R148" i="20" s="1"/>
  <c r="N148" i="20"/>
  <c r="Q147" i="20"/>
  <c r="R147" i="20" s="1" a="1"/>
  <c r="R147" i="20" s="1"/>
  <c r="N147" i="20"/>
  <c r="Q146" i="20"/>
  <c r="R146" i="20" s="1" a="1"/>
  <c r="R146" i="20" s="1"/>
  <c r="N146" i="20"/>
  <c r="Q145" i="20"/>
  <c r="R145" i="20" s="1" a="1"/>
  <c r="R145" i="20" s="1"/>
  <c r="N145" i="20"/>
  <c r="Q144" i="20"/>
  <c r="R144" i="20" s="1" a="1"/>
  <c r="R144" i="20" s="1"/>
  <c r="N144" i="20"/>
  <c r="Q143" i="20"/>
  <c r="R143" i="20" s="1" a="1"/>
  <c r="R143" i="20" s="1"/>
  <c r="N143" i="20"/>
  <c r="Q142" i="20"/>
  <c r="R142" i="20" s="1" a="1"/>
  <c r="R142" i="20" s="1"/>
  <c r="N142" i="20"/>
  <c r="Q141" i="20"/>
  <c r="R141" i="20" s="1" a="1"/>
  <c r="R141" i="20" s="1"/>
  <c r="N141" i="20"/>
  <c r="Q140" i="20"/>
  <c r="R140" i="20" s="1" a="1"/>
  <c r="R140" i="20" s="1"/>
  <c r="N140" i="20"/>
  <c r="Q139" i="20"/>
  <c r="N139" i="20"/>
  <c r="Q138" i="20"/>
  <c r="R138" i="20" s="1" a="1"/>
  <c r="R138" i="20" s="1"/>
  <c r="N138" i="20"/>
  <c r="Q137" i="20"/>
  <c r="R137" i="20" s="1" a="1"/>
  <c r="R137" i="20" s="1"/>
  <c r="N137" i="20"/>
  <c r="Q136" i="20"/>
  <c r="R136" i="20" s="1" a="1"/>
  <c r="R136" i="20" s="1"/>
  <c r="N136" i="20"/>
  <c r="Q135" i="20"/>
  <c r="R135" i="20" s="1" a="1"/>
  <c r="R135" i="20" s="1"/>
  <c r="N135" i="20"/>
  <c r="Q134" i="20"/>
  <c r="R134" i="20" s="1" a="1"/>
  <c r="R134" i="20" s="1"/>
  <c r="N134" i="20"/>
  <c r="Q133" i="20"/>
  <c r="R133" i="20" s="1" a="1"/>
  <c r="R133" i="20" s="1"/>
  <c r="N133" i="20"/>
  <c r="Q132" i="20"/>
  <c r="R132" i="20" s="1" a="1"/>
  <c r="R132" i="20" s="1"/>
  <c r="N132" i="20"/>
  <c r="Q131" i="20"/>
  <c r="N131" i="20"/>
  <c r="Q130" i="20"/>
  <c r="N130" i="20"/>
  <c r="Q129" i="20"/>
  <c r="N129" i="20"/>
  <c r="Q128" i="20"/>
  <c r="R128" i="20" s="1" a="1"/>
  <c r="R128" i="20" s="1"/>
  <c r="N128" i="20"/>
  <c r="Q127" i="20"/>
  <c r="R127" i="20" s="1" a="1"/>
  <c r="R127" i="20" s="1"/>
  <c r="N127" i="20"/>
  <c r="Q126" i="20"/>
  <c r="R126" i="20" s="1" a="1"/>
  <c r="R126" i="20" s="1"/>
  <c r="N126" i="20"/>
  <c r="Q125" i="20"/>
  <c r="R125" i="20" s="1" a="1"/>
  <c r="R125" i="20" s="1"/>
  <c r="N125" i="20"/>
  <c r="Q124" i="20"/>
  <c r="R124" i="20" s="1" a="1"/>
  <c r="R124" i="20" s="1"/>
  <c r="N124" i="20"/>
  <c r="Q123" i="20"/>
  <c r="R123" i="20" s="1" a="1"/>
  <c r="R123" i="20" s="1"/>
  <c r="N123" i="20"/>
  <c r="Q122" i="20"/>
  <c r="R122" i="20" s="1" a="1"/>
  <c r="R122" i="20" s="1"/>
  <c r="N122" i="20"/>
  <c r="Q121" i="20"/>
  <c r="R121" i="20" s="1" a="1"/>
  <c r="R121" i="20" s="1"/>
  <c r="N121" i="20"/>
  <c r="Q120" i="20"/>
  <c r="R120" i="20" s="1" a="1"/>
  <c r="R120" i="20" s="1"/>
  <c r="N120" i="20"/>
  <c r="Q119" i="20"/>
  <c r="R119" i="20" s="1" a="1"/>
  <c r="R119" i="20" s="1"/>
  <c r="N119" i="20"/>
  <c r="Q118" i="20"/>
  <c r="R118" i="20" s="1" a="1"/>
  <c r="R118" i="20" s="1"/>
  <c r="N118" i="20"/>
  <c r="Q117" i="20"/>
  <c r="R117" i="20" s="1" a="1"/>
  <c r="R117" i="20" s="1"/>
  <c r="N117" i="20"/>
  <c r="Q116" i="20"/>
  <c r="R116" i="20" s="1" a="1"/>
  <c r="R116" i="20" s="1"/>
  <c r="N116" i="20"/>
  <c r="Q115" i="20"/>
  <c r="R115" i="20" s="1" a="1"/>
  <c r="R115" i="20" s="1"/>
  <c r="N115" i="20"/>
  <c r="Q114" i="20"/>
  <c r="R114" i="20" s="1" a="1"/>
  <c r="R114" i="20" s="1"/>
  <c r="N114" i="20"/>
  <c r="Q113" i="20"/>
  <c r="R113" i="20" s="1" a="1"/>
  <c r="R113" i="20" s="1"/>
  <c r="N113" i="20"/>
  <c r="Q112" i="20"/>
  <c r="R112" i="20" s="1" a="1"/>
  <c r="R112" i="20" s="1"/>
  <c r="N112" i="20"/>
  <c r="Q111" i="20"/>
  <c r="R111" i="20" s="1" a="1"/>
  <c r="R111" i="20" s="1"/>
  <c r="N111" i="20"/>
  <c r="Q110" i="20"/>
  <c r="R110" i="20" s="1" a="1"/>
  <c r="R110" i="20" s="1"/>
  <c r="N110" i="20"/>
  <c r="Q109" i="20"/>
  <c r="R109" i="20" s="1" a="1"/>
  <c r="R109" i="20" s="1"/>
  <c r="N109" i="20"/>
  <c r="Q108" i="20"/>
  <c r="R108" i="20" s="1" a="1"/>
  <c r="R108" i="20" s="1"/>
  <c r="N108" i="20"/>
  <c r="Q107" i="20"/>
  <c r="R107" i="20" s="1" a="1"/>
  <c r="R107" i="20" s="1"/>
  <c r="N107" i="20"/>
  <c r="Q106" i="20"/>
  <c r="R106" i="20" s="1" a="1"/>
  <c r="R106" i="20" s="1"/>
  <c r="N106" i="20"/>
  <c r="Q105" i="20"/>
  <c r="R105" i="20" s="1" a="1"/>
  <c r="R105" i="20" s="1"/>
  <c r="N105" i="20"/>
  <c r="Q104" i="20"/>
  <c r="R104" i="20" s="1" a="1"/>
  <c r="R104" i="20" s="1"/>
  <c r="N104" i="20"/>
  <c r="Q103" i="20"/>
  <c r="R103" i="20" s="1" a="1"/>
  <c r="R103" i="20" s="1"/>
  <c r="N103" i="20"/>
  <c r="Q102" i="20"/>
  <c r="R102" i="20" s="1" a="1"/>
  <c r="R102" i="20" s="1"/>
  <c r="N102" i="20"/>
  <c r="Q101" i="20"/>
  <c r="R101" i="20" s="1" a="1"/>
  <c r="R101" i="20" s="1"/>
  <c r="N101" i="20"/>
  <c r="Q100" i="20"/>
  <c r="R100" i="20" s="1" a="1"/>
  <c r="R100" i="20" s="1"/>
  <c r="N100" i="20"/>
  <c r="Q99" i="20"/>
  <c r="R99" i="20" s="1" a="1"/>
  <c r="R99" i="20" s="1"/>
  <c r="N99" i="20"/>
  <c r="Q98" i="20"/>
  <c r="R98" i="20" s="1" a="1"/>
  <c r="R98" i="20" s="1"/>
  <c r="N98" i="20"/>
  <c r="Q97" i="20"/>
  <c r="N97" i="20"/>
  <c r="Q96" i="20"/>
  <c r="N96" i="20"/>
  <c r="Q95" i="20"/>
  <c r="N95" i="20"/>
  <c r="Q94" i="20"/>
  <c r="R94" i="20" s="1" a="1"/>
  <c r="R94" i="20" s="1"/>
  <c r="N94" i="20"/>
  <c r="Q93" i="20"/>
  <c r="R93" i="20" s="1" a="1"/>
  <c r="R93" i="20" s="1"/>
  <c r="N93" i="20"/>
  <c r="Q92" i="20"/>
  <c r="R92" i="20" s="1" a="1"/>
  <c r="R92" i="20" s="1"/>
  <c r="N92" i="20"/>
  <c r="Q91" i="20"/>
  <c r="R91" i="20" s="1" a="1"/>
  <c r="R91" i="20" s="1"/>
  <c r="N91" i="20"/>
  <c r="Q90" i="20"/>
  <c r="R90" i="20" s="1" a="1"/>
  <c r="R90" i="20" s="1"/>
  <c r="N90" i="20"/>
  <c r="Q89" i="20"/>
  <c r="R89" i="20" s="1" a="1"/>
  <c r="R89" i="20" s="1"/>
  <c r="N89" i="20"/>
  <c r="Q88" i="20"/>
  <c r="R88" i="20" s="1" a="1"/>
  <c r="R88" i="20" s="1"/>
  <c r="N88" i="20"/>
  <c r="Q87" i="20"/>
  <c r="R87" i="20" s="1" a="1"/>
  <c r="R87" i="20" s="1"/>
  <c r="N87" i="20"/>
  <c r="Q86" i="20"/>
  <c r="R86" i="20" s="1" a="1"/>
  <c r="R86" i="20" s="1"/>
  <c r="N86" i="20"/>
  <c r="Q85" i="20"/>
  <c r="R85" i="20" s="1" a="1"/>
  <c r="R85" i="20" s="1"/>
  <c r="N85" i="20"/>
  <c r="Q84" i="20"/>
  <c r="R84" i="20" s="1" a="1"/>
  <c r="R84" i="20" s="1"/>
  <c r="N84" i="20"/>
  <c r="Q83" i="20"/>
  <c r="R83" i="20" s="1" a="1"/>
  <c r="R83" i="20" s="1"/>
  <c r="N83" i="20"/>
  <c r="Q82" i="20"/>
  <c r="R82" i="20" s="1" a="1"/>
  <c r="R82" i="20" s="1"/>
  <c r="N82" i="20"/>
  <c r="Q81" i="20"/>
  <c r="R81" i="20" s="1" a="1"/>
  <c r="R81" i="20" s="1"/>
  <c r="N81" i="20"/>
  <c r="Q80" i="20"/>
  <c r="R80" i="20" s="1" a="1"/>
  <c r="R80" i="20" s="1"/>
  <c r="N80" i="20"/>
  <c r="Q79" i="20"/>
  <c r="R79" i="20" s="1" a="1"/>
  <c r="R79" i="20" s="1"/>
  <c r="N79" i="20"/>
  <c r="Q78" i="20"/>
  <c r="R78" i="20" s="1" a="1"/>
  <c r="R78" i="20" s="1"/>
  <c r="N78" i="20"/>
  <c r="Q77" i="20"/>
  <c r="R77" i="20" s="1" a="1"/>
  <c r="R77" i="20" s="1"/>
  <c r="N77" i="20"/>
  <c r="Q76" i="20"/>
  <c r="R76" i="20" s="1" a="1"/>
  <c r="R76" i="20" s="1"/>
  <c r="N76" i="20"/>
  <c r="Q75" i="20"/>
  <c r="R75" i="20" s="1" a="1"/>
  <c r="R75" i="20" s="1"/>
  <c r="N75" i="20"/>
  <c r="Q74" i="20"/>
  <c r="R74" i="20" s="1" a="1"/>
  <c r="R74" i="20" s="1"/>
  <c r="N74" i="20"/>
  <c r="Q73" i="20"/>
  <c r="R73" i="20" s="1" a="1"/>
  <c r="R73" i="20" s="1"/>
  <c r="N73" i="20"/>
  <c r="Q72" i="20"/>
  <c r="R72" i="20" s="1" a="1"/>
  <c r="R72" i="20" s="1"/>
  <c r="N72" i="20"/>
  <c r="Q71" i="20"/>
  <c r="R71" i="20" s="1" a="1"/>
  <c r="R71" i="20" s="1"/>
  <c r="N71" i="20"/>
  <c r="Q70" i="20"/>
  <c r="R70" i="20" s="1" a="1"/>
  <c r="R70" i="20" s="1"/>
  <c r="N70" i="20"/>
  <c r="Q69" i="20"/>
  <c r="R69" i="20" s="1" a="1"/>
  <c r="R69" i="20" s="1"/>
  <c r="N69" i="20"/>
  <c r="Q68" i="20"/>
  <c r="N68" i="20"/>
  <c r="Q67" i="20"/>
  <c r="N67" i="20"/>
  <c r="Q66" i="20"/>
  <c r="N66" i="20"/>
  <c r="Q65" i="20"/>
  <c r="R65" i="20" s="1" a="1"/>
  <c r="R65" i="20" s="1"/>
  <c r="N65" i="20"/>
  <c r="Q64" i="20"/>
  <c r="R64" i="20" s="1" a="1"/>
  <c r="R64" i="20" s="1"/>
  <c r="N64" i="20"/>
  <c r="Q63" i="20"/>
  <c r="R63" i="20" s="1" a="1"/>
  <c r="R63" i="20" s="1"/>
  <c r="N63" i="20"/>
  <c r="Q62" i="20"/>
  <c r="R62" i="20" s="1" a="1"/>
  <c r="R62" i="20" s="1"/>
  <c r="N62" i="20"/>
  <c r="Q61" i="20"/>
  <c r="R61" i="20" s="1" a="1"/>
  <c r="R61" i="20" s="1"/>
  <c r="N61" i="20"/>
  <c r="Q60" i="20"/>
  <c r="R60" i="20" s="1" a="1"/>
  <c r="R60" i="20" s="1"/>
  <c r="N60" i="20"/>
  <c r="Q59" i="20"/>
  <c r="R59" i="20" s="1" a="1"/>
  <c r="R59" i="20" s="1"/>
  <c r="N59" i="20"/>
  <c r="Q58" i="20"/>
  <c r="R58" i="20" s="1" a="1"/>
  <c r="R58" i="20" s="1"/>
  <c r="N58" i="20"/>
  <c r="Q57" i="20"/>
  <c r="R57" i="20" s="1" a="1"/>
  <c r="R57" i="20" s="1"/>
  <c r="N57" i="20"/>
  <c r="Q56" i="20"/>
  <c r="R56" i="20" s="1" a="1"/>
  <c r="R56" i="20" s="1"/>
  <c r="N56" i="20"/>
  <c r="Q55" i="20"/>
  <c r="R55" i="20" s="1" a="1"/>
  <c r="R55" i="20" s="1"/>
  <c r="N55" i="20"/>
  <c r="Q54" i="20"/>
  <c r="R54" i="20" s="1" a="1"/>
  <c r="R54" i="20" s="1"/>
  <c r="N54" i="20"/>
  <c r="Q53" i="20"/>
  <c r="R53" i="20" s="1" a="1"/>
  <c r="R53" i="20" s="1"/>
  <c r="N53" i="20"/>
  <c r="Q52" i="20"/>
  <c r="R52" i="20" s="1" a="1"/>
  <c r="R52" i="20" s="1"/>
  <c r="N52" i="20"/>
  <c r="Q51" i="20"/>
  <c r="R51" i="20" s="1" a="1"/>
  <c r="R51" i="20" s="1"/>
  <c r="N51" i="20"/>
  <c r="Q50" i="20"/>
  <c r="R50" i="20" s="1" a="1"/>
  <c r="R50" i="20" s="1"/>
  <c r="N50" i="20"/>
  <c r="Q49" i="20"/>
  <c r="R49" i="20" s="1" a="1"/>
  <c r="R49" i="20" s="1"/>
  <c r="N49" i="20"/>
  <c r="Q48" i="20"/>
  <c r="R48" i="20" s="1" a="1"/>
  <c r="R48" i="20" s="1"/>
  <c r="N48" i="20"/>
  <c r="Q47" i="20"/>
  <c r="R47" i="20" s="1" a="1"/>
  <c r="R47" i="20" s="1"/>
  <c r="N47" i="20"/>
  <c r="Q46" i="20"/>
  <c r="R46" i="20" s="1" a="1"/>
  <c r="R46" i="20" s="1"/>
  <c r="N46" i="20"/>
  <c r="Q45" i="20"/>
  <c r="R45" i="20" s="1" a="1"/>
  <c r="R45" i="20" s="1"/>
  <c r="N45" i="20"/>
  <c r="Q44" i="20"/>
  <c r="R44" i="20" s="1" a="1"/>
  <c r="R44" i="20" s="1"/>
  <c r="N44" i="20"/>
  <c r="Q43" i="20"/>
  <c r="R43" i="20" s="1" a="1"/>
  <c r="R43" i="20" s="1"/>
  <c r="N43" i="20"/>
  <c r="Q42" i="20"/>
  <c r="R42" i="20" s="1" a="1"/>
  <c r="R42" i="20" s="1"/>
  <c r="N42" i="20"/>
  <c r="Q41" i="20"/>
  <c r="R41" i="20" s="1" a="1"/>
  <c r="R41" i="20" s="1"/>
  <c r="N41" i="20"/>
  <c r="Q40" i="20"/>
  <c r="R40" i="20" s="1" a="1"/>
  <c r="R40" i="20" s="1"/>
  <c r="N40" i="20"/>
  <c r="Q39" i="20"/>
  <c r="R39" i="20" s="1" a="1"/>
  <c r="R39" i="20" s="1"/>
  <c r="N39" i="20"/>
  <c r="Q38" i="20"/>
  <c r="R38" i="20" s="1" a="1"/>
  <c r="R38" i="20" s="1"/>
  <c r="N38" i="20"/>
  <c r="Q37" i="20"/>
  <c r="R37" i="20" s="1" a="1"/>
  <c r="R37" i="20" s="1"/>
  <c r="N37" i="20"/>
  <c r="Q36" i="20"/>
  <c r="R36" i="20" s="1" a="1"/>
  <c r="R36" i="20" s="1"/>
  <c r="N36" i="20"/>
  <c r="Q35" i="20"/>
  <c r="R35" i="20" s="1" a="1"/>
  <c r="R35" i="20" s="1"/>
  <c r="N35" i="20"/>
  <c r="Q34" i="20"/>
  <c r="R34" i="20" s="1" a="1"/>
  <c r="R34" i="20" s="1"/>
  <c r="N34" i="20"/>
  <c r="Q33" i="20"/>
  <c r="R33" i="20" s="1" a="1"/>
  <c r="R33" i="20" s="1"/>
  <c r="N33" i="20"/>
  <c r="Q32" i="20"/>
  <c r="R32" i="20" s="1" a="1"/>
  <c r="R32" i="20" s="1"/>
  <c r="N32" i="20"/>
  <c r="Q31" i="20"/>
  <c r="R31" i="20" s="1" a="1"/>
  <c r="R31" i="20" s="1"/>
  <c r="N31" i="20"/>
  <c r="Q30" i="20"/>
  <c r="R30" i="20" s="1" a="1"/>
  <c r="R30" i="20" s="1"/>
  <c r="N30" i="20"/>
  <c r="Q29" i="20"/>
  <c r="R29" i="20" s="1" a="1"/>
  <c r="R29" i="20" s="1"/>
  <c r="N29" i="20"/>
  <c r="Q28" i="20"/>
  <c r="R28" i="20" s="1" a="1"/>
  <c r="R28" i="20" s="1"/>
  <c r="N28" i="20"/>
  <c r="Q27" i="20"/>
  <c r="R27" i="20" s="1" a="1"/>
  <c r="R27" i="20" s="1"/>
  <c r="N27" i="20"/>
  <c r="Q26" i="20"/>
  <c r="R26" i="20" s="1" a="1"/>
  <c r="R26" i="20" s="1"/>
  <c r="N26" i="20"/>
  <c r="Q25" i="20"/>
  <c r="R25" i="20" s="1" a="1"/>
  <c r="R25" i="20" s="1"/>
  <c r="N25" i="20"/>
  <c r="Q24" i="20"/>
  <c r="R24" i="20" s="1" a="1"/>
  <c r="R24" i="20" s="1"/>
  <c r="N24" i="20"/>
  <c r="Q23" i="20"/>
  <c r="R23" i="20" s="1" a="1"/>
  <c r="R23" i="20" s="1"/>
  <c r="N23" i="20"/>
  <c r="Q22" i="20"/>
  <c r="R22" i="20" s="1" a="1"/>
  <c r="R22" i="20" s="1"/>
  <c r="N22" i="20"/>
  <c r="Q21" i="20"/>
  <c r="R21" i="20" s="1" a="1"/>
  <c r="R21" i="20" s="1"/>
  <c r="N21" i="20"/>
  <c r="Q20" i="20"/>
  <c r="R20" i="20" s="1" a="1"/>
  <c r="R20" i="20" s="1"/>
  <c r="N20" i="20"/>
  <c r="Q19" i="20"/>
  <c r="R19" i="20" s="1" a="1"/>
  <c r="R19" i="20" s="1"/>
  <c r="N19" i="20"/>
  <c r="Q18" i="20"/>
  <c r="R18" i="20" s="1" a="1"/>
  <c r="R18" i="20" s="1"/>
  <c r="N18" i="20"/>
  <c r="Q17" i="20"/>
  <c r="R17" i="20" s="1" a="1"/>
  <c r="R17" i="20" s="1"/>
  <c r="N17" i="20"/>
  <c r="Q16" i="20"/>
  <c r="R16" i="20" s="1" a="1"/>
  <c r="R16" i="20" s="1"/>
  <c r="N16" i="20"/>
  <c r="Q15" i="20"/>
  <c r="R15" i="20" s="1" a="1"/>
  <c r="R15" i="20" s="1"/>
  <c r="N15" i="20"/>
  <c r="Q14" i="20"/>
  <c r="R14" i="20" s="1" a="1"/>
  <c r="R14" i="20" s="1"/>
  <c r="N14" i="20"/>
  <c r="Q13" i="20"/>
  <c r="R13" i="20" s="1" a="1"/>
  <c r="R13" i="20" s="1"/>
  <c r="N13" i="20"/>
  <c r="Q12" i="20"/>
  <c r="R12" i="20" s="1" a="1"/>
  <c r="R12" i="20" s="1"/>
  <c r="N12" i="20"/>
  <c r="Q1094" i="27"/>
  <c r="N1094" i="27"/>
  <c r="Q1093" i="27"/>
  <c r="N1093" i="27"/>
  <c r="Q1092" i="27"/>
  <c r="N1092" i="27"/>
  <c r="Q1091" i="27"/>
  <c r="N1091" i="27"/>
  <c r="Q1090" i="27"/>
  <c r="N1090" i="27"/>
  <c r="Q1089" i="27"/>
  <c r="N1089" i="27"/>
  <c r="Q1088" i="27"/>
  <c r="N1088" i="27"/>
  <c r="Q1087" i="27"/>
  <c r="N1087" i="27"/>
  <c r="Q1086" i="27"/>
  <c r="N1086" i="27"/>
  <c r="Q1085" i="27"/>
  <c r="N1085" i="27"/>
  <c r="Q1084" i="27"/>
  <c r="N1084" i="27"/>
  <c r="Q1083" i="27"/>
  <c r="N1083" i="27"/>
  <c r="Q1082" i="27"/>
  <c r="N1082" i="27"/>
  <c r="Q1081" i="27"/>
  <c r="N1081" i="27"/>
  <c r="Q1080" i="27"/>
  <c r="N1080" i="27"/>
  <c r="R1079" i="27" a="1"/>
  <c r="R1079" i="27" s="1"/>
  <c r="Q1079" i="27"/>
  <c r="N1079" i="27"/>
  <c r="Q1078" i="27"/>
  <c r="R1078" i="27" s="1" a="1"/>
  <c r="R1078" i="27" s="1"/>
  <c r="N1078" i="27"/>
  <c r="Q1077" i="27"/>
  <c r="R1077" i="27" s="1" a="1"/>
  <c r="R1077" i="27" s="1"/>
  <c r="N1077" i="27"/>
  <c r="Q1076" i="27"/>
  <c r="R1076" i="27" s="1" a="1"/>
  <c r="R1076" i="27" s="1"/>
  <c r="N1076" i="27"/>
  <c r="Q1075" i="27"/>
  <c r="R1075" i="27" s="1" a="1"/>
  <c r="R1075" i="27" s="1"/>
  <c r="N1075" i="27"/>
  <c r="Q1074" i="27"/>
  <c r="N1074" i="27"/>
  <c r="Q1073" i="27"/>
  <c r="R1073" i="27" s="1" a="1"/>
  <c r="R1073" i="27" s="1"/>
  <c r="N1073" i="27"/>
  <c r="Q1072" i="27"/>
  <c r="N1072" i="27"/>
  <c r="Q1071" i="27"/>
  <c r="N1071" i="27"/>
  <c r="Q1070" i="27"/>
  <c r="R1070" i="27" s="1" a="1"/>
  <c r="R1070" i="27" s="1"/>
  <c r="N1070" i="27"/>
  <c r="Q1069" i="27"/>
  <c r="R1069" i="27" s="1" a="1"/>
  <c r="R1069" i="27" s="1"/>
  <c r="N1069" i="27"/>
  <c r="Q1068" i="27"/>
  <c r="R1068" i="27" s="1" a="1"/>
  <c r="R1068" i="27" s="1"/>
  <c r="N1068" i="27"/>
  <c r="Q1067" i="27"/>
  <c r="R1067" i="27" s="1" a="1"/>
  <c r="R1067" i="27" s="1"/>
  <c r="N1067" i="27"/>
  <c r="Q1066" i="27"/>
  <c r="R1066" i="27" s="1" a="1"/>
  <c r="R1066" i="27" s="1"/>
  <c r="N1066" i="27"/>
  <c r="Q1065" i="27"/>
  <c r="R1065" i="27" s="1" a="1"/>
  <c r="R1065" i="27" s="1"/>
  <c r="N1065" i="27"/>
  <c r="Q1064" i="27"/>
  <c r="R1064" i="27" s="1" a="1"/>
  <c r="R1064" i="27" s="1"/>
  <c r="N1064" i="27"/>
  <c r="Q1063" i="27"/>
  <c r="R1063" i="27" s="1" a="1"/>
  <c r="R1063" i="27" s="1"/>
  <c r="N1063" i="27"/>
  <c r="Q1062" i="27"/>
  <c r="R1062" i="27" s="1" a="1"/>
  <c r="R1062" i="27" s="1"/>
  <c r="N1062" i="27"/>
  <c r="Q1061" i="27"/>
  <c r="R1061" i="27" s="1" a="1"/>
  <c r="R1061" i="27" s="1"/>
  <c r="N1061" i="27"/>
  <c r="Q1060" i="27"/>
  <c r="R1060" i="27" s="1" a="1"/>
  <c r="R1060" i="27" s="1"/>
  <c r="N1060" i="27"/>
  <c r="Q1059" i="27"/>
  <c r="R1059" i="27" s="1" a="1"/>
  <c r="R1059" i="27" s="1"/>
  <c r="N1059" i="27"/>
  <c r="Q1058" i="27"/>
  <c r="R1058" i="27" s="1" a="1"/>
  <c r="R1058" i="27" s="1"/>
  <c r="N1058" i="27"/>
  <c r="Q1057" i="27"/>
  <c r="R1057" i="27" s="1" a="1"/>
  <c r="R1057" i="27" s="1"/>
  <c r="N1057" i="27"/>
  <c r="Q1056" i="27"/>
  <c r="R1056" i="27" s="1" a="1"/>
  <c r="R1056" i="27" s="1"/>
  <c r="N1056" i="27"/>
  <c r="Q1055" i="27"/>
  <c r="R1055" i="27" s="1" a="1"/>
  <c r="R1055" i="27" s="1"/>
  <c r="N1055" i="27"/>
  <c r="Q1054" i="27"/>
  <c r="R1054" i="27" s="1" a="1"/>
  <c r="R1054" i="27" s="1"/>
  <c r="N1054" i="27"/>
  <c r="Q1053" i="27"/>
  <c r="R1053" i="27" s="1" a="1"/>
  <c r="R1053" i="27" s="1"/>
  <c r="N1053" i="27"/>
  <c r="Q1052" i="27"/>
  <c r="R1052" i="27" s="1" a="1"/>
  <c r="R1052" i="27" s="1"/>
  <c r="N1052" i="27"/>
  <c r="Q1051" i="27"/>
  <c r="R1051" i="27" s="1" a="1"/>
  <c r="R1051" i="27" s="1"/>
  <c r="N1051" i="27"/>
  <c r="Q1050" i="27"/>
  <c r="R1050" i="27" s="1" a="1"/>
  <c r="R1050" i="27" s="1"/>
  <c r="N1050" i="27"/>
  <c r="Q1049" i="27"/>
  <c r="R1049" i="27" s="1" a="1"/>
  <c r="R1049" i="27" s="1"/>
  <c r="N1049" i="27"/>
  <c r="Q1048" i="27"/>
  <c r="R1048" i="27" s="1" a="1"/>
  <c r="R1048" i="27" s="1"/>
  <c r="N1048" i="27"/>
  <c r="Q1047" i="27"/>
  <c r="R1047" i="27" s="1" a="1"/>
  <c r="R1047" i="27" s="1"/>
  <c r="N1047" i="27"/>
  <c r="Q1046" i="27"/>
  <c r="R1046" i="27" s="1" a="1"/>
  <c r="R1046" i="27" s="1"/>
  <c r="N1046" i="27"/>
  <c r="Q1045" i="27"/>
  <c r="R1045" i="27" s="1" a="1"/>
  <c r="R1045" i="27" s="1"/>
  <c r="N1045" i="27"/>
  <c r="Q1044" i="27"/>
  <c r="R1044" i="27" s="1" a="1"/>
  <c r="R1044" i="27" s="1"/>
  <c r="N1044" i="27"/>
  <c r="Q1043" i="27"/>
  <c r="R1043" i="27" s="1" a="1"/>
  <c r="R1043" i="27" s="1"/>
  <c r="N1043" i="27"/>
  <c r="Q1042" i="27"/>
  <c r="R1042" i="27" s="1" a="1"/>
  <c r="R1042" i="27" s="1"/>
  <c r="N1042" i="27"/>
  <c r="Q1041" i="27"/>
  <c r="R1041" i="27" s="1" a="1"/>
  <c r="R1041" i="27" s="1"/>
  <c r="N1041" i="27"/>
  <c r="Q1040" i="27"/>
  <c r="R1040" i="27" s="1" a="1"/>
  <c r="R1040" i="27" s="1"/>
  <c r="N1040" i="27"/>
  <c r="Q1039" i="27"/>
  <c r="R1039" i="27" s="1" a="1"/>
  <c r="R1039" i="27" s="1"/>
  <c r="N1039" i="27"/>
  <c r="Q1038" i="27"/>
  <c r="R1038" i="27" s="1" a="1"/>
  <c r="R1038" i="27" s="1"/>
  <c r="N1038" i="27"/>
  <c r="Q1037" i="27"/>
  <c r="R1037" i="27" s="1" a="1"/>
  <c r="R1037" i="27" s="1"/>
  <c r="N1037" i="27"/>
  <c r="Q1036" i="27"/>
  <c r="R1036" i="27" s="1" a="1"/>
  <c r="R1036" i="27" s="1"/>
  <c r="N1036" i="27"/>
  <c r="Q1035" i="27"/>
  <c r="R1035" i="27" s="1" a="1"/>
  <c r="R1035" i="27" s="1"/>
  <c r="N1035" i="27"/>
  <c r="Q1034" i="27"/>
  <c r="R1034" i="27" s="1" a="1"/>
  <c r="R1034" i="27" s="1"/>
  <c r="N1034" i="27"/>
  <c r="Q1033" i="27"/>
  <c r="R1033" i="27" s="1" a="1"/>
  <c r="R1033" i="27" s="1"/>
  <c r="N1033" i="27"/>
  <c r="Q1032" i="27"/>
  <c r="R1032" i="27" s="1" a="1"/>
  <c r="R1032" i="27" s="1"/>
  <c r="N1032" i="27"/>
  <c r="Q1031" i="27"/>
  <c r="R1031" i="27" s="1" a="1"/>
  <c r="R1031" i="27" s="1"/>
  <c r="N1031" i="27"/>
  <c r="Q1030" i="27"/>
  <c r="R1030" i="27" s="1" a="1"/>
  <c r="R1030" i="27" s="1"/>
  <c r="N1030" i="27"/>
  <c r="Q1029" i="27"/>
  <c r="R1029" i="27" s="1" a="1"/>
  <c r="R1029" i="27" s="1"/>
  <c r="N1029" i="27"/>
  <c r="Q1028" i="27"/>
  <c r="R1028" i="27" s="1" a="1"/>
  <c r="R1028" i="27" s="1"/>
  <c r="N1028" i="27"/>
  <c r="Q1027" i="27"/>
  <c r="R1027" i="27" s="1" a="1"/>
  <c r="R1027" i="27" s="1"/>
  <c r="N1027" i="27"/>
  <c r="Q1026" i="27"/>
  <c r="R1026" i="27" s="1" a="1"/>
  <c r="R1026" i="27" s="1"/>
  <c r="N1026" i="27"/>
  <c r="Q1025" i="27"/>
  <c r="R1025" i="27" s="1" a="1"/>
  <c r="R1025" i="27" s="1"/>
  <c r="N1025" i="27"/>
  <c r="Q1024" i="27"/>
  <c r="R1024" i="27" s="1" a="1"/>
  <c r="R1024" i="27" s="1"/>
  <c r="N1024" i="27"/>
  <c r="Q1023" i="27"/>
  <c r="R1023" i="27" s="1" a="1"/>
  <c r="R1023" i="27" s="1"/>
  <c r="N1023" i="27"/>
  <c r="Q1022" i="27"/>
  <c r="R1022" i="27" s="1" a="1"/>
  <c r="R1022" i="27" s="1"/>
  <c r="N1022" i="27"/>
  <c r="Q1021" i="27"/>
  <c r="R1021" i="27" s="1" a="1"/>
  <c r="R1021" i="27" s="1"/>
  <c r="N1021" i="27"/>
  <c r="Q1020" i="27"/>
  <c r="R1020" i="27" s="1" a="1"/>
  <c r="R1020" i="27" s="1"/>
  <c r="N1020" i="27"/>
  <c r="Q1019" i="27"/>
  <c r="R1019" i="27" s="1" a="1"/>
  <c r="R1019" i="27" s="1"/>
  <c r="N1019" i="27"/>
  <c r="Q1018" i="27"/>
  <c r="R1018" i="27" s="1" a="1"/>
  <c r="R1018" i="27" s="1"/>
  <c r="N1018" i="27"/>
  <c r="Q1017" i="27"/>
  <c r="R1017" i="27" s="1" a="1"/>
  <c r="R1017" i="27" s="1"/>
  <c r="N1017" i="27"/>
  <c r="Q1016" i="27"/>
  <c r="R1016" i="27" s="1" a="1"/>
  <c r="R1016" i="27" s="1"/>
  <c r="N1016" i="27"/>
  <c r="Q1015" i="27"/>
  <c r="R1015" i="27" s="1" a="1"/>
  <c r="R1015" i="27" s="1"/>
  <c r="N1015" i="27"/>
  <c r="Q1014" i="27"/>
  <c r="R1014" i="27" s="1" a="1"/>
  <c r="R1014" i="27" s="1"/>
  <c r="N1014" i="27"/>
  <c r="Q1013" i="27"/>
  <c r="R1013" i="27" s="1" a="1"/>
  <c r="R1013" i="27" s="1"/>
  <c r="N1013" i="27"/>
  <c r="Q1012" i="27"/>
  <c r="R1012" i="27" s="1" a="1"/>
  <c r="R1012" i="27" s="1"/>
  <c r="N1012" i="27"/>
  <c r="Q1011" i="27"/>
  <c r="R1011" i="27" s="1" a="1"/>
  <c r="R1011" i="27" s="1"/>
  <c r="N1011" i="27"/>
  <c r="Q1010" i="27"/>
  <c r="R1010" i="27" s="1" a="1"/>
  <c r="R1010" i="27" s="1"/>
  <c r="N1010" i="27"/>
  <c r="Q1009" i="27"/>
  <c r="R1009" i="27" s="1" a="1"/>
  <c r="R1009" i="27" s="1"/>
  <c r="N1009" i="27"/>
  <c r="Q1008" i="27"/>
  <c r="R1008" i="27" s="1" a="1"/>
  <c r="R1008" i="27" s="1"/>
  <c r="N1008" i="27"/>
  <c r="Q1007" i="27"/>
  <c r="R1007" i="27" s="1" a="1"/>
  <c r="R1007" i="27" s="1"/>
  <c r="N1007" i="27"/>
  <c r="Q1006" i="27"/>
  <c r="R1006" i="27" s="1" a="1"/>
  <c r="R1006" i="27" s="1"/>
  <c r="N1006" i="27"/>
  <c r="Q1005" i="27"/>
  <c r="R1005" i="27" s="1" a="1"/>
  <c r="R1005" i="27" s="1"/>
  <c r="N1005" i="27"/>
  <c r="Q1004" i="27"/>
  <c r="R1004" i="27" s="1" a="1"/>
  <c r="R1004" i="27" s="1"/>
  <c r="N1004" i="27"/>
  <c r="Q1003" i="27"/>
  <c r="R1003" i="27" s="1" a="1"/>
  <c r="R1003" i="27" s="1"/>
  <c r="N1003" i="27"/>
  <c r="Q1002" i="27"/>
  <c r="R1002" i="27" s="1" a="1"/>
  <c r="R1002" i="27" s="1"/>
  <c r="N1002" i="27"/>
  <c r="Q1001" i="27"/>
  <c r="R1001" i="27" s="1" a="1"/>
  <c r="R1001" i="27" s="1"/>
  <c r="N1001" i="27"/>
  <c r="Q1000" i="27"/>
  <c r="R1000" i="27" s="1" a="1"/>
  <c r="R1000" i="27" s="1"/>
  <c r="N1000" i="27"/>
  <c r="Q999" i="27"/>
  <c r="R999" i="27" s="1" a="1"/>
  <c r="R999" i="27" s="1"/>
  <c r="N999" i="27"/>
  <c r="Q998" i="27"/>
  <c r="R998" i="27" s="1" a="1"/>
  <c r="R998" i="27" s="1"/>
  <c r="N998" i="27"/>
  <c r="Q997" i="27"/>
  <c r="R997" i="27" s="1" a="1"/>
  <c r="R997" i="27" s="1"/>
  <c r="N997" i="27"/>
  <c r="Q996" i="27"/>
  <c r="R996" i="27" s="1" a="1"/>
  <c r="R996" i="27" s="1"/>
  <c r="N996" i="27"/>
  <c r="Q995" i="27"/>
  <c r="N995" i="27"/>
  <c r="Q994" i="27"/>
  <c r="N994" i="27"/>
  <c r="Q993" i="27"/>
  <c r="N993" i="27"/>
  <c r="Q992" i="27"/>
  <c r="N992" i="27"/>
  <c r="Q991" i="27"/>
  <c r="N991" i="27"/>
  <c r="Q990" i="27"/>
  <c r="N990" i="27"/>
  <c r="Q989" i="27"/>
  <c r="N989" i="27"/>
  <c r="Q988" i="27"/>
  <c r="N988" i="27"/>
  <c r="Q987" i="27"/>
  <c r="N987" i="27"/>
  <c r="Q986" i="27"/>
  <c r="N986" i="27"/>
  <c r="Q985" i="27"/>
  <c r="N985" i="27"/>
  <c r="Q984" i="27"/>
  <c r="N984" i="27"/>
  <c r="Q983" i="27"/>
  <c r="N983" i="27"/>
  <c r="Q982" i="27"/>
  <c r="N982" i="27"/>
  <c r="Q981" i="27"/>
  <c r="N981" i="27"/>
  <c r="Q980" i="27"/>
  <c r="N980" i="27"/>
  <c r="Q979" i="27"/>
  <c r="N979" i="27"/>
  <c r="Q978" i="27"/>
  <c r="N978" i="27"/>
  <c r="Q977" i="27"/>
  <c r="N977" i="27"/>
  <c r="Q976" i="27"/>
  <c r="N976" i="27"/>
  <c r="Q975" i="27"/>
  <c r="N975" i="27"/>
  <c r="Q974" i="27"/>
  <c r="N974" i="27"/>
  <c r="Q973" i="27"/>
  <c r="N973" i="27"/>
  <c r="Q972" i="27"/>
  <c r="N972" i="27"/>
  <c r="Q971" i="27"/>
  <c r="N971" i="27"/>
  <c r="Q970" i="27"/>
  <c r="N970" i="27"/>
  <c r="Q969" i="27"/>
  <c r="N969" i="27"/>
  <c r="Q968" i="27"/>
  <c r="N968" i="27"/>
  <c r="Q967" i="27"/>
  <c r="N967" i="27"/>
  <c r="Q966" i="27"/>
  <c r="N966" i="27"/>
  <c r="Q965" i="27"/>
  <c r="N965" i="27"/>
  <c r="Q964" i="27"/>
  <c r="N964" i="27"/>
  <c r="Q963" i="27"/>
  <c r="N963" i="27"/>
  <c r="Q962" i="27"/>
  <c r="R962" i="27" s="1" a="1"/>
  <c r="R962" i="27" s="1"/>
  <c r="N962" i="27"/>
  <c r="Q961" i="27"/>
  <c r="R961" i="27" s="1" a="1"/>
  <c r="R961" i="27" s="1"/>
  <c r="N961" i="27"/>
  <c r="Q960" i="27"/>
  <c r="R960" i="27" s="1" a="1"/>
  <c r="R960" i="27" s="1"/>
  <c r="N960" i="27"/>
  <c r="Q959" i="27"/>
  <c r="R959" i="27" s="1" a="1"/>
  <c r="R959" i="27" s="1"/>
  <c r="N959" i="27"/>
  <c r="Q958" i="27"/>
  <c r="R958" i="27" s="1" a="1"/>
  <c r="R958" i="27" s="1"/>
  <c r="N958" i="27"/>
  <c r="Q957" i="27"/>
  <c r="R957" i="27" s="1" a="1"/>
  <c r="R957" i="27" s="1"/>
  <c r="N957" i="27"/>
  <c r="Q956" i="27"/>
  <c r="R956" i="27" s="1" a="1"/>
  <c r="R956" i="27" s="1"/>
  <c r="N956" i="27"/>
  <c r="Q955" i="27"/>
  <c r="R955" i="27" s="1" a="1"/>
  <c r="R955" i="27" s="1"/>
  <c r="N955" i="27"/>
  <c r="Q954" i="27"/>
  <c r="R954" i="27" s="1" a="1"/>
  <c r="R954" i="27" s="1"/>
  <c r="N954" i="27"/>
  <c r="Q953" i="27"/>
  <c r="R953" i="27" s="1" a="1"/>
  <c r="R953" i="27" s="1"/>
  <c r="N953" i="27"/>
  <c r="Q952" i="27"/>
  <c r="R952" i="27" s="1" a="1"/>
  <c r="R952" i="27" s="1"/>
  <c r="N952" i="27"/>
  <c r="Q951" i="27"/>
  <c r="R951" i="27" s="1" a="1"/>
  <c r="R951" i="27" s="1"/>
  <c r="N951" i="27"/>
  <c r="Q950" i="27"/>
  <c r="R950" i="27" s="1" a="1"/>
  <c r="R950" i="27" s="1"/>
  <c r="N950" i="27"/>
  <c r="Q949" i="27"/>
  <c r="R949" i="27" s="1" a="1"/>
  <c r="R949" i="27" s="1"/>
  <c r="N949" i="27"/>
  <c r="Q948" i="27"/>
  <c r="R948" i="27" s="1" a="1"/>
  <c r="R948" i="27" s="1"/>
  <c r="N948" i="27"/>
  <c r="Q947" i="27"/>
  <c r="R947" i="27" s="1" a="1"/>
  <c r="R947" i="27" s="1"/>
  <c r="N947" i="27"/>
  <c r="Q946" i="27"/>
  <c r="R946" i="27" s="1" a="1"/>
  <c r="R946" i="27" s="1"/>
  <c r="N946" i="27"/>
  <c r="Q945" i="27"/>
  <c r="R945" i="27" s="1" a="1"/>
  <c r="R945" i="27" s="1"/>
  <c r="N945" i="27"/>
  <c r="Q944" i="27"/>
  <c r="R944" i="27" s="1" a="1"/>
  <c r="R944" i="27" s="1"/>
  <c r="N944" i="27"/>
  <c r="Q943" i="27"/>
  <c r="R943" i="27" s="1" a="1"/>
  <c r="R943" i="27" s="1"/>
  <c r="N943" i="27"/>
  <c r="Q942" i="27"/>
  <c r="R942" i="27" s="1" a="1"/>
  <c r="R942" i="27" s="1"/>
  <c r="N942" i="27"/>
  <c r="Q941" i="27"/>
  <c r="R941" i="27" s="1" a="1"/>
  <c r="R941" i="27" s="1"/>
  <c r="N941" i="27"/>
  <c r="Q940" i="27"/>
  <c r="R940" i="27" s="1" a="1"/>
  <c r="R940" i="27" s="1"/>
  <c r="N940" i="27"/>
  <c r="Q939" i="27"/>
  <c r="R939" i="27" s="1" a="1"/>
  <c r="R939" i="27" s="1"/>
  <c r="N939" i="27"/>
  <c r="Q938" i="27"/>
  <c r="N938" i="27"/>
  <c r="Q937" i="27"/>
  <c r="N937" i="27"/>
  <c r="Q936" i="27"/>
  <c r="N936" i="27"/>
  <c r="Q935" i="27"/>
  <c r="N935" i="27"/>
  <c r="Q934" i="27"/>
  <c r="N934" i="27"/>
  <c r="Q933" i="27"/>
  <c r="N933" i="27"/>
  <c r="Q932" i="27"/>
  <c r="N932" i="27"/>
  <c r="Q931" i="27"/>
  <c r="N931" i="27"/>
  <c r="Q930" i="27"/>
  <c r="N930" i="27"/>
  <c r="Q929" i="27"/>
  <c r="N929" i="27"/>
  <c r="Q928" i="27"/>
  <c r="N928" i="27"/>
  <c r="Q927" i="27"/>
  <c r="N927" i="27"/>
  <c r="Q926" i="27"/>
  <c r="N926" i="27"/>
  <c r="Q925" i="27"/>
  <c r="N925" i="27"/>
  <c r="Q924" i="27"/>
  <c r="N924" i="27"/>
  <c r="Q923" i="27"/>
  <c r="N923" i="27"/>
  <c r="Q922" i="27"/>
  <c r="N922" i="27"/>
  <c r="Q921" i="27"/>
  <c r="N921" i="27"/>
  <c r="Q920" i="27"/>
  <c r="N920" i="27"/>
  <c r="Q919" i="27"/>
  <c r="N919" i="27"/>
  <c r="Q918" i="27"/>
  <c r="R918" i="27" s="1" a="1"/>
  <c r="R918" i="27" s="1"/>
  <c r="N918" i="27"/>
  <c r="Q917" i="27"/>
  <c r="R917" i="27" s="1" a="1"/>
  <c r="R917" i="27" s="1"/>
  <c r="N917" i="27"/>
  <c r="Q916" i="27"/>
  <c r="R916" i="27" s="1" a="1"/>
  <c r="R916" i="27" s="1"/>
  <c r="N916" i="27"/>
  <c r="Q915" i="27"/>
  <c r="N915" i="27"/>
  <c r="Q914" i="27"/>
  <c r="N914" i="27"/>
  <c r="Q913" i="27"/>
  <c r="N913" i="27"/>
  <c r="Q912" i="27"/>
  <c r="N912" i="27"/>
  <c r="Q911" i="27"/>
  <c r="N911" i="27"/>
  <c r="Q910" i="27"/>
  <c r="N910" i="27"/>
  <c r="Q909" i="27"/>
  <c r="R909" i="27" s="1" a="1"/>
  <c r="R909" i="27" s="1"/>
  <c r="N909" i="27"/>
  <c r="Q908" i="27"/>
  <c r="R908" i="27" s="1" a="1"/>
  <c r="R908" i="27" s="1"/>
  <c r="N908" i="27"/>
  <c r="Q907" i="27"/>
  <c r="N907" i="27"/>
  <c r="Q906" i="27"/>
  <c r="N906" i="27"/>
  <c r="Q905" i="27"/>
  <c r="N905" i="27"/>
  <c r="Q904" i="27"/>
  <c r="N904" i="27"/>
  <c r="Q903" i="27"/>
  <c r="R903" i="27" s="1" a="1"/>
  <c r="R903" i="27" s="1"/>
  <c r="N903" i="27"/>
  <c r="Q902" i="27"/>
  <c r="R902" i="27" s="1" a="1"/>
  <c r="R902" i="27" s="1"/>
  <c r="N902" i="27"/>
  <c r="Q901" i="27"/>
  <c r="R901" i="27" s="1" a="1"/>
  <c r="R901" i="27" s="1"/>
  <c r="N901" i="27"/>
  <c r="Q900" i="27"/>
  <c r="R900" i="27" s="1" a="1"/>
  <c r="R900" i="27" s="1"/>
  <c r="N900" i="27"/>
  <c r="Q899" i="27"/>
  <c r="R899" i="27" s="1" a="1"/>
  <c r="R899" i="27" s="1"/>
  <c r="N899" i="27"/>
  <c r="Q898" i="27"/>
  <c r="R898" i="27" s="1" a="1"/>
  <c r="R898" i="27" s="1"/>
  <c r="N898" i="27"/>
  <c r="Q897" i="27"/>
  <c r="R897" i="27" s="1" a="1"/>
  <c r="R897" i="27" s="1"/>
  <c r="N897" i="27"/>
  <c r="Q896" i="27"/>
  <c r="R896" i="27" s="1" a="1"/>
  <c r="R896" i="27" s="1"/>
  <c r="N896" i="27"/>
  <c r="Q895" i="27"/>
  <c r="R895" i="27" s="1" a="1"/>
  <c r="R895" i="27" s="1"/>
  <c r="N895" i="27"/>
  <c r="Q894" i="27"/>
  <c r="R894" i="27" s="1" a="1"/>
  <c r="R894" i="27" s="1"/>
  <c r="N894" i="27"/>
  <c r="Q893" i="27"/>
  <c r="R893" i="27" s="1" a="1"/>
  <c r="R893" i="27" s="1"/>
  <c r="N893" i="27"/>
  <c r="Q892" i="27"/>
  <c r="R892" i="27" s="1" a="1"/>
  <c r="R892" i="27" s="1"/>
  <c r="N892" i="27"/>
  <c r="Q891" i="27"/>
  <c r="N891" i="27"/>
  <c r="Q890" i="27"/>
  <c r="R890" i="27" s="1" a="1"/>
  <c r="R890" i="27" s="1"/>
  <c r="N890" i="27"/>
  <c r="Q889" i="27"/>
  <c r="R889" i="27" s="1" a="1"/>
  <c r="R889" i="27" s="1"/>
  <c r="N889" i="27"/>
  <c r="Q888" i="27"/>
  <c r="N888" i="27"/>
  <c r="Q887" i="27"/>
  <c r="N887" i="27"/>
  <c r="Q886" i="27"/>
  <c r="N886" i="27"/>
  <c r="Q885" i="27"/>
  <c r="R885" i="27" s="1" a="1"/>
  <c r="R885" i="27" s="1"/>
  <c r="N885" i="27"/>
  <c r="Q884" i="27"/>
  <c r="R884" i="27" s="1" a="1"/>
  <c r="R884" i="27" s="1"/>
  <c r="N884" i="27"/>
  <c r="Q883" i="27"/>
  <c r="R883" i="27" s="1" a="1"/>
  <c r="R883" i="27" s="1"/>
  <c r="N883" i="27"/>
  <c r="Q882" i="27"/>
  <c r="R882" i="27" s="1" a="1"/>
  <c r="R882" i="27" s="1"/>
  <c r="N882" i="27"/>
  <c r="Q881" i="27"/>
  <c r="R881" i="27" s="1" a="1"/>
  <c r="R881" i="27" s="1"/>
  <c r="N881" i="27"/>
  <c r="Q880" i="27"/>
  <c r="R880" i="27" s="1" a="1"/>
  <c r="R880" i="27" s="1"/>
  <c r="N880" i="27"/>
  <c r="Q879" i="27"/>
  <c r="R879" i="27" s="1" a="1"/>
  <c r="R879" i="27" s="1"/>
  <c r="N879" i="27"/>
  <c r="Q878" i="27"/>
  <c r="N878" i="27"/>
  <c r="Q877" i="27"/>
  <c r="R877" i="27" s="1" a="1"/>
  <c r="R877" i="27" s="1"/>
  <c r="N877" i="27"/>
  <c r="Q876" i="27"/>
  <c r="N876" i="27"/>
  <c r="Q875" i="27"/>
  <c r="N875" i="27"/>
  <c r="Q874" i="27"/>
  <c r="N874" i="27"/>
  <c r="Q873" i="27"/>
  <c r="N873" i="27"/>
  <c r="Q872" i="27"/>
  <c r="R872" i="27" s="1" a="1"/>
  <c r="R872" i="27" s="1"/>
  <c r="N872" i="27"/>
  <c r="Q871" i="27"/>
  <c r="R871" i="27" s="1" a="1"/>
  <c r="R871" i="27" s="1"/>
  <c r="N871" i="27"/>
  <c r="Q870" i="27"/>
  <c r="R870" i="27" s="1" a="1"/>
  <c r="R870" i="27" s="1"/>
  <c r="N870" i="27"/>
  <c r="Q869" i="27"/>
  <c r="R869" i="27" s="1" a="1"/>
  <c r="R869" i="27" s="1"/>
  <c r="N869" i="27"/>
  <c r="Q868" i="27"/>
  <c r="R868" i="27" s="1" a="1"/>
  <c r="R868" i="27" s="1"/>
  <c r="N868" i="27"/>
  <c r="Q867" i="27"/>
  <c r="R867" i="27" s="1" a="1"/>
  <c r="R867" i="27" s="1"/>
  <c r="N867" i="27"/>
  <c r="Q866" i="27"/>
  <c r="R866" i="27" s="1" a="1"/>
  <c r="R866" i="27" s="1"/>
  <c r="N866" i="27"/>
  <c r="Q865" i="27"/>
  <c r="N865" i="27"/>
  <c r="Q864" i="27"/>
  <c r="R864" i="27" s="1" a="1"/>
  <c r="R864" i="27" s="1"/>
  <c r="N864" i="27"/>
  <c r="Q863" i="27"/>
  <c r="R863" i="27" s="1" a="1"/>
  <c r="R863" i="27" s="1"/>
  <c r="N863" i="27"/>
  <c r="Q862" i="27"/>
  <c r="R862" i="27" s="1" a="1"/>
  <c r="R862" i="27" s="1"/>
  <c r="N862" i="27"/>
  <c r="Q861" i="27"/>
  <c r="R861" i="27" s="1" a="1"/>
  <c r="R861" i="27" s="1"/>
  <c r="N861" i="27"/>
  <c r="Q860" i="27"/>
  <c r="R860" i="27" s="1" a="1"/>
  <c r="R860" i="27" s="1"/>
  <c r="N860" i="27"/>
  <c r="Q859" i="27"/>
  <c r="R859" i="27" s="1" a="1"/>
  <c r="R859" i="27" s="1"/>
  <c r="N859" i="27"/>
  <c r="Q858" i="27"/>
  <c r="R858" i="27" s="1" a="1"/>
  <c r="R858" i="27" s="1"/>
  <c r="N858" i="27"/>
  <c r="Q857" i="27"/>
  <c r="R857" i="27" s="1" a="1"/>
  <c r="R857" i="27" s="1"/>
  <c r="N857" i="27"/>
  <c r="Q856" i="27"/>
  <c r="R856" i="27" s="1" a="1"/>
  <c r="R856" i="27" s="1"/>
  <c r="N856" i="27"/>
  <c r="Q855" i="27"/>
  <c r="R855" i="27" s="1" a="1"/>
  <c r="R855" i="27" s="1"/>
  <c r="N855" i="27"/>
  <c r="Q854" i="27"/>
  <c r="R854" i="27" s="1" a="1"/>
  <c r="R854" i="27" s="1"/>
  <c r="N854" i="27"/>
  <c r="Q853" i="27"/>
  <c r="R853" i="27" s="1" a="1"/>
  <c r="R853" i="27" s="1"/>
  <c r="N853" i="27"/>
  <c r="Q852" i="27"/>
  <c r="R852" i="27" s="1" a="1"/>
  <c r="R852" i="27" s="1"/>
  <c r="N852" i="27"/>
  <c r="Q851" i="27"/>
  <c r="R851" i="27" s="1" a="1"/>
  <c r="R851" i="27" s="1"/>
  <c r="N851" i="27"/>
  <c r="Q850" i="27"/>
  <c r="R850" i="27" s="1" a="1"/>
  <c r="R850" i="27" s="1"/>
  <c r="N850" i="27"/>
  <c r="Q849" i="27"/>
  <c r="R849" i="27" s="1" a="1"/>
  <c r="R849" i="27" s="1"/>
  <c r="N849" i="27"/>
  <c r="Q848" i="27"/>
  <c r="R848" i="27" s="1" a="1"/>
  <c r="R848" i="27" s="1"/>
  <c r="N848" i="27"/>
  <c r="Q847" i="27"/>
  <c r="R847" i="27" s="1" a="1"/>
  <c r="R847" i="27" s="1"/>
  <c r="N847" i="27"/>
  <c r="Q846" i="27"/>
  <c r="R846" i="27" s="1" a="1"/>
  <c r="R846" i="27" s="1"/>
  <c r="N846" i="27"/>
  <c r="Q845" i="27"/>
  <c r="R845" i="27" s="1" a="1"/>
  <c r="R845" i="27" s="1"/>
  <c r="N845" i="27"/>
  <c r="Q844" i="27"/>
  <c r="R844" i="27" s="1" a="1"/>
  <c r="R844" i="27" s="1"/>
  <c r="N844" i="27"/>
  <c r="Q843" i="27"/>
  <c r="R843" i="27" s="1" a="1"/>
  <c r="R843" i="27" s="1"/>
  <c r="N843" i="27"/>
  <c r="Q842" i="27"/>
  <c r="R842" i="27" s="1" a="1"/>
  <c r="R842" i="27" s="1"/>
  <c r="N842" i="27"/>
  <c r="Q841" i="27"/>
  <c r="R841" i="27" s="1" a="1"/>
  <c r="R841" i="27" s="1"/>
  <c r="N841" i="27"/>
  <c r="Q840" i="27"/>
  <c r="R840" i="27" s="1" a="1"/>
  <c r="R840" i="27" s="1"/>
  <c r="N840" i="27"/>
  <c r="Q839" i="27"/>
  <c r="R839" i="27" s="1" a="1"/>
  <c r="R839" i="27" s="1"/>
  <c r="N839" i="27"/>
  <c r="Q838" i="27"/>
  <c r="R838" i="27" s="1" a="1"/>
  <c r="R838" i="27" s="1"/>
  <c r="N838" i="27"/>
  <c r="Q837" i="27"/>
  <c r="R837" i="27" s="1" a="1"/>
  <c r="R837" i="27" s="1"/>
  <c r="N837" i="27"/>
  <c r="Q836" i="27"/>
  <c r="R836" i="27" s="1" a="1"/>
  <c r="R836" i="27" s="1"/>
  <c r="N836" i="27"/>
  <c r="Q835" i="27"/>
  <c r="R835" i="27" s="1" a="1"/>
  <c r="R835" i="27" s="1"/>
  <c r="N835" i="27"/>
  <c r="Q834" i="27"/>
  <c r="R834" i="27" s="1" a="1"/>
  <c r="R834" i="27" s="1"/>
  <c r="N834" i="27"/>
  <c r="Q833" i="27"/>
  <c r="R833" i="27" s="1" a="1"/>
  <c r="R833" i="27" s="1"/>
  <c r="N833" i="27"/>
  <c r="Q832" i="27"/>
  <c r="R832" i="27" s="1" a="1"/>
  <c r="R832" i="27" s="1"/>
  <c r="N832" i="27"/>
  <c r="Q831" i="27"/>
  <c r="R831" i="27" s="1" a="1"/>
  <c r="R831" i="27" s="1"/>
  <c r="N831" i="27"/>
  <c r="Q830" i="27"/>
  <c r="R830" i="27" s="1" a="1"/>
  <c r="R830" i="27" s="1"/>
  <c r="N830" i="27"/>
  <c r="Q829" i="27"/>
  <c r="R829" i="27" s="1" a="1"/>
  <c r="R829" i="27" s="1"/>
  <c r="N829" i="27"/>
  <c r="Q828" i="27"/>
  <c r="R828" i="27" s="1" a="1"/>
  <c r="R828" i="27" s="1"/>
  <c r="N828" i="27"/>
  <c r="Q827" i="27"/>
  <c r="R827" i="27" s="1" a="1"/>
  <c r="R827" i="27" s="1"/>
  <c r="N827" i="27"/>
  <c r="Q826" i="27"/>
  <c r="R826" i="27" s="1" a="1"/>
  <c r="R826" i="27" s="1"/>
  <c r="N826" i="27"/>
  <c r="Q825" i="27"/>
  <c r="R825" i="27" s="1" a="1"/>
  <c r="R825" i="27" s="1"/>
  <c r="N825" i="27"/>
  <c r="Q824" i="27"/>
  <c r="R824" i="27" s="1" a="1"/>
  <c r="R824" i="27" s="1"/>
  <c r="N824" i="27"/>
  <c r="Q823" i="27"/>
  <c r="R823" i="27" s="1" a="1"/>
  <c r="R823" i="27" s="1"/>
  <c r="N823" i="27"/>
  <c r="Q822" i="27"/>
  <c r="R822" i="27" s="1" a="1"/>
  <c r="R822" i="27" s="1"/>
  <c r="N822" i="27"/>
  <c r="Q821" i="27"/>
  <c r="R821" i="27" s="1" a="1"/>
  <c r="R821" i="27" s="1"/>
  <c r="N821" i="27"/>
  <c r="Q820" i="27"/>
  <c r="R820" i="27" s="1" a="1"/>
  <c r="R820" i="27" s="1"/>
  <c r="N820" i="27"/>
  <c r="Q819" i="27"/>
  <c r="R819" i="27" s="1" a="1"/>
  <c r="R819" i="27" s="1"/>
  <c r="N819" i="27"/>
  <c r="Q818" i="27"/>
  <c r="N818" i="27"/>
  <c r="Q817" i="27"/>
  <c r="N817" i="27"/>
  <c r="Q816" i="27"/>
  <c r="N816" i="27"/>
  <c r="Q815" i="27"/>
  <c r="N815" i="27"/>
  <c r="Q814" i="27"/>
  <c r="R814" i="27" s="1" a="1"/>
  <c r="R814" i="27" s="1"/>
  <c r="N814" i="27"/>
  <c r="Q813" i="27"/>
  <c r="R813" i="27" s="1" a="1"/>
  <c r="R813" i="27" s="1"/>
  <c r="N813" i="27"/>
  <c r="Q812" i="27"/>
  <c r="R812" i="27" s="1" a="1"/>
  <c r="R812" i="27" s="1"/>
  <c r="N812" i="27"/>
  <c r="Q811" i="27"/>
  <c r="R811" i="27" s="1" a="1"/>
  <c r="R811" i="27" s="1"/>
  <c r="N811" i="27"/>
  <c r="Q810" i="27"/>
  <c r="R810" i="27" s="1" a="1"/>
  <c r="R810" i="27" s="1"/>
  <c r="N810" i="27"/>
  <c r="Q809" i="27"/>
  <c r="R809" i="27" s="1" a="1"/>
  <c r="R809" i="27" s="1"/>
  <c r="N809" i="27"/>
  <c r="Q808" i="27"/>
  <c r="R808" i="27" s="1" a="1"/>
  <c r="R808" i="27" s="1"/>
  <c r="N808" i="27"/>
  <c r="Q807" i="27"/>
  <c r="R807" i="27" s="1" a="1"/>
  <c r="R807" i="27" s="1"/>
  <c r="N807" i="27"/>
  <c r="Q806" i="27"/>
  <c r="R806" i="27" s="1" a="1"/>
  <c r="R806" i="27" s="1"/>
  <c r="N806" i="27"/>
  <c r="Q805" i="27"/>
  <c r="R805" i="27" s="1" a="1"/>
  <c r="R805" i="27" s="1"/>
  <c r="N805" i="27"/>
  <c r="Q804" i="27"/>
  <c r="R804" i="27" s="1" a="1"/>
  <c r="R804" i="27" s="1"/>
  <c r="N804" i="27"/>
  <c r="Q803" i="27"/>
  <c r="R803" i="27" s="1" a="1"/>
  <c r="R803" i="27" s="1"/>
  <c r="N803" i="27"/>
  <c r="Q802" i="27"/>
  <c r="R802" i="27" s="1" a="1"/>
  <c r="R802" i="27" s="1"/>
  <c r="N802" i="27"/>
  <c r="Q801" i="27"/>
  <c r="N801" i="27"/>
  <c r="Q800" i="27"/>
  <c r="N800" i="27"/>
  <c r="Q799" i="27"/>
  <c r="N799" i="27"/>
  <c r="Q798" i="27"/>
  <c r="R798" i="27" s="1" a="1"/>
  <c r="R798" i="27" s="1"/>
  <c r="N798" i="27"/>
  <c r="Q797" i="27"/>
  <c r="R797" i="27" s="1" a="1"/>
  <c r="R797" i="27" s="1"/>
  <c r="N797" i="27"/>
  <c r="Q796" i="27"/>
  <c r="R796" i="27" s="1" a="1"/>
  <c r="R796" i="27" s="1"/>
  <c r="N796" i="27"/>
  <c r="Q795" i="27"/>
  <c r="R795" i="27" s="1" a="1"/>
  <c r="R795" i="27" s="1"/>
  <c r="N795" i="27"/>
  <c r="Q794" i="27"/>
  <c r="R794" i="27" s="1" a="1"/>
  <c r="R794" i="27" s="1"/>
  <c r="N794" i="27"/>
  <c r="Q793" i="27"/>
  <c r="N793" i="27"/>
  <c r="Q792" i="27"/>
  <c r="N792" i="27"/>
  <c r="Q791" i="27"/>
  <c r="N791" i="27"/>
  <c r="Q790" i="27"/>
  <c r="R790" i="27" s="1" a="1"/>
  <c r="R790" i="27" s="1"/>
  <c r="N790" i="27"/>
  <c r="Q789" i="27"/>
  <c r="R789" i="27" s="1" a="1"/>
  <c r="R789" i="27" s="1"/>
  <c r="N789" i="27"/>
  <c r="Q788" i="27"/>
  <c r="R788" i="27" s="1" a="1"/>
  <c r="R788" i="27" s="1"/>
  <c r="N788" i="27"/>
  <c r="Q787" i="27"/>
  <c r="R787" i="27" s="1" a="1"/>
  <c r="R787" i="27" s="1"/>
  <c r="N787" i="27"/>
  <c r="Q786" i="27"/>
  <c r="R786" i="27" s="1" a="1"/>
  <c r="R786" i="27" s="1"/>
  <c r="N786" i="27"/>
  <c r="Q785" i="27"/>
  <c r="R785" i="27" s="1" a="1"/>
  <c r="R785" i="27" s="1"/>
  <c r="N785" i="27"/>
  <c r="Q784" i="27"/>
  <c r="R784" i="27" s="1" a="1"/>
  <c r="R784" i="27" s="1"/>
  <c r="N784" i="27"/>
  <c r="Q783" i="27"/>
  <c r="R783" i="27" s="1" a="1"/>
  <c r="R783" i="27" s="1"/>
  <c r="N783" i="27"/>
  <c r="Q782" i="27"/>
  <c r="R782" i="27" s="1" a="1"/>
  <c r="R782" i="27" s="1"/>
  <c r="N782" i="27"/>
  <c r="Q781" i="27"/>
  <c r="R781" i="27" s="1" a="1"/>
  <c r="R781" i="27" s="1"/>
  <c r="N781" i="27"/>
  <c r="Q780" i="27"/>
  <c r="R780" i="27" s="1" a="1"/>
  <c r="R780" i="27" s="1"/>
  <c r="N780" i="27"/>
  <c r="Q779" i="27"/>
  <c r="R779" i="27" s="1" a="1"/>
  <c r="R779" i="27" s="1"/>
  <c r="N779" i="27"/>
  <c r="Q778" i="27"/>
  <c r="R778" i="27" s="1" a="1"/>
  <c r="R778" i="27" s="1"/>
  <c r="N778" i="27"/>
  <c r="Q777" i="27"/>
  <c r="R777" i="27" s="1" a="1"/>
  <c r="R777" i="27" s="1"/>
  <c r="N777" i="27"/>
  <c r="Q776" i="27"/>
  <c r="R776" i="27" s="1" a="1"/>
  <c r="R776" i="27" s="1"/>
  <c r="N776" i="27"/>
  <c r="Q775" i="27"/>
  <c r="R775" i="27" s="1" a="1"/>
  <c r="R775" i="27" s="1"/>
  <c r="N775" i="27"/>
  <c r="Q774" i="27"/>
  <c r="R774" i="27" s="1" a="1"/>
  <c r="R774" i="27" s="1"/>
  <c r="N774" i="27"/>
  <c r="Q773" i="27"/>
  <c r="R773" i="27" s="1" a="1"/>
  <c r="R773" i="27" s="1"/>
  <c r="N773" i="27"/>
  <c r="Q772" i="27"/>
  <c r="R772" i="27" s="1" a="1"/>
  <c r="R772" i="27" s="1"/>
  <c r="N772" i="27"/>
  <c r="Q771" i="27"/>
  <c r="R771" i="27" s="1" a="1"/>
  <c r="R771" i="27" s="1"/>
  <c r="N771" i="27"/>
  <c r="Q770" i="27"/>
  <c r="R770" i="27" s="1" a="1"/>
  <c r="R770" i="27" s="1"/>
  <c r="N770" i="27"/>
  <c r="Q769" i="27"/>
  <c r="R769" i="27" s="1" a="1"/>
  <c r="R769" i="27" s="1"/>
  <c r="N769" i="27"/>
  <c r="Q768" i="27"/>
  <c r="R768" i="27" s="1" a="1"/>
  <c r="R768" i="27" s="1"/>
  <c r="N768" i="27"/>
  <c r="Q767" i="27"/>
  <c r="R767" i="27" s="1" a="1"/>
  <c r="R767" i="27" s="1"/>
  <c r="N767" i="27"/>
  <c r="Q766" i="27"/>
  <c r="R766" i="27" s="1" a="1"/>
  <c r="R766" i="27" s="1"/>
  <c r="N766" i="27"/>
  <c r="Q765" i="27"/>
  <c r="R765" i="27" s="1" a="1"/>
  <c r="R765" i="27" s="1"/>
  <c r="N765" i="27"/>
  <c r="Q764" i="27"/>
  <c r="R764" i="27" s="1" a="1"/>
  <c r="R764" i="27" s="1"/>
  <c r="N764" i="27"/>
  <c r="Q763" i="27"/>
  <c r="R763" i="27" s="1" a="1"/>
  <c r="R763" i="27" s="1"/>
  <c r="N763" i="27"/>
  <c r="Q762" i="27"/>
  <c r="R762" i="27" s="1" a="1"/>
  <c r="R762" i="27" s="1"/>
  <c r="N762" i="27"/>
  <c r="Q761" i="27"/>
  <c r="R761" i="27" s="1" a="1"/>
  <c r="R761" i="27" s="1"/>
  <c r="N761" i="27"/>
  <c r="Q760" i="27"/>
  <c r="R760" i="27" s="1" a="1"/>
  <c r="R760" i="27" s="1"/>
  <c r="N760" i="27"/>
  <c r="Q759" i="27"/>
  <c r="R759" i="27" s="1" a="1"/>
  <c r="R759" i="27" s="1"/>
  <c r="N759" i="27"/>
  <c r="Q758" i="27"/>
  <c r="R758" i="27" s="1" a="1"/>
  <c r="R758" i="27" s="1"/>
  <c r="N758" i="27"/>
  <c r="Q757" i="27"/>
  <c r="R757" i="27" s="1" a="1"/>
  <c r="R757" i="27" s="1"/>
  <c r="N757" i="27"/>
  <c r="Q756" i="27"/>
  <c r="R756" i="27" s="1" a="1"/>
  <c r="R756" i="27" s="1"/>
  <c r="N756" i="27"/>
  <c r="Q755" i="27"/>
  <c r="R755" i="27" s="1" a="1"/>
  <c r="R755" i="27" s="1"/>
  <c r="N755" i="27"/>
  <c r="Q754" i="27"/>
  <c r="R754" i="27" s="1" a="1"/>
  <c r="R754" i="27" s="1"/>
  <c r="N754" i="27"/>
  <c r="Q753" i="27"/>
  <c r="R753" i="27" s="1" a="1"/>
  <c r="R753" i="27" s="1"/>
  <c r="N753" i="27"/>
  <c r="Q752" i="27"/>
  <c r="R752" i="27" s="1" a="1"/>
  <c r="R752" i="27" s="1"/>
  <c r="N752" i="27"/>
  <c r="Q751" i="27"/>
  <c r="N751" i="27"/>
  <c r="Q750" i="27"/>
  <c r="N750" i="27"/>
  <c r="Q749" i="27"/>
  <c r="N749" i="27"/>
  <c r="Q748" i="27"/>
  <c r="R748" i="27" s="1" a="1"/>
  <c r="R748" i="27" s="1"/>
  <c r="N748" i="27"/>
  <c r="Q747" i="27"/>
  <c r="R747" i="27" s="1" a="1"/>
  <c r="R747" i="27" s="1"/>
  <c r="N747" i="27"/>
  <c r="Q746" i="27"/>
  <c r="R746" i="27" s="1" a="1"/>
  <c r="R746" i="27" s="1"/>
  <c r="N746" i="27"/>
  <c r="Q745" i="27"/>
  <c r="R745" i="27" s="1" a="1"/>
  <c r="R745" i="27" s="1"/>
  <c r="N745" i="27"/>
  <c r="Q744" i="27"/>
  <c r="R744" i="27" s="1" a="1"/>
  <c r="R744" i="27" s="1"/>
  <c r="N744" i="27"/>
  <c r="Q743" i="27"/>
  <c r="R743" i="27" s="1" a="1"/>
  <c r="R743" i="27" s="1"/>
  <c r="N743" i="27"/>
  <c r="Q742" i="27"/>
  <c r="R742" i="27" s="1" a="1"/>
  <c r="R742" i="27" s="1"/>
  <c r="N742" i="27"/>
  <c r="Q741" i="27"/>
  <c r="R741" i="27" s="1" a="1"/>
  <c r="R741" i="27" s="1"/>
  <c r="N741" i="27"/>
  <c r="Q740" i="27"/>
  <c r="R740" i="27" s="1" a="1"/>
  <c r="R740" i="27" s="1"/>
  <c r="N740" i="27"/>
  <c r="Q739" i="27"/>
  <c r="R739" i="27" s="1" a="1"/>
  <c r="R739" i="27" s="1"/>
  <c r="N739" i="27"/>
  <c r="Q738" i="27"/>
  <c r="R738" i="27" s="1" a="1"/>
  <c r="R738" i="27" s="1"/>
  <c r="N738" i="27"/>
  <c r="Q737" i="27"/>
  <c r="R737" i="27" s="1" a="1"/>
  <c r="R737" i="27" s="1"/>
  <c r="N737" i="27"/>
  <c r="Q736" i="27"/>
  <c r="N736" i="27"/>
  <c r="Q735" i="27"/>
  <c r="N735" i="27"/>
  <c r="Q734" i="27"/>
  <c r="N734" i="27"/>
  <c r="Q733" i="27"/>
  <c r="R733" i="27" s="1" a="1"/>
  <c r="R733" i="27" s="1"/>
  <c r="N733" i="27"/>
  <c r="Q732" i="27"/>
  <c r="R732" i="27" s="1" a="1"/>
  <c r="R732" i="27" s="1"/>
  <c r="N732" i="27"/>
  <c r="Q731" i="27"/>
  <c r="R731" i="27" s="1" a="1"/>
  <c r="R731" i="27" s="1"/>
  <c r="N731" i="27"/>
  <c r="Q730" i="27"/>
  <c r="R730" i="27" s="1" a="1"/>
  <c r="R730" i="27" s="1"/>
  <c r="N730" i="27"/>
  <c r="Q729" i="27"/>
  <c r="R729" i="27" s="1" a="1"/>
  <c r="R729" i="27" s="1"/>
  <c r="N729" i="27"/>
  <c r="Q728" i="27"/>
  <c r="R728" i="27" s="1" a="1"/>
  <c r="R728" i="27" s="1"/>
  <c r="N728" i="27"/>
  <c r="Q727" i="27"/>
  <c r="R727" i="27" s="1" a="1"/>
  <c r="R727" i="27" s="1"/>
  <c r="N727" i="27"/>
  <c r="Q726" i="27"/>
  <c r="R726" i="27" s="1" a="1"/>
  <c r="R726" i="27" s="1"/>
  <c r="N726" i="27"/>
  <c r="Q725" i="27"/>
  <c r="N725" i="27"/>
  <c r="Q724" i="27"/>
  <c r="N724" i="27"/>
  <c r="Q723" i="27"/>
  <c r="N723" i="27"/>
  <c r="Q722" i="27"/>
  <c r="R722" i="27" s="1" a="1"/>
  <c r="R722" i="27" s="1"/>
  <c r="N722" i="27"/>
  <c r="Q721" i="27"/>
  <c r="R721" i="27" s="1" a="1"/>
  <c r="R721" i="27" s="1"/>
  <c r="N721" i="27"/>
  <c r="Q720" i="27"/>
  <c r="R720" i="27" s="1" a="1"/>
  <c r="R720" i="27" s="1"/>
  <c r="N720" i="27"/>
  <c r="Q719" i="27"/>
  <c r="R719" i="27" s="1" a="1"/>
  <c r="R719" i="27" s="1"/>
  <c r="N719" i="27"/>
  <c r="Q718" i="27"/>
  <c r="R718" i="27" s="1" a="1"/>
  <c r="R718" i="27" s="1"/>
  <c r="N718" i="27"/>
  <c r="Q717" i="27"/>
  <c r="R717" i="27" s="1" a="1"/>
  <c r="R717" i="27" s="1"/>
  <c r="N717" i="27"/>
  <c r="Q716" i="27"/>
  <c r="R716" i="27" s="1" a="1"/>
  <c r="R716" i="27" s="1"/>
  <c r="N716" i="27"/>
  <c r="Q715" i="27"/>
  <c r="R715" i="27" s="1" a="1"/>
  <c r="R715" i="27" s="1"/>
  <c r="N715" i="27"/>
  <c r="Q714" i="27"/>
  <c r="N714" i="27"/>
  <c r="Q713" i="27"/>
  <c r="N713" i="27"/>
  <c r="Q712" i="27"/>
  <c r="N712" i="27"/>
  <c r="Q711" i="27"/>
  <c r="R711" i="27" s="1" a="1"/>
  <c r="R711" i="27" s="1"/>
  <c r="N711" i="27"/>
  <c r="Q710" i="27"/>
  <c r="R710" i="27" s="1" a="1"/>
  <c r="R710" i="27" s="1"/>
  <c r="N710" i="27"/>
  <c r="Q709" i="27"/>
  <c r="R709" i="27" s="1" a="1"/>
  <c r="R709" i="27" s="1"/>
  <c r="N709" i="27"/>
  <c r="Q708" i="27"/>
  <c r="R708" i="27" s="1" a="1"/>
  <c r="R708" i="27" s="1"/>
  <c r="N708" i="27"/>
  <c r="Q707" i="27"/>
  <c r="R707" i="27" s="1" a="1"/>
  <c r="R707" i="27" s="1"/>
  <c r="N707" i="27"/>
  <c r="Q706" i="27"/>
  <c r="R706" i="27" s="1" a="1"/>
  <c r="R706" i="27" s="1"/>
  <c r="N706" i="27"/>
  <c r="Q705" i="27"/>
  <c r="R705" i="27" s="1" a="1"/>
  <c r="R705" i="27" s="1"/>
  <c r="N705" i="27"/>
  <c r="Q704" i="27"/>
  <c r="N704" i="27"/>
  <c r="Q703" i="27"/>
  <c r="N703" i="27"/>
  <c r="Q702" i="27"/>
  <c r="N702" i="27"/>
  <c r="Q701" i="27"/>
  <c r="R701" i="27" s="1" a="1"/>
  <c r="R701" i="27" s="1"/>
  <c r="N701" i="27"/>
  <c r="Q700" i="27"/>
  <c r="R700" i="27" s="1" a="1"/>
  <c r="R700" i="27" s="1"/>
  <c r="N700" i="27"/>
  <c r="Q699" i="27"/>
  <c r="R699" i="27" s="1" a="1"/>
  <c r="R699" i="27" s="1"/>
  <c r="N699" i="27"/>
  <c r="Q698" i="27"/>
  <c r="R698" i="27" s="1" a="1"/>
  <c r="R698" i="27" s="1"/>
  <c r="N698" i="27"/>
  <c r="Q697" i="27"/>
  <c r="R697" i="27" s="1" a="1"/>
  <c r="R697" i="27" s="1"/>
  <c r="N697" i="27"/>
  <c r="Q696" i="27"/>
  <c r="R696" i="27" s="1" a="1"/>
  <c r="R696" i="27" s="1"/>
  <c r="N696" i="27"/>
  <c r="Q695" i="27"/>
  <c r="R695" i="27" s="1" a="1"/>
  <c r="R695" i="27" s="1"/>
  <c r="N695" i="27"/>
  <c r="Q694" i="27"/>
  <c r="N694" i="27"/>
  <c r="Q693" i="27"/>
  <c r="N693" i="27"/>
  <c r="Q692" i="27"/>
  <c r="N692" i="27"/>
  <c r="Q691" i="27"/>
  <c r="R691" i="27" s="1" a="1"/>
  <c r="R691" i="27" s="1"/>
  <c r="N691" i="27"/>
  <c r="Q690" i="27"/>
  <c r="R690" i="27" s="1" a="1"/>
  <c r="R690" i="27" s="1"/>
  <c r="N690" i="27"/>
  <c r="Q689" i="27"/>
  <c r="R689" i="27" s="1" a="1"/>
  <c r="R689" i="27" s="1"/>
  <c r="N689" i="27"/>
  <c r="Q688" i="27"/>
  <c r="R688" i="27" s="1" a="1"/>
  <c r="R688" i="27" s="1"/>
  <c r="N688" i="27"/>
  <c r="Q687" i="27"/>
  <c r="R687" i="27" s="1" a="1"/>
  <c r="R687" i="27" s="1"/>
  <c r="N687" i="27"/>
  <c r="Q686" i="27"/>
  <c r="R686" i="27" s="1" a="1"/>
  <c r="R686" i="27" s="1"/>
  <c r="N686" i="27"/>
  <c r="Q685" i="27"/>
  <c r="R685" i="27" s="1" a="1"/>
  <c r="R685" i="27" s="1"/>
  <c r="N685" i="27"/>
  <c r="Q684" i="27"/>
  <c r="N684" i="27"/>
  <c r="Q683" i="27"/>
  <c r="N683" i="27"/>
  <c r="Q682" i="27"/>
  <c r="N682" i="27"/>
  <c r="Q681" i="27"/>
  <c r="R681" i="27" s="1" a="1"/>
  <c r="R681" i="27" s="1"/>
  <c r="N681" i="27"/>
  <c r="Q680" i="27"/>
  <c r="R680" i="27" s="1" a="1"/>
  <c r="R680" i="27" s="1"/>
  <c r="N680" i="27"/>
  <c r="Q679" i="27"/>
  <c r="R679" i="27" s="1" a="1"/>
  <c r="R679" i="27" s="1"/>
  <c r="N679" i="27"/>
  <c r="Q678" i="27"/>
  <c r="R678" i="27" s="1" a="1"/>
  <c r="R678" i="27" s="1"/>
  <c r="N678" i="27"/>
  <c r="Q677" i="27"/>
  <c r="R677" i="27" s="1" a="1"/>
  <c r="R677" i="27" s="1"/>
  <c r="N677" i="27"/>
  <c r="Q676" i="27"/>
  <c r="R676" i="27" s="1" a="1"/>
  <c r="R676" i="27" s="1"/>
  <c r="N676" i="27"/>
  <c r="Q675" i="27"/>
  <c r="N675" i="27"/>
  <c r="Q674" i="27"/>
  <c r="N674" i="27"/>
  <c r="Q673" i="27"/>
  <c r="N673" i="27"/>
  <c r="Q672" i="27"/>
  <c r="R672" i="27" s="1" a="1"/>
  <c r="R672" i="27" s="1"/>
  <c r="N672" i="27"/>
  <c r="Q671" i="27"/>
  <c r="R671" i="27" s="1" a="1"/>
  <c r="R671" i="27" s="1"/>
  <c r="N671" i="27"/>
  <c r="Q670" i="27"/>
  <c r="R670" i="27" s="1" a="1"/>
  <c r="R670" i="27" s="1"/>
  <c r="N670" i="27"/>
  <c r="Q669" i="27"/>
  <c r="R669" i="27" s="1" a="1"/>
  <c r="R669" i="27" s="1"/>
  <c r="N669" i="27"/>
  <c r="Q668" i="27"/>
  <c r="R668" i="27" s="1" a="1"/>
  <c r="R668" i="27" s="1"/>
  <c r="N668" i="27"/>
  <c r="Q667" i="27"/>
  <c r="R667" i="27" s="1" a="1"/>
  <c r="R667" i="27" s="1"/>
  <c r="N667" i="27"/>
  <c r="Q666" i="27"/>
  <c r="R666" i="27" s="1" a="1"/>
  <c r="R666" i="27" s="1"/>
  <c r="N666" i="27"/>
  <c r="Q665" i="27"/>
  <c r="R665" i="27" s="1" a="1"/>
  <c r="R665" i="27" s="1"/>
  <c r="N665" i="27"/>
  <c r="Q664" i="27"/>
  <c r="R664" i="27" s="1" a="1"/>
  <c r="R664" i="27" s="1"/>
  <c r="N664" i="27"/>
  <c r="Q663" i="27"/>
  <c r="R663" i="27" s="1" a="1"/>
  <c r="R663" i="27" s="1"/>
  <c r="N663" i="27"/>
  <c r="Q662" i="27"/>
  <c r="R662" i="27" s="1" a="1"/>
  <c r="R662" i="27" s="1"/>
  <c r="N662" i="27"/>
  <c r="Q661" i="27"/>
  <c r="R661" i="27" s="1" a="1"/>
  <c r="R661" i="27" s="1"/>
  <c r="N661" i="27"/>
  <c r="Q660" i="27"/>
  <c r="R660" i="27" s="1" a="1"/>
  <c r="R660" i="27" s="1"/>
  <c r="N660" i="27"/>
  <c r="Q659" i="27"/>
  <c r="R659" i="27" s="1" a="1"/>
  <c r="R659" i="27" s="1"/>
  <c r="N659" i="27"/>
  <c r="Q658" i="27"/>
  <c r="R658" i="27" s="1" a="1"/>
  <c r="R658" i="27" s="1"/>
  <c r="N658" i="27"/>
  <c r="Q657" i="27"/>
  <c r="N657" i="27"/>
  <c r="Q656" i="27"/>
  <c r="N656" i="27"/>
  <c r="Q655" i="27"/>
  <c r="N655" i="27"/>
  <c r="Q654" i="27"/>
  <c r="R654" i="27" s="1" a="1"/>
  <c r="R654" i="27" s="1"/>
  <c r="N654" i="27"/>
  <c r="Q653" i="27"/>
  <c r="R653" i="27" s="1" a="1"/>
  <c r="R653" i="27" s="1"/>
  <c r="N653" i="27"/>
  <c r="Q652" i="27"/>
  <c r="R652" i="27" s="1" a="1"/>
  <c r="R652" i="27" s="1"/>
  <c r="N652" i="27"/>
  <c r="Q651" i="27"/>
  <c r="R651" i="27" s="1" a="1"/>
  <c r="R651" i="27" s="1"/>
  <c r="N651" i="27"/>
  <c r="Q650" i="27"/>
  <c r="R650" i="27" s="1" a="1"/>
  <c r="R650" i="27" s="1"/>
  <c r="N650" i="27"/>
  <c r="Q649" i="27"/>
  <c r="R649" i="27" s="1" a="1"/>
  <c r="R649" i="27" s="1"/>
  <c r="N649" i="27"/>
  <c r="Q648" i="27"/>
  <c r="R648" i="27" s="1" a="1"/>
  <c r="R648" i="27" s="1"/>
  <c r="N648" i="27"/>
  <c r="Q647" i="27"/>
  <c r="R647" i="27" s="1" a="1"/>
  <c r="R647" i="27" s="1"/>
  <c r="N647" i="27"/>
  <c r="Q646" i="27"/>
  <c r="R646" i="27" s="1" a="1"/>
  <c r="R646" i="27" s="1"/>
  <c r="N646" i="27"/>
  <c r="Q645" i="27"/>
  <c r="R645" i="27" s="1" a="1"/>
  <c r="R645" i="27" s="1"/>
  <c r="N645" i="27"/>
  <c r="Q644" i="27"/>
  <c r="R644" i="27" s="1" a="1"/>
  <c r="R644" i="27" s="1"/>
  <c r="N644" i="27"/>
  <c r="Q643" i="27"/>
  <c r="N643" i="27"/>
  <c r="Q642" i="27"/>
  <c r="N642" i="27"/>
  <c r="Q641" i="27"/>
  <c r="N641" i="27"/>
  <c r="Q640" i="27"/>
  <c r="R640" i="27" s="1" a="1"/>
  <c r="R640" i="27" s="1"/>
  <c r="N640" i="27"/>
  <c r="Q639" i="27"/>
  <c r="R639" i="27" s="1" a="1"/>
  <c r="R639" i="27" s="1"/>
  <c r="N639" i="27"/>
  <c r="Q638" i="27"/>
  <c r="R638" i="27" s="1" a="1"/>
  <c r="R638" i="27" s="1"/>
  <c r="N638" i="27"/>
  <c r="Q637" i="27"/>
  <c r="R637" i="27" s="1" a="1"/>
  <c r="R637" i="27" s="1"/>
  <c r="N637" i="27"/>
  <c r="Q636" i="27"/>
  <c r="R636" i="27" s="1" a="1"/>
  <c r="R636" i="27" s="1"/>
  <c r="N636" i="27"/>
  <c r="Q635" i="27"/>
  <c r="R635" i="27" s="1" a="1"/>
  <c r="R635" i="27" s="1"/>
  <c r="N635" i="27"/>
  <c r="Q634" i="27"/>
  <c r="R634" i="27" s="1" a="1"/>
  <c r="R634" i="27" s="1"/>
  <c r="N634" i="27"/>
  <c r="Q633" i="27"/>
  <c r="R633" i="27" s="1" a="1"/>
  <c r="R633" i="27" s="1"/>
  <c r="N633" i="27"/>
  <c r="Q632" i="27"/>
  <c r="R632" i="27" s="1" a="1"/>
  <c r="R632" i="27" s="1"/>
  <c r="N632" i="27"/>
  <c r="Q631" i="27"/>
  <c r="N631" i="27"/>
  <c r="Q630" i="27"/>
  <c r="R630" i="27" s="1" a="1"/>
  <c r="R630" i="27" s="1"/>
  <c r="N630" i="27"/>
  <c r="Q629" i="27"/>
  <c r="N629" i="27"/>
  <c r="Q628" i="27"/>
  <c r="N628" i="27"/>
  <c r="Q627" i="27"/>
  <c r="N627" i="27"/>
  <c r="Q626" i="27"/>
  <c r="R626" i="27" s="1" a="1"/>
  <c r="R626" i="27" s="1"/>
  <c r="N626" i="27"/>
  <c r="Q625" i="27"/>
  <c r="R625" i="27" s="1" a="1"/>
  <c r="R625" i="27" s="1"/>
  <c r="N625" i="27"/>
  <c r="Q624" i="27"/>
  <c r="R624" i="27" s="1" a="1"/>
  <c r="R624" i="27" s="1"/>
  <c r="N624" i="27"/>
  <c r="Q623" i="27"/>
  <c r="R623" i="27" s="1" a="1"/>
  <c r="R623" i="27" s="1"/>
  <c r="N623" i="27"/>
  <c r="Q622" i="27"/>
  <c r="R622" i="27" s="1" a="1"/>
  <c r="R622" i="27" s="1"/>
  <c r="N622" i="27"/>
  <c r="Q621" i="27"/>
  <c r="R621" i="27" s="1" a="1"/>
  <c r="R621" i="27" s="1"/>
  <c r="N621" i="27"/>
  <c r="Q620" i="27"/>
  <c r="R620" i="27" s="1" a="1"/>
  <c r="R620" i="27" s="1"/>
  <c r="N620" i="27"/>
  <c r="Q619" i="27"/>
  <c r="R619" i="27" s="1" a="1"/>
  <c r="R619" i="27" s="1"/>
  <c r="N619" i="27"/>
  <c r="Q618" i="27"/>
  <c r="R618" i="27" s="1" a="1"/>
  <c r="R618" i="27" s="1"/>
  <c r="N618" i="27"/>
  <c r="Q617" i="27"/>
  <c r="R617" i="27" s="1" a="1"/>
  <c r="R617" i="27" s="1"/>
  <c r="N617" i="27"/>
  <c r="Q616" i="27"/>
  <c r="R616" i="27" s="1" a="1"/>
  <c r="R616" i="27" s="1"/>
  <c r="N616" i="27"/>
  <c r="Q615" i="27"/>
  <c r="R615" i="27" s="1" a="1"/>
  <c r="R615" i="27" s="1"/>
  <c r="N615" i="27"/>
  <c r="Q614" i="27"/>
  <c r="R614" i="27" s="1" a="1"/>
  <c r="R614" i="27" s="1"/>
  <c r="N614" i="27"/>
  <c r="Q613" i="27"/>
  <c r="R613" i="27" s="1" a="1"/>
  <c r="R613" i="27" s="1"/>
  <c r="N613" i="27"/>
  <c r="Q612" i="27"/>
  <c r="R612" i="27" s="1" a="1"/>
  <c r="R612" i="27" s="1"/>
  <c r="N612" i="27"/>
  <c r="Q611" i="27"/>
  <c r="R611" i="27" s="1" a="1"/>
  <c r="R611" i="27" s="1"/>
  <c r="N611" i="27"/>
  <c r="Q610" i="27"/>
  <c r="R610" i="27" s="1" a="1"/>
  <c r="R610" i="27" s="1"/>
  <c r="N610" i="27"/>
  <c r="Q609" i="27"/>
  <c r="R609" i="27" s="1" a="1"/>
  <c r="R609" i="27" s="1"/>
  <c r="N609" i="27"/>
  <c r="Q608" i="27"/>
  <c r="R608" i="27" s="1" a="1"/>
  <c r="R608" i="27" s="1"/>
  <c r="N608" i="27"/>
  <c r="Q607" i="27"/>
  <c r="R607" i="27" s="1" a="1"/>
  <c r="R607" i="27" s="1"/>
  <c r="N607" i="27"/>
  <c r="Q606" i="27"/>
  <c r="R606" i="27" s="1" a="1"/>
  <c r="R606" i="27" s="1"/>
  <c r="N606" i="27"/>
  <c r="Q605" i="27"/>
  <c r="R605" i="27" s="1" a="1"/>
  <c r="R605" i="27" s="1"/>
  <c r="N605" i="27"/>
  <c r="Q604" i="27"/>
  <c r="R604" i="27" s="1" a="1"/>
  <c r="R604" i="27" s="1"/>
  <c r="N604" i="27"/>
  <c r="Q603" i="27"/>
  <c r="R603" i="27" s="1" a="1"/>
  <c r="R603" i="27" s="1"/>
  <c r="N603" i="27"/>
  <c r="Q602" i="27"/>
  <c r="R602" i="27" s="1" a="1"/>
  <c r="R602" i="27" s="1"/>
  <c r="N602" i="27"/>
  <c r="Q601" i="27"/>
  <c r="R601" i="27" s="1" a="1"/>
  <c r="R601" i="27" s="1"/>
  <c r="N601" i="27"/>
  <c r="Q600" i="27"/>
  <c r="R600" i="27" s="1" a="1"/>
  <c r="R600" i="27" s="1"/>
  <c r="N600" i="27"/>
  <c r="Q599" i="27"/>
  <c r="R599" i="27" s="1" a="1"/>
  <c r="R599" i="27" s="1"/>
  <c r="N599" i="27"/>
  <c r="Q598" i="27"/>
  <c r="R598" i="27" s="1" a="1"/>
  <c r="R598" i="27" s="1"/>
  <c r="N598" i="27"/>
  <c r="Q597" i="27"/>
  <c r="N597" i="27"/>
  <c r="Q596" i="27"/>
  <c r="N596" i="27"/>
  <c r="Q595" i="27"/>
  <c r="N595" i="27"/>
  <c r="Q594" i="27"/>
  <c r="R594" i="27" s="1" a="1"/>
  <c r="R594" i="27" s="1"/>
  <c r="N594" i="27"/>
  <c r="Q593" i="27"/>
  <c r="R593" i="27" s="1" a="1"/>
  <c r="R593" i="27" s="1"/>
  <c r="N593" i="27"/>
  <c r="Q592" i="27"/>
  <c r="R592" i="27" s="1" a="1"/>
  <c r="R592" i="27" s="1"/>
  <c r="N592" i="27"/>
  <c r="Q591" i="27"/>
  <c r="R591" i="27" s="1" a="1"/>
  <c r="R591" i="27" s="1"/>
  <c r="N591" i="27"/>
  <c r="Q590" i="27"/>
  <c r="R590" i="27" s="1" a="1"/>
  <c r="R590" i="27" s="1"/>
  <c r="N590" i="27"/>
  <c r="Q589" i="27"/>
  <c r="R589" i="27" s="1" a="1"/>
  <c r="R589" i="27" s="1"/>
  <c r="N589" i="27"/>
  <c r="Q588" i="27"/>
  <c r="R588" i="27" s="1" a="1"/>
  <c r="R588" i="27" s="1"/>
  <c r="N588" i="27"/>
  <c r="Q587" i="27"/>
  <c r="R587" i="27" s="1" a="1"/>
  <c r="R587" i="27" s="1"/>
  <c r="N587" i="27"/>
  <c r="Q586" i="27"/>
  <c r="N586" i="27"/>
  <c r="Q585" i="27"/>
  <c r="R585" i="27" s="1" a="1"/>
  <c r="R585" i="27" s="1"/>
  <c r="N585" i="27"/>
  <c r="Q584" i="27"/>
  <c r="R584" i="27" s="1" a="1"/>
  <c r="R584" i="27" s="1"/>
  <c r="N584" i="27"/>
  <c r="Q583" i="27"/>
  <c r="N583" i="27"/>
  <c r="Q582" i="27"/>
  <c r="N582" i="27"/>
  <c r="Q581" i="27"/>
  <c r="N581" i="27"/>
  <c r="Q580" i="27"/>
  <c r="N580" i="27"/>
  <c r="Q579" i="27"/>
  <c r="R579" i="27" s="1" a="1"/>
  <c r="R579" i="27" s="1"/>
  <c r="N579" i="27"/>
  <c r="Q578" i="27"/>
  <c r="R578" i="27" s="1" a="1"/>
  <c r="R578" i="27" s="1"/>
  <c r="N578" i="27"/>
  <c r="Q577" i="27"/>
  <c r="R577" i="27" s="1" a="1"/>
  <c r="R577" i="27" s="1"/>
  <c r="N577" i="27"/>
  <c r="Q576" i="27"/>
  <c r="R576" i="27" s="1" a="1"/>
  <c r="R576" i="27" s="1"/>
  <c r="N576" i="27"/>
  <c r="Q575" i="27"/>
  <c r="N575" i="27"/>
  <c r="Q574" i="27"/>
  <c r="R574" i="27" s="1" a="1"/>
  <c r="R574" i="27" s="1"/>
  <c r="N574" i="27"/>
  <c r="Q573" i="27"/>
  <c r="R573" i="27" s="1" a="1"/>
  <c r="R573" i="27" s="1"/>
  <c r="N573" i="27"/>
  <c r="Q572" i="27"/>
  <c r="N572" i="27"/>
  <c r="Q571" i="27"/>
  <c r="R571" i="27" s="1" a="1"/>
  <c r="R571" i="27" s="1"/>
  <c r="N571" i="27"/>
  <c r="Q570" i="27"/>
  <c r="N570" i="27"/>
  <c r="Q569" i="27"/>
  <c r="R569" i="27" s="1" a="1"/>
  <c r="R569" i="27" s="1"/>
  <c r="N569" i="27"/>
  <c r="Q568" i="27"/>
  <c r="R568" i="27" s="1" a="1"/>
  <c r="R568" i="27" s="1"/>
  <c r="N568" i="27"/>
  <c r="Q567" i="27"/>
  <c r="N567" i="27"/>
  <c r="Q566" i="27"/>
  <c r="R566" i="27" s="1" a="1"/>
  <c r="R566" i="27" s="1"/>
  <c r="N566" i="27"/>
  <c r="Q565" i="27"/>
  <c r="R565" i="27" s="1" a="1"/>
  <c r="R565" i="27" s="1"/>
  <c r="N565" i="27"/>
  <c r="Q564" i="27"/>
  <c r="N564" i="27"/>
  <c r="Q563" i="27"/>
  <c r="R563" i="27" s="1" a="1"/>
  <c r="R563" i="27" s="1"/>
  <c r="N563" i="27"/>
  <c r="Q562" i="27"/>
  <c r="R562" i="27" s="1" a="1"/>
  <c r="R562" i="27" s="1"/>
  <c r="N562" i="27"/>
  <c r="Q561" i="27"/>
  <c r="N561" i="27"/>
  <c r="Q560" i="27"/>
  <c r="R560" i="27" s="1" a="1"/>
  <c r="R560" i="27" s="1"/>
  <c r="N560" i="27"/>
  <c r="Q559" i="27"/>
  <c r="R559" i="27" s="1" a="1"/>
  <c r="R559" i="27" s="1"/>
  <c r="N559" i="27"/>
  <c r="Q558" i="27"/>
  <c r="N558" i="27"/>
  <c r="Q557" i="27"/>
  <c r="R557" i="27" s="1" a="1"/>
  <c r="R557" i="27" s="1"/>
  <c r="N557" i="27"/>
  <c r="Q556" i="27"/>
  <c r="R556" i="27" s="1" a="1"/>
  <c r="R556" i="27" s="1"/>
  <c r="N556" i="27"/>
  <c r="Q555" i="27"/>
  <c r="R555" i="27" s="1" a="1"/>
  <c r="R555" i="27" s="1"/>
  <c r="N555" i="27"/>
  <c r="Q554" i="27"/>
  <c r="R554" i="27" s="1" a="1"/>
  <c r="R554" i="27" s="1"/>
  <c r="N554" i="27"/>
  <c r="Q553" i="27"/>
  <c r="N553" i="27"/>
  <c r="Q552" i="27"/>
  <c r="R552" i="27" s="1" a="1"/>
  <c r="R552" i="27" s="1"/>
  <c r="N552" i="27"/>
  <c r="Q551" i="27"/>
  <c r="R551" i="27" s="1" a="1"/>
  <c r="R551" i="27" s="1"/>
  <c r="N551" i="27"/>
  <c r="Q550" i="27"/>
  <c r="R550" i="27" s="1" a="1"/>
  <c r="R550" i="27" s="1"/>
  <c r="N550" i="27"/>
  <c r="Q549" i="27"/>
  <c r="N549" i="27"/>
  <c r="Q548" i="27"/>
  <c r="R548" i="27" s="1" a="1"/>
  <c r="R548" i="27" s="1"/>
  <c r="N548" i="27"/>
  <c r="Q547" i="27"/>
  <c r="N547" i="27"/>
  <c r="Q546" i="27"/>
  <c r="R546" i="27" s="1" a="1"/>
  <c r="R546" i="27" s="1"/>
  <c r="N546" i="27"/>
  <c r="Q545" i="27"/>
  <c r="R545" i="27" s="1" a="1"/>
  <c r="R545" i="27" s="1"/>
  <c r="N545" i="27"/>
  <c r="Q544" i="27"/>
  <c r="R544" i="27" s="1" a="1"/>
  <c r="R544" i="27" s="1"/>
  <c r="N544" i="27"/>
  <c r="Q543" i="27"/>
  <c r="R543" i="27" s="1" a="1"/>
  <c r="R543" i="27" s="1"/>
  <c r="N543" i="27"/>
  <c r="Q542" i="27"/>
  <c r="R542" i="27" s="1" a="1"/>
  <c r="R542" i="27" s="1"/>
  <c r="N542" i="27"/>
  <c r="Q541" i="27"/>
  <c r="R541" i="27" s="1" a="1"/>
  <c r="R541" i="27" s="1"/>
  <c r="N541" i="27"/>
  <c r="Q540" i="27"/>
  <c r="N540" i="27"/>
  <c r="Q539" i="27"/>
  <c r="N539" i="27"/>
  <c r="Q538" i="27"/>
  <c r="N538" i="27"/>
  <c r="Q537" i="27"/>
  <c r="R537" i="27" s="1" a="1"/>
  <c r="R537" i="27" s="1"/>
  <c r="N537" i="27"/>
  <c r="Q536" i="27"/>
  <c r="R536" i="27" s="1" a="1"/>
  <c r="R536" i="27" s="1"/>
  <c r="N536" i="27"/>
  <c r="Q535" i="27"/>
  <c r="R535" i="27" s="1" a="1"/>
  <c r="R535" i="27" s="1"/>
  <c r="N535" i="27"/>
  <c r="Q534" i="27"/>
  <c r="R534" i="27" s="1" a="1"/>
  <c r="R534" i="27" s="1"/>
  <c r="N534" i="27"/>
  <c r="Q533" i="27"/>
  <c r="R533" i="27" s="1" a="1"/>
  <c r="R533" i="27" s="1"/>
  <c r="N533" i="27"/>
  <c r="Q532" i="27"/>
  <c r="R532" i="27" s="1" a="1"/>
  <c r="R532" i="27" s="1"/>
  <c r="N532" i="27"/>
  <c r="Q531" i="27"/>
  <c r="R531" i="27" s="1" a="1"/>
  <c r="R531" i="27" s="1"/>
  <c r="N531" i="27"/>
  <c r="Q530" i="27"/>
  <c r="R530" i="27" s="1" a="1"/>
  <c r="R530" i="27" s="1"/>
  <c r="N530" i="27"/>
  <c r="Q529" i="27"/>
  <c r="R529" i="27" s="1" a="1"/>
  <c r="R529" i="27" s="1"/>
  <c r="N529" i="27"/>
  <c r="Q528" i="27"/>
  <c r="R528" i="27" s="1" a="1"/>
  <c r="R528" i="27" s="1"/>
  <c r="N528" i="27"/>
  <c r="Q527" i="27"/>
  <c r="R527" i="27" s="1" a="1"/>
  <c r="R527" i="27" s="1"/>
  <c r="N527" i="27"/>
  <c r="Q526" i="27"/>
  <c r="R526" i="27" s="1" a="1"/>
  <c r="R526" i="27" s="1"/>
  <c r="N526" i="27"/>
  <c r="Q525" i="27"/>
  <c r="R525" i="27" s="1" a="1"/>
  <c r="R525" i="27" s="1"/>
  <c r="N525" i="27"/>
  <c r="Q524" i="27"/>
  <c r="R524" i="27" s="1" a="1"/>
  <c r="R524" i="27" s="1"/>
  <c r="N524" i="27"/>
  <c r="Q523" i="27"/>
  <c r="R523" i="27" s="1" a="1"/>
  <c r="R523" i="27" s="1"/>
  <c r="N523" i="27"/>
  <c r="Q522" i="27"/>
  <c r="R522" i="27" s="1" a="1"/>
  <c r="R522" i="27" s="1"/>
  <c r="N522" i="27"/>
  <c r="Q521" i="27"/>
  <c r="R521" i="27" s="1" a="1"/>
  <c r="R521" i="27" s="1"/>
  <c r="N521" i="27"/>
  <c r="Q520" i="27"/>
  <c r="R520" i="27" s="1" a="1"/>
  <c r="R520" i="27" s="1"/>
  <c r="N520" i="27"/>
  <c r="Q519" i="27"/>
  <c r="R519" i="27" s="1" a="1"/>
  <c r="R519" i="27" s="1"/>
  <c r="N519" i="27"/>
  <c r="Q518" i="27"/>
  <c r="R518" i="27" s="1" a="1"/>
  <c r="R518" i="27" s="1"/>
  <c r="N518" i="27"/>
  <c r="Q517" i="27"/>
  <c r="R517" i="27" s="1" a="1"/>
  <c r="R517" i="27" s="1"/>
  <c r="N517" i="27"/>
  <c r="Q516" i="27"/>
  <c r="R516" i="27" s="1" a="1"/>
  <c r="R516" i="27" s="1"/>
  <c r="N516" i="27"/>
  <c r="Q515" i="27"/>
  <c r="R515" i="27" s="1" a="1"/>
  <c r="R515" i="27" s="1"/>
  <c r="N515" i="27"/>
  <c r="Q514" i="27"/>
  <c r="R514" i="27" s="1" a="1"/>
  <c r="R514" i="27" s="1"/>
  <c r="N514" i="27"/>
  <c r="Q513" i="27"/>
  <c r="R513" i="27" s="1" a="1"/>
  <c r="R513" i="27" s="1"/>
  <c r="N513" i="27"/>
  <c r="Q512" i="27"/>
  <c r="N512" i="27"/>
  <c r="Q511" i="27"/>
  <c r="N511" i="27"/>
  <c r="Q510" i="27"/>
  <c r="N510" i="27"/>
  <c r="Q509" i="27"/>
  <c r="N509" i="27"/>
  <c r="Q508" i="27"/>
  <c r="R508" i="27" s="1" a="1"/>
  <c r="R508" i="27" s="1"/>
  <c r="N508" i="27"/>
  <c r="Q507" i="27"/>
  <c r="R507" i="27" s="1" a="1"/>
  <c r="R507" i="27" s="1"/>
  <c r="N507" i="27"/>
  <c r="Q506" i="27"/>
  <c r="R506" i="27" s="1" a="1"/>
  <c r="R506" i="27" s="1"/>
  <c r="N506" i="27"/>
  <c r="Q505" i="27"/>
  <c r="R505" i="27" s="1" a="1"/>
  <c r="R505" i="27" s="1"/>
  <c r="N505" i="27"/>
  <c r="Q504" i="27"/>
  <c r="R504" i="27" s="1" a="1"/>
  <c r="R504" i="27" s="1"/>
  <c r="N504" i="27"/>
  <c r="Q503" i="27"/>
  <c r="R503" i="27" s="1" a="1"/>
  <c r="R503" i="27" s="1"/>
  <c r="N503" i="27"/>
  <c r="Q502" i="27"/>
  <c r="R502" i="27" s="1" a="1"/>
  <c r="R502" i="27" s="1"/>
  <c r="N502" i="27"/>
  <c r="Q501" i="27"/>
  <c r="R501" i="27" s="1" a="1"/>
  <c r="R501" i="27" s="1"/>
  <c r="N501" i="27"/>
  <c r="Q500" i="27"/>
  <c r="R500" i="27" s="1" a="1"/>
  <c r="R500" i="27" s="1"/>
  <c r="N500" i="27"/>
  <c r="Q499" i="27"/>
  <c r="R499" i="27" s="1" a="1"/>
  <c r="R499" i="27" s="1"/>
  <c r="N499" i="27"/>
  <c r="Q498" i="27"/>
  <c r="R498" i="27" s="1" a="1"/>
  <c r="R498" i="27" s="1"/>
  <c r="N498" i="27"/>
  <c r="Q497" i="27"/>
  <c r="R497" i="27" s="1" a="1"/>
  <c r="R497" i="27" s="1"/>
  <c r="N497" i="27"/>
  <c r="Q496" i="27"/>
  <c r="R496" i="27" s="1" a="1"/>
  <c r="R496" i="27" s="1"/>
  <c r="N496" i="27"/>
  <c r="Q495" i="27"/>
  <c r="R495" i="27" s="1" a="1"/>
  <c r="R495" i="27" s="1"/>
  <c r="N495" i="27"/>
  <c r="Q494" i="27"/>
  <c r="R494" i="27" s="1" a="1"/>
  <c r="R494" i="27" s="1"/>
  <c r="N494" i="27"/>
  <c r="Q493" i="27"/>
  <c r="R493" i="27" s="1" a="1"/>
  <c r="R493" i="27" s="1"/>
  <c r="N493" i="27"/>
  <c r="Q492" i="27"/>
  <c r="R492" i="27" s="1" a="1"/>
  <c r="R492" i="27" s="1"/>
  <c r="N492" i="27"/>
  <c r="Q491" i="27"/>
  <c r="R491" i="27" s="1" a="1"/>
  <c r="R491" i="27" s="1"/>
  <c r="N491" i="27"/>
  <c r="Q490" i="27"/>
  <c r="R490" i="27" s="1" a="1"/>
  <c r="R490" i="27" s="1"/>
  <c r="N490" i="27"/>
  <c r="Q489" i="27"/>
  <c r="R489" i="27" s="1" a="1"/>
  <c r="R489" i="27" s="1"/>
  <c r="N489" i="27"/>
  <c r="Q488" i="27"/>
  <c r="R488" i="27" s="1" a="1"/>
  <c r="R488" i="27" s="1"/>
  <c r="N488" i="27"/>
  <c r="Q487" i="27"/>
  <c r="N487" i="27"/>
  <c r="Q486" i="27"/>
  <c r="N486" i="27"/>
  <c r="Q485" i="27"/>
  <c r="N485" i="27"/>
  <c r="Q484" i="27"/>
  <c r="N484" i="27"/>
  <c r="Q483" i="27"/>
  <c r="N483" i="27"/>
  <c r="Q482" i="27"/>
  <c r="N482" i="27"/>
  <c r="Q481" i="27"/>
  <c r="N481" i="27"/>
  <c r="Q480" i="27"/>
  <c r="N480" i="27"/>
  <c r="Q479" i="27"/>
  <c r="N479" i="27"/>
  <c r="Q478" i="27"/>
  <c r="N478" i="27"/>
  <c r="Q477" i="27"/>
  <c r="N477" i="27"/>
  <c r="Q476" i="27"/>
  <c r="N476" i="27"/>
  <c r="Q475" i="27"/>
  <c r="N475" i="27"/>
  <c r="Q474" i="27"/>
  <c r="N474" i="27"/>
  <c r="Q473" i="27"/>
  <c r="N473" i="27"/>
  <c r="Q472" i="27"/>
  <c r="N472" i="27"/>
  <c r="Q471" i="27"/>
  <c r="N471" i="27"/>
  <c r="Q470" i="27"/>
  <c r="N470" i="27"/>
  <c r="Q469" i="27"/>
  <c r="N469" i="27"/>
  <c r="Q468" i="27"/>
  <c r="N468" i="27"/>
  <c r="Q467" i="27"/>
  <c r="N467" i="27"/>
  <c r="Q466" i="27"/>
  <c r="N466" i="27"/>
  <c r="Q465" i="27"/>
  <c r="N465" i="27"/>
  <c r="Q464" i="27"/>
  <c r="N464" i="27"/>
  <c r="Q463" i="27"/>
  <c r="N463" i="27"/>
  <c r="Q462" i="27"/>
  <c r="N462" i="27"/>
  <c r="Q461" i="27"/>
  <c r="N461" i="27"/>
  <c r="Q460" i="27"/>
  <c r="R460" i="27" s="1" a="1"/>
  <c r="R460" i="27" s="1"/>
  <c r="N460" i="27"/>
  <c r="Q459" i="27"/>
  <c r="R459" i="27" s="1" a="1"/>
  <c r="R459" i="27" s="1"/>
  <c r="N459" i="27"/>
  <c r="Q458" i="27"/>
  <c r="N458" i="27"/>
  <c r="Q457" i="27"/>
  <c r="R457" i="27" s="1" a="1"/>
  <c r="R457" i="27" s="1"/>
  <c r="N457" i="27"/>
  <c r="Q456" i="27"/>
  <c r="R456" i="27" s="1" a="1"/>
  <c r="R456" i="27" s="1"/>
  <c r="N456" i="27"/>
  <c r="Q455" i="27"/>
  <c r="R455" i="27" s="1" a="1"/>
  <c r="R455" i="27" s="1"/>
  <c r="N455" i="27"/>
  <c r="Q454" i="27"/>
  <c r="N454" i="27"/>
  <c r="Q453" i="27"/>
  <c r="N453" i="27"/>
  <c r="Q452" i="27"/>
  <c r="N452" i="27"/>
  <c r="Q451" i="27"/>
  <c r="R451" i="27" s="1" a="1"/>
  <c r="R451" i="27" s="1"/>
  <c r="N451" i="27"/>
  <c r="Q450" i="27"/>
  <c r="N450" i="27"/>
  <c r="Q449" i="27"/>
  <c r="N449" i="27"/>
  <c r="Q448" i="27"/>
  <c r="R448" i="27" s="1" a="1"/>
  <c r="R448" i="27" s="1"/>
  <c r="N448" i="27"/>
  <c r="Q447" i="27"/>
  <c r="N447" i="27"/>
  <c r="Q446" i="27"/>
  <c r="N446" i="27"/>
  <c r="Q445" i="27"/>
  <c r="R445" i="27" s="1" a="1"/>
  <c r="R445" i="27" s="1"/>
  <c r="N445" i="27"/>
  <c r="Q444" i="27"/>
  <c r="N444" i="27"/>
  <c r="Q443" i="27"/>
  <c r="N443" i="27"/>
  <c r="Q442" i="27"/>
  <c r="N442" i="27"/>
  <c r="Q441" i="27"/>
  <c r="N441" i="27"/>
  <c r="Q440" i="27"/>
  <c r="N440" i="27"/>
  <c r="Q439" i="27"/>
  <c r="N439" i="27"/>
  <c r="Q438" i="27"/>
  <c r="N438" i="27"/>
  <c r="Q437" i="27"/>
  <c r="N437" i="27"/>
  <c r="Q436" i="27"/>
  <c r="N436" i="27"/>
  <c r="Q435" i="27"/>
  <c r="N435" i="27"/>
  <c r="Q434" i="27"/>
  <c r="N434" i="27"/>
  <c r="Q433" i="27"/>
  <c r="R433" i="27" s="1" a="1"/>
  <c r="R433" i="27" s="1"/>
  <c r="N433" i="27"/>
  <c r="Q432" i="27"/>
  <c r="R432" i="27" s="1" a="1"/>
  <c r="R432" i="27" s="1"/>
  <c r="N432" i="27"/>
  <c r="Q431" i="27"/>
  <c r="R431" i="27" s="1" a="1"/>
  <c r="R431" i="27" s="1"/>
  <c r="N431" i="27"/>
  <c r="Q430" i="27"/>
  <c r="N430" i="27"/>
  <c r="Q429" i="27"/>
  <c r="R429" i="27" s="1" a="1"/>
  <c r="R429" i="27" s="1"/>
  <c r="N429" i="27"/>
  <c r="Q428" i="27"/>
  <c r="N428" i="27"/>
  <c r="Q427" i="27"/>
  <c r="R427" i="27" s="1" a="1"/>
  <c r="R427" i="27" s="1"/>
  <c r="N427" i="27"/>
  <c r="Q426" i="27"/>
  <c r="N426" i="27"/>
  <c r="Q425" i="27"/>
  <c r="N425" i="27"/>
  <c r="Q424" i="27"/>
  <c r="N424" i="27"/>
  <c r="Q423" i="27"/>
  <c r="N423" i="27"/>
  <c r="Q422" i="27"/>
  <c r="N422" i="27"/>
  <c r="Q421" i="27"/>
  <c r="N421" i="27"/>
  <c r="Q420" i="27"/>
  <c r="N420" i="27"/>
  <c r="Q419" i="27"/>
  <c r="R419" i="27" s="1" a="1"/>
  <c r="R419" i="27" s="1"/>
  <c r="N419" i="27"/>
  <c r="Q418" i="27"/>
  <c r="R418" i="27" s="1" a="1"/>
  <c r="R418" i="27" s="1"/>
  <c r="N418" i="27"/>
  <c r="Q417" i="27"/>
  <c r="R417" i="27" s="1" a="1"/>
  <c r="R417" i="27" s="1"/>
  <c r="N417" i="27"/>
  <c r="Q416" i="27"/>
  <c r="R416" i="27" s="1" a="1"/>
  <c r="R416" i="27" s="1"/>
  <c r="N416" i="27"/>
  <c r="Q415" i="27"/>
  <c r="R415" i="27" s="1" a="1"/>
  <c r="R415" i="27" s="1"/>
  <c r="N415" i="27"/>
  <c r="Q414" i="27"/>
  <c r="N414" i="27"/>
  <c r="Q413" i="27"/>
  <c r="N413" i="27"/>
  <c r="Q412" i="27"/>
  <c r="R412" i="27" s="1" a="1"/>
  <c r="R412" i="27" s="1"/>
  <c r="N412" i="27"/>
  <c r="Q411" i="27"/>
  <c r="R411" i="27" s="1" a="1"/>
  <c r="R411" i="27" s="1"/>
  <c r="N411" i="27"/>
  <c r="Q410" i="27"/>
  <c r="N410" i="27"/>
  <c r="Q409" i="27"/>
  <c r="N409" i="27"/>
  <c r="Q408" i="27"/>
  <c r="R408" i="27" s="1" a="1"/>
  <c r="R408" i="27" s="1"/>
  <c r="N408" i="27"/>
  <c r="Q407" i="27"/>
  <c r="R407" i="27" s="1" a="1"/>
  <c r="R407" i="27" s="1"/>
  <c r="N407" i="27"/>
  <c r="Q406" i="27"/>
  <c r="R406" i="27" s="1" a="1"/>
  <c r="R406" i="27" s="1"/>
  <c r="N406" i="27"/>
  <c r="Q405" i="27"/>
  <c r="N405" i="27"/>
  <c r="Q404" i="27"/>
  <c r="N404" i="27"/>
  <c r="Q403" i="27"/>
  <c r="R403" i="27" s="1" a="1"/>
  <c r="R403" i="27" s="1"/>
  <c r="N403" i="27"/>
  <c r="Q402" i="27"/>
  <c r="N402" i="27"/>
  <c r="Q401" i="27"/>
  <c r="R401" i="27" s="1" a="1"/>
  <c r="R401" i="27" s="1"/>
  <c r="N401" i="27"/>
  <c r="Q400" i="27"/>
  <c r="R400" i="27" s="1" a="1"/>
  <c r="R400" i="27" s="1"/>
  <c r="N400" i="27"/>
  <c r="Q399" i="27"/>
  <c r="R399" i="27" s="1" a="1"/>
  <c r="R399" i="27" s="1"/>
  <c r="N399" i="27"/>
  <c r="Q398" i="27"/>
  <c r="R398" i="27" s="1" a="1"/>
  <c r="R398" i="27" s="1"/>
  <c r="N398" i="27"/>
  <c r="Q397" i="27"/>
  <c r="R397" i="27" s="1" a="1"/>
  <c r="R397" i="27" s="1"/>
  <c r="N397" i="27"/>
  <c r="Q396" i="27"/>
  <c r="R396" i="27" s="1" a="1"/>
  <c r="R396" i="27" s="1"/>
  <c r="N396" i="27"/>
  <c r="Q395" i="27"/>
  <c r="R395" i="27" s="1" a="1"/>
  <c r="R395" i="27" s="1"/>
  <c r="N395" i="27"/>
  <c r="Q394" i="27"/>
  <c r="R394" i="27" s="1" a="1"/>
  <c r="R394" i="27" s="1"/>
  <c r="N394" i="27"/>
  <c r="Q393" i="27"/>
  <c r="R393" i="27" s="1" a="1"/>
  <c r="R393" i="27" s="1"/>
  <c r="N393" i="27"/>
  <c r="Q392" i="27"/>
  <c r="N392" i="27"/>
  <c r="Q391" i="27"/>
  <c r="R391" i="27" s="1" a="1"/>
  <c r="R391" i="27" s="1"/>
  <c r="N391" i="27"/>
  <c r="Q390" i="27"/>
  <c r="R390" i="27" s="1" a="1"/>
  <c r="R390" i="27" s="1"/>
  <c r="N390" i="27"/>
  <c r="Q389" i="27"/>
  <c r="R389" i="27" s="1" a="1"/>
  <c r="R389" i="27" s="1"/>
  <c r="N389" i="27"/>
  <c r="Q388" i="27"/>
  <c r="R388" i="27" s="1" a="1"/>
  <c r="R388" i="27" s="1"/>
  <c r="N388" i="27"/>
  <c r="Q387" i="27"/>
  <c r="R387" i="27" s="1" a="1"/>
  <c r="R387" i="27" s="1"/>
  <c r="N387" i="27"/>
  <c r="Q386" i="27"/>
  <c r="N386" i="27"/>
  <c r="Q385" i="27"/>
  <c r="R385" i="27" s="1" a="1"/>
  <c r="R385" i="27" s="1"/>
  <c r="N385" i="27"/>
  <c r="Q384" i="27"/>
  <c r="R384" i="27" s="1" a="1"/>
  <c r="R384" i="27" s="1"/>
  <c r="N384" i="27"/>
  <c r="Q383" i="27"/>
  <c r="R383" i="27" s="1" a="1"/>
  <c r="R383" i="27" s="1"/>
  <c r="N383" i="27"/>
  <c r="Q382" i="27"/>
  <c r="R382" i="27" s="1" a="1"/>
  <c r="R382" i="27" s="1"/>
  <c r="N382" i="27"/>
  <c r="Q381" i="27"/>
  <c r="R381" i="27" s="1" a="1"/>
  <c r="R381" i="27" s="1"/>
  <c r="N381" i="27"/>
  <c r="Q380" i="27"/>
  <c r="R380" i="27" s="1" a="1"/>
  <c r="R380" i="27" s="1"/>
  <c r="N380" i="27"/>
  <c r="Q379" i="27"/>
  <c r="R379" i="27" s="1" a="1"/>
  <c r="R379" i="27" s="1"/>
  <c r="N379" i="27"/>
  <c r="Q378" i="27"/>
  <c r="R378" i="27" s="1" a="1"/>
  <c r="R378" i="27" s="1"/>
  <c r="N378" i="27"/>
  <c r="Q377" i="27"/>
  <c r="N377" i="27"/>
  <c r="Q376" i="27"/>
  <c r="R376" i="27" s="1" a="1"/>
  <c r="R376" i="27" s="1"/>
  <c r="N376" i="27"/>
  <c r="Q375" i="27"/>
  <c r="R375" i="27" s="1" a="1"/>
  <c r="R375" i="27" s="1"/>
  <c r="N375" i="27"/>
  <c r="Q374" i="27"/>
  <c r="R374" i="27" s="1" a="1"/>
  <c r="R374" i="27" s="1"/>
  <c r="N374" i="27"/>
  <c r="Q373" i="27"/>
  <c r="R373" i="27" s="1" a="1"/>
  <c r="R373" i="27" s="1"/>
  <c r="N373" i="27"/>
  <c r="Q372" i="27"/>
  <c r="R372" i="27" s="1" a="1"/>
  <c r="R372" i="27" s="1"/>
  <c r="N372" i="27"/>
  <c r="Q371" i="27"/>
  <c r="R371" i="27" s="1" a="1"/>
  <c r="R371" i="27" s="1"/>
  <c r="N371" i="27"/>
  <c r="Q370" i="27"/>
  <c r="R370" i="27" s="1" a="1"/>
  <c r="R370" i="27" s="1"/>
  <c r="N370" i="27"/>
  <c r="Q369" i="27"/>
  <c r="R369" i="27" s="1" a="1"/>
  <c r="R369" i="27" s="1"/>
  <c r="N369" i="27"/>
  <c r="Q368" i="27"/>
  <c r="R368" i="27" s="1" a="1"/>
  <c r="R368" i="27" s="1"/>
  <c r="N368" i="27"/>
  <c r="Q367" i="27"/>
  <c r="R367" i="27" s="1" a="1"/>
  <c r="R367" i="27" s="1"/>
  <c r="N367" i="27"/>
  <c r="Q366" i="27"/>
  <c r="R366" i="27" s="1" a="1"/>
  <c r="R366" i="27" s="1"/>
  <c r="N366" i="27"/>
  <c r="Q365" i="27"/>
  <c r="R365" i="27" s="1" a="1"/>
  <c r="R365" i="27" s="1"/>
  <c r="N365" i="27"/>
  <c r="Q364" i="27"/>
  <c r="R364" i="27" s="1" a="1"/>
  <c r="R364" i="27" s="1"/>
  <c r="N364" i="27"/>
  <c r="Q363" i="27"/>
  <c r="R363" i="27" s="1" a="1"/>
  <c r="R363" i="27" s="1"/>
  <c r="N363" i="27"/>
  <c r="Q362" i="27"/>
  <c r="R362" i="27" s="1" a="1"/>
  <c r="R362" i="27" s="1"/>
  <c r="N362" i="27"/>
  <c r="Q361" i="27"/>
  <c r="R361" i="27" s="1" a="1"/>
  <c r="R361" i="27" s="1"/>
  <c r="N361" i="27"/>
  <c r="Q360" i="27"/>
  <c r="N360" i="27"/>
  <c r="Q359" i="27"/>
  <c r="R359" i="27" s="1" a="1"/>
  <c r="R359" i="27" s="1"/>
  <c r="N359" i="27"/>
  <c r="Q358" i="27"/>
  <c r="R358" i="27" s="1" a="1"/>
  <c r="R358" i="27" s="1"/>
  <c r="N358" i="27"/>
  <c r="Q357" i="27"/>
  <c r="R357" i="27" s="1" a="1"/>
  <c r="R357" i="27" s="1"/>
  <c r="N357" i="27"/>
  <c r="Q356" i="27"/>
  <c r="N356" i="27"/>
  <c r="Q355" i="27"/>
  <c r="R355" i="27" s="1" a="1"/>
  <c r="R355" i="27" s="1"/>
  <c r="N355" i="27"/>
  <c r="Q354" i="27"/>
  <c r="R354" i="27" s="1" a="1"/>
  <c r="R354" i="27" s="1"/>
  <c r="N354" i="27"/>
  <c r="Q353" i="27"/>
  <c r="N353" i="27"/>
  <c r="Q352" i="27"/>
  <c r="R352" i="27" s="1" a="1"/>
  <c r="R352" i="27" s="1"/>
  <c r="N352" i="27"/>
  <c r="Q351" i="27"/>
  <c r="N351" i="27"/>
  <c r="Q350" i="27"/>
  <c r="N350" i="27"/>
  <c r="Q349" i="27"/>
  <c r="N349" i="27"/>
  <c r="Q348" i="27"/>
  <c r="N348" i="27"/>
  <c r="Q347" i="27"/>
  <c r="R347" i="27" s="1" a="1"/>
  <c r="R347" i="27" s="1"/>
  <c r="N347" i="27"/>
  <c r="Q346" i="27"/>
  <c r="R346" i="27" s="1" a="1"/>
  <c r="R346" i="27" s="1"/>
  <c r="N346" i="27"/>
  <c r="Q345" i="27"/>
  <c r="R345" i="27" s="1" a="1"/>
  <c r="R345" i="27" s="1"/>
  <c r="N345" i="27"/>
  <c r="Q344" i="27"/>
  <c r="N344" i="27"/>
  <c r="Q343" i="27"/>
  <c r="R343" i="27" s="1" a="1"/>
  <c r="R343" i="27" s="1"/>
  <c r="N343" i="27"/>
  <c r="Q342" i="27"/>
  <c r="R342" i="27" s="1" a="1"/>
  <c r="R342" i="27" s="1"/>
  <c r="N342" i="27"/>
  <c r="Q341" i="27"/>
  <c r="R341" i="27" s="1" a="1"/>
  <c r="R341" i="27" s="1"/>
  <c r="N341" i="27"/>
  <c r="Q340" i="27"/>
  <c r="N340" i="27"/>
  <c r="Q339" i="27"/>
  <c r="N339" i="27"/>
  <c r="Q338" i="27"/>
  <c r="R338" i="27" s="1" a="1"/>
  <c r="R338" i="27" s="1"/>
  <c r="N338" i="27"/>
  <c r="Q337" i="27"/>
  <c r="N337" i="27"/>
  <c r="Q336" i="27"/>
  <c r="R336" i="27" s="1" a="1"/>
  <c r="R336" i="27" s="1"/>
  <c r="N336" i="27"/>
  <c r="Q335" i="27"/>
  <c r="N335" i="27"/>
  <c r="Q334" i="27"/>
  <c r="N334" i="27"/>
  <c r="Q333" i="27"/>
  <c r="R333" i="27" s="1" a="1"/>
  <c r="R333" i="27" s="1"/>
  <c r="N333" i="27"/>
  <c r="Q332" i="27"/>
  <c r="R332" i="27" s="1" a="1"/>
  <c r="R332" i="27" s="1"/>
  <c r="N332" i="27"/>
  <c r="Q331" i="27"/>
  <c r="R331" i="27" s="1" a="1"/>
  <c r="R331" i="27" s="1"/>
  <c r="N331" i="27"/>
  <c r="Q330" i="27"/>
  <c r="R330" i="27" s="1" a="1"/>
  <c r="R330" i="27" s="1"/>
  <c r="N330" i="27"/>
  <c r="Q329" i="27"/>
  <c r="R329" i="27" s="1" a="1"/>
  <c r="R329" i="27" s="1"/>
  <c r="N329" i="27"/>
  <c r="Q328" i="27"/>
  <c r="R328" i="27" s="1" a="1"/>
  <c r="R328" i="27" s="1"/>
  <c r="N328" i="27"/>
  <c r="Q327" i="27"/>
  <c r="R327" i="27" s="1" a="1"/>
  <c r="R327" i="27" s="1"/>
  <c r="N327" i="27"/>
  <c r="Q326" i="27"/>
  <c r="R326" i="27" s="1" a="1"/>
  <c r="R326" i="27" s="1"/>
  <c r="N326" i="27"/>
  <c r="Q325" i="27"/>
  <c r="R325" i="27" s="1" a="1"/>
  <c r="R325" i="27" s="1"/>
  <c r="N325" i="27"/>
  <c r="Q324" i="27"/>
  <c r="R324" i="27" s="1" a="1"/>
  <c r="R324" i="27" s="1"/>
  <c r="N324" i="27"/>
  <c r="Q323" i="27"/>
  <c r="R323" i="27" s="1" a="1"/>
  <c r="R323" i="27" s="1"/>
  <c r="N323" i="27"/>
  <c r="Q322" i="27"/>
  <c r="R322" i="27" s="1" a="1"/>
  <c r="R322" i="27" s="1"/>
  <c r="N322" i="27"/>
  <c r="Q321" i="27"/>
  <c r="R321" i="27" s="1" a="1"/>
  <c r="R321" i="27" s="1"/>
  <c r="N321" i="27"/>
  <c r="Q320" i="27"/>
  <c r="R320" i="27" s="1" a="1"/>
  <c r="R320" i="27" s="1"/>
  <c r="N320" i="27"/>
  <c r="Q319" i="27"/>
  <c r="R319" i="27" s="1" a="1"/>
  <c r="R319" i="27" s="1"/>
  <c r="N319" i="27"/>
  <c r="Q318" i="27"/>
  <c r="R318" i="27" s="1" a="1"/>
  <c r="R318" i="27" s="1"/>
  <c r="N318" i="27"/>
  <c r="Q317" i="27"/>
  <c r="R317" i="27" s="1" a="1"/>
  <c r="R317" i="27" s="1"/>
  <c r="N317" i="27"/>
  <c r="Q316" i="27"/>
  <c r="R316" i="27" s="1" a="1"/>
  <c r="R316" i="27" s="1"/>
  <c r="N316" i="27"/>
  <c r="Q315" i="27"/>
  <c r="R315" i="27" s="1" a="1"/>
  <c r="R315" i="27" s="1"/>
  <c r="N315" i="27"/>
  <c r="Q314" i="27"/>
  <c r="N314" i="27"/>
  <c r="Q313" i="27"/>
  <c r="R313" i="27" s="1" a="1"/>
  <c r="R313" i="27" s="1"/>
  <c r="N313" i="27"/>
  <c r="Q312" i="27"/>
  <c r="N312" i="27"/>
  <c r="Q311" i="27"/>
  <c r="R311" i="27" s="1" a="1"/>
  <c r="R311" i="27" s="1"/>
  <c r="N311" i="27"/>
  <c r="Q310" i="27"/>
  <c r="R310" i="27" s="1" a="1"/>
  <c r="R310" i="27" s="1"/>
  <c r="N310" i="27"/>
  <c r="Q309" i="27"/>
  <c r="R309" i="27" s="1" a="1"/>
  <c r="R309" i="27" s="1"/>
  <c r="N309" i="27"/>
  <c r="Q308" i="27"/>
  <c r="R308" i="27" s="1" a="1"/>
  <c r="R308" i="27" s="1"/>
  <c r="N308" i="27"/>
  <c r="Q307" i="27"/>
  <c r="R307" i="27" s="1" a="1"/>
  <c r="R307" i="27" s="1"/>
  <c r="N307" i="27"/>
  <c r="Q306" i="27"/>
  <c r="R306" i="27" s="1" a="1"/>
  <c r="R306" i="27" s="1"/>
  <c r="N306" i="27"/>
  <c r="Q305" i="27"/>
  <c r="R305" i="27" s="1" a="1"/>
  <c r="R305" i="27" s="1"/>
  <c r="N305" i="27"/>
  <c r="Q304" i="27"/>
  <c r="N304" i="27"/>
  <c r="Q303" i="27"/>
  <c r="N303" i="27"/>
  <c r="Q302" i="27"/>
  <c r="R302" i="27" s="1" a="1"/>
  <c r="R302" i="27" s="1"/>
  <c r="N302" i="27"/>
  <c r="Q301" i="27"/>
  <c r="R301" i="27" s="1" a="1"/>
  <c r="R301" i="27" s="1"/>
  <c r="N301" i="27"/>
  <c r="Q300" i="27"/>
  <c r="R300" i="27" s="1" a="1"/>
  <c r="R300" i="27" s="1"/>
  <c r="N300" i="27"/>
  <c r="Q299" i="27"/>
  <c r="N299" i="27"/>
  <c r="Q298" i="27"/>
  <c r="R298" i="27" s="1" a="1"/>
  <c r="R298" i="27" s="1"/>
  <c r="N298" i="27"/>
  <c r="Q297" i="27"/>
  <c r="N297" i="27"/>
  <c r="Q296" i="27"/>
  <c r="N296" i="27"/>
  <c r="Q295" i="27"/>
  <c r="N295" i="27"/>
  <c r="Q294" i="27"/>
  <c r="R294" i="27" s="1" a="1"/>
  <c r="R294" i="27" s="1"/>
  <c r="N294" i="27"/>
  <c r="Q293" i="27"/>
  <c r="R293" i="27" s="1" a="1"/>
  <c r="R293" i="27" s="1"/>
  <c r="N293" i="27"/>
  <c r="Q292" i="27"/>
  <c r="R292" i="27" s="1" a="1"/>
  <c r="R292" i="27" s="1"/>
  <c r="N292" i="27"/>
  <c r="Q291" i="27"/>
  <c r="R291" i="27" s="1" a="1"/>
  <c r="R291" i="27" s="1"/>
  <c r="N291" i="27"/>
  <c r="Q290" i="27"/>
  <c r="R290" i="27" s="1" a="1"/>
  <c r="R290" i="27" s="1"/>
  <c r="N290" i="27"/>
  <c r="Q289" i="27"/>
  <c r="R289" i="27" s="1" a="1"/>
  <c r="R289" i="27" s="1"/>
  <c r="N289" i="27"/>
  <c r="Q288" i="27"/>
  <c r="R288" i="27" s="1" a="1"/>
  <c r="R288" i="27" s="1"/>
  <c r="N288" i="27"/>
  <c r="Q287" i="27"/>
  <c r="R287" i="27" s="1" a="1"/>
  <c r="R287" i="27" s="1"/>
  <c r="N287" i="27"/>
  <c r="Q286" i="27"/>
  <c r="N286" i="27"/>
  <c r="Q285" i="27"/>
  <c r="R285" i="27" s="1" a="1"/>
  <c r="R285" i="27" s="1"/>
  <c r="N285" i="27"/>
  <c r="Q284" i="27"/>
  <c r="N284" i="27"/>
  <c r="Q283" i="27"/>
  <c r="R283" i="27" s="1" a="1"/>
  <c r="R283" i="27" s="1"/>
  <c r="N283" i="27"/>
  <c r="Q282" i="27"/>
  <c r="R282" i="27" s="1" a="1"/>
  <c r="R282" i="27" s="1"/>
  <c r="N282" i="27"/>
  <c r="Q281" i="27"/>
  <c r="R281" i="27" s="1" a="1"/>
  <c r="R281" i="27" s="1"/>
  <c r="N281" i="27"/>
  <c r="Q280" i="27"/>
  <c r="R280" i="27" s="1" a="1"/>
  <c r="R280" i="27" s="1"/>
  <c r="N280" i="27"/>
  <c r="Q279" i="27"/>
  <c r="R279" i="27" s="1" a="1"/>
  <c r="R279" i="27" s="1"/>
  <c r="N279" i="27"/>
  <c r="Q278" i="27"/>
  <c r="R278" i="27" s="1" a="1"/>
  <c r="R278" i="27" s="1"/>
  <c r="N278" i="27"/>
  <c r="Q277" i="27"/>
  <c r="R277" i="27" s="1" a="1"/>
  <c r="R277" i="27" s="1"/>
  <c r="N277" i="27"/>
  <c r="Q276" i="27"/>
  <c r="N276" i="27"/>
  <c r="Q275" i="27"/>
  <c r="N275" i="27"/>
  <c r="Q274" i="27"/>
  <c r="N274" i="27"/>
  <c r="Q273" i="27"/>
  <c r="R273" i="27" s="1" a="1"/>
  <c r="R273" i="27" s="1"/>
  <c r="N273" i="27"/>
  <c r="Q272" i="27"/>
  <c r="R272" i="27" s="1" a="1"/>
  <c r="R272" i="27" s="1"/>
  <c r="N272" i="27"/>
  <c r="Q271" i="27"/>
  <c r="R271" i="27" s="1" a="1"/>
  <c r="R271" i="27" s="1"/>
  <c r="N271" i="27"/>
  <c r="Q270" i="27"/>
  <c r="R270" i="27" s="1" a="1"/>
  <c r="R270" i="27" s="1"/>
  <c r="N270" i="27"/>
  <c r="Q269" i="27"/>
  <c r="R269" i="27" s="1" a="1"/>
  <c r="R269" i="27" s="1"/>
  <c r="N269" i="27"/>
  <c r="Q268" i="27"/>
  <c r="R268" i="27" s="1" a="1"/>
  <c r="R268" i="27" s="1"/>
  <c r="N268" i="27"/>
  <c r="Q267" i="27"/>
  <c r="R267" i="27" s="1" a="1"/>
  <c r="R267" i="27" s="1"/>
  <c r="N267" i="27"/>
  <c r="Q266" i="27"/>
  <c r="R266" i="27" s="1" a="1"/>
  <c r="R266" i="27" s="1"/>
  <c r="N266" i="27"/>
  <c r="Q265" i="27"/>
  <c r="N265" i="27"/>
  <c r="Q264" i="27"/>
  <c r="N264" i="27"/>
  <c r="Q263" i="27"/>
  <c r="N263" i="27"/>
  <c r="Q262" i="27"/>
  <c r="R262" i="27" s="1" a="1"/>
  <c r="R262" i="27" s="1"/>
  <c r="N262" i="27"/>
  <c r="Q261" i="27"/>
  <c r="R261" i="27" s="1" a="1"/>
  <c r="R261" i="27" s="1"/>
  <c r="N261" i="27"/>
  <c r="Q260" i="27"/>
  <c r="R260" i="27" s="1" a="1"/>
  <c r="R260" i="27" s="1"/>
  <c r="N260" i="27"/>
  <c r="Q259" i="27"/>
  <c r="R259" i="27" s="1" a="1"/>
  <c r="R259" i="27" s="1"/>
  <c r="N259" i="27"/>
  <c r="Q258" i="27"/>
  <c r="R258" i="27" s="1" a="1"/>
  <c r="R258" i="27" s="1"/>
  <c r="N258" i="27"/>
  <c r="Q257" i="27"/>
  <c r="R257" i="27" s="1" a="1"/>
  <c r="R257" i="27" s="1"/>
  <c r="N257" i="27"/>
  <c r="Q256" i="27"/>
  <c r="R256" i="27" s="1" a="1"/>
  <c r="R256" i="27" s="1"/>
  <c r="N256" i="27"/>
  <c r="Q255" i="27"/>
  <c r="R255" i="27" s="1" a="1"/>
  <c r="R255" i="27" s="1"/>
  <c r="N255" i="27"/>
  <c r="Q254" i="27"/>
  <c r="R254" i="27" s="1" a="1"/>
  <c r="R254" i="27" s="1"/>
  <c r="N254" i="27"/>
  <c r="Q253" i="27"/>
  <c r="N253" i="27"/>
  <c r="Q252" i="27"/>
  <c r="N252" i="27"/>
  <c r="Q251" i="27"/>
  <c r="N251" i="27"/>
  <c r="Q250" i="27"/>
  <c r="R250" i="27" s="1" a="1"/>
  <c r="R250" i="27" s="1"/>
  <c r="N250" i="27"/>
  <c r="Q249" i="27"/>
  <c r="R249" i="27" s="1" a="1"/>
  <c r="R249" i="27" s="1"/>
  <c r="N249" i="27"/>
  <c r="Q248" i="27"/>
  <c r="R248" i="27" s="1" a="1"/>
  <c r="R248" i="27" s="1"/>
  <c r="N248" i="27"/>
  <c r="Q247" i="27"/>
  <c r="R247" i="27" s="1" a="1"/>
  <c r="R247" i="27" s="1"/>
  <c r="N247" i="27"/>
  <c r="Q246" i="27"/>
  <c r="R246" i="27" s="1" a="1"/>
  <c r="R246" i="27" s="1"/>
  <c r="N246" i="27"/>
  <c r="Q245" i="27"/>
  <c r="R245" i="27" s="1" a="1"/>
  <c r="R245" i="27" s="1"/>
  <c r="N245" i="27"/>
  <c r="Q244" i="27"/>
  <c r="R244" i="27" s="1" a="1"/>
  <c r="R244" i="27" s="1"/>
  <c r="N244" i="27"/>
  <c r="Q243" i="27"/>
  <c r="N243" i="27"/>
  <c r="Q242" i="27"/>
  <c r="N242" i="27"/>
  <c r="Q241" i="27"/>
  <c r="N241" i="27"/>
  <c r="Q240" i="27"/>
  <c r="R240" i="27" s="1" a="1"/>
  <c r="R240" i="27" s="1"/>
  <c r="N240" i="27"/>
  <c r="Q239" i="27"/>
  <c r="R239" i="27" s="1" a="1"/>
  <c r="R239" i="27" s="1"/>
  <c r="N239" i="27"/>
  <c r="Q238" i="27"/>
  <c r="R238" i="27" s="1" a="1"/>
  <c r="R238" i="27" s="1"/>
  <c r="N238" i="27"/>
  <c r="Q237" i="27"/>
  <c r="R237" i="27" s="1" a="1"/>
  <c r="R237" i="27" s="1"/>
  <c r="N237" i="27"/>
  <c r="Q236" i="27"/>
  <c r="R236" i="27" s="1" a="1"/>
  <c r="R236" i="27" s="1"/>
  <c r="N236" i="27"/>
  <c r="Q235" i="27"/>
  <c r="R235" i="27" s="1" a="1"/>
  <c r="R235" i="27" s="1"/>
  <c r="N235" i="27"/>
  <c r="Q234" i="27"/>
  <c r="R234" i="27" s="1" a="1"/>
  <c r="R234" i="27" s="1"/>
  <c r="N234" i="27"/>
  <c r="Q233" i="27"/>
  <c r="R233" i="27" s="1" a="1"/>
  <c r="R233" i="27" s="1"/>
  <c r="N233" i="27"/>
  <c r="Q232" i="27"/>
  <c r="R232" i="27" s="1" a="1"/>
  <c r="R232" i="27" s="1"/>
  <c r="N232" i="27"/>
  <c r="Q231" i="27"/>
  <c r="R231" i="27" s="1" a="1"/>
  <c r="R231" i="27" s="1"/>
  <c r="N231" i="27"/>
  <c r="Q230" i="27"/>
  <c r="R230" i="27" s="1" a="1"/>
  <c r="R230" i="27" s="1"/>
  <c r="N230" i="27"/>
  <c r="Q229" i="27"/>
  <c r="N229" i="27"/>
  <c r="Q228" i="27"/>
  <c r="R228" i="27" s="1" a="1"/>
  <c r="R228" i="27" s="1"/>
  <c r="N228" i="27"/>
  <c r="Q227" i="27"/>
  <c r="R227" i="27" s="1" a="1"/>
  <c r="R227" i="27" s="1"/>
  <c r="N227" i="27"/>
  <c r="Q226" i="27"/>
  <c r="R226" i="27" s="1" a="1"/>
  <c r="R226" i="27" s="1"/>
  <c r="N226" i="27"/>
  <c r="Q225" i="27"/>
  <c r="R225" i="27" s="1" a="1"/>
  <c r="R225" i="27" s="1"/>
  <c r="N225" i="27"/>
  <c r="Q224" i="27"/>
  <c r="R224" i="27" s="1" a="1"/>
  <c r="R224" i="27" s="1"/>
  <c r="N224" i="27"/>
  <c r="Q223" i="27"/>
  <c r="R223" i="27" s="1" a="1"/>
  <c r="R223" i="27" s="1"/>
  <c r="N223" i="27"/>
  <c r="Q222" i="27"/>
  <c r="R222" i="27" s="1" a="1"/>
  <c r="R222" i="27" s="1"/>
  <c r="N222" i="27"/>
  <c r="Q221" i="27"/>
  <c r="R221" i="27" s="1" a="1"/>
  <c r="R221" i="27" s="1"/>
  <c r="N221" i="27"/>
  <c r="Q220" i="27"/>
  <c r="R220" i="27" s="1" a="1"/>
  <c r="R220" i="27" s="1"/>
  <c r="N220" i="27"/>
  <c r="Q219" i="27"/>
  <c r="R219" i="27" s="1" a="1"/>
  <c r="R219" i="27" s="1"/>
  <c r="N219" i="27"/>
  <c r="Q218" i="27"/>
  <c r="R218" i="27" s="1" a="1"/>
  <c r="R218" i="27" s="1"/>
  <c r="N218" i="27"/>
  <c r="Q217" i="27"/>
  <c r="R217" i="27" s="1" a="1"/>
  <c r="R217" i="27" s="1"/>
  <c r="N217" i="27"/>
  <c r="Q216" i="27"/>
  <c r="R216" i="27" s="1" a="1"/>
  <c r="R216" i="27" s="1"/>
  <c r="N216" i="27"/>
  <c r="Q215" i="27"/>
  <c r="R215" i="27" s="1" a="1"/>
  <c r="R215" i="27" s="1"/>
  <c r="N215" i="27"/>
  <c r="Q214" i="27"/>
  <c r="R214" i="27" s="1" a="1"/>
  <c r="R214" i="27" s="1"/>
  <c r="N214" i="27"/>
  <c r="Q213" i="27"/>
  <c r="R213" i="27" s="1" a="1"/>
  <c r="R213" i="27" s="1"/>
  <c r="N213" i="27"/>
  <c r="Q212" i="27"/>
  <c r="R212" i="27" s="1" a="1"/>
  <c r="R212" i="27" s="1"/>
  <c r="N212" i="27"/>
  <c r="Q211" i="27"/>
  <c r="R211" i="27" s="1" a="1"/>
  <c r="R211" i="27" s="1"/>
  <c r="N211" i="27"/>
  <c r="Q210" i="27"/>
  <c r="R210" i="27" s="1" a="1"/>
  <c r="R210" i="27" s="1"/>
  <c r="N210" i="27"/>
  <c r="Q209" i="27"/>
  <c r="R209" i="27" s="1" a="1"/>
  <c r="R209" i="27" s="1"/>
  <c r="N209" i="27"/>
  <c r="Q208" i="27"/>
  <c r="R208" i="27" s="1" a="1"/>
  <c r="R208" i="27" s="1"/>
  <c r="N208" i="27"/>
  <c r="Q207" i="27"/>
  <c r="R207" i="27" s="1" a="1"/>
  <c r="R207" i="27" s="1"/>
  <c r="N207" i="27"/>
  <c r="Q206" i="27"/>
  <c r="R206" i="27" s="1" a="1"/>
  <c r="R206" i="27" s="1"/>
  <c r="N206" i="27"/>
  <c r="Q205" i="27"/>
  <c r="R205" i="27" s="1" a="1"/>
  <c r="R205" i="27" s="1"/>
  <c r="N205" i="27"/>
  <c r="Q204" i="27"/>
  <c r="R204" i="27" s="1" a="1"/>
  <c r="R204" i="27" s="1"/>
  <c r="N204" i="27"/>
  <c r="Q203" i="27"/>
  <c r="R203" i="27" s="1" a="1"/>
  <c r="R203" i="27" s="1"/>
  <c r="N203" i="27"/>
  <c r="Q202" i="27"/>
  <c r="R202" i="27" s="1" a="1"/>
  <c r="R202" i="27" s="1"/>
  <c r="N202" i="27"/>
  <c r="Q201" i="27"/>
  <c r="R201" i="27" s="1" a="1"/>
  <c r="R201" i="27" s="1"/>
  <c r="N201" i="27"/>
  <c r="Q200" i="27"/>
  <c r="R200" i="27" s="1" a="1"/>
  <c r="R200" i="27" s="1"/>
  <c r="N200" i="27"/>
  <c r="Q199" i="27"/>
  <c r="R199" i="27" s="1" a="1"/>
  <c r="R199" i="27" s="1"/>
  <c r="N199" i="27"/>
  <c r="Q198" i="27"/>
  <c r="R198" i="27" s="1" a="1"/>
  <c r="R198" i="27" s="1"/>
  <c r="N198" i="27"/>
  <c r="Q197" i="27"/>
  <c r="N197" i="27"/>
  <c r="Q196" i="27"/>
  <c r="N196" i="27"/>
  <c r="Q195" i="27"/>
  <c r="N195" i="27"/>
  <c r="Q194" i="27"/>
  <c r="R194" i="27" s="1" a="1"/>
  <c r="R194" i="27" s="1"/>
  <c r="N194" i="27"/>
  <c r="Q193" i="27"/>
  <c r="R193" i="27" s="1" a="1"/>
  <c r="R193" i="27" s="1"/>
  <c r="N193" i="27"/>
  <c r="Q192" i="27"/>
  <c r="R192" i="27" s="1" a="1"/>
  <c r="R192" i="27" s="1"/>
  <c r="N192" i="27"/>
  <c r="Q191" i="27"/>
  <c r="R191" i="27" s="1" a="1"/>
  <c r="R191" i="27" s="1"/>
  <c r="N191" i="27"/>
  <c r="Q190" i="27"/>
  <c r="R190" i="27" s="1" a="1"/>
  <c r="R190" i="27" s="1"/>
  <c r="N190" i="27"/>
  <c r="Q189" i="27"/>
  <c r="R189" i="27" s="1" a="1"/>
  <c r="R189" i="27" s="1"/>
  <c r="N189" i="27"/>
  <c r="Q188" i="27"/>
  <c r="N188" i="27"/>
  <c r="Q187" i="27"/>
  <c r="N187" i="27"/>
  <c r="Q186" i="27"/>
  <c r="N186" i="27"/>
  <c r="Q185" i="27"/>
  <c r="R185" i="27" s="1" a="1"/>
  <c r="R185" i="27" s="1"/>
  <c r="N185" i="27"/>
  <c r="Q184" i="27"/>
  <c r="R184" i="27" s="1" a="1"/>
  <c r="R184" i="27" s="1"/>
  <c r="N184" i="27"/>
  <c r="Q183" i="27"/>
  <c r="R183" i="27" s="1" a="1"/>
  <c r="R183" i="27" s="1"/>
  <c r="N183" i="27"/>
  <c r="Q182" i="27"/>
  <c r="R182" i="27" s="1" a="1"/>
  <c r="R182" i="27" s="1"/>
  <c r="N182" i="27"/>
  <c r="Q181" i="27"/>
  <c r="R181" i="27" s="1" a="1"/>
  <c r="R181" i="27" s="1"/>
  <c r="N181" i="27"/>
  <c r="Q180" i="27"/>
  <c r="N180" i="27"/>
  <c r="Q179" i="27"/>
  <c r="N179" i="27"/>
  <c r="Q178" i="27"/>
  <c r="N178" i="27"/>
  <c r="Q177" i="27"/>
  <c r="R177" i="27" s="1" a="1"/>
  <c r="R177" i="27" s="1"/>
  <c r="N177" i="27"/>
  <c r="Q176" i="27"/>
  <c r="R176" i="27" s="1" a="1"/>
  <c r="R176" i="27" s="1"/>
  <c r="N176" i="27"/>
  <c r="Q175" i="27"/>
  <c r="R175" i="27" s="1" a="1"/>
  <c r="R175" i="27" s="1"/>
  <c r="N175" i="27"/>
  <c r="Q174" i="27"/>
  <c r="R174" i="27" s="1" a="1"/>
  <c r="R174" i="27" s="1"/>
  <c r="N174" i="27"/>
  <c r="Q173" i="27"/>
  <c r="R173" i="27" s="1" a="1"/>
  <c r="R173" i="27" s="1"/>
  <c r="N173" i="27"/>
  <c r="Q172" i="27"/>
  <c r="N172" i="27"/>
  <c r="Q171" i="27"/>
  <c r="N171" i="27"/>
  <c r="Q170" i="27"/>
  <c r="N170" i="27"/>
  <c r="Q169" i="27"/>
  <c r="R169" i="27" s="1" a="1"/>
  <c r="R169" i="27" s="1"/>
  <c r="N169" i="27"/>
  <c r="Q168" i="27"/>
  <c r="R168" i="27" s="1" a="1"/>
  <c r="R168" i="27" s="1"/>
  <c r="N168" i="27"/>
  <c r="Q167" i="27"/>
  <c r="R167" i="27" s="1" a="1"/>
  <c r="R167" i="27" s="1"/>
  <c r="N167" i="27"/>
  <c r="Q166" i="27"/>
  <c r="R166" i="27" s="1" a="1"/>
  <c r="R166" i="27" s="1"/>
  <c r="N166" i="27"/>
  <c r="Q165" i="27"/>
  <c r="R165" i="27" s="1" a="1"/>
  <c r="R165" i="27" s="1"/>
  <c r="N165" i="27"/>
  <c r="Q164" i="27"/>
  <c r="R164" i="27" s="1" a="1"/>
  <c r="R164" i="27" s="1"/>
  <c r="N164" i="27"/>
  <c r="Q163" i="27"/>
  <c r="R163" i="27" s="1" a="1"/>
  <c r="R163" i="27" s="1"/>
  <c r="N163" i="27"/>
  <c r="Q162" i="27"/>
  <c r="R162" i="27" s="1" a="1"/>
  <c r="R162" i="27" s="1"/>
  <c r="N162" i="27"/>
  <c r="Q161" i="27"/>
  <c r="R161" i="27" s="1" a="1"/>
  <c r="R161" i="27" s="1"/>
  <c r="N161" i="27"/>
  <c r="Q160" i="27"/>
  <c r="R160" i="27" s="1" a="1"/>
  <c r="R160" i="27" s="1"/>
  <c r="N160" i="27"/>
  <c r="Q159" i="27"/>
  <c r="R159" i="27" s="1" a="1"/>
  <c r="R159" i="27" s="1"/>
  <c r="N159" i="27"/>
  <c r="Q158" i="27"/>
  <c r="R158" i="27" s="1" a="1"/>
  <c r="R158" i="27" s="1"/>
  <c r="N158" i="27"/>
  <c r="Q157" i="27"/>
  <c r="R157" i="27" s="1" a="1"/>
  <c r="R157" i="27" s="1"/>
  <c r="N157" i="27"/>
  <c r="Q156" i="27"/>
  <c r="N156" i="27"/>
  <c r="Q155" i="27"/>
  <c r="N155" i="27"/>
  <c r="Q154" i="27"/>
  <c r="N154" i="27"/>
  <c r="Q153" i="27"/>
  <c r="R153" i="27" s="1" a="1"/>
  <c r="R153" i="27" s="1"/>
  <c r="N153" i="27"/>
  <c r="Q152" i="27"/>
  <c r="R152" i="27" s="1" a="1"/>
  <c r="R152" i="27" s="1"/>
  <c r="N152" i="27"/>
  <c r="Q151" i="27"/>
  <c r="N151" i="27"/>
  <c r="Q150" i="27"/>
  <c r="N150" i="27"/>
  <c r="Q149" i="27"/>
  <c r="N149" i="27"/>
  <c r="Q148" i="27"/>
  <c r="R148" i="27" s="1" a="1"/>
  <c r="R148" i="27" s="1"/>
  <c r="N148" i="27"/>
  <c r="Q147" i="27"/>
  <c r="R147" i="27" s="1" a="1"/>
  <c r="R147" i="27" s="1"/>
  <c r="N147" i="27"/>
  <c r="Q146" i="27"/>
  <c r="R146" i="27" s="1" a="1"/>
  <c r="R146" i="27" s="1"/>
  <c r="N146" i="27"/>
  <c r="Q145" i="27"/>
  <c r="R145" i="27" s="1" a="1"/>
  <c r="R145" i="27" s="1"/>
  <c r="N145" i="27"/>
  <c r="Q144" i="27"/>
  <c r="R144" i="27" s="1" a="1"/>
  <c r="R144" i="27" s="1"/>
  <c r="N144" i="27"/>
  <c r="Q143" i="27"/>
  <c r="R143" i="27" s="1" a="1"/>
  <c r="R143" i="27" s="1"/>
  <c r="N143" i="27"/>
  <c r="Q142" i="27"/>
  <c r="R142" i="27" s="1" a="1"/>
  <c r="R142" i="27" s="1"/>
  <c r="N142" i="27"/>
  <c r="Q141" i="27"/>
  <c r="R141" i="27" s="1" a="1"/>
  <c r="R141" i="27" s="1"/>
  <c r="N141" i="27"/>
  <c r="Q140" i="27"/>
  <c r="R140" i="27" s="1" a="1"/>
  <c r="R140" i="27" s="1"/>
  <c r="N140" i="27"/>
  <c r="Q139" i="27"/>
  <c r="N139" i="27"/>
  <c r="Q138" i="27"/>
  <c r="R138" i="27" s="1" a="1"/>
  <c r="R138" i="27" s="1"/>
  <c r="N138" i="27"/>
  <c r="Q137" i="27"/>
  <c r="R137" i="27" s="1" a="1"/>
  <c r="R137" i="27" s="1"/>
  <c r="N137" i="27"/>
  <c r="Q136" i="27"/>
  <c r="R136" i="27" s="1" a="1"/>
  <c r="R136" i="27" s="1"/>
  <c r="N136" i="27"/>
  <c r="Q135" i="27"/>
  <c r="R135" i="27" s="1" a="1"/>
  <c r="R135" i="27" s="1"/>
  <c r="N135" i="27"/>
  <c r="Q134" i="27"/>
  <c r="R134" i="27" s="1" a="1"/>
  <c r="R134" i="27" s="1"/>
  <c r="N134" i="27"/>
  <c r="Q133" i="27"/>
  <c r="R133" i="27" s="1" a="1"/>
  <c r="R133" i="27" s="1"/>
  <c r="N133" i="27"/>
  <c r="Q132" i="27"/>
  <c r="R132" i="27" s="1" a="1"/>
  <c r="R132" i="27" s="1"/>
  <c r="N132" i="27"/>
  <c r="Q131" i="27"/>
  <c r="N131" i="27"/>
  <c r="Q130" i="27"/>
  <c r="N130" i="27"/>
  <c r="Q129" i="27"/>
  <c r="N129" i="27"/>
  <c r="Q128" i="27"/>
  <c r="R128" i="27" s="1" a="1"/>
  <c r="R128" i="27" s="1"/>
  <c r="N128" i="27"/>
  <c r="Q127" i="27"/>
  <c r="R127" i="27" s="1" a="1"/>
  <c r="R127" i="27" s="1"/>
  <c r="N127" i="27"/>
  <c r="Q126" i="27"/>
  <c r="R126" i="27" s="1" a="1"/>
  <c r="R126" i="27" s="1"/>
  <c r="N126" i="27"/>
  <c r="Q125" i="27"/>
  <c r="R125" i="27" s="1" a="1"/>
  <c r="R125" i="27" s="1"/>
  <c r="N125" i="27"/>
  <c r="Q124" i="27"/>
  <c r="R124" i="27" s="1" a="1"/>
  <c r="R124" i="27" s="1"/>
  <c r="N124" i="27"/>
  <c r="Q123" i="27"/>
  <c r="R123" i="27" s="1" a="1"/>
  <c r="R123" i="27" s="1"/>
  <c r="N123" i="27"/>
  <c r="Q122" i="27"/>
  <c r="R122" i="27" s="1" a="1"/>
  <c r="R122" i="27" s="1"/>
  <c r="N122" i="27"/>
  <c r="Q121" i="27"/>
  <c r="R121" i="27" s="1" a="1"/>
  <c r="R121" i="27" s="1"/>
  <c r="N121" i="27"/>
  <c r="Q120" i="27"/>
  <c r="R120" i="27" s="1" a="1"/>
  <c r="R120" i="27" s="1"/>
  <c r="N120" i="27"/>
  <c r="Q119" i="27"/>
  <c r="R119" i="27" s="1" a="1"/>
  <c r="R119" i="27" s="1"/>
  <c r="N119" i="27"/>
  <c r="Q118" i="27"/>
  <c r="R118" i="27" s="1" a="1"/>
  <c r="R118" i="27" s="1"/>
  <c r="N118" i="27"/>
  <c r="Q117" i="27"/>
  <c r="R117" i="27" s="1" a="1"/>
  <c r="R117" i="27" s="1"/>
  <c r="N117" i="27"/>
  <c r="Q116" i="27"/>
  <c r="R116" i="27" s="1" a="1"/>
  <c r="R116" i="27" s="1"/>
  <c r="N116" i="27"/>
  <c r="Q115" i="27"/>
  <c r="R115" i="27" s="1" a="1"/>
  <c r="R115" i="27" s="1"/>
  <c r="N115" i="27"/>
  <c r="Q114" i="27"/>
  <c r="R114" i="27" s="1" a="1"/>
  <c r="R114" i="27" s="1"/>
  <c r="N114" i="27"/>
  <c r="Q113" i="27"/>
  <c r="R113" i="27" s="1" a="1"/>
  <c r="R113" i="27" s="1"/>
  <c r="N113" i="27"/>
  <c r="Q112" i="27"/>
  <c r="R112" i="27" s="1" a="1"/>
  <c r="R112" i="27" s="1"/>
  <c r="N112" i="27"/>
  <c r="Q111" i="27"/>
  <c r="R111" i="27" s="1" a="1"/>
  <c r="R111" i="27" s="1"/>
  <c r="N111" i="27"/>
  <c r="Q110" i="27"/>
  <c r="R110" i="27" s="1" a="1"/>
  <c r="R110" i="27" s="1"/>
  <c r="N110" i="27"/>
  <c r="Q109" i="27"/>
  <c r="R109" i="27" s="1" a="1"/>
  <c r="R109" i="27" s="1"/>
  <c r="N109" i="27"/>
  <c r="Q108" i="27"/>
  <c r="R108" i="27" s="1" a="1"/>
  <c r="R108" i="27" s="1"/>
  <c r="N108" i="27"/>
  <c r="Q107" i="27"/>
  <c r="R107" i="27" s="1" a="1"/>
  <c r="R107" i="27" s="1"/>
  <c r="N107" i="27"/>
  <c r="Q106" i="27"/>
  <c r="R106" i="27" s="1" a="1"/>
  <c r="R106" i="27" s="1"/>
  <c r="N106" i="27"/>
  <c r="Q105" i="27"/>
  <c r="R105" i="27" s="1" a="1"/>
  <c r="R105" i="27" s="1"/>
  <c r="N105" i="27"/>
  <c r="Q104" i="27"/>
  <c r="R104" i="27" s="1" a="1"/>
  <c r="R104" i="27" s="1"/>
  <c r="N104" i="27"/>
  <c r="Q103" i="27"/>
  <c r="R103" i="27" s="1" a="1"/>
  <c r="R103" i="27" s="1"/>
  <c r="N103" i="27"/>
  <c r="Q102" i="27"/>
  <c r="R102" i="27" s="1" a="1"/>
  <c r="R102" i="27" s="1"/>
  <c r="N102" i="27"/>
  <c r="Q101" i="27"/>
  <c r="R101" i="27" s="1" a="1"/>
  <c r="R101" i="27" s="1"/>
  <c r="N101" i="27"/>
  <c r="Q100" i="27"/>
  <c r="R100" i="27" s="1" a="1"/>
  <c r="R100" i="27" s="1"/>
  <c r="N100" i="27"/>
  <c r="Q99" i="27"/>
  <c r="R99" i="27" s="1" a="1"/>
  <c r="R99" i="27" s="1"/>
  <c r="N99" i="27"/>
  <c r="Q98" i="27"/>
  <c r="R98" i="27" s="1" a="1"/>
  <c r="R98" i="27" s="1"/>
  <c r="N98" i="27"/>
  <c r="Q97" i="27"/>
  <c r="N97" i="27"/>
  <c r="Q96" i="27"/>
  <c r="N96" i="27"/>
  <c r="Q95" i="27"/>
  <c r="N95" i="27"/>
  <c r="Q94" i="27"/>
  <c r="R94" i="27" s="1" a="1"/>
  <c r="R94" i="27" s="1"/>
  <c r="N94" i="27"/>
  <c r="Q93" i="27"/>
  <c r="R93" i="27" s="1" a="1"/>
  <c r="R93" i="27" s="1"/>
  <c r="N93" i="27"/>
  <c r="Q92" i="27"/>
  <c r="R92" i="27" s="1" a="1"/>
  <c r="R92" i="27" s="1"/>
  <c r="N92" i="27"/>
  <c r="Q91" i="27"/>
  <c r="R91" i="27" s="1" a="1"/>
  <c r="R91" i="27" s="1"/>
  <c r="N91" i="27"/>
  <c r="Q90" i="27"/>
  <c r="R90" i="27" s="1" a="1"/>
  <c r="R90" i="27" s="1"/>
  <c r="N90" i="27"/>
  <c r="Q89" i="27"/>
  <c r="R89" i="27" s="1" a="1"/>
  <c r="R89" i="27" s="1"/>
  <c r="N89" i="27"/>
  <c r="Q88" i="27"/>
  <c r="R88" i="27" s="1" a="1"/>
  <c r="R88" i="27" s="1"/>
  <c r="N88" i="27"/>
  <c r="Q87" i="27"/>
  <c r="R87" i="27" s="1" a="1"/>
  <c r="R87" i="27" s="1"/>
  <c r="N87" i="27"/>
  <c r="Q86" i="27"/>
  <c r="R86" i="27" s="1" a="1"/>
  <c r="R86" i="27" s="1"/>
  <c r="N86" i="27"/>
  <c r="Q85" i="27"/>
  <c r="R85" i="27" s="1" a="1"/>
  <c r="R85" i="27" s="1"/>
  <c r="N85" i="27"/>
  <c r="Q84" i="27"/>
  <c r="R84" i="27" s="1" a="1"/>
  <c r="R84" i="27" s="1"/>
  <c r="N84" i="27"/>
  <c r="Q83" i="27"/>
  <c r="R83" i="27" s="1" a="1"/>
  <c r="R83" i="27" s="1"/>
  <c r="N83" i="27"/>
  <c r="Q82" i="27"/>
  <c r="R82" i="27" s="1" a="1"/>
  <c r="R82" i="27" s="1"/>
  <c r="N82" i="27"/>
  <c r="Q81" i="27"/>
  <c r="R81" i="27" s="1" a="1"/>
  <c r="R81" i="27" s="1"/>
  <c r="N81" i="27"/>
  <c r="Q80" i="27"/>
  <c r="R80" i="27" s="1" a="1"/>
  <c r="R80" i="27" s="1"/>
  <c r="N80" i="27"/>
  <c r="Q79" i="27"/>
  <c r="R79" i="27" s="1" a="1"/>
  <c r="R79" i="27" s="1"/>
  <c r="N79" i="27"/>
  <c r="Q78" i="27"/>
  <c r="R78" i="27" s="1" a="1"/>
  <c r="R78" i="27" s="1"/>
  <c r="N78" i="27"/>
  <c r="Q77" i="27"/>
  <c r="R77" i="27" s="1" a="1"/>
  <c r="R77" i="27" s="1"/>
  <c r="N77" i="27"/>
  <c r="Q76" i="27"/>
  <c r="R76" i="27" s="1" a="1"/>
  <c r="R76" i="27" s="1"/>
  <c r="N76" i="27"/>
  <c r="Q75" i="27"/>
  <c r="R75" i="27" s="1" a="1"/>
  <c r="R75" i="27" s="1"/>
  <c r="N75" i="27"/>
  <c r="Q74" i="27"/>
  <c r="R74" i="27" s="1" a="1"/>
  <c r="R74" i="27" s="1"/>
  <c r="N74" i="27"/>
  <c r="Q73" i="27"/>
  <c r="R73" i="27" s="1" a="1"/>
  <c r="R73" i="27" s="1"/>
  <c r="N73" i="27"/>
  <c r="Q72" i="27"/>
  <c r="R72" i="27" s="1" a="1"/>
  <c r="R72" i="27" s="1"/>
  <c r="N72" i="27"/>
  <c r="Q71" i="27"/>
  <c r="R71" i="27" s="1" a="1"/>
  <c r="R71" i="27" s="1"/>
  <c r="N71" i="27"/>
  <c r="Q70" i="27"/>
  <c r="R70" i="27" s="1" a="1"/>
  <c r="R70" i="27" s="1"/>
  <c r="N70" i="27"/>
  <c r="Q69" i="27"/>
  <c r="R69" i="27" s="1" a="1"/>
  <c r="R69" i="27" s="1"/>
  <c r="N69" i="27"/>
  <c r="Q68" i="27"/>
  <c r="N68" i="27"/>
  <c r="Q67" i="27"/>
  <c r="N67" i="27"/>
  <c r="Q66" i="27"/>
  <c r="N66" i="27"/>
  <c r="Q65" i="27"/>
  <c r="R65" i="27" s="1" a="1"/>
  <c r="R65" i="27" s="1"/>
  <c r="N65" i="27"/>
  <c r="Q64" i="27"/>
  <c r="R64" i="27" s="1" a="1"/>
  <c r="R64" i="27" s="1"/>
  <c r="N64" i="27"/>
  <c r="Q63" i="27"/>
  <c r="R63" i="27" s="1" a="1"/>
  <c r="R63" i="27" s="1"/>
  <c r="N63" i="27"/>
  <c r="Q62" i="27"/>
  <c r="R62" i="27" s="1" a="1"/>
  <c r="R62" i="27" s="1"/>
  <c r="N62" i="27"/>
  <c r="Q61" i="27"/>
  <c r="R61" i="27" s="1" a="1"/>
  <c r="R61" i="27" s="1"/>
  <c r="N61" i="27"/>
  <c r="Q60" i="27"/>
  <c r="R60" i="27" s="1" a="1"/>
  <c r="R60" i="27" s="1"/>
  <c r="N60" i="27"/>
  <c r="Q59" i="27"/>
  <c r="R59" i="27" s="1" a="1"/>
  <c r="R59" i="27" s="1"/>
  <c r="N59" i="27"/>
  <c r="Q58" i="27"/>
  <c r="R58" i="27" s="1" a="1"/>
  <c r="R58" i="27" s="1"/>
  <c r="N58" i="27"/>
  <c r="Q57" i="27"/>
  <c r="R57" i="27" s="1" a="1"/>
  <c r="R57" i="27" s="1"/>
  <c r="N57" i="27"/>
  <c r="Q56" i="27"/>
  <c r="R56" i="27" s="1" a="1"/>
  <c r="R56" i="27" s="1"/>
  <c r="N56" i="27"/>
  <c r="Q55" i="27"/>
  <c r="R55" i="27" s="1" a="1"/>
  <c r="R55" i="27" s="1"/>
  <c r="N55" i="27"/>
  <c r="Q54" i="27"/>
  <c r="R54" i="27" s="1" a="1"/>
  <c r="R54" i="27" s="1"/>
  <c r="N54" i="27"/>
  <c r="Q53" i="27"/>
  <c r="R53" i="27" s="1" a="1"/>
  <c r="R53" i="27" s="1"/>
  <c r="N53" i="27"/>
  <c r="Q52" i="27"/>
  <c r="R52" i="27" s="1" a="1"/>
  <c r="R52" i="27" s="1"/>
  <c r="N52" i="27"/>
  <c r="Q51" i="27"/>
  <c r="R51" i="27" s="1" a="1"/>
  <c r="R51" i="27" s="1"/>
  <c r="N51" i="27"/>
  <c r="Q50" i="27"/>
  <c r="R50" i="27" s="1" a="1"/>
  <c r="R50" i="27" s="1"/>
  <c r="N50" i="27"/>
  <c r="Q49" i="27"/>
  <c r="R49" i="27" s="1" a="1"/>
  <c r="R49" i="27" s="1"/>
  <c r="N49" i="27"/>
  <c r="Q48" i="27"/>
  <c r="R48" i="27" s="1" a="1"/>
  <c r="R48" i="27" s="1"/>
  <c r="N48" i="27"/>
  <c r="Q47" i="27"/>
  <c r="R47" i="27" s="1" a="1"/>
  <c r="R47" i="27" s="1"/>
  <c r="N47" i="27"/>
  <c r="Q46" i="27"/>
  <c r="R46" i="27" s="1" a="1"/>
  <c r="R46" i="27" s="1"/>
  <c r="N46" i="27"/>
  <c r="Q45" i="27"/>
  <c r="R45" i="27" s="1" a="1"/>
  <c r="R45" i="27" s="1"/>
  <c r="N45" i="27"/>
  <c r="Q44" i="27"/>
  <c r="R44" i="27" s="1" a="1"/>
  <c r="R44" i="27" s="1"/>
  <c r="N44" i="27"/>
  <c r="Q43" i="27"/>
  <c r="R43" i="27" s="1" a="1"/>
  <c r="R43" i="27" s="1"/>
  <c r="N43" i="27"/>
  <c r="Q42" i="27"/>
  <c r="R42" i="27" s="1" a="1"/>
  <c r="R42" i="27" s="1"/>
  <c r="N42" i="27"/>
  <c r="Q41" i="27"/>
  <c r="R41" i="27" s="1" a="1"/>
  <c r="R41" i="27" s="1"/>
  <c r="N41" i="27"/>
  <c r="Q40" i="27"/>
  <c r="R40" i="27" s="1" a="1"/>
  <c r="R40" i="27" s="1"/>
  <c r="N40" i="27"/>
  <c r="Q39" i="27"/>
  <c r="R39" i="27" s="1" a="1"/>
  <c r="R39" i="27" s="1"/>
  <c r="N39" i="27"/>
  <c r="Q38" i="27"/>
  <c r="R38" i="27" s="1" a="1"/>
  <c r="R38" i="27" s="1"/>
  <c r="N38" i="27"/>
  <c r="Q37" i="27"/>
  <c r="R37" i="27" s="1" a="1"/>
  <c r="R37" i="27" s="1"/>
  <c r="N37" i="27"/>
  <c r="Q36" i="27"/>
  <c r="R36" i="27" s="1" a="1"/>
  <c r="R36" i="27" s="1"/>
  <c r="N36" i="27"/>
  <c r="Q35" i="27"/>
  <c r="R35" i="27" s="1" a="1"/>
  <c r="R35" i="27" s="1"/>
  <c r="N35" i="27"/>
  <c r="Q34" i="27"/>
  <c r="R34" i="27" s="1" a="1"/>
  <c r="R34" i="27" s="1"/>
  <c r="N34" i="27"/>
  <c r="Q33" i="27"/>
  <c r="R33" i="27" s="1" a="1"/>
  <c r="R33" i="27" s="1"/>
  <c r="N33" i="27"/>
  <c r="Q32" i="27"/>
  <c r="R32" i="27" s="1" a="1"/>
  <c r="R32" i="27" s="1"/>
  <c r="N32" i="27"/>
  <c r="Q31" i="27"/>
  <c r="R31" i="27" s="1" a="1"/>
  <c r="R31" i="27" s="1"/>
  <c r="N31" i="27"/>
  <c r="Q30" i="27"/>
  <c r="R30" i="27" s="1" a="1"/>
  <c r="R30" i="27" s="1"/>
  <c r="N30" i="27"/>
  <c r="Q29" i="27"/>
  <c r="R29" i="27" s="1" a="1"/>
  <c r="R29" i="27" s="1"/>
  <c r="N29" i="27"/>
  <c r="Q28" i="27"/>
  <c r="R28" i="27" s="1" a="1"/>
  <c r="R28" i="27" s="1"/>
  <c r="N28" i="27"/>
  <c r="Q27" i="27"/>
  <c r="R27" i="27" s="1" a="1"/>
  <c r="R27" i="27" s="1"/>
  <c r="N27" i="27"/>
  <c r="Q26" i="27"/>
  <c r="R26" i="27" s="1" a="1"/>
  <c r="R26" i="27" s="1"/>
  <c r="N26" i="27"/>
  <c r="Q25" i="27"/>
  <c r="R25" i="27" s="1" a="1"/>
  <c r="R25" i="27" s="1"/>
  <c r="N25" i="27"/>
  <c r="Q24" i="27"/>
  <c r="R24" i="27" s="1" a="1"/>
  <c r="R24" i="27" s="1"/>
  <c r="N24" i="27"/>
  <c r="Q23" i="27"/>
  <c r="R23" i="27" s="1" a="1"/>
  <c r="R23" i="27" s="1"/>
  <c r="N23" i="27"/>
  <c r="Q22" i="27"/>
  <c r="R22" i="27" s="1" a="1"/>
  <c r="R22" i="27" s="1"/>
  <c r="N22" i="27"/>
  <c r="Q21" i="27"/>
  <c r="R21" i="27" s="1" a="1"/>
  <c r="R21" i="27" s="1"/>
  <c r="N21" i="27"/>
  <c r="Q20" i="27"/>
  <c r="R20" i="27" s="1" a="1"/>
  <c r="R20" i="27" s="1"/>
  <c r="N20" i="27"/>
  <c r="Q19" i="27"/>
  <c r="R19" i="27" s="1" a="1"/>
  <c r="R19" i="27" s="1"/>
  <c r="N19" i="27"/>
  <c r="Q18" i="27"/>
  <c r="R18" i="27" s="1" a="1"/>
  <c r="R18" i="27" s="1"/>
  <c r="N18" i="27"/>
  <c r="Q17" i="27"/>
  <c r="R17" i="27" s="1" a="1"/>
  <c r="R17" i="27" s="1"/>
  <c r="N17" i="27"/>
  <c r="Q16" i="27"/>
  <c r="R16" i="27" s="1" a="1"/>
  <c r="R16" i="27" s="1"/>
  <c r="N16" i="27"/>
  <c r="Q15" i="27"/>
  <c r="R15" i="27" s="1" a="1"/>
  <c r="R15" i="27" s="1"/>
  <c r="N15" i="27"/>
  <c r="Q14" i="27"/>
  <c r="R14" i="27" s="1" a="1"/>
  <c r="R14" i="27" s="1"/>
  <c r="N14" i="27"/>
  <c r="Q13" i="27"/>
  <c r="R13" i="27" s="1" a="1"/>
  <c r="R13" i="27" s="1"/>
  <c r="N13" i="27"/>
  <c r="Q12" i="27"/>
  <c r="R12" i="27" s="1" a="1"/>
  <c r="R12" i="27" s="1"/>
  <c r="N12" i="27"/>
  <c r="P23" i="19" l="1"/>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R195" i="28" a="1"/>
  <c r="R1255" i="20" a="1"/>
  <c r="R1120" i="16" a="1"/>
  <c r="R24" i="16" a="1"/>
  <c r="R982" i="16" a="1"/>
  <c r="R1221" i="20" a="1"/>
  <c r="R1486" i="20" a="1"/>
  <c r="R378" i="16" a="1"/>
  <c r="R1195" i="20" a="1"/>
  <c r="R419" i="28" a="1"/>
  <c r="R1192" i="20" a="1"/>
  <c r="R417" i="16" a="1"/>
  <c r="R697" i="16" a="1"/>
  <c r="R21" i="28" a="1"/>
  <c r="R1144" i="20" a="1"/>
  <c r="R419" i="16" a="1"/>
  <c r="R144" i="28" a="1"/>
  <c r="R398" i="28" a="1"/>
  <c r="R1212" i="16" a="1"/>
  <c r="R1161" i="20" a="1"/>
  <c r="R1224" i="16" a="1"/>
  <c r="R1101" i="16" a="1"/>
  <c r="R1043" i="16" a="1"/>
  <c r="R1178" i="20" a="1"/>
  <c r="R922" i="16" a="1"/>
  <c r="R1112" i="16" a="1"/>
  <c r="R422" i="28" a="1"/>
  <c r="R1220" i="20" a="1"/>
  <c r="R117" i="16" a="1"/>
  <c r="R464" i="16" a="1"/>
  <c r="R1279" i="20" a="1"/>
  <c r="R429" i="28" a="1"/>
  <c r="R147" i="28" a="1"/>
  <c r="R118" i="16" a="1"/>
  <c r="R1215" i="20" a="1"/>
  <c r="R14" i="16" a="1"/>
  <c r="R1414" i="20" a="1"/>
  <c r="R532" i="16" a="1"/>
  <c r="R1075" i="16" a="1"/>
  <c r="R1202" i="20" a="1"/>
  <c r="R1187" i="20" a="1"/>
  <c r="R951" i="16" a="1"/>
  <c r="R184" i="28" a="1"/>
  <c r="R27" i="16" a="1"/>
  <c r="R173" i="28" a="1"/>
  <c r="R1111" i="16" a="1"/>
  <c r="R487" i="16" a="1"/>
  <c r="R170" i="28" a="1"/>
  <c r="R1071" i="16" a="1"/>
  <c r="R262" i="16" a="1"/>
  <c r="R222" i="16" a="1"/>
  <c r="R1026" i="16" a="1"/>
  <c r="R393" i="16" a="1"/>
  <c r="R1448" i="20" a="1"/>
  <c r="R99" i="28" a="1"/>
  <c r="R1238" i="16" a="1"/>
  <c r="R1028" i="16" a="1"/>
  <c r="R158" i="28" a="1"/>
  <c r="R208" i="16" a="1"/>
  <c r="R660" i="16" a="1"/>
  <c r="R1125" i="16" a="1"/>
  <c r="R38" i="28" a="1"/>
  <c r="R1405" i="20" a="1"/>
  <c r="R367" i="16" a="1"/>
  <c r="R1191" i="20" a="1"/>
  <c r="R671" i="16" a="1"/>
  <c r="R1139" i="20" a="1"/>
  <c r="R1419" i="20" a="1"/>
  <c r="R1106" i="16" a="1"/>
  <c r="R1523" i="20" a="1"/>
  <c r="R1239" i="16" a="1"/>
  <c r="R162" i="28" a="1"/>
  <c r="R95" i="28" a="1"/>
  <c r="R105" i="28" a="1"/>
  <c r="R1154" i="20" a="1"/>
  <c r="R1125" i="20" a="1"/>
  <c r="R1201" i="16" a="1"/>
  <c r="R1490" i="20" a="1"/>
  <c r="R442" i="28" a="1"/>
  <c r="R1050" i="16" a="1"/>
  <c r="R210" i="28" a="1"/>
  <c r="R331" i="16" a="1"/>
  <c r="R991" i="16" a="1"/>
  <c r="R782" i="16" a="1"/>
  <c r="R1122" i="16" a="1"/>
  <c r="R1081" i="16" a="1"/>
  <c r="R828" i="16" a="1"/>
  <c r="R1242" i="20" a="1"/>
  <c r="R406" i="16" a="1"/>
  <c r="R126" i="28" a="1"/>
  <c r="R156" i="28" a="1"/>
  <c r="R189" i="28" a="1"/>
  <c r="R601" i="16" a="1"/>
  <c r="R1156" i="20" a="1"/>
  <c r="R234" i="16" a="1"/>
  <c r="R28" i="28" a="1"/>
  <c r="R1183" i="20" a="1"/>
  <c r="R1093" i="16" a="1"/>
  <c r="R35" i="16" a="1"/>
  <c r="R1182" i="20" a="1"/>
  <c r="R247" i="16" a="1"/>
  <c r="R1264" i="20" a="1"/>
  <c r="R412" i="28" a="1"/>
  <c r="R518" i="16" a="1"/>
  <c r="R101" i="28" a="1"/>
  <c r="R87" i="16" a="1"/>
  <c r="R127" i="16" a="1"/>
  <c r="R25" i="16" a="1"/>
  <c r="R193" i="28" a="1"/>
  <c r="R62" i="28" a="1"/>
  <c r="R52" i="16" a="1"/>
  <c r="R599" i="16" a="1"/>
  <c r="R187" i="28" a="1"/>
  <c r="R1199" i="20" a="1"/>
  <c r="R1472" i="20" a="1"/>
  <c r="R145" i="28" a="1"/>
  <c r="R63" i="16" a="1"/>
  <c r="R1214" i="16" a="1"/>
  <c r="R1502" i="20" a="1"/>
  <c r="R1214" i="20" a="1"/>
  <c r="R1049" i="16" a="1"/>
  <c r="R1090" i="16" a="1"/>
  <c r="R58" i="28" a="1"/>
  <c r="R344" i="16" a="1"/>
  <c r="R38" i="16" a="1"/>
  <c r="R780" i="16" a="1"/>
  <c r="R174" i="28" a="1"/>
  <c r="R1510" i="20" a="1"/>
  <c r="R1241" i="20" a="1"/>
  <c r="R1244" i="16" a="1"/>
  <c r="R329" i="16" a="1"/>
  <c r="R730" i="16" a="1"/>
  <c r="R429" i="16" a="1"/>
  <c r="R465" i="16" a="1"/>
  <c r="R1045" i="16" a="1"/>
  <c r="R812" i="16" a="1"/>
  <c r="R1140" i="20" a="1"/>
  <c r="R744" i="16" a="1"/>
  <c r="R1105" i="20" a="1"/>
  <c r="R1224" i="20" a="1"/>
  <c r="R1084" i="16" a="1"/>
  <c r="R1297" i="20" a="1"/>
  <c r="R305" i="16" a="1"/>
  <c r="R1239" i="20" a="1"/>
  <c r="R304" i="16" a="1"/>
  <c r="R590" i="16" a="1"/>
  <c r="R499" i="16" a="1"/>
  <c r="R477" i="16" a="1"/>
  <c r="R1012" i="16" a="1"/>
  <c r="R921" i="16" a="1"/>
  <c r="R1118" i="16" a="1"/>
  <c r="R936" i="16" a="1"/>
  <c r="R500" i="16" a="1"/>
  <c r="R1232" i="20" a="1"/>
  <c r="R1223" i="16" a="1"/>
  <c r="R1124" i="16" a="1"/>
  <c r="R1199" i="16" a="1"/>
  <c r="R762" i="16" a="1"/>
  <c r="R637" i="16" a="1"/>
  <c r="R1253" i="20" a="1"/>
  <c r="R405" i="28" a="1"/>
  <c r="R997" i="16" a="1"/>
  <c r="R355" i="16" a="1"/>
  <c r="R103" i="16" a="1"/>
  <c r="R404" i="28" a="1"/>
  <c r="R46" i="16" a="1"/>
  <c r="R336" i="28" a="1"/>
  <c r="R442" i="16" a="1"/>
  <c r="R160" i="28" a="1"/>
  <c r="R427" i="28" a="1"/>
  <c r="R41" i="28" a="1"/>
  <c r="R761" i="16" a="1"/>
  <c r="R192" i="16" a="1"/>
  <c r="R100" i="28" a="1"/>
  <c r="R1083" i="16" a="1"/>
  <c r="R328" i="16" a="1"/>
  <c r="R463" i="16" a="1"/>
  <c r="R71" i="16" a="1"/>
  <c r="R1196" i="20" a="1"/>
  <c r="R1424" i="20" a="1"/>
  <c r="R517" i="16" a="1"/>
  <c r="R123" i="28" a="1"/>
  <c r="R165" i="16" a="1"/>
  <c r="R440" i="16" a="1"/>
  <c r="R489" i="16" a="1"/>
  <c r="R1222" i="20" a="1"/>
  <c r="R1107" i="16" a="1"/>
  <c r="R875" i="16" a="1"/>
  <c r="R1213" i="16" a="1"/>
  <c r="R1020" i="16" a="1"/>
  <c r="R1473" i="20" a="1"/>
  <c r="R164" i="28" a="1"/>
  <c r="R74" i="28" a="1"/>
  <c r="R1034" i="16" a="1"/>
  <c r="R1246" i="16" a="1"/>
  <c r="R178" i="16" a="1"/>
  <c r="R1204" i="20" a="1"/>
  <c r="R1059" i="16" a="1"/>
  <c r="R413" i="28" a="1"/>
  <c r="R1251" i="20" a="1"/>
  <c r="R626" i="16" a="1"/>
  <c r="R426" i="28" a="1"/>
  <c r="R1096" i="20" a="1"/>
  <c r="R249" i="16" a="1"/>
  <c r="R1295" i="20" a="1"/>
  <c r="R127" i="28" a="1"/>
  <c r="R172" i="28" a="1"/>
  <c r="R1497" i="20" a="1"/>
  <c r="R1200" i="16" a="1"/>
  <c r="R1500" i="20" a="1"/>
  <c r="R1213" i="20" a="1"/>
  <c r="R177" i="16" a="1"/>
  <c r="R1394" i="20" a="1"/>
  <c r="R1514" i="20" a="1"/>
  <c r="R12" i="28" a="1"/>
  <c r="R1303" i="20" a="1"/>
  <c r="R441" i="28" a="1"/>
  <c r="R15" i="16" a="1"/>
  <c r="R1089" i="16" a="1"/>
  <c r="R588" i="16" a="1"/>
  <c r="R1096" i="16" a="1"/>
  <c r="R1257" i="20" a="1"/>
  <c r="R684" i="16" a="1"/>
  <c r="R1173" i="20" a="1"/>
  <c r="R81" i="28" a="1"/>
  <c r="R32" i="28" a="1"/>
  <c r="R814" i="16" a="1"/>
  <c r="R64" i="16" a="1"/>
  <c r="R124" i="28" a="1"/>
  <c r="R96" i="16" a="1"/>
  <c r="R407" i="28" a="1"/>
  <c r="R318" i="28" a="1"/>
  <c r="R155" i="28" a="1"/>
  <c r="R555" i="16" a="1"/>
  <c r="R187" i="16" a="1"/>
  <c r="R189" i="16" a="1"/>
  <c r="R556" i="16" a="1"/>
  <c r="R1198" i="20" a="1"/>
  <c r="R1129" i="20" a="1"/>
  <c r="R154" i="28" a="1"/>
  <c r="R122" i="28" a="1"/>
  <c r="R1019" i="16" a="1"/>
  <c r="R415" i="28" a="1"/>
  <c r="R375" i="28" a="1"/>
  <c r="R1243" i="20" a="1"/>
  <c r="R1013" i="16" a="1"/>
  <c r="R44" i="28" a="1"/>
  <c r="R167" i="16" a="1"/>
  <c r="R83" i="28" a="1"/>
  <c r="R1168" i="20" a="1"/>
  <c r="R155" i="16" a="1"/>
  <c r="R1273" i="20" a="1"/>
  <c r="R1420" i="20" a="1"/>
  <c r="R1080" i="16" a="1"/>
  <c r="R236" i="16" a="1"/>
  <c r="R395" i="16" a="1"/>
  <c r="R223" i="28" a="1"/>
  <c r="R1385" i="20" a="1"/>
  <c r="R1189" i="20" a="1"/>
  <c r="R157" i="28" a="1"/>
  <c r="R107" i="28" a="1"/>
  <c r="R1230" i="20" a="1"/>
  <c r="R186" i="16" a="1"/>
  <c r="R1092" i="16" a="1"/>
  <c r="R1160" i="20" a="1"/>
  <c r="R1435" i="20" a="1"/>
  <c r="R1186" i="16" a="1"/>
  <c r="R1103" i="16" a="1"/>
  <c r="R32" i="16" a="1"/>
  <c r="R714" i="16" a="1"/>
  <c r="R56" i="28" a="1"/>
  <c r="R1025" i="16" a="1"/>
  <c r="R100" i="16" a="1"/>
  <c r="R1007" i="16" a="1"/>
  <c r="R42" i="28" a="1"/>
  <c r="R63" i="28" a="1"/>
  <c r="R1294" i="20" a="1"/>
  <c r="R50" i="16" a="1"/>
  <c r="R438" i="28" a="1"/>
  <c r="R1141" i="20" a="1"/>
  <c r="R890" i="16" a="1"/>
  <c r="R72" i="16" a="1"/>
  <c r="R368" i="16" a="1"/>
  <c r="R416" i="28" a="1"/>
  <c r="R382" i="16" a="1"/>
  <c r="R407" i="16" a="1"/>
  <c r="R113" i="28" a="1"/>
  <c r="R14" i="28" a="1"/>
  <c r="R23" i="28" a="1"/>
  <c r="R136" i="28" a="1"/>
  <c r="R567" i="16" a="1"/>
  <c r="R1482" i="20" a="1"/>
  <c r="R49" i="16" a="1"/>
  <c r="R95" i="16" a="1"/>
  <c r="R1206" i="20" a="1"/>
  <c r="R1265" i="20" a="1"/>
  <c r="R1458" i="20" a="1"/>
  <c r="R188" i="16" a="1"/>
  <c r="R1484" i="20" a="1"/>
  <c r="R20" i="28" a="1"/>
  <c r="R1035" i="16" a="1"/>
  <c r="R41" i="16" a="1"/>
  <c r="R315" i="16" a="1"/>
  <c r="R196" i="16" a="1"/>
  <c r="R859" i="16" a="1"/>
  <c r="R845" i="16" a="1"/>
  <c r="R1433" i="20" a="1"/>
  <c r="R36" i="16" a="1"/>
  <c r="R1158" i="20" a="1"/>
  <c r="R600" i="16" a="1"/>
  <c r="R69" i="28" a="1"/>
  <c r="R66" i="28" a="1"/>
  <c r="R101" i="16" a="1"/>
  <c r="R1079" i="16" a="1"/>
  <c r="R353" i="28" a="1"/>
  <c r="R403" i="28" a="1"/>
  <c r="R31" i="16" a="1"/>
  <c r="R658" i="16" a="1"/>
  <c r="R891" i="16" a="1"/>
  <c r="R184" i="16" a="1"/>
  <c r="R860" i="16" a="1"/>
  <c r="R337" i="28" a="1"/>
  <c r="R51" i="28" a="1"/>
  <c r="R1117" i="16" a="1"/>
  <c r="R554" i="16" a="1"/>
  <c r="R77" i="16" a="1"/>
  <c r="R39" i="16" a="1"/>
  <c r="R1237" i="20" a="1"/>
  <c r="R350" i="28" a="1"/>
  <c r="R88" i="28" a="1"/>
  <c r="R1205" i="20" a="1"/>
  <c r="R196" i="28" a="1"/>
  <c r="R183" i="28" a="1"/>
  <c r="R333" i="28" a="1"/>
  <c r="R146" i="28" a="1"/>
  <c r="R1233" i="20" a="1"/>
  <c r="R728" i="16" a="1"/>
  <c r="R1123" i="16" a="1"/>
  <c r="R1401" i="20" a="1"/>
  <c r="R1136" i="20" a="1"/>
  <c r="R401" i="28" a="1"/>
  <c r="R88" i="16" a="1"/>
  <c r="R1496" i="20" a="1"/>
  <c r="R1247" i="20" a="1"/>
  <c r="R1098" i="16" a="1"/>
  <c r="R134" i="28" a="1"/>
  <c r="R519" i="16" a="1"/>
  <c r="R1021" i="16" a="1"/>
  <c r="R132" i="28" a="1"/>
  <c r="R1271" i="20" a="1"/>
  <c r="R1153" i="20" a="1"/>
  <c r="R223" i="16" a="1"/>
  <c r="R1120" i="20" a="1"/>
  <c r="R1256" i="20" a="1"/>
  <c r="R263" i="16" a="1"/>
  <c r="R89" i="28" a="1"/>
  <c r="R1097" i="20" a="1"/>
  <c r="R425" i="28" a="1"/>
  <c r="R1138" i="20" a="1"/>
  <c r="R1504" i="20" a="1"/>
  <c r="R133" i="28" a="1"/>
  <c r="R34" i="16" a="1"/>
  <c r="R686" i="16" a="1"/>
  <c r="R1097" i="16" a="1"/>
  <c r="R1102" i="16" a="1"/>
  <c r="R1417" i="20" a="1"/>
  <c r="R214" i="28" a="1"/>
  <c r="R423" i="28" a="1"/>
  <c r="R1168" i="16" a="1"/>
  <c r="R57" i="28" a="1"/>
  <c r="R1517" i="20" a="1"/>
  <c r="R75" i="16" a="1"/>
  <c r="R829" i="16" a="1"/>
  <c r="R1067" i="16" a="1"/>
  <c r="R140" i="28" a="1"/>
  <c r="R958" i="16" a="1"/>
  <c r="R405" i="16" a="1"/>
  <c r="R209" i="16" a="1"/>
  <c r="R431" i="28" a="1"/>
  <c r="R1085" i="16" a="1"/>
  <c r="R302" i="28" a="1"/>
  <c r="R1110" i="16" a="1"/>
  <c r="R1489" i="20" a="1"/>
  <c r="R128" i="28" a="1"/>
  <c r="R1127" i="20" a="1"/>
  <c r="R141" i="28" a="1"/>
  <c r="R106" i="28" a="1"/>
  <c r="R197" i="16" a="1"/>
  <c r="R1211" i="20" a="1"/>
  <c r="R1194" i="20" a="1"/>
  <c r="R1114" i="16" a="1"/>
  <c r="R578" i="16" a="1"/>
  <c r="R104" i="28" a="1"/>
  <c r="R1518" i="20" a="1"/>
  <c r="R1505" i="20" a="1"/>
  <c r="R430" i="16" a="1"/>
  <c r="R1088" i="16" a="1"/>
  <c r="R94" i="16" a="1"/>
  <c r="R1121" i="16" a="1"/>
  <c r="R542" i="16" a="1"/>
  <c r="R1108" i="16" a="1"/>
  <c r="R799" i="16" a="1"/>
  <c r="R1030" i="16" a="1"/>
  <c r="R402" i="28" a="1"/>
  <c r="R1099" i="16" a="1"/>
  <c r="R968" i="16" a="1"/>
  <c r="R1072" i="16" a="1"/>
  <c r="R1167" i="16" a="1"/>
  <c r="R54" i="28" a="1"/>
  <c r="R476" i="16" a="1"/>
  <c r="R166" i="16" a="1"/>
  <c r="R1163" i="20" a="1"/>
  <c r="R22" i="28" a="1"/>
  <c r="R1509" i="20" a="1"/>
  <c r="R1164" i="20" a="1"/>
  <c r="R1506" i="20" a="1"/>
  <c r="R90" i="28" a="1"/>
  <c r="R1481" i="20" a="1"/>
  <c r="R685" i="16" a="1"/>
  <c r="R1222" i="16" a="1"/>
  <c r="R1227" i="20" a="1"/>
  <c r="R1501" i="20" a="1"/>
  <c r="R1174" i="20" a="1"/>
  <c r="R191" i="16" a="1"/>
  <c r="R745" i="16" a="1"/>
  <c r="R317" i="16" a="1"/>
  <c r="R1203" i="20" a="1"/>
  <c r="R1272" i="20" a="1"/>
  <c r="R1298" i="20" a="1"/>
  <c r="R763" i="16" a="1"/>
  <c r="R543" i="16" a="1"/>
  <c r="R953" i="16" a="1"/>
  <c r="R128" i="16" a="1"/>
  <c r="R182" i="28" a="1"/>
  <c r="R388" i="28" a="1"/>
  <c r="R908" i="16" a="1"/>
  <c r="R1077" i="16" a="1"/>
  <c r="R437" i="28" a="1"/>
  <c r="R1006" i="16" a="1"/>
  <c r="R143" i="28" a="1"/>
  <c r="R1495" i="20" a="1"/>
  <c r="R13" i="16" a="1"/>
  <c r="R1277" i="20" a="1"/>
  <c r="R418" i="28" a="1"/>
  <c r="R153" i="16" a="1"/>
  <c r="R1185" i="20" a="1"/>
  <c r="R981" i="16" a="1"/>
  <c r="R453" i="16" a="1"/>
  <c r="R967" i="16" a="1"/>
  <c r="R1048" i="16" a="1"/>
  <c r="R566" i="16" a="1"/>
  <c r="R43" i="28" a="1"/>
  <c r="R1197" i="20" a="1"/>
  <c r="R269" i="16" a="1"/>
  <c r="R1235" i="20" a="1"/>
  <c r="R1235" i="16" a="1"/>
  <c r="R394" i="16" a="1"/>
  <c r="R121" i="28" a="1"/>
  <c r="R699" i="16" a="1"/>
  <c r="R264" i="16" a="1"/>
  <c r="R406" i="28" a="1"/>
  <c r="R1508" i="20" a="1"/>
  <c r="R1118" i="20" a="1"/>
  <c r="R1103" i="20" a="1"/>
  <c r="R389" i="28" a="1"/>
  <c r="R544" i="16" a="1"/>
  <c r="R1186" i="20" a="1"/>
  <c r="R612" i="16" a="1"/>
  <c r="R909" i="16" a="1"/>
  <c r="R1094" i="16" a="1"/>
  <c r="R1058" i="16" a="1"/>
  <c r="R343" i="16" a="1"/>
  <c r="R235" i="16" a="1"/>
  <c r="R1487" i="20" a="1"/>
  <c r="R649" i="16" a="1"/>
  <c r="R441" i="16" a="1"/>
  <c r="R614" i="16" a="1"/>
  <c r="R47" i="28" a="1"/>
  <c r="R418" i="16" a="1"/>
  <c r="R420" i="28" a="1"/>
  <c r="R1069" i="16" a="1"/>
  <c r="R1115" i="20" a="1"/>
  <c r="R1142" i="20" a="1"/>
  <c r="R1086" i="16" a="1"/>
  <c r="R1498" i="20" a="1"/>
  <c r="R1267" i="20" a="1"/>
  <c r="R81" i="16" a="1"/>
  <c r="R715" i="16" a="1"/>
  <c r="R1396" i="20" a="1"/>
  <c r="R77" i="28" a="1"/>
  <c r="R1091" i="16" a="1"/>
  <c r="R45" i="16" a="1"/>
  <c r="R1104" i="20" a="1"/>
  <c r="R103" i="28" a="1"/>
  <c r="R1124" i="20" a="1"/>
  <c r="R1174" i="16" a="1"/>
  <c r="R26" i="28" a="1"/>
  <c r="R1109" i="20" a="1"/>
  <c r="R1066" i="16" a="1"/>
  <c r="R1275" i="20" a="1"/>
  <c r="R1095" i="16" a="1"/>
  <c r="R992" i="16" a="1"/>
  <c r="R430" i="28" a="1"/>
  <c r="R40" i="16" a="1"/>
  <c r="R1434" i="20" a="1"/>
  <c r="R1172" i="20" a="1"/>
  <c r="R910" i="16" a="1"/>
  <c r="R46" i="28" a="1"/>
  <c r="R70" i="28" a="1"/>
  <c r="R507" i="16" a="1"/>
  <c r="R1070" i="16" a="1"/>
  <c r="R211" i="28" a="1"/>
  <c r="R28" i="16" a="1"/>
  <c r="R116" i="28" a="1"/>
  <c r="R716" i="16" a="1"/>
  <c r="R313" i="28" a="1"/>
  <c r="R1095" i="20" a="1"/>
  <c r="R1152" i="20" a="1"/>
  <c r="R435" i="28" a="1"/>
  <c r="R303" i="16" a="1"/>
  <c r="R176" i="16" a="1"/>
  <c r="R1113" i="16" a="1"/>
  <c r="R212" i="28" a="1"/>
  <c r="R102" i="16" a="1"/>
  <c r="R119" i="28" a="1"/>
  <c r="R131" i="28" a="1"/>
  <c r="R980" i="16" a="1"/>
  <c r="R892" i="16" a="1"/>
  <c r="R1270" i="20" a="1"/>
  <c r="R452" i="16" a="1"/>
  <c r="R1485" i="20" a="1"/>
  <c r="R1180" i="20" a="1"/>
  <c r="R451" i="16" a="1"/>
  <c r="R331" i="28" a="1"/>
  <c r="R876" i="16" a="1"/>
  <c r="R844" i="16" a="1"/>
  <c r="R577" i="16" a="1"/>
  <c r="R33" i="16" a="1"/>
  <c r="R1140" i="16" a="1"/>
  <c r="R613" i="16" a="1"/>
  <c r="R533" i="16" a="1"/>
  <c r="R51" i="16" a="1"/>
  <c r="R861" i="16" a="1"/>
  <c r="R1296" i="20" a="1"/>
  <c r="R1521" i="20" a="1"/>
  <c r="R1016" i="16" a="1"/>
  <c r="R1499" i="20" a="1"/>
  <c r="R1244" i="20" a="1"/>
  <c r="R221" i="16" a="1"/>
  <c r="R1395" i="20" a="1"/>
  <c r="R322" i="28" a="1"/>
  <c r="R85" i="28" a="1"/>
  <c r="R798" i="16" a="1"/>
  <c r="R797" i="16" a="1"/>
  <c r="R73" i="16" a="1"/>
  <c r="R1524" i="20" a="1"/>
  <c r="R1109" i="16" a="1"/>
  <c r="R1011" i="16" a="1"/>
  <c r="R846" i="16" a="1"/>
  <c r="R35" i="28" a="1"/>
  <c r="R135" i="28" a="1"/>
  <c r="R1229" i="20" a="1"/>
  <c r="R84" i="28" a="1"/>
  <c r="R1436" i="20" a="1"/>
  <c r="R1190" i="20" a="1"/>
  <c r="R659" i="16" a="1"/>
  <c r="R1044" i="16" a="1"/>
  <c r="R293" i="16" a="1"/>
  <c r="R1231" i="20" a="1"/>
  <c r="R213" i="28" a="1"/>
  <c r="R1225" i="20" a="1"/>
  <c r="R110" i="28" a="1"/>
  <c r="R153" i="28" a="1"/>
  <c r="R1054" i="16" a="1"/>
  <c r="R920" i="16" a="1"/>
  <c r="R1166" i="20" a="1"/>
  <c r="R79" i="28" a="1"/>
  <c r="R1234" i="20" a="1"/>
  <c r="R98" i="28" a="1"/>
  <c r="R194" i="16" a="1"/>
  <c r="R282" i="16" a="1"/>
  <c r="R61" i="28" a="1"/>
  <c r="R1134" i="16" a="1"/>
  <c r="R1130" i="20" a="1"/>
  <c r="R1266" i="20" a="1"/>
  <c r="R1053" i="16" a="1"/>
  <c r="R341" i="28" a="1"/>
  <c r="R1135" i="16" a="1"/>
  <c r="R117" i="28" a="1"/>
  <c r="R698" i="16" a="1"/>
  <c r="R627" i="16" a="1"/>
  <c r="R194" i="28" a="1"/>
  <c r="R1082" i="16" a="1"/>
  <c r="R83" i="16" a="1"/>
  <c r="R1212" i="20" a="1"/>
  <c r="R1068" i="16" a="1"/>
  <c r="R1471" i="20" a="1"/>
  <c r="R152" i="28" a="1"/>
  <c r="R1293" i="20" a="1"/>
  <c r="R1513" i="20" a="1"/>
  <c r="R82" i="28" a="1"/>
  <c r="R1226" i="20" a="1"/>
  <c r="R380" i="16" a="1"/>
  <c r="R53" i="28" a="1"/>
  <c r="R22" i="16" a="1"/>
  <c r="R190" i="28" a="1"/>
  <c r="R23" i="16" a="1"/>
  <c r="R830" i="16" a="1"/>
  <c r="R283" i="16" a="1"/>
  <c r="R1149" i="20" a="1"/>
  <c r="R1306" i="20" a="1"/>
  <c r="R1188" i="20" a="1"/>
  <c r="R1217" i="20" a="1"/>
  <c r="R76" i="16" a="1"/>
  <c r="R379" i="16" a="1"/>
  <c r="R1033" i="16" a="1"/>
  <c r="R1171" i="20" a="1"/>
  <c r="R43" i="16" a="1"/>
  <c r="R144" i="16" a="1"/>
  <c r="R1245" i="16" a="1"/>
  <c r="R195" i="16" a="1"/>
  <c r="R1188" i="16" a="1"/>
  <c r="R1207" i="20" a="1"/>
  <c r="R501" i="16" a="1"/>
  <c r="R80" i="16" a="1"/>
  <c r="R1520" i="20" a="1"/>
  <c r="R1046" i="16" a="1"/>
  <c r="R31" i="28" a="1"/>
  <c r="R434" i="28" a="1"/>
  <c r="R111" i="28" a="1"/>
  <c r="R1236" i="16" a="1"/>
  <c r="R112" i="28" a="1"/>
  <c r="R1193" i="20" a="1"/>
  <c r="R937" i="16" a="1"/>
  <c r="R675" i="16" a="1"/>
  <c r="R1236" i="20" a="1"/>
  <c r="R1184" i="20" a="1"/>
  <c r="R1512" i="20" a="1"/>
  <c r="R91" i="28" a="1"/>
  <c r="R1219" i="20" a="1"/>
  <c r="R99" i="16" a="1"/>
  <c r="R215" i="28" a="1"/>
  <c r="R431" i="16" a="1"/>
  <c r="R1100" i="16" a="1"/>
  <c r="R414" i="28" a="1"/>
  <c r="R75" i="28" a="1"/>
  <c r="R1210" i="20" a="1"/>
  <c r="R60" i="16" a="1"/>
  <c r="R1074" i="16" a="1"/>
  <c r="R161" i="28" a="1"/>
  <c r="R332" i="28" a="1"/>
  <c r="R1060" i="16" a="1"/>
  <c r="R1134" i="20" a="1"/>
  <c r="R71" i="28" a="1"/>
  <c r="R1076" i="16" a="1"/>
  <c r="R1065" i="16" a="1"/>
  <c r="R294" i="16" a="1"/>
  <c r="R73" i="28" a="1"/>
  <c r="R118" i="28" a="1"/>
  <c r="R1159" i="20" a="1"/>
  <c r="R417" i="28" a="1"/>
  <c r="R475" i="16" a="1"/>
  <c r="R579" i="16" a="1"/>
  <c r="R636" i="16" a="1"/>
  <c r="R1105" i="16" a="1"/>
  <c r="R181" i="28" a="1"/>
  <c r="R1106" i="20" a="1"/>
  <c r="R55" i="28" a="1"/>
  <c r="R531" i="16" a="1"/>
  <c r="R56" i="16" a="1"/>
  <c r="R316" i="16" a="1"/>
  <c r="R1078" i="16" a="1"/>
  <c r="R150" i="28" a="1"/>
  <c r="R813" i="16" a="1"/>
  <c r="R589" i="16" a="1"/>
  <c r="R12" i="16" a="1"/>
  <c r="R672" i="16" a="1"/>
  <c r="R1187" i="16" a="1"/>
  <c r="R327" i="16" a="1"/>
  <c r="R1503" i="20" a="1"/>
  <c r="R1416" i="20" a="1"/>
  <c r="R1280" i="20" a="1"/>
  <c r="R638" i="16" a="1"/>
  <c r="R1165" i="20" a="1"/>
  <c r="R55" i="16" a="1"/>
  <c r="R729" i="16" a="1"/>
  <c r="R1415" i="20" a="1"/>
  <c r="R1114" i="20" a="1"/>
  <c r="R44" i="16" a="1"/>
  <c r="R1047" i="16" a="1"/>
  <c r="R1008" i="16" a="1"/>
  <c r="R48" i="16" a="1"/>
  <c r="R1200" i="20" a="1"/>
  <c r="R197" i="28" a="1"/>
  <c r="R59" i="28" a="1"/>
  <c r="R1245" i="20" a="1"/>
  <c r="R97" i="28" a="1"/>
  <c r="R311" i="28" a="1"/>
  <c r="R1223" i="20" a="1"/>
  <c r="R1397" i="20" a="1"/>
  <c r="R1166" i="16" a="1"/>
  <c r="R1040" i="16" a="1"/>
  <c r="R440" i="28" a="1"/>
  <c r="R993" i="16" a="1"/>
  <c r="R746" i="16" a="1"/>
  <c r="R1145" i="20" a="1"/>
  <c r="R190" i="16" a="1"/>
  <c r="R365" i="28" a="1"/>
  <c r="R662" i="16" a="1"/>
  <c r="R108" i="28" a="1"/>
  <c r="R66" i="16" a="1"/>
  <c r="R69" i="16" a="1"/>
  <c r="R352" i="28" a="1"/>
  <c r="R351" i="28" a="1"/>
  <c r="R129" i="28" a="1"/>
  <c r="R421" i="28" a="1"/>
  <c r="R952" i="16" a="1"/>
  <c r="R1179" i="20" a="1"/>
  <c r="R1276" i="20" a="1"/>
  <c r="R1240" i="20" a="1"/>
  <c r="R312" i="28" a="1"/>
  <c r="R334" i="28" a="1"/>
  <c r="R781" i="16" a="1"/>
  <c r="R159" i="28" a="1"/>
  <c r="R1143" i="20" a="1"/>
  <c r="R1087" i="16" a="1"/>
  <c r="R1240" i="16" a="1"/>
  <c r="R192" i="28" a="1"/>
  <c r="R1146" i="20" a="1"/>
  <c r="R109" i="28" a="1"/>
  <c r="R314" i="28" a="1"/>
  <c r="R1133" i="16" a="1"/>
  <c r="R129" i="16" a="1"/>
  <c r="R188" i="28" a="1"/>
  <c r="R248" i="16" a="1"/>
  <c r="R210" i="16" a="1"/>
  <c r="R1228" i="20" a="1"/>
  <c r="R1278" i="20" a="1"/>
  <c r="R1115" i="16" a="1"/>
  <c r="R119" i="16" a="1"/>
  <c r="R199" i="28" a="1"/>
  <c r="R1073" i="16" a="1"/>
  <c r="R1282" i="20" a="1"/>
  <c r="R673" i="16" a="1"/>
  <c r="R488" i="16" a="1"/>
  <c r="R292" i="16" a="1"/>
  <c r="R138" i="28" a="1"/>
  <c r="R874" i="16" a="1"/>
  <c r="R1111" i="20" a="1"/>
  <c r="R102" i="28" a="1"/>
  <c r="R390" i="28" a="1"/>
  <c r="R168" i="28" a="1"/>
  <c r="R354" i="16" a="1"/>
  <c r="R969" i="16" a="1"/>
  <c r="R78" i="28" a="1"/>
  <c r="R185" i="16" a="1"/>
  <c r="R139" i="28" a="1"/>
  <c r="R356" i="16" a="1"/>
  <c r="R96" i="28" a="1"/>
  <c r="R1525" i="20" a="1"/>
  <c r="R80" i="28" a="1"/>
  <c r="R1156" i="16" a="1"/>
  <c r="R1201" i="20" a="1"/>
  <c r="R1104" i="16" a="1"/>
  <c r="R148" i="28" a="1"/>
  <c r="R98" i="16" a="1"/>
  <c r="R193" i="16" a="1"/>
  <c r="R625" i="16" a="1"/>
  <c r="R115" i="28" a="1"/>
  <c r="R1121" i="20" a="1"/>
  <c r="R935" i="16" a="1"/>
  <c r="R1234" i="16" a="1"/>
  <c r="R1209" i="20" a="1"/>
  <c r="R130" i="28" a="1"/>
  <c r="R281" i="16" a="1"/>
  <c r="R114" i="28" a="1"/>
  <c r="R399" i="28" a="1"/>
  <c r="R151" i="28" a="1"/>
  <c r="R1488" i="20" a="1"/>
  <c r="R30" i="16" a="1"/>
  <c r="R120" i="28" a="1"/>
  <c r="R137" i="28" a="1"/>
  <c r="R142" i="28" a="1"/>
  <c r="R149" i="28" a="1"/>
  <c r="R89" i="16" a="1"/>
  <c r="R266" i="16" a="1"/>
  <c r="R1218" i="20" a="1"/>
  <c r="R1116" i="16" a="1"/>
  <c r="R1181" i="20" a="1"/>
  <c r="R29" i="16" a="1"/>
  <c r="R342" i="16" a="1"/>
  <c r="R1162" i="20" a="1"/>
  <c r="R60" i="28" a="1"/>
  <c r="R648" i="16" a="1"/>
  <c r="R13" i="28" a="1"/>
  <c r="R220" i="28" a="1"/>
  <c r="R1216" i="20" a="1"/>
  <c r="R1238" i="20" a="1"/>
  <c r="R26" i="16" a="1"/>
  <c r="R154" i="16" a="1"/>
  <c r="R1126" i="20" a="1"/>
  <c r="R647" i="16" a="1"/>
  <c r="R1241" i="16" a="1"/>
  <c r="R1029" i="16" a="1"/>
  <c r="R1167" i="20" a="1"/>
  <c r="R366" i="16" a="1"/>
  <c r="R37" i="28" a="1"/>
  <c r="R1137" i="20" a="1"/>
  <c r="R568" i="16" a="1"/>
  <c r="R76" i="28" a="1"/>
  <c r="R37" i="16" a="1"/>
  <c r="R1157" i="20" a="1"/>
  <c r="R78" i="16" a="1"/>
  <c r="R1119" i="16" a="1"/>
  <c r="R42" i="16" a="1"/>
  <c r="R638" i="16" l="1"/>
  <c r="R1253" i="20"/>
  <c r="R1094" i="16"/>
  <c r="R1153" i="20"/>
  <c r="R80" i="28"/>
  <c r="R697" i="16"/>
  <c r="R845" i="16"/>
  <c r="R799" i="16"/>
  <c r="R414" i="28"/>
  <c r="R221" i="16"/>
  <c r="R1097" i="16"/>
  <c r="R1019" i="16"/>
  <c r="R844" i="16"/>
  <c r="R1158" i="20"/>
  <c r="R1059" i="16"/>
  <c r="R49" i="16"/>
  <c r="R341" i="28"/>
  <c r="R394" i="16"/>
  <c r="R236" i="16"/>
  <c r="R465" i="16"/>
  <c r="R418" i="28"/>
  <c r="R249" i="16"/>
  <c r="R1070" i="16"/>
  <c r="R489" i="16"/>
  <c r="R1124" i="20"/>
  <c r="R73" i="28"/>
  <c r="R499" i="16"/>
  <c r="R532" i="16"/>
  <c r="R1123" i="16"/>
  <c r="R334" i="28"/>
  <c r="R37" i="16"/>
  <c r="R406" i="16"/>
  <c r="R1211" i="20"/>
  <c r="R367" i="16"/>
  <c r="R222" i="16"/>
  <c r="R138" i="28"/>
  <c r="R124" i="28"/>
  <c r="R1481" i="20"/>
  <c r="R365" i="28"/>
  <c r="R1238" i="20"/>
  <c r="R1141" i="20"/>
  <c r="R1229" i="20"/>
  <c r="R1525" i="20"/>
  <c r="R1100" i="16"/>
  <c r="R1049" i="16"/>
  <c r="R144" i="16"/>
  <c r="R685" i="16"/>
  <c r="R59" i="28"/>
  <c r="R761" i="16"/>
  <c r="R1209" i="20"/>
  <c r="R294" i="16"/>
  <c r="R1244" i="20"/>
  <c r="R922" i="16"/>
  <c r="R22" i="28"/>
  <c r="R626" i="16"/>
  <c r="R1293" i="20"/>
  <c r="R1125" i="20"/>
  <c r="R56" i="16"/>
  <c r="R135" i="28"/>
  <c r="R1235" i="16"/>
  <c r="R188" i="28"/>
  <c r="R212" i="28"/>
  <c r="R36" i="16"/>
  <c r="R910" i="16"/>
  <c r="R89" i="16"/>
  <c r="R1054" i="16"/>
  <c r="R909" i="16"/>
  <c r="R1271" i="20"/>
  <c r="R1236" i="16"/>
  <c r="R543" i="16"/>
  <c r="R859" i="16"/>
  <c r="R1108" i="16"/>
  <c r="R1280" i="20"/>
  <c r="R1115" i="20"/>
  <c r="R686" i="16"/>
  <c r="R122" i="28"/>
  <c r="R876" i="16"/>
  <c r="R554" i="16"/>
  <c r="R1204" i="20"/>
  <c r="R1482" i="20"/>
  <c r="R1053" i="16"/>
  <c r="R958" i="16"/>
  <c r="R1080" i="16"/>
  <c r="R429" i="16"/>
  <c r="R1277" i="20"/>
  <c r="R1303" i="20"/>
  <c r="R28" i="28"/>
  <c r="R440" i="16"/>
  <c r="R103" i="28"/>
  <c r="R1186" i="16"/>
  <c r="R590" i="16"/>
  <c r="R1414" i="20"/>
  <c r="R728" i="16"/>
  <c r="R25" i="16"/>
  <c r="R76" i="28"/>
  <c r="R1242" i="20"/>
  <c r="R197" i="16"/>
  <c r="R637" i="16"/>
  <c r="R262" i="16"/>
  <c r="R292" i="16"/>
  <c r="R64" i="16"/>
  <c r="R417" i="16"/>
  <c r="R190" i="16"/>
  <c r="R1216" i="20"/>
  <c r="R438" i="28"/>
  <c r="R1405" i="20"/>
  <c r="R96" i="28"/>
  <c r="R431" i="16"/>
  <c r="R1214" i="20"/>
  <c r="R312" i="28"/>
  <c r="R101" i="16"/>
  <c r="R197" i="28"/>
  <c r="R41" i="28"/>
  <c r="R1234" i="16"/>
  <c r="R1065" i="16"/>
  <c r="R1499" i="20"/>
  <c r="R1178" i="20"/>
  <c r="R43" i="16"/>
  <c r="R507" i="16"/>
  <c r="R152" i="28"/>
  <c r="R1154" i="20"/>
  <c r="R531" i="16"/>
  <c r="R35" i="28"/>
  <c r="R1235" i="20"/>
  <c r="R129" i="16"/>
  <c r="R1113" i="16"/>
  <c r="R1163" i="20"/>
  <c r="R1172" i="20"/>
  <c r="R149" i="28"/>
  <c r="R153" i="28"/>
  <c r="R612" i="16"/>
  <c r="R132" i="28"/>
  <c r="R111" i="28"/>
  <c r="R763" i="16"/>
  <c r="R196" i="16"/>
  <c r="R542" i="16"/>
  <c r="R1416" i="20"/>
  <c r="R1069" i="16"/>
  <c r="R34" i="16"/>
  <c r="R154" i="28"/>
  <c r="R331" i="28"/>
  <c r="R1117" i="16"/>
  <c r="R178" i="16"/>
  <c r="R567" i="16"/>
  <c r="R1266" i="20"/>
  <c r="R140" i="28"/>
  <c r="R1420" i="20"/>
  <c r="R730" i="16"/>
  <c r="R13" i="16"/>
  <c r="R12" i="28"/>
  <c r="R42" i="16"/>
  <c r="R165" i="16"/>
  <c r="R1104" i="20"/>
  <c r="R1435" i="20"/>
  <c r="R304" i="16"/>
  <c r="R14" i="16"/>
  <c r="R1233" i="20"/>
  <c r="R127" i="16"/>
  <c r="R568" i="16"/>
  <c r="R828" i="16"/>
  <c r="R106" i="28"/>
  <c r="R762" i="16"/>
  <c r="R1071" i="16"/>
  <c r="R488" i="16"/>
  <c r="R814" i="16"/>
  <c r="R1192" i="20"/>
  <c r="R1145" i="20"/>
  <c r="R220" i="28"/>
  <c r="R50" i="16"/>
  <c r="R38" i="28"/>
  <c r="R356" i="16"/>
  <c r="R215" i="28"/>
  <c r="R1502" i="20"/>
  <c r="R1240" i="20"/>
  <c r="R1096" i="20"/>
  <c r="R1200" i="20"/>
  <c r="R427" i="28"/>
  <c r="R935" i="16"/>
  <c r="R1076" i="16"/>
  <c r="R1016" i="16"/>
  <c r="R1043" i="16"/>
  <c r="R1171" i="20"/>
  <c r="R69" i="28"/>
  <c r="R1471" i="20"/>
  <c r="R105" i="28"/>
  <c r="R55" i="28"/>
  <c r="R846" i="16"/>
  <c r="R269" i="16"/>
  <c r="R1133" i="16"/>
  <c r="R176" i="16"/>
  <c r="R1433" i="20"/>
  <c r="R1434" i="20"/>
  <c r="R142" i="28"/>
  <c r="R110" i="28"/>
  <c r="R1186" i="20"/>
  <c r="R1021" i="16"/>
  <c r="R434" i="28"/>
  <c r="R1298" i="20"/>
  <c r="R315" i="16"/>
  <c r="R1121" i="16"/>
  <c r="R1503" i="20"/>
  <c r="R420" i="28"/>
  <c r="R133" i="28"/>
  <c r="R1129" i="20"/>
  <c r="R451" i="16"/>
  <c r="R51" i="28"/>
  <c r="R1246" i="16"/>
  <c r="R136" i="28"/>
  <c r="R1130" i="20"/>
  <c r="R1067" i="16"/>
  <c r="R1273" i="20"/>
  <c r="R329" i="16"/>
  <c r="R1495" i="20"/>
  <c r="R1514" i="20"/>
  <c r="R1119" i="16"/>
  <c r="R123" i="28"/>
  <c r="R45" i="16"/>
  <c r="R1160" i="20"/>
  <c r="R1239" i="20"/>
  <c r="R1215" i="20"/>
  <c r="R146" i="28"/>
  <c r="R87" i="16"/>
  <c r="R1137" i="20"/>
  <c r="R1081" i="16"/>
  <c r="R141" i="28"/>
  <c r="R1199" i="16"/>
  <c r="R170" i="28"/>
  <c r="R673" i="16"/>
  <c r="R32" i="28"/>
  <c r="R419" i="28"/>
  <c r="R746" i="16"/>
  <c r="R13" i="28"/>
  <c r="R1294" i="20"/>
  <c r="R1125" i="16"/>
  <c r="R139" i="28"/>
  <c r="R99" i="16"/>
  <c r="R1214" i="16"/>
  <c r="R1276" i="20"/>
  <c r="R66" i="28"/>
  <c r="R48" i="16"/>
  <c r="R160" i="28"/>
  <c r="R1121" i="20"/>
  <c r="R71" i="28"/>
  <c r="R1521" i="20"/>
  <c r="R1101" i="16"/>
  <c r="R1033" i="16"/>
  <c r="R1251" i="20"/>
  <c r="R1068" i="16"/>
  <c r="R95" i="28"/>
  <c r="R1106" i="20"/>
  <c r="R1011" i="16"/>
  <c r="R1197" i="20"/>
  <c r="R314" i="28"/>
  <c r="R303" i="16"/>
  <c r="R166" i="16"/>
  <c r="R40" i="16"/>
  <c r="R137" i="28"/>
  <c r="R1225" i="20"/>
  <c r="R544" i="16"/>
  <c r="R519" i="16"/>
  <c r="R31" i="28"/>
  <c r="R1272" i="20"/>
  <c r="R41" i="16"/>
  <c r="R94" i="16"/>
  <c r="R327" i="16"/>
  <c r="R418" i="16"/>
  <c r="R1504" i="20"/>
  <c r="R1198" i="20"/>
  <c r="R1180" i="20"/>
  <c r="R337" i="28"/>
  <c r="R1034" i="16"/>
  <c r="R23" i="28"/>
  <c r="R1134" i="16"/>
  <c r="R829" i="16"/>
  <c r="R155" i="16"/>
  <c r="R1244" i="16"/>
  <c r="R143" i="28"/>
  <c r="R1394" i="20"/>
  <c r="R662" i="16"/>
  <c r="R517" i="16"/>
  <c r="R1091" i="16"/>
  <c r="R1092" i="16"/>
  <c r="R305" i="16"/>
  <c r="R118" i="16"/>
  <c r="R333" i="28"/>
  <c r="R101" i="28"/>
  <c r="R37" i="28"/>
  <c r="R1122" i="16"/>
  <c r="R1127" i="20"/>
  <c r="R1124" i="16"/>
  <c r="R487" i="16"/>
  <c r="R1282" i="20"/>
  <c r="R81" i="28"/>
  <c r="R1195" i="20"/>
  <c r="R993" i="16"/>
  <c r="R648" i="16"/>
  <c r="R63" i="28"/>
  <c r="R660" i="16"/>
  <c r="R185" i="16"/>
  <c r="R1219" i="20"/>
  <c r="R63" i="16"/>
  <c r="R1179" i="20"/>
  <c r="R426" i="28"/>
  <c r="R1008" i="16"/>
  <c r="R442" i="16"/>
  <c r="R115" i="28"/>
  <c r="R1134" i="20"/>
  <c r="R1296" i="20"/>
  <c r="R1224" i="16"/>
  <c r="R379" i="16"/>
  <c r="R90" i="28"/>
  <c r="R1212" i="20"/>
  <c r="R162" i="28"/>
  <c r="R181" i="28"/>
  <c r="R1109" i="16"/>
  <c r="R43" i="28"/>
  <c r="R109" i="28"/>
  <c r="R435" i="28"/>
  <c r="R476" i="16"/>
  <c r="R430" i="28"/>
  <c r="R120" i="28"/>
  <c r="R213" i="28"/>
  <c r="R389" i="28"/>
  <c r="R134" i="28"/>
  <c r="R1046" i="16"/>
  <c r="R1203" i="20"/>
  <c r="R1035" i="16"/>
  <c r="R1088" i="16"/>
  <c r="R1187" i="16"/>
  <c r="R47" i="28"/>
  <c r="R1138" i="20"/>
  <c r="R556" i="16"/>
  <c r="R1485" i="20"/>
  <c r="R860" i="16"/>
  <c r="R74" i="28"/>
  <c r="R14" i="28"/>
  <c r="R61" i="28"/>
  <c r="R75" i="16"/>
  <c r="R1168" i="20"/>
  <c r="R1241" i="20"/>
  <c r="R1006" i="16"/>
  <c r="R177" i="16"/>
  <c r="R78" i="16"/>
  <c r="R1424" i="20"/>
  <c r="R77" i="28"/>
  <c r="R186" i="16"/>
  <c r="R1297" i="20"/>
  <c r="R147" i="28"/>
  <c r="R183" i="28"/>
  <c r="R518" i="16"/>
  <c r="R366" i="16"/>
  <c r="R782" i="16"/>
  <c r="R128" i="28"/>
  <c r="R1223" i="16"/>
  <c r="R1111" i="16"/>
  <c r="R1073" i="16"/>
  <c r="R1173" i="20"/>
  <c r="R378" i="16"/>
  <c r="R440" i="28"/>
  <c r="R60" i="28"/>
  <c r="R42" i="28"/>
  <c r="R208" i="16"/>
  <c r="R78" i="28"/>
  <c r="R91" i="28"/>
  <c r="R145" i="28"/>
  <c r="R952" i="16"/>
  <c r="R23" i="16"/>
  <c r="R1047" i="16"/>
  <c r="R336" i="28"/>
  <c r="R625" i="16"/>
  <c r="R1060" i="16"/>
  <c r="R861" i="16"/>
  <c r="R1161" i="20"/>
  <c r="R76" i="16"/>
  <c r="R70" i="28"/>
  <c r="R83" i="16"/>
  <c r="R1239" i="16"/>
  <c r="R1105" i="16"/>
  <c r="R1524" i="20"/>
  <c r="R566" i="16"/>
  <c r="R1146" i="20"/>
  <c r="R1152" i="20"/>
  <c r="R54" i="28"/>
  <c r="R992" i="16"/>
  <c r="R30" i="16"/>
  <c r="R1231" i="20"/>
  <c r="R1103" i="20"/>
  <c r="R1098" i="16"/>
  <c r="R1520" i="20"/>
  <c r="R317" i="16"/>
  <c r="R20" i="28"/>
  <c r="R430" i="16"/>
  <c r="R672" i="16"/>
  <c r="R614" i="16"/>
  <c r="R425" i="28"/>
  <c r="R189" i="16"/>
  <c r="R452" i="16"/>
  <c r="R184" i="16"/>
  <c r="R164" i="28"/>
  <c r="R113" i="28"/>
  <c r="R282" i="16"/>
  <c r="R1517" i="20"/>
  <c r="R83" i="28"/>
  <c r="R1510" i="20"/>
  <c r="R437" i="28"/>
  <c r="R1213" i="20"/>
  <c r="R1157" i="20"/>
  <c r="R1196" i="20"/>
  <c r="R1396" i="20"/>
  <c r="R1230" i="20"/>
  <c r="R1084" i="16"/>
  <c r="R429" i="28"/>
  <c r="R196" i="28"/>
  <c r="R412" i="28"/>
  <c r="R1167" i="20"/>
  <c r="R991" i="16"/>
  <c r="R1489" i="20"/>
  <c r="R1232" i="20"/>
  <c r="R173" i="28"/>
  <c r="R199" i="28"/>
  <c r="R684" i="16"/>
  <c r="R1486" i="20"/>
  <c r="R1040" i="16"/>
  <c r="R1162" i="20"/>
  <c r="R1007" i="16"/>
  <c r="R158" i="28"/>
  <c r="R969" i="16"/>
  <c r="R1512" i="20"/>
  <c r="R1472" i="20"/>
  <c r="R421" i="28"/>
  <c r="R190" i="28"/>
  <c r="R44" i="16"/>
  <c r="R46" i="16"/>
  <c r="R193" i="16"/>
  <c r="R332" i="28"/>
  <c r="R51" i="16"/>
  <c r="R1212" i="16"/>
  <c r="R1217" i="20"/>
  <c r="R600" i="16"/>
  <c r="R1082" i="16"/>
  <c r="R1523" i="20"/>
  <c r="R636" i="16"/>
  <c r="R73" i="16"/>
  <c r="R1048" i="16"/>
  <c r="R192" i="28"/>
  <c r="R1095" i="20"/>
  <c r="R1167" i="16"/>
  <c r="R1095" i="16"/>
  <c r="R1488" i="20"/>
  <c r="R293" i="16"/>
  <c r="R1118" i="20"/>
  <c r="R1247" i="20"/>
  <c r="R80" i="16"/>
  <c r="R745" i="16"/>
  <c r="R1484" i="20"/>
  <c r="R1505" i="20"/>
  <c r="R12" i="16"/>
  <c r="R441" i="16"/>
  <c r="R1097" i="20"/>
  <c r="R187" i="16"/>
  <c r="R1270" i="20"/>
  <c r="R891" i="16"/>
  <c r="R1473" i="20"/>
  <c r="R407" i="16"/>
  <c r="R194" i="16"/>
  <c r="R57" i="28"/>
  <c r="R167" i="16"/>
  <c r="R174" i="28"/>
  <c r="R1077" i="16"/>
  <c r="R1500" i="20"/>
  <c r="R234" i="16"/>
  <c r="R71" i="16"/>
  <c r="R715" i="16"/>
  <c r="R107" i="28"/>
  <c r="R1224" i="20"/>
  <c r="R1279" i="20"/>
  <c r="R1205" i="20"/>
  <c r="R1264" i="20"/>
  <c r="R1029" i="16"/>
  <c r="R331" i="16"/>
  <c r="R1110" i="16"/>
  <c r="R500" i="16"/>
  <c r="R27" i="16"/>
  <c r="R119" i="16"/>
  <c r="R1257" i="20"/>
  <c r="R1221" i="20"/>
  <c r="R1166" i="16"/>
  <c r="R342" i="16"/>
  <c r="R100" i="16"/>
  <c r="R1028" i="16"/>
  <c r="R354" i="16"/>
  <c r="R1184" i="20"/>
  <c r="R1199" i="20"/>
  <c r="R129" i="28"/>
  <c r="R22" i="16"/>
  <c r="R1114" i="20"/>
  <c r="R404" i="28"/>
  <c r="R98" i="16"/>
  <c r="R161" i="28"/>
  <c r="R533" i="16"/>
  <c r="R398" i="28"/>
  <c r="R1188" i="20"/>
  <c r="R1506" i="20"/>
  <c r="R194" i="28"/>
  <c r="R1106" i="16"/>
  <c r="R579" i="16"/>
  <c r="R797" i="16"/>
  <c r="R967" i="16"/>
  <c r="R1240" i="16"/>
  <c r="R313" i="28"/>
  <c r="R1072" i="16"/>
  <c r="R1275" i="20"/>
  <c r="R151" i="28"/>
  <c r="R1044" i="16"/>
  <c r="R1508" i="20"/>
  <c r="R1496" i="20"/>
  <c r="R501" i="16"/>
  <c r="R191" i="16"/>
  <c r="R188" i="16"/>
  <c r="R1518" i="20"/>
  <c r="R589" i="16"/>
  <c r="R649" i="16"/>
  <c r="R89" i="28"/>
  <c r="R555" i="16"/>
  <c r="R892" i="16"/>
  <c r="R658" i="16"/>
  <c r="R1020" i="16"/>
  <c r="R382" i="16"/>
  <c r="R98" i="28"/>
  <c r="R1168" i="16"/>
  <c r="R44" i="28"/>
  <c r="R780" i="16"/>
  <c r="R908" i="16"/>
  <c r="R1200" i="16"/>
  <c r="R1156" i="20"/>
  <c r="R463" i="16"/>
  <c r="R81" i="16"/>
  <c r="R157" i="28"/>
  <c r="R1105" i="20"/>
  <c r="R464" i="16"/>
  <c r="R88" i="28"/>
  <c r="R247" i="16"/>
  <c r="R1241" i="16"/>
  <c r="R210" i="28"/>
  <c r="R302" i="28"/>
  <c r="R936" i="16"/>
  <c r="R184" i="28"/>
  <c r="R1115" i="16"/>
  <c r="R1096" i="16"/>
  <c r="R982" i="16"/>
  <c r="R1397" i="20"/>
  <c r="R29" i="16"/>
  <c r="R1025" i="16"/>
  <c r="R1238" i="16"/>
  <c r="R168" i="28"/>
  <c r="R1236" i="20"/>
  <c r="R187" i="28"/>
  <c r="R351" i="28"/>
  <c r="R53" i="28"/>
  <c r="R1415" i="20"/>
  <c r="R103" i="16"/>
  <c r="R148" i="28"/>
  <c r="R1074" i="16"/>
  <c r="R613" i="16"/>
  <c r="R144" i="28"/>
  <c r="R1306" i="20"/>
  <c r="R1164" i="20"/>
  <c r="R627" i="16"/>
  <c r="R1419" i="20"/>
  <c r="R475" i="16"/>
  <c r="R798" i="16"/>
  <c r="R453" i="16"/>
  <c r="R1087" i="16"/>
  <c r="R716" i="16"/>
  <c r="R968" i="16"/>
  <c r="R1066" i="16"/>
  <c r="R399" i="28"/>
  <c r="R659" i="16"/>
  <c r="R406" i="28"/>
  <c r="R88" i="16"/>
  <c r="R1207" i="20"/>
  <c r="R1174" i="20"/>
  <c r="R1458" i="20"/>
  <c r="R104" i="28"/>
  <c r="R813" i="16"/>
  <c r="R1487" i="20"/>
  <c r="R263" i="16"/>
  <c r="R155" i="28"/>
  <c r="R980" i="16"/>
  <c r="R31" i="16"/>
  <c r="R1213" i="16"/>
  <c r="R416" i="28"/>
  <c r="R1234" i="20"/>
  <c r="R423" i="28"/>
  <c r="R1013" i="16"/>
  <c r="R38" i="16"/>
  <c r="R388" i="28"/>
  <c r="R1497" i="20"/>
  <c r="R601" i="16"/>
  <c r="R328" i="16"/>
  <c r="R1267" i="20"/>
  <c r="R1189" i="20"/>
  <c r="R744" i="16"/>
  <c r="R117" i="16"/>
  <c r="R350" i="28"/>
  <c r="R1182" i="20"/>
  <c r="R647" i="16"/>
  <c r="R1050" i="16"/>
  <c r="R1085" i="16"/>
  <c r="R1118" i="16"/>
  <c r="R951" i="16"/>
  <c r="R1278" i="20"/>
  <c r="R588" i="16"/>
  <c r="R24" i="16"/>
  <c r="R1223" i="20"/>
  <c r="R1181" i="20"/>
  <c r="R56" i="28"/>
  <c r="R99" i="28"/>
  <c r="R390" i="28"/>
  <c r="R675" i="16"/>
  <c r="R599" i="16"/>
  <c r="R352" i="28"/>
  <c r="R380" i="16"/>
  <c r="R729" i="16"/>
  <c r="R355" i="16"/>
  <c r="R1104" i="16"/>
  <c r="R60" i="16"/>
  <c r="R1140" i="16"/>
  <c r="R419" i="16"/>
  <c r="R1149" i="20"/>
  <c r="R413" i="28"/>
  <c r="R698" i="16"/>
  <c r="R1139" i="20"/>
  <c r="R417" i="28"/>
  <c r="R85" i="28"/>
  <c r="R981" i="16"/>
  <c r="R1143" i="20"/>
  <c r="R116" i="28"/>
  <c r="R1099" i="16"/>
  <c r="R1109" i="20"/>
  <c r="R114" i="28"/>
  <c r="R1190" i="20"/>
  <c r="R264" i="16"/>
  <c r="R401" i="28"/>
  <c r="R1188" i="16"/>
  <c r="R1501" i="20"/>
  <c r="R1265" i="20"/>
  <c r="R578" i="16"/>
  <c r="R150" i="28"/>
  <c r="R235" i="16"/>
  <c r="R1256" i="20"/>
  <c r="R318" i="28"/>
  <c r="R131" i="28"/>
  <c r="R403" i="28"/>
  <c r="R875" i="16"/>
  <c r="R368" i="16"/>
  <c r="R79" i="28"/>
  <c r="R214" i="28"/>
  <c r="R1243" i="20"/>
  <c r="R344" i="16"/>
  <c r="R182" i="28"/>
  <c r="R172" i="28"/>
  <c r="R189" i="28"/>
  <c r="R1083" i="16"/>
  <c r="R1498" i="20"/>
  <c r="R1385" i="20"/>
  <c r="R1140" i="20"/>
  <c r="R1220" i="20"/>
  <c r="R1237" i="20"/>
  <c r="R35" i="16"/>
  <c r="R1126" i="20"/>
  <c r="R442" i="28"/>
  <c r="R431" i="28"/>
  <c r="R921" i="16"/>
  <c r="R1187" i="20"/>
  <c r="R1228" i="20"/>
  <c r="R1089" i="16"/>
  <c r="R1120" i="16"/>
  <c r="R311" i="28"/>
  <c r="R1116" i="16"/>
  <c r="R714" i="16"/>
  <c r="R1448" i="20"/>
  <c r="R102" i="28"/>
  <c r="R937" i="16"/>
  <c r="R52" i="16"/>
  <c r="R69" i="16"/>
  <c r="R1226" i="20"/>
  <c r="R55" i="16"/>
  <c r="R997" i="16"/>
  <c r="R1201" i="20"/>
  <c r="R1210" i="20"/>
  <c r="R33" i="16"/>
  <c r="R1144" i="20"/>
  <c r="R283" i="16"/>
  <c r="R46" i="28"/>
  <c r="R117" i="28"/>
  <c r="R671" i="16"/>
  <c r="R1159" i="20"/>
  <c r="R322" i="28"/>
  <c r="R1185" i="20"/>
  <c r="R159" i="28"/>
  <c r="R28" i="16"/>
  <c r="R402" i="28"/>
  <c r="R26" i="28"/>
  <c r="R281" i="16"/>
  <c r="R1436" i="20"/>
  <c r="R699" i="16"/>
  <c r="R1136" i="20"/>
  <c r="R195" i="16"/>
  <c r="R1227" i="20"/>
  <c r="R1206" i="20"/>
  <c r="R1114" i="16"/>
  <c r="R1078" i="16"/>
  <c r="R343" i="16"/>
  <c r="R1120" i="20"/>
  <c r="R407" i="28"/>
  <c r="R119" i="28"/>
  <c r="R353" i="28"/>
  <c r="R1107" i="16"/>
  <c r="R72" i="16"/>
  <c r="R1166" i="20"/>
  <c r="R1417" i="20"/>
  <c r="R375" i="28"/>
  <c r="R58" i="28"/>
  <c r="R128" i="16"/>
  <c r="R127" i="28"/>
  <c r="R156" i="28"/>
  <c r="R100" i="28"/>
  <c r="R1086" i="16"/>
  <c r="R223" i="28"/>
  <c r="R812" i="16"/>
  <c r="R422" i="28"/>
  <c r="R39" i="16"/>
  <c r="R1093" i="16"/>
  <c r="R154" i="16"/>
  <c r="R1490" i="20"/>
  <c r="R209" i="16"/>
  <c r="R1012" i="16"/>
  <c r="R1202" i="20"/>
  <c r="R210" i="16"/>
  <c r="R15" i="16"/>
  <c r="R1255" i="20"/>
  <c r="R97" i="28"/>
  <c r="R1218" i="20"/>
  <c r="R32" i="16"/>
  <c r="R393" i="16"/>
  <c r="R1111" i="20"/>
  <c r="R1193" i="20"/>
  <c r="R62" i="28"/>
  <c r="R66" i="16"/>
  <c r="R82" i="28"/>
  <c r="R1165" i="20"/>
  <c r="R405" i="28"/>
  <c r="R1156" i="16"/>
  <c r="R75" i="28"/>
  <c r="R577" i="16"/>
  <c r="R21" i="28"/>
  <c r="R830" i="16"/>
  <c r="R1509" i="20"/>
  <c r="R1135" i="16"/>
  <c r="R1191" i="20"/>
  <c r="R118" i="28"/>
  <c r="R1395" i="20"/>
  <c r="R153" i="16"/>
  <c r="R781" i="16"/>
  <c r="R211" i="28"/>
  <c r="R1030" i="16"/>
  <c r="R1174" i="16"/>
  <c r="R130" i="28"/>
  <c r="R84" i="28"/>
  <c r="R121" i="28"/>
  <c r="R1401" i="20"/>
  <c r="R1245" i="16"/>
  <c r="R1222" i="16"/>
  <c r="R95" i="16"/>
  <c r="R1194" i="20"/>
  <c r="R316" i="16"/>
  <c r="R1058" i="16"/>
  <c r="R223" i="16"/>
  <c r="R96" i="16"/>
  <c r="R102" i="16"/>
  <c r="R1079" i="16"/>
  <c r="R1222" i="20"/>
  <c r="R890" i="16"/>
  <c r="R920" i="16"/>
  <c r="R1102" i="16"/>
  <c r="R415" i="28"/>
  <c r="R1090" i="16"/>
  <c r="R953" i="16"/>
  <c r="R1295" i="20"/>
  <c r="R126" i="28"/>
  <c r="R192" i="16"/>
  <c r="R1142" i="20"/>
  <c r="R395" i="16"/>
  <c r="R1045" i="16"/>
  <c r="R1112" i="16"/>
  <c r="R77" i="16"/>
  <c r="R1183" i="20"/>
  <c r="R26" i="16"/>
  <c r="R1201" i="16"/>
  <c r="R405" i="16"/>
  <c r="R477" i="16"/>
  <c r="R1075" i="16"/>
  <c r="R248" i="16"/>
  <c r="R441" i="28"/>
  <c r="R195" i="28"/>
  <c r="R1245" i="20"/>
  <c r="R266" i="16"/>
  <c r="R1103" i="16"/>
  <c r="R1026" i="16"/>
  <c r="R874" i="16"/>
  <c r="R112" i="28"/>
  <c r="R193" i="28"/>
  <c r="R108" i="28"/>
  <c r="R1513" i="20"/>
  <c r="R793" i="20"/>
  <c r="R793" i="20" a="1"/>
  <c r="R570" i="27"/>
  <c r="R570" i="27" a="1"/>
  <c r="R935" i="27"/>
  <c r="R935" i="27" a="1"/>
  <c r="R627" i="27"/>
  <c r="R627" i="27" a="1"/>
  <c r="R344" i="20"/>
  <c r="R344" i="20" a="1"/>
  <c r="R907" i="27"/>
  <c r="R907" i="27" a="1"/>
  <c r="R422" i="27"/>
  <c r="R422" i="27" a="1"/>
  <c r="R683" i="20"/>
  <c r="R683" i="20" a="1"/>
  <c r="R800" i="27"/>
  <c r="R800" i="27" a="1"/>
  <c r="R567" i="27"/>
  <c r="R567" i="27" a="1"/>
  <c r="R304" i="27"/>
  <c r="R304" i="27" a="1"/>
  <c r="R180" i="27"/>
  <c r="R180" i="27" a="1"/>
  <c r="R675" i="20"/>
  <c r="R675" i="20" a="1"/>
  <c r="R920" i="27"/>
  <c r="R920" i="27" a="1"/>
  <c r="R977" i="27"/>
  <c r="R977" i="27" a="1"/>
  <c r="R873" i="20"/>
  <c r="R873" i="20" a="1"/>
  <c r="R392" i="20"/>
  <c r="R392" i="20" a="1"/>
  <c r="R1090" i="20"/>
  <c r="R1090" i="20" a="1"/>
  <c r="R179" i="20"/>
  <c r="R179" i="20" a="1"/>
  <c r="R987" i="27"/>
  <c r="R987" i="27" a="1"/>
  <c r="R912" i="27"/>
  <c r="R912" i="27" a="1"/>
  <c r="R923" i="27"/>
  <c r="R923" i="27" a="1"/>
  <c r="R409" i="20"/>
  <c r="R409" i="20" a="1"/>
  <c r="R1087" i="27"/>
  <c r="R1087" i="27" a="1"/>
  <c r="R558" i="27"/>
  <c r="R558" i="27" a="1"/>
  <c r="R910" i="27"/>
  <c r="R910" i="27" a="1"/>
  <c r="R472" i="27"/>
  <c r="R472" i="27" a="1"/>
  <c r="R904" i="20"/>
  <c r="R904" i="20" a="1"/>
  <c r="R402" i="20"/>
  <c r="R402" i="20" a="1"/>
  <c r="R974" i="27"/>
  <c r="R974" i="27" a="1"/>
  <c r="R964" i="20"/>
  <c r="R964" i="20" a="1"/>
  <c r="R426" i="20"/>
  <c r="R426" i="20" a="1"/>
  <c r="R684" i="27"/>
  <c r="R684" i="27" a="1"/>
  <c r="R1089" i="20"/>
  <c r="R1089" i="20" a="1"/>
  <c r="R988" i="27"/>
  <c r="R988" i="27" a="1"/>
  <c r="R461" i="20"/>
  <c r="R461" i="20" a="1"/>
  <c r="R995" i="20"/>
  <c r="R995" i="20" a="1"/>
  <c r="R924" i="20"/>
  <c r="R924" i="20" a="1"/>
  <c r="R990" i="27"/>
  <c r="R990" i="27" a="1"/>
  <c r="R436" i="27"/>
  <c r="R436" i="27" a="1"/>
  <c r="R360" i="27"/>
  <c r="R360" i="27" a="1"/>
  <c r="R410" i="27"/>
  <c r="R410" i="27" a="1"/>
  <c r="R992" i="20"/>
  <c r="R992" i="20" a="1"/>
  <c r="R344" i="27"/>
  <c r="R344" i="27" a="1"/>
  <c r="R724" i="20"/>
  <c r="R724" i="20" a="1"/>
  <c r="R471" i="27"/>
  <c r="R471" i="27" a="1"/>
  <c r="R1071" i="20"/>
  <c r="R1071" i="20" a="1"/>
  <c r="R922" i="20"/>
  <c r="R922" i="20" a="1"/>
  <c r="R450" i="27"/>
  <c r="R450" i="27" a="1"/>
  <c r="R886" i="20"/>
  <c r="R886" i="20" a="1"/>
  <c r="R510" i="20"/>
  <c r="R510" i="20" a="1"/>
  <c r="R483" i="27"/>
  <c r="R483" i="27" a="1"/>
  <c r="R196" i="20"/>
  <c r="R196" i="20" a="1"/>
  <c r="R923" i="20"/>
  <c r="R923" i="20" a="1"/>
  <c r="R377" i="27"/>
  <c r="R377" i="27" a="1"/>
  <c r="R570" i="20"/>
  <c r="R570" i="20" a="1"/>
  <c r="R1080" i="27"/>
  <c r="R1080" i="27" a="1"/>
  <c r="R430" i="27"/>
  <c r="R430" i="27" a="1"/>
  <c r="R467" i="27"/>
  <c r="R467" i="27" a="1"/>
  <c r="R972" i="27"/>
  <c r="R972" i="27" a="1"/>
  <c r="R487" i="20"/>
  <c r="R487" i="20" a="1"/>
  <c r="R694" i="20"/>
  <c r="R694" i="20" a="1"/>
  <c r="R915" i="27"/>
  <c r="R915" i="27" a="1"/>
  <c r="R275" i="20"/>
  <c r="R275" i="20" a="1"/>
  <c r="R583" i="20"/>
  <c r="R583" i="20" a="1"/>
  <c r="R286" i="20"/>
  <c r="R286" i="20" a="1"/>
  <c r="R195" i="20"/>
  <c r="R195" i="20" a="1"/>
  <c r="R297" i="20"/>
  <c r="R297" i="20" a="1"/>
  <c r="R463" i="27"/>
  <c r="R463" i="27" a="1"/>
  <c r="R130" i="20"/>
  <c r="R130" i="20" a="1"/>
  <c r="R924" i="27"/>
  <c r="R924" i="27" a="1"/>
  <c r="R929" i="20"/>
  <c r="R929" i="20" a="1"/>
  <c r="R800" i="20"/>
  <c r="R800" i="20" a="1"/>
  <c r="R1088" i="20"/>
  <c r="R1088" i="20" a="1"/>
  <c r="R263" i="20"/>
  <c r="R263" i="20" a="1"/>
  <c r="R458" i="27"/>
  <c r="R458" i="27" a="1"/>
  <c r="R446" i="20"/>
  <c r="R446" i="20" a="1"/>
  <c r="R984" i="20"/>
  <c r="R984" i="20" a="1"/>
  <c r="R284" i="27"/>
  <c r="R284" i="27" a="1"/>
  <c r="R414" i="20"/>
  <c r="R414" i="20" a="1"/>
  <c r="R474" i="27"/>
  <c r="R474" i="27" a="1"/>
  <c r="R905" i="20"/>
  <c r="R905" i="20" a="1"/>
  <c r="R464" i="20"/>
  <c r="R464" i="20" a="1"/>
  <c r="R736" i="27"/>
  <c r="R736" i="27" a="1"/>
  <c r="R454" i="27"/>
  <c r="R454" i="27" a="1"/>
  <c r="R693" i="20"/>
  <c r="R693" i="20" a="1"/>
  <c r="R561" i="20"/>
  <c r="R561" i="20" a="1"/>
  <c r="R969" i="20"/>
  <c r="R969" i="20" a="1"/>
  <c r="R919" i="27"/>
  <c r="R919" i="27" a="1"/>
  <c r="R927" i="20"/>
  <c r="R927" i="20" a="1"/>
  <c r="R993" i="27"/>
  <c r="R993" i="27" a="1"/>
  <c r="R1072" i="20"/>
  <c r="R1072" i="20" a="1"/>
  <c r="R915" i="20"/>
  <c r="R915" i="20" a="1"/>
  <c r="R928" i="20"/>
  <c r="R928" i="20" a="1"/>
  <c r="R95" i="20"/>
  <c r="R95" i="20" a="1"/>
  <c r="R155" i="27"/>
  <c r="R155" i="27" a="1"/>
  <c r="R986" i="20"/>
  <c r="R986" i="20" a="1"/>
  <c r="R486" i="20"/>
  <c r="R486" i="20" a="1"/>
  <c r="R936" i="20"/>
  <c r="R936" i="20" a="1"/>
  <c r="R477" i="27"/>
  <c r="R477" i="27" a="1"/>
  <c r="R473" i="20"/>
  <c r="R473" i="20" a="1"/>
  <c r="R335" i="20"/>
  <c r="R335" i="20" a="1"/>
  <c r="R130" i="27"/>
  <c r="R130" i="27" a="1"/>
  <c r="R910" i="20"/>
  <c r="R910" i="20" a="1"/>
  <c r="R435" i="27"/>
  <c r="R435" i="27" a="1"/>
  <c r="R922" i="27"/>
  <c r="R922" i="27" a="1"/>
  <c r="R253" i="20"/>
  <c r="R253" i="20" a="1"/>
  <c r="R339" i="27"/>
  <c r="R339" i="27" a="1"/>
  <c r="R67" i="20"/>
  <c r="R67" i="20" a="1"/>
  <c r="R392" i="27"/>
  <c r="R392" i="27" a="1"/>
  <c r="R197" i="27"/>
  <c r="R197" i="27" a="1"/>
  <c r="R595" i="27"/>
  <c r="R595" i="27" a="1"/>
  <c r="R934" i="27"/>
  <c r="R934" i="27" a="1"/>
  <c r="R413" i="27"/>
  <c r="R413" i="27" a="1"/>
  <c r="R736" i="20"/>
  <c r="R736" i="20" a="1"/>
  <c r="R186" i="20"/>
  <c r="R186" i="20" a="1"/>
  <c r="R171" i="27"/>
  <c r="R171" i="27" a="1"/>
  <c r="R437" i="20"/>
  <c r="R437" i="20" a="1"/>
  <c r="R713" i="27"/>
  <c r="R713" i="27" a="1"/>
  <c r="R970" i="27"/>
  <c r="R970" i="27" a="1"/>
  <c r="R180" i="20"/>
  <c r="R180" i="20" a="1"/>
  <c r="R486" i="27"/>
  <c r="R486" i="27" a="1"/>
  <c r="R469" i="27"/>
  <c r="R469" i="27" a="1"/>
  <c r="R443" i="20"/>
  <c r="R443" i="20" a="1"/>
  <c r="R243" i="20"/>
  <c r="R243" i="20" a="1"/>
  <c r="R965" i="20"/>
  <c r="R965" i="20" a="1"/>
  <c r="R462" i="27"/>
  <c r="R462" i="27" a="1"/>
  <c r="R1092" i="27"/>
  <c r="R1092" i="27" a="1"/>
  <c r="R356" i="20"/>
  <c r="R356" i="20" a="1"/>
  <c r="R931" i="20"/>
  <c r="R931" i="20" a="1"/>
  <c r="R933" i="27"/>
  <c r="R933" i="27" a="1"/>
  <c r="R938" i="27"/>
  <c r="R938" i="27" a="1"/>
  <c r="R876" i="20"/>
  <c r="R876" i="20" a="1"/>
  <c r="R595" i="20"/>
  <c r="R595" i="20" a="1"/>
  <c r="R434" i="20"/>
  <c r="R434" i="20" a="1"/>
  <c r="R439" i="20"/>
  <c r="R439" i="20" a="1"/>
  <c r="R735" i="20"/>
  <c r="R735" i="20" a="1"/>
  <c r="R428" i="20"/>
  <c r="R428" i="20" a="1"/>
  <c r="R297" i="27"/>
  <c r="R297" i="27" a="1"/>
  <c r="R295" i="20"/>
  <c r="R295" i="20" a="1"/>
  <c r="R815" i="27"/>
  <c r="R815" i="27" a="1"/>
  <c r="R628" i="27"/>
  <c r="R628" i="27" a="1"/>
  <c r="R975" i="20"/>
  <c r="R975" i="20" a="1"/>
  <c r="R547" i="20"/>
  <c r="R547" i="20" a="1"/>
  <c r="R482" i="27"/>
  <c r="R482" i="27" a="1"/>
  <c r="R187" i="27"/>
  <c r="R187" i="27" a="1"/>
  <c r="R725" i="20"/>
  <c r="R725" i="20" a="1"/>
  <c r="R930" i="20"/>
  <c r="R930" i="20" a="1"/>
  <c r="R188" i="20"/>
  <c r="R188" i="20" a="1"/>
  <c r="R265" i="27"/>
  <c r="R265" i="27" a="1"/>
  <c r="R1086" i="27"/>
  <c r="R1086" i="27" a="1"/>
  <c r="R994" i="20"/>
  <c r="R994" i="20" a="1"/>
  <c r="R444" i="20"/>
  <c r="R444" i="20" a="1"/>
  <c r="R97" i="20"/>
  <c r="R97" i="20" a="1"/>
  <c r="R906" i="27"/>
  <c r="R906" i="27" a="1"/>
  <c r="R817" i="27"/>
  <c r="R817" i="27" a="1"/>
  <c r="R967" i="27"/>
  <c r="R967" i="27" a="1"/>
  <c r="R657" i="20"/>
  <c r="R657" i="20" a="1"/>
  <c r="R991" i="20"/>
  <c r="R991" i="20" a="1"/>
  <c r="R818" i="27"/>
  <c r="R818" i="27" a="1"/>
  <c r="R463" i="20"/>
  <c r="R463" i="20" a="1"/>
  <c r="R538" i="27"/>
  <c r="R538" i="27" a="1"/>
  <c r="R1085" i="27"/>
  <c r="R1085" i="27" a="1"/>
  <c r="R154" i="20"/>
  <c r="R154" i="20" a="1"/>
  <c r="R642" i="20"/>
  <c r="R642" i="20" a="1"/>
  <c r="R792" i="20"/>
  <c r="R792" i="20" a="1"/>
  <c r="R511" i="27"/>
  <c r="R511" i="27" a="1"/>
  <c r="R913" i="20"/>
  <c r="R913" i="20" a="1"/>
  <c r="R512" i="20"/>
  <c r="R512" i="20" a="1"/>
  <c r="R458" i="20"/>
  <c r="R458" i="20" a="1"/>
  <c r="R655" i="20"/>
  <c r="R655" i="20" a="1"/>
  <c r="R276" i="27"/>
  <c r="R276" i="27" a="1"/>
  <c r="R1081" i="20"/>
  <c r="R1081" i="20" a="1"/>
  <c r="R172" i="27"/>
  <c r="R172" i="27" a="1"/>
  <c r="R964" i="27"/>
  <c r="R964" i="27" a="1"/>
  <c r="R572" i="27"/>
  <c r="R572" i="27" a="1"/>
  <c r="R750" i="27"/>
  <c r="R750" i="27" a="1"/>
  <c r="R989" i="27"/>
  <c r="R989" i="27" a="1"/>
  <c r="R714" i="27"/>
  <c r="R714" i="27" a="1"/>
  <c r="R674" i="20"/>
  <c r="R674" i="20" a="1"/>
  <c r="R966" i="20"/>
  <c r="R966" i="20" a="1"/>
  <c r="R713" i="20"/>
  <c r="R713" i="20" a="1"/>
  <c r="R712" i="20"/>
  <c r="R712" i="20" a="1"/>
  <c r="R989" i="20"/>
  <c r="R989" i="20" a="1"/>
  <c r="R334" i="20"/>
  <c r="R334" i="20" a="1"/>
  <c r="R510" i="27"/>
  <c r="R510" i="27" a="1"/>
  <c r="R1082" i="27"/>
  <c r="R1082" i="27" a="1"/>
  <c r="R582" i="27"/>
  <c r="R582" i="27" a="1"/>
  <c r="R96" i="27"/>
  <c r="R96" i="27" a="1"/>
  <c r="R682" i="20"/>
  <c r="R682" i="20" a="1"/>
  <c r="R453" i="27"/>
  <c r="R453" i="27" a="1"/>
  <c r="R454" i="20"/>
  <c r="R454" i="20" a="1"/>
  <c r="R553" i="20"/>
  <c r="R553" i="20" a="1"/>
  <c r="R464" i="27"/>
  <c r="R464" i="27" a="1"/>
  <c r="R66" i="20"/>
  <c r="R66" i="20" a="1"/>
  <c r="R988" i="20"/>
  <c r="R988" i="20" a="1"/>
  <c r="R816" i="20"/>
  <c r="R816" i="20" a="1"/>
  <c r="R927" i="27"/>
  <c r="R927" i="27" a="1"/>
  <c r="R149" i="27"/>
  <c r="R149" i="27" a="1"/>
  <c r="R241" i="27"/>
  <c r="R241" i="27" a="1"/>
  <c r="R483" i="20"/>
  <c r="R483" i="20" a="1"/>
  <c r="R1082" i="20"/>
  <c r="R1082" i="20" a="1"/>
  <c r="R878" i="27"/>
  <c r="R878" i="27" a="1"/>
  <c r="R349" i="20"/>
  <c r="R349" i="20" a="1"/>
  <c r="R815" i="20"/>
  <c r="R815" i="20" a="1"/>
  <c r="R1092" i="20"/>
  <c r="R1092" i="20" a="1"/>
  <c r="R980" i="20"/>
  <c r="R980" i="20" a="1"/>
  <c r="R932" i="27"/>
  <c r="R932" i="27" a="1"/>
  <c r="R195" i="27"/>
  <c r="R195" i="27" a="1"/>
  <c r="R980" i="27"/>
  <c r="R980" i="27" a="1"/>
  <c r="R888" i="27"/>
  <c r="R888" i="27" a="1"/>
  <c r="R511" i="20"/>
  <c r="R511" i="20" a="1"/>
  <c r="R674" i="27"/>
  <c r="R674" i="27" a="1"/>
  <c r="R242" i="27"/>
  <c r="R242" i="27" a="1"/>
  <c r="R409" i="27"/>
  <c r="R409" i="27" a="1"/>
  <c r="R911" i="27"/>
  <c r="R911" i="27" a="1"/>
  <c r="R421" i="27"/>
  <c r="R421" i="27" a="1"/>
  <c r="R975" i="27"/>
  <c r="R975" i="27" a="1"/>
  <c r="R684" i="20"/>
  <c r="R684" i="20" a="1"/>
  <c r="R596" i="20"/>
  <c r="R596" i="20" a="1"/>
  <c r="R312" i="27"/>
  <c r="R312" i="27" a="1"/>
  <c r="R428" i="27"/>
  <c r="R428" i="27" a="1"/>
  <c r="R994" i="27"/>
  <c r="R994" i="27" a="1"/>
  <c r="R540" i="20"/>
  <c r="R540" i="20" a="1"/>
  <c r="R656" i="27"/>
  <c r="R656" i="27" a="1"/>
  <c r="R581" i="27"/>
  <c r="R581" i="27" a="1"/>
  <c r="R976" i="20"/>
  <c r="R976" i="20" a="1"/>
  <c r="R484" i="27"/>
  <c r="R484" i="27" a="1"/>
  <c r="R1072" i="27"/>
  <c r="R1072" i="27" a="1"/>
  <c r="R751" i="27"/>
  <c r="R751" i="27" a="1"/>
  <c r="R351" i="20"/>
  <c r="R351" i="20" a="1"/>
  <c r="R734" i="27"/>
  <c r="R734" i="27" a="1"/>
  <c r="R704" i="20"/>
  <c r="R704" i="20" a="1"/>
  <c r="R436" i="20"/>
  <c r="R436" i="20" a="1"/>
  <c r="R340" i="20"/>
  <c r="R340" i="20" a="1"/>
  <c r="R188" i="27"/>
  <c r="R188" i="27" a="1"/>
  <c r="R891" i="20"/>
  <c r="R891" i="20" a="1"/>
  <c r="R253" i="27"/>
  <c r="R253" i="27" a="1"/>
  <c r="R629" i="20"/>
  <c r="R629" i="20" a="1"/>
  <c r="R981" i="27"/>
  <c r="R981" i="27" a="1"/>
  <c r="R586" i="27"/>
  <c r="R586" i="27" a="1"/>
  <c r="R420" i="20"/>
  <c r="R420" i="20" a="1"/>
  <c r="R251" i="27"/>
  <c r="R251" i="27" a="1"/>
  <c r="R974" i="20"/>
  <c r="R974" i="20" a="1"/>
  <c r="R801" i="20"/>
  <c r="R801" i="20" a="1"/>
  <c r="R749" i="20"/>
  <c r="R749" i="20" a="1"/>
  <c r="R465" i="20"/>
  <c r="R465" i="20" a="1"/>
  <c r="R424" i="27"/>
  <c r="R424" i="27" a="1"/>
  <c r="R629" i="27"/>
  <c r="R629" i="27" a="1"/>
  <c r="R187" i="20"/>
  <c r="R187" i="20" a="1"/>
  <c r="R139" i="27"/>
  <c r="R139" i="27" a="1"/>
  <c r="R724" i="27"/>
  <c r="R724" i="27" a="1"/>
  <c r="R472" i="20"/>
  <c r="R472" i="20" a="1"/>
  <c r="R549" i="20"/>
  <c r="R549" i="20" a="1"/>
  <c r="R97" i="27"/>
  <c r="R97" i="27" a="1"/>
  <c r="R276" i="20"/>
  <c r="R276" i="20" a="1"/>
  <c r="R340" i="27"/>
  <c r="R340" i="27" a="1"/>
  <c r="R540" i="27"/>
  <c r="R540" i="27" a="1"/>
  <c r="R693" i="27"/>
  <c r="R693" i="27" a="1"/>
  <c r="R453" i="20"/>
  <c r="R453" i="20" a="1"/>
  <c r="R567" i="20"/>
  <c r="R567" i="20" a="1"/>
  <c r="R242" i="20"/>
  <c r="R242" i="20" a="1"/>
  <c r="R931" i="27"/>
  <c r="R931" i="27" a="1"/>
  <c r="R793" i="27"/>
  <c r="R793" i="27" a="1"/>
  <c r="R149" i="20"/>
  <c r="R149" i="20" a="1"/>
  <c r="R875" i="27"/>
  <c r="R875" i="27" a="1"/>
  <c r="R982" i="27"/>
  <c r="R982" i="27" a="1"/>
  <c r="R437" i="27"/>
  <c r="R437" i="27" a="1"/>
  <c r="R549" i="27"/>
  <c r="R549" i="27" a="1"/>
  <c r="R723" i="20"/>
  <c r="R723" i="20" a="1"/>
  <c r="R470" i="20"/>
  <c r="R470" i="20" a="1"/>
  <c r="R968" i="27"/>
  <c r="R968" i="27" a="1"/>
  <c r="R1081" i="27"/>
  <c r="R1081" i="27" a="1"/>
  <c r="R751" i="20"/>
  <c r="R751" i="20" a="1"/>
  <c r="R921" i="27"/>
  <c r="R921" i="27" a="1"/>
  <c r="R178" i="20"/>
  <c r="R178" i="20" a="1"/>
  <c r="R791" i="27"/>
  <c r="R791" i="27" a="1"/>
  <c r="R993" i="20"/>
  <c r="R993" i="20" a="1"/>
  <c r="R480" i="27"/>
  <c r="R480" i="27" a="1"/>
  <c r="R481" i="27"/>
  <c r="R481" i="27" a="1"/>
  <c r="R1084" i="20"/>
  <c r="R1084" i="20" a="1"/>
  <c r="R873" i="27"/>
  <c r="R873" i="27" a="1"/>
  <c r="R1074" i="27"/>
  <c r="R1074" i="27" a="1"/>
  <c r="R350" i="20"/>
  <c r="R350" i="20" a="1"/>
  <c r="R597" i="27"/>
  <c r="R597" i="27" a="1"/>
  <c r="R446" i="27"/>
  <c r="R446" i="27" a="1"/>
  <c r="R887" i="27"/>
  <c r="R887" i="27" a="1"/>
  <c r="R413" i="20"/>
  <c r="R413" i="20" a="1"/>
  <c r="R723" i="27"/>
  <c r="R723" i="27" a="1"/>
  <c r="R547" i="27"/>
  <c r="R547" i="27" a="1"/>
  <c r="R934" i="20"/>
  <c r="R934" i="20" a="1"/>
  <c r="R1090" i="27"/>
  <c r="R1090" i="27" a="1"/>
  <c r="R405" i="27"/>
  <c r="R405" i="27" a="1"/>
  <c r="R963" i="27"/>
  <c r="R963" i="27" a="1"/>
  <c r="R405" i="20"/>
  <c r="R405" i="20" a="1"/>
  <c r="R439" i="27"/>
  <c r="R439" i="27" a="1"/>
  <c r="R913" i="27"/>
  <c r="R913" i="27" a="1"/>
  <c r="R156" i="27"/>
  <c r="R156" i="27" a="1"/>
  <c r="R440" i="20"/>
  <c r="R440" i="20" a="1"/>
  <c r="R1083" i="27"/>
  <c r="R1083" i="27" a="1"/>
  <c r="R377" i="20"/>
  <c r="R377" i="20" a="1"/>
  <c r="R1091" i="27"/>
  <c r="R1091" i="27" a="1"/>
  <c r="R471" i="20"/>
  <c r="R471" i="20" a="1"/>
  <c r="R1094" i="27"/>
  <c r="R1094" i="27" a="1"/>
  <c r="R424" i="20"/>
  <c r="R424" i="20" a="1"/>
  <c r="R981" i="20"/>
  <c r="R981" i="20" a="1"/>
  <c r="R479" i="20"/>
  <c r="R479" i="20" a="1"/>
  <c r="R447" i="20"/>
  <c r="R447" i="20" a="1"/>
  <c r="R703" i="20"/>
  <c r="R703" i="20" a="1"/>
  <c r="R479" i="27"/>
  <c r="R479" i="27" a="1"/>
  <c r="R350" i="27"/>
  <c r="R350" i="27" a="1"/>
  <c r="R987" i="20"/>
  <c r="R987" i="20" a="1"/>
  <c r="R263" i="27"/>
  <c r="R263" i="27" a="1"/>
  <c r="R284" i="20"/>
  <c r="R284" i="20" a="1"/>
  <c r="R641" i="27"/>
  <c r="R641" i="27" a="1"/>
  <c r="R991" i="27"/>
  <c r="R991" i="27" a="1"/>
  <c r="R447" i="27"/>
  <c r="R447" i="27" a="1"/>
  <c r="R131" i="20"/>
  <c r="R131" i="20" a="1"/>
  <c r="R865" i="27"/>
  <c r="R865" i="27" a="1"/>
  <c r="R438" i="20"/>
  <c r="R438" i="20" a="1"/>
  <c r="R150" i="20"/>
  <c r="R150" i="20" a="1"/>
  <c r="R252" i="27"/>
  <c r="R252" i="27" a="1"/>
  <c r="R937" i="27"/>
  <c r="R937" i="27" a="1"/>
  <c r="R675" i="27"/>
  <c r="R675" i="27" a="1"/>
  <c r="R414" i="27"/>
  <c r="R414" i="27" a="1"/>
  <c r="R575" i="20"/>
  <c r="R575" i="20" a="1"/>
  <c r="R973" i="27"/>
  <c r="R973" i="27" a="1"/>
  <c r="R926" i="27"/>
  <c r="R926" i="27" a="1"/>
  <c r="R299" i="20"/>
  <c r="R299" i="20" a="1"/>
  <c r="R1094" i="20"/>
  <c r="R1094" i="20" a="1"/>
  <c r="R627" i="20"/>
  <c r="R627" i="20" a="1"/>
  <c r="R990" i="20"/>
  <c r="R990" i="20" a="1"/>
  <c r="R197" i="20"/>
  <c r="R197" i="20" a="1"/>
  <c r="R196" i="27"/>
  <c r="R196" i="27" a="1"/>
  <c r="R66" i="27"/>
  <c r="R66" i="27" a="1"/>
  <c r="R337" i="20"/>
  <c r="R337" i="20" a="1"/>
  <c r="R484" i="20"/>
  <c r="R484" i="20" a="1"/>
  <c r="R404" i="20"/>
  <c r="R404" i="20" a="1"/>
  <c r="R296" i="20"/>
  <c r="R296" i="20" a="1"/>
  <c r="R992" i="27"/>
  <c r="R992" i="27" a="1"/>
  <c r="R465" i="27"/>
  <c r="R465" i="27" a="1"/>
  <c r="R386" i="20"/>
  <c r="R386" i="20" a="1"/>
  <c r="R865" i="20"/>
  <c r="R865" i="20" a="1"/>
  <c r="R434" i="27"/>
  <c r="R434" i="27" a="1"/>
  <c r="R938" i="20"/>
  <c r="R938" i="20" a="1"/>
  <c r="R351" i="27"/>
  <c r="R351" i="27" a="1"/>
  <c r="R972" i="20"/>
  <c r="R972" i="20" a="1"/>
  <c r="R816" i="27"/>
  <c r="R816" i="27" a="1"/>
  <c r="R911" i="20"/>
  <c r="R911" i="20" a="1"/>
  <c r="R170" i="20"/>
  <c r="R170" i="20" a="1"/>
  <c r="R435" i="20"/>
  <c r="R435" i="20" a="1"/>
  <c r="R734" i="20"/>
  <c r="R734" i="20" a="1"/>
  <c r="R264" i="27"/>
  <c r="R264" i="27" a="1"/>
  <c r="R95" i="27"/>
  <c r="R95" i="27" a="1"/>
  <c r="R312" i="20"/>
  <c r="R312" i="20" a="1"/>
  <c r="R817" i="20"/>
  <c r="R817" i="20" a="1"/>
  <c r="R564" i="27"/>
  <c r="R564" i="27" a="1"/>
  <c r="R430" i="20"/>
  <c r="R430" i="20" a="1"/>
  <c r="R264" i="20"/>
  <c r="R264" i="20" a="1"/>
  <c r="R461" i="27"/>
  <c r="R461" i="27" a="1"/>
  <c r="R172" i="20"/>
  <c r="R172" i="20" a="1"/>
  <c r="R558" i="20"/>
  <c r="R558" i="20" a="1"/>
  <c r="R969" i="27"/>
  <c r="R969" i="27" a="1"/>
  <c r="R887" i="20"/>
  <c r="R887" i="20" a="1"/>
  <c r="R314" i="27"/>
  <c r="R314" i="27" a="1"/>
  <c r="R402" i="27"/>
  <c r="R402" i="27" a="1"/>
  <c r="R888" i="20"/>
  <c r="R888" i="20" a="1"/>
  <c r="R891" i="27"/>
  <c r="R891" i="27" a="1"/>
  <c r="R985" i="27"/>
  <c r="R985" i="27" a="1"/>
  <c r="R905" i="27"/>
  <c r="R905" i="27" a="1"/>
  <c r="R643" i="27"/>
  <c r="R643" i="27" a="1"/>
  <c r="R314" i="20"/>
  <c r="R314" i="20" a="1"/>
  <c r="R692" i="20"/>
  <c r="R692" i="20" a="1"/>
  <c r="R925" i="20"/>
  <c r="R925" i="20" a="1"/>
  <c r="R349" i="27"/>
  <c r="R349" i="27" a="1"/>
  <c r="R929" i="27"/>
  <c r="R929" i="27" a="1"/>
  <c r="R643" i="20"/>
  <c r="R643" i="20" a="1"/>
  <c r="R139" i="20"/>
  <c r="R139" i="20" a="1"/>
  <c r="R694" i="27"/>
  <c r="R694" i="27" a="1"/>
  <c r="R596" i="27"/>
  <c r="R596" i="27" a="1"/>
  <c r="R714" i="20"/>
  <c r="R714" i="20" a="1"/>
  <c r="R631" i="20"/>
  <c r="R631" i="20" a="1"/>
  <c r="R937" i="20"/>
  <c r="R937" i="20" a="1"/>
  <c r="R791" i="20"/>
  <c r="R791" i="20" a="1"/>
  <c r="R275" i="27"/>
  <c r="R275" i="27" a="1"/>
  <c r="R575" i="27"/>
  <c r="R575" i="27" a="1"/>
  <c r="R657" i="27"/>
  <c r="R657" i="27" a="1"/>
  <c r="R875" i="20"/>
  <c r="R875" i="20" a="1"/>
  <c r="R968" i="20"/>
  <c r="R968" i="20" a="1"/>
  <c r="R1093" i="20"/>
  <c r="R1093" i="20" a="1"/>
  <c r="R656" i="20"/>
  <c r="R656" i="20" a="1"/>
  <c r="R155" i="20"/>
  <c r="R155" i="20" a="1"/>
  <c r="R1071" i="27"/>
  <c r="R1071" i="27" a="1"/>
  <c r="R425" i="27"/>
  <c r="R425" i="27" a="1"/>
  <c r="R586" i="20"/>
  <c r="R586" i="20" a="1"/>
  <c r="R561" i="27"/>
  <c r="R561" i="27" a="1"/>
  <c r="R348" i="27"/>
  <c r="R348" i="27" a="1"/>
  <c r="R356" i="27"/>
  <c r="R356" i="27" a="1"/>
  <c r="R932" i="20"/>
  <c r="R932" i="20" a="1"/>
  <c r="R538" i="20"/>
  <c r="R538" i="20" a="1"/>
  <c r="R539" i="27"/>
  <c r="R539" i="27" a="1"/>
  <c r="R967" i="20"/>
  <c r="R967" i="20" a="1"/>
  <c r="R450" i="20"/>
  <c r="R450" i="20" a="1"/>
  <c r="R818" i="20"/>
  <c r="R818" i="20" a="1"/>
  <c r="R1087" i="20"/>
  <c r="R1087" i="20" a="1"/>
  <c r="R449" i="20"/>
  <c r="R449" i="20" a="1"/>
  <c r="R151" i="20"/>
  <c r="R151" i="20" a="1"/>
  <c r="R129" i="27"/>
  <c r="R129" i="27" a="1"/>
  <c r="R68" i="27"/>
  <c r="R68" i="27" a="1"/>
  <c r="R631" i="27"/>
  <c r="R631" i="27" a="1"/>
  <c r="R303" i="27"/>
  <c r="R303" i="27" a="1"/>
  <c r="R423" i="20"/>
  <c r="R423" i="20" a="1"/>
  <c r="R628" i="20"/>
  <c r="R628" i="20" a="1"/>
  <c r="R979" i="27"/>
  <c r="R979" i="27" a="1"/>
  <c r="R914" i="20"/>
  <c r="R914" i="20" a="1"/>
  <c r="R67" i="27"/>
  <c r="R67" i="27" a="1"/>
  <c r="R965" i="27"/>
  <c r="R965" i="27" a="1"/>
  <c r="R907" i="20"/>
  <c r="R907" i="20" a="1"/>
  <c r="R442" i="20"/>
  <c r="R442" i="20" a="1"/>
  <c r="R597" i="20"/>
  <c r="R597" i="20" a="1"/>
  <c r="R933" i="20"/>
  <c r="R933" i="20" a="1"/>
  <c r="R914" i="27"/>
  <c r="R914" i="27" a="1"/>
  <c r="R229" i="20"/>
  <c r="R229" i="20" a="1"/>
  <c r="R583" i="27"/>
  <c r="R583" i="27" a="1"/>
  <c r="R919" i="20"/>
  <c r="R919" i="20" a="1"/>
  <c r="R1086" i="20"/>
  <c r="R1086" i="20" a="1"/>
  <c r="R274" i="27"/>
  <c r="R274" i="27" a="1"/>
  <c r="R1091" i="20"/>
  <c r="R1091" i="20" a="1"/>
  <c r="R339" i="20"/>
  <c r="R339" i="20" a="1"/>
  <c r="R581" i="20"/>
  <c r="R581" i="20" a="1"/>
  <c r="R703" i="27"/>
  <c r="R703" i="27" a="1"/>
  <c r="R936" i="27"/>
  <c r="R936" i="27" a="1"/>
  <c r="R973" i="20"/>
  <c r="R973" i="20" a="1"/>
  <c r="R735" i="27"/>
  <c r="R735" i="27" a="1"/>
  <c r="R265" i="20"/>
  <c r="R265" i="20" a="1"/>
  <c r="R468" i="20"/>
  <c r="R468" i="20" a="1"/>
  <c r="R582" i="20"/>
  <c r="R582" i="20" a="1"/>
  <c r="R425" i="20"/>
  <c r="R425" i="20" a="1"/>
  <c r="R443" i="27"/>
  <c r="R443" i="27" a="1"/>
  <c r="R474" i="20"/>
  <c r="R474" i="20" a="1"/>
  <c r="R299" i="27"/>
  <c r="R299" i="27" a="1"/>
  <c r="R876" i="27"/>
  <c r="R876" i="27" a="1"/>
  <c r="R642" i="27"/>
  <c r="R642" i="27" a="1"/>
  <c r="R335" i="27"/>
  <c r="R335" i="27" a="1"/>
  <c r="R912" i="20"/>
  <c r="R912" i="20" a="1"/>
  <c r="R978" i="20"/>
  <c r="R978" i="20" a="1"/>
  <c r="R154" i="27"/>
  <c r="R154" i="27" a="1"/>
  <c r="R441" i="27"/>
  <c r="R441" i="27" a="1"/>
  <c r="R1093" i="27"/>
  <c r="R1093" i="27" a="1"/>
  <c r="R466" i="20"/>
  <c r="R466" i="20" a="1"/>
  <c r="R921" i="20"/>
  <c r="R921" i="20" a="1"/>
  <c r="R930" i="27"/>
  <c r="R930" i="27" a="1"/>
  <c r="R925" i="27"/>
  <c r="R925" i="27" a="1"/>
  <c r="R983" i="20"/>
  <c r="R983" i="20" a="1"/>
  <c r="R801" i="27"/>
  <c r="R801" i="27" a="1"/>
  <c r="R963" i="20"/>
  <c r="R963" i="20" a="1"/>
  <c r="R983" i="27"/>
  <c r="R983" i="27" a="1"/>
  <c r="R386" i="27"/>
  <c r="R386" i="27" a="1"/>
  <c r="R420" i="27"/>
  <c r="R420" i="27" a="1"/>
  <c r="R874" i="20"/>
  <c r="R874" i="20" a="1"/>
  <c r="R476" i="27"/>
  <c r="R476" i="27" a="1"/>
  <c r="R485" i="27"/>
  <c r="R485" i="27" a="1"/>
  <c r="R683" i="27"/>
  <c r="R683" i="27" a="1"/>
  <c r="R1084" i="27"/>
  <c r="R1084" i="27" a="1"/>
  <c r="R487" i="27"/>
  <c r="R487" i="27" a="1"/>
  <c r="R442" i="27"/>
  <c r="R442" i="27" a="1"/>
  <c r="R462" i="20"/>
  <c r="R462" i="20" a="1"/>
  <c r="R438" i="27"/>
  <c r="R438" i="27" a="1"/>
  <c r="R296" i="27"/>
  <c r="R296" i="27" a="1"/>
  <c r="R129" i="20"/>
  <c r="R129" i="20" a="1"/>
  <c r="R469" i="20"/>
  <c r="R469" i="20" a="1"/>
  <c r="R410" i="20"/>
  <c r="R410" i="20" a="1"/>
  <c r="R467" i="20"/>
  <c r="R467" i="20" a="1"/>
  <c r="R539" i="20"/>
  <c r="R539" i="20" a="1"/>
  <c r="R580" i="20"/>
  <c r="R580" i="20" a="1"/>
  <c r="R979" i="20"/>
  <c r="R979" i="20" a="1"/>
  <c r="R874" i="27"/>
  <c r="R874" i="27" a="1"/>
  <c r="R252" i="20"/>
  <c r="R252" i="20" a="1"/>
  <c r="R878" i="20"/>
  <c r="R878" i="20" a="1"/>
  <c r="R421" i="20"/>
  <c r="R421" i="20" a="1"/>
  <c r="R792" i="27"/>
  <c r="R792" i="27" a="1"/>
  <c r="R886" i="27"/>
  <c r="R886" i="27" a="1"/>
  <c r="R920" i="20"/>
  <c r="R920" i="20" a="1"/>
  <c r="R1088" i="27"/>
  <c r="R1088" i="27" a="1"/>
  <c r="R799" i="20"/>
  <c r="R799" i="20" a="1"/>
  <c r="R481" i="20"/>
  <c r="R481" i="20" a="1"/>
  <c r="R580" i="27"/>
  <c r="R580" i="27" a="1"/>
  <c r="R977" i="20"/>
  <c r="R977" i="20" a="1"/>
  <c r="R970" i="20"/>
  <c r="R970" i="20" a="1"/>
  <c r="R512" i="27"/>
  <c r="R512" i="27" a="1"/>
  <c r="R179" i="27"/>
  <c r="R179" i="27" a="1"/>
  <c r="R984" i="27"/>
  <c r="R984" i="27" a="1"/>
  <c r="R423" i="27"/>
  <c r="R423" i="27" a="1"/>
  <c r="R426" i="27"/>
  <c r="R426" i="27" a="1"/>
  <c r="R251" i="20"/>
  <c r="R251" i="20" a="1"/>
  <c r="R353" i="27"/>
  <c r="R353" i="27" a="1"/>
  <c r="R1080" i="20"/>
  <c r="R1080" i="20" a="1"/>
  <c r="R476" i="20"/>
  <c r="R476" i="20" a="1"/>
  <c r="R243" i="27"/>
  <c r="R243" i="27" a="1"/>
  <c r="R971" i="27"/>
  <c r="R971" i="27" a="1"/>
  <c r="R229" i="27"/>
  <c r="R229" i="27" a="1"/>
  <c r="R1085" i="20"/>
  <c r="R1085" i="20" a="1"/>
  <c r="R470" i="27"/>
  <c r="R470" i="27" a="1"/>
  <c r="R712" i="27"/>
  <c r="R712" i="27" a="1"/>
  <c r="R404" i="27"/>
  <c r="R404" i="27" a="1"/>
  <c r="R452" i="27"/>
  <c r="R452" i="27" a="1"/>
  <c r="R702" i="27"/>
  <c r="R702" i="27" a="1"/>
  <c r="R935" i="20"/>
  <c r="R935" i="20" a="1"/>
  <c r="R478" i="27"/>
  <c r="R478" i="27" a="1"/>
  <c r="R150" i="27"/>
  <c r="R150" i="27" a="1"/>
  <c r="R976" i="27"/>
  <c r="R976" i="27" a="1"/>
  <c r="R478" i="20"/>
  <c r="R478" i="20" a="1"/>
  <c r="R480" i="20"/>
  <c r="R480" i="20" a="1"/>
  <c r="R904" i="27"/>
  <c r="R904" i="27" a="1"/>
  <c r="R444" i="27"/>
  <c r="R444" i="27" a="1"/>
  <c r="R509" i="20"/>
  <c r="R509" i="20" a="1"/>
  <c r="R170" i="27"/>
  <c r="R170" i="27" a="1"/>
  <c r="R475" i="20"/>
  <c r="R475" i="20" a="1"/>
  <c r="R673" i="20"/>
  <c r="R673" i="20" a="1"/>
  <c r="R482" i="20"/>
  <c r="R482" i="20" a="1"/>
  <c r="R171" i="20"/>
  <c r="R171" i="20" a="1"/>
  <c r="R750" i="20"/>
  <c r="R750" i="20" a="1"/>
  <c r="R151" i="27"/>
  <c r="R151" i="27" a="1"/>
  <c r="R673" i="27"/>
  <c r="R673" i="27" a="1"/>
  <c r="R304" i="20"/>
  <c r="R304" i="20" a="1"/>
  <c r="R334" i="27"/>
  <c r="R334" i="27" a="1"/>
  <c r="R422" i="20"/>
  <c r="R422" i="20" a="1"/>
  <c r="R440" i="27"/>
  <c r="R440" i="27" a="1"/>
  <c r="R485" i="20"/>
  <c r="R485" i="20" a="1"/>
  <c r="R1083" i="20"/>
  <c r="R1083" i="20" a="1"/>
  <c r="R986" i="27"/>
  <c r="R986" i="27" a="1"/>
  <c r="R473" i="27"/>
  <c r="R473" i="27" a="1"/>
  <c r="R452" i="20"/>
  <c r="R452" i="20" a="1"/>
  <c r="R553" i="27"/>
  <c r="R553" i="27" a="1"/>
  <c r="R704" i="27"/>
  <c r="R704" i="27" a="1"/>
  <c r="R966" i="27"/>
  <c r="R966" i="27" a="1"/>
  <c r="R286" i="27"/>
  <c r="R286" i="27" a="1"/>
  <c r="R131" i="27"/>
  <c r="R131" i="27" a="1"/>
  <c r="R360" i="20"/>
  <c r="R360" i="20" a="1"/>
  <c r="R466" i="27"/>
  <c r="R466" i="27" a="1"/>
  <c r="R295" i="27"/>
  <c r="R295" i="27" a="1"/>
  <c r="R178" i="27"/>
  <c r="R178" i="27" a="1"/>
  <c r="R682" i="27"/>
  <c r="R682" i="27" a="1"/>
  <c r="R702" i="20"/>
  <c r="R702" i="20" a="1"/>
  <c r="R982" i="20"/>
  <c r="R982" i="20" a="1"/>
  <c r="R241" i="20"/>
  <c r="R241" i="20" a="1"/>
  <c r="R475" i="27"/>
  <c r="R475" i="27" a="1"/>
  <c r="R995" i="27"/>
  <c r="R995" i="27" a="1"/>
  <c r="R353" i="20"/>
  <c r="R353" i="20" a="1"/>
  <c r="R926" i="20"/>
  <c r="R926" i="20" a="1"/>
  <c r="R985" i="20"/>
  <c r="R985" i="20" a="1"/>
  <c r="R348" i="20"/>
  <c r="R348" i="20" a="1"/>
  <c r="R68" i="20"/>
  <c r="R68" i="20" a="1"/>
  <c r="R692" i="27"/>
  <c r="R692" i="27" a="1"/>
  <c r="R186" i="27"/>
  <c r="R186" i="27" a="1"/>
  <c r="R799" i="27"/>
  <c r="R799" i="27" a="1"/>
  <c r="R274" i="20"/>
  <c r="R274" i="20" a="1"/>
  <c r="R468" i="27"/>
  <c r="R468" i="27" a="1"/>
  <c r="R572" i="20"/>
  <c r="R572" i="20" a="1"/>
  <c r="R749" i="27"/>
  <c r="R749" i="27" a="1"/>
  <c r="R1074" i="20"/>
  <c r="R1074" i="20" a="1"/>
  <c r="R906" i="20"/>
  <c r="R906" i="20" a="1"/>
  <c r="R971" i="20"/>
  <c r="R971" i="20" a="1"/>
  <c r="R96" i="20"/>
  <c r="R96" i="20" a="1"/>
  <c r="R655" i="27"/>
  <c r="R655" i="27" a="1"/>
  <c r="R303" i="20"/>
  <c r="R303" i="20" a="1"/>
  <c r="R449" i="27"/>
  <c r="R449" i="27" a="1"/>
  <c r="R1089" i="27"/>
  <c r="R1089" i="27" a="1"/>
  <c r="R337" i="27"/>
  <c r="R337" i="27" a="1"/>
  <c r="R564" i="20"/>
  <c r="R564" i="20" a="1"/>
  <c r="R978" i="27"/>
  <c r="R978" i="27" a="1"/>
  <c r="R641" i="20"/>
  <c r="R641" i="20" a="1"/>
  <c r="R725" i="27"/>
  <c r="R725" i="27" a="1"/>
  <c r="R156" i="20"/>
  <c r="R156" i="20" a="1"/>
  <c r="R441" i="20"/>
  <c r="R441" i="20" a="1"/>
  <c r="R477" i="20"/>
  <c r="R477" i="20" a="1"/>
  <c r="R928" i="27"/>
  <c r="R928" i="27" a="1"/>
  <c r="R509" i="27"/>
  <c r="R5" i="27"/>
  <c r="R5" i="20"/>
  <c r="R509" i="27"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K14" authorId="0" shapeId="0" xr:uid="{2713C826-B8D1-4E78-ABDA-123AA0EE6B21}">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J310" authorId="1" shapeId="0" xr:uid="{E00608DF-7435-432B-868C-A5D55E7AA862}">
      <text>
        <r>
          <rPr>
            <sz val="11"/>
            <color theme="1"/>
            <rFont val="Calibri"/>
            <family val="2"/>
            <scheme val="minor"/>
          </rPr>
          <t xml:space="preserve">Raul Leonardo Ladron De Guevara Sanchez:
</t>
        </r>
      </text>
    </comment>
    <comment ref="J321" authorId="1" shapeId="0" xr:uid="{AB365CD0-BE13-4F1E-8665-662E309DAABD}">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K14" authorId="0" shapeId="0" xr:uid="{FF883C22-4988-4DDD-97DD-D44E9552BE84}">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J310" authorId="1" shapeId="0" xr:uid="{DA420FB5-7E52-4291-8FEE-D989C1FF82CA}">
      <text>
        <r>
          <rPr>
            <sz val="11"/>
            <color theme="1"/>
            <rFont val="Calibri"/>
            <family val="2"/>
            <scheme val="minor"/>
          </rPr>
          <t xml:space="preserve">Raul Leonardo Ladron De Guevara Sanchez:
</t>
        </r>
      </text>
    </comment>
    <comment ref="J321" authorId="1" shapeId="0" xr:uid="{3F121237-D7CA-4EC7-9BA5-CFFE43FD1FD3}">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<sst xmlns="http://schemas.openxmlformats.org/spreadsheetml/2006/main" count="37631" uniqueCount="5628">
  <si>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</si>
  <si>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</si>
  <si>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</si>
  <si>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</si>
  <si>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</si>
  <si>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</si>
  <si>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</si>
  <si>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</si>
  <si>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</si>
  <si>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DIRECCIÓN/
OFICINA</t>
  </si>
  <si>
    <t>ENTE DE CONTROL</t>
  </si>
  <si>
    <t>AUDITORIA/
INSPECCIÓN</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</si>
  <si>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</si>
  <si>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</si>
  <si>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</si>
  <si>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</si>
  <si>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</si>
  <si>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</si>
  <si>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</si>
  <si>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</si>
  <si>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</si>
  <si>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</si>
  <si>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ESTADO DE CUMPLIMIENTO</t>
  </si>
  <si>
    <t>CORPORATIVA</t>
  </si>
  <si>
    <t>OCI</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</si>
  <si>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</si>
  <si>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</si>
  <si>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</si>
  <si>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</si>
  <si>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</si>
  <si>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</si>
  <si>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</si>
  <si>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</si>
  <si>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</si>
  <si>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</si>
  <si>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</si>
  <si>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</si>
  <si>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</si>
  <si>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</si>
  <si>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</si>
  <si>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Procedimiento</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</si>
  <si>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</si>
  <si>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</si>
  <si>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</si>
  <si>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</si>
  <si>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 xml:space="preserve">Contrato Firmado </t>
  </si>
  <si>
    <t xml:space="preserve">Informes de seguimiento </t>
  </si>
  <si>
    <t>Auditoría a la Radicación y Trámite de Quejas Disciplinarias ATD 2024-005</t>
  </si>
  <si>
    <t>Informe</t>
  </si>
  <si>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</si>
  <si>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</si>
  <si>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</si>
  <si>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Realizar el proceso de
contratación de acuerdo
con sus etapas</t>
  </si>
  <si>
    <t>Contrato Firmado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</si>
  <si>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</si>
  <si>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Plan de trabajo</t>
  </si>
  <si>
    <t>Iniciar el desarrollo de la solución tecnológica.</t>
  </si>
  <si>
    <t>Desarrollo de la solución tecnológica</t>
  </si>
  <si>
    <t>Informes de seguimiento/actas de reunión</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</si>
  <si>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</si>
  <si>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</si>
  <si>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</si>
  <si>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</si>
  <si>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</si>
  <si>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</si>
  <si>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</si>
  <si>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</si>
  <si>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</si>
  <si>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</si>
  <si>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</si>
  <si>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</si>
  <si>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</si>
  <si>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</si>
  <si>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</si>
  <si>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</si>
  <si>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</si>
  <si>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</si>
  <si>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</si>
  <si>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</si>
  <si>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</si>
  <si>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</si>
  <si>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</si>
  <si>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</si>
  <si>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</si>
  <si>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</si>
  <si>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</si>
  <si>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</si>
  <si>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</si>
  <si>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</si>
  <si>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</si>
  <si>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</si>
  <si>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</si>
  <si>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</si>
  <si>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</si>
  <si>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</si>
  <si>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</si>
  <si>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</si>
  <si>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</si>
  <si>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</si>
  <si>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</si>
  <si>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</si>
  <si>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</si>
  <si>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</si>
  <si>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</si>
  <si>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</si>
  <si>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</si>
  <si>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</si>
  <si>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</si>
  <si>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</si>
  <si>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</si>
  <si>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</si>
  <si>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</si>
  <si>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</si>
  <si>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</si>
  <si>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</si>
  <si>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</si>
  <si>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demas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</si>
  <si>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</si>
  <si>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</si>
  <si>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analisis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</si>
  <si>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</si>
  <si>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</si>
  <si>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</si>
  <si>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</si>
  <si>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</si>
  <si>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</si>
  <si>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</si>
  <si>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</si>
  <si>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</si>
  <si>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Enviar un correo u oficio la DGIT , solicitando que analice los casos con el fin de obtener una solución sobre el tema. </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</si>
  <si>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</si>
  <si>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</si>
  <si>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</si>
  <si>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</si>
  <si>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</si>
  <si>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</si>
  <si>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</si>
  <si>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</si>
  <si>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</si>
  <si>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</si>
  <si>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</si>
  <si>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</si>
  <si>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</si>
  <si>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</si>
  <si>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</si>
  <si>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</si>
  <si>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</si>
  <si>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</si>
  <si>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</si>
  <si>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</si>
  <si>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</si>
  <si>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</si>
  <si>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</si>
  <si>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</si>
  <si>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</si>
  <si>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</si>
  <si>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</si>
  <si>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</si>
  <si>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</si>
  <si>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</si>
  <si>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</si>
  <si>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</si>
  <si>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</si>
  <si>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</si>
  <si>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</si>
  <si>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</si>
  <si>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</si>
  <si>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</si>
  <si>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</si>
  <si>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</si>
  <si>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</si>
  <si>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</si>
  <si>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</si>
  <si>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</si>
  <si>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</si>
  <si>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</si>
  <si>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</si>
  <si>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</si>
  <si>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</si>
  <si>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</si>
  <si>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</si>
  <si>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</si>
  <si>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</si>
  <si>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</si>
  <si>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</si>
  <si>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</si>
  <si>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</si>
  <si>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</si>
  <si>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</si>
  <si>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</si>
  <si>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</si>
  <si>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</si>
  <si>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</si>
  <si>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</si>
  <si>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</si>
  <si>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</si>
  <si>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</si>
  <si>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</si>
  <si>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</si>
  <si>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</si>
  <si>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</si>
  <si>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</si>
  <si>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</si>
  <si>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</si>
  <si>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</si>
  <si>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</si>
  <si>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</si>
  <si>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</si>
  <si>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</si>
  <si>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</si>
  <si>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</si>
  <si>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</si>
  <si>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</si>
  <si>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</si>
  <si>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</si>
  <si>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</si>
  <si>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</si>
  <si>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</si>
  <si>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</si>
  <si>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</si>
  <si>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</si>
  <si>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</si>
  <si>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</si>
  <si>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</si>
  <si>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</si>
  <si>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</si>
  <si>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</si>
  <si>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</si>
  <si>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</si>
  <si>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</si>
  <si>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</si>
  <si>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</si>
  <si>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</si>
  <si>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</si>
  <si>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</si>
  <si>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</si>
  <si>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</si>
  <si>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</si>
  <si>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 xml:space="preserve">Definir un plan de trabajo de desarrollo de la solución tecnológica </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</si>
  <si>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</si>
  <si>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 xml:space="preserve">Plan de trabajo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</si>
  <si>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</si>
  <si>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</si>
  <si>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</si>
  <si>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</si>
  <si>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</si>
  <si>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</si>
  <si>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</si>
  <si>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</si>
  <si>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</si>
  <si>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</si>
  <si>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</si>
  <si>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</si>
  <si>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</si>
  <si>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</si>
  <si>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</si>
  <si>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</si>
  <si>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</si>
  <si>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</si>
  <si>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Actualizar manual técnico del  aplicativo ADA</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</si>
  <si>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</si>
  <si>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</si>
  <si>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</si>
  <si>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</si>
  <si>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</si>
  <si>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</si>
  <si>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</si>
  <si>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</si>
  <si>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</si>
  <si>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</si>
  <si>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</si>
  <si>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</si>
  <si>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</si>
  <si>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</si>
  <si>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</si>
  <si>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</si>
  <si>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</si>
  <si>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</si>
  <si>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</si>
  <si>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</si>
  <si>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</si>
  <si>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</si>
  <si>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</si>
  <si>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FISCALIZACIÓN</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</si>
  <si>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</si>
  <si>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</si>
  <si>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</si>
  <si>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</si>
  <si>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r>
      <rPr>
        <b/>
        <sz val="12"/>
        <rFont val="Arial"/>
        <family val="2"/>
      </rPr>
      <t>DGF</t>
    </r>
    <r>
      <rPr>
        <sz val="12"/>
        <rFont val="Arial"/>
        <family val="2"/>
      </rPr>
      <t xml:space="preserve">
NC – Subproceso de Fiscalización y Liquidación
Dirección de Gestión de Fiscalización
Subdirección de Fiscalización  Tributaria </t>
    </r>
  </si>
  <si>
    <t>Memorando</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</si>
  <si>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</si>
  <si>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</si>
  <si>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</si>
  <si>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</si>
  <si>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</si>
  <si>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</si>
  <si>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</si>
  <si>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</si>
  <si>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</si>
  <si>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</si>
  <si>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</si>
  <si>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</si>
  <si>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</si>
  <si>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</si>
  <si>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</si>
  <si>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</si>
  <si>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</si>
  <si>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</si>
  <si>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</si>
  <si>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</si>
  <si>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</si>
  <si>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</si>
  <si>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</si>
  <si>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</si>
  <si>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</si>
  <si>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</si>
  <si>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</si>
  <si>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</si>
  <si>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</si>
  <si>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</si>
  <si>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</si>
  <si>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</si>
  <si>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</si>
  <si>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</si>
  <si>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</si>
  <si>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</si>
  <si>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</si>
  <si>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</si>
  <si>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</si>
  <si>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</si>
  <si>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</si>
  <si>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</si>
  <si>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</si>
  <si>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</si>
  <si>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</si>
  <si>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</si>
  <si>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</si>
  <si>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</si>
  <si>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</si>
  <si>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</si>
  <si>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</si>
  <si>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</si>
  <si>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</si>
  <si>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</si>
  <si>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</si>
  <si>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</si>
  <si>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</si>
  <si>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</si>
  <si>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</si>
  <si>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</si>
  <si>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</si>
  <si>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</si>
  <si>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</si>
  <si>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</si>
  <si>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</si>
  <si>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</si>
  <si>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</si>
  <si>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</si>
  <si>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</si>
  <si>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</si>
  <si>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</si>
  <si>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</si>
  <si>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</si>
  <si>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</si>
  <si>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</si>
  <si>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</si>
  <si>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</si>
  <si>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</si>
  <si>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</si>
  <si>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</si>
  <si>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</si>
  <si>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</si>
  <si>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</si>
  <si>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</si>
  <si>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</si>
  <si>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</si>
  <si>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</si>
  <si>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</si>
  <si>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</si>
  <si>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</si>
  <si>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</si>
  <si>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</si>
  <si>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</si>
  <si>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</si>
  <si>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</si>
  <si>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</si>
  <si>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</si>
  <si>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</si>
  <si>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</si>
  <si>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Informe de seguimiento</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</si>
  <si>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</si>
  <si>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</si>
  <si>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</si>
  <si>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</si>
  <si>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</si>
  <si>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</si>
  <si>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</si>
  <si>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</si>
  <si>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</si>
  <si>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</si>
  <si>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</si>
  <si>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</si>
  <si>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</si>
  <si>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</si>
  <si>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</si>
  <si>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</si>
  <si>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</si>
  <si>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</si>
  <si>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</si>
  <si>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</si>
  <si>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</si>
  <si>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</si>
  <si>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</si>
  <si>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</si>
  <si>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</si>
  <si>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</si>
  <si>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</si>
  <si>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</si>
  <si>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</si>
  <si>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</si>
  <si>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</si>
  <si>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</si>
  <si>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</si>
  <si>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</si>
  <si>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</si>
  <si>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</si>
  <si>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</si>
  <si>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</si>
  <si>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</si>
  <si>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</si>
  <si>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</si>
  <si>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</si>
  <si>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</si>
  <si>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</si>
  <si>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</si>
  <si>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</si>
  <si>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</si>
  <si>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</si>
  <si>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</si>
  <si>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</si>
  <si>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</si>
  <si>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</si>
  <si>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</si>
  <si>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</si>
  <si>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</si>
  <si>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</si>
  <si>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</si>
  <si>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</si>
  <si>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</si>
  <si>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</si>
  <si>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</si>
  <si>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</si>
  <si>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</si>
  <si>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</si>
  <si>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</si>
  <si>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</si>
  <si>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</si>
  <si>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</si>
  <si>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</si>
  <si>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 xml:space="preserve">Informe de resultados </t>
  </si>
  <si>
    <t>INNOVACIÓN Y TECNOLOGÍA</t>
  </si>
  <si>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</si>
  <si>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</si>
  <si>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</si>
  <si>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</si>
  <si>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</si>
  <si>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</si>
  <si>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</si>
  <si>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</si>
  <si>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</si>
  <si>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</si>
  <si>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</si>
  <si>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</si>
  <si>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</si>
  <si>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t xml:space="preserve">Definir los requerimientos funcionales </t>
  </si>
  <si>
    <t>Documento de requerimientos funcionales V1</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</si>
  <si>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</si>
  <si>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</si>
  <si>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</si>
  <si>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</si>
  <si>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</si>
  <si>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</si>
  <si>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</si>
  <si>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</si>
  <si>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</si>
  <si>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Plan de trabajo V1</t>
  </si>
  <si>
    <t xml:space="preserve">Aprobar o validar el plan de trabajo de la implementación de la solución tecnológica </t>
  </si>
  <si>
    <t>Plan de trabajo aprobado V1</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</si>
  <si>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</si>
  <si>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t>Desarrollo de la solución</t>
  </si>
  <si>
    <t>Informes de seguimiento</t>
  </si>
  <si>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</si>
  <si>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</si>
  <si>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</si>
  <si>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</si>
  <si>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</si>
  <si>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</si>
  <si>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</si>
  <si>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</si>
  <si>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</si>
  <si>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</si>
  <si>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</si>
  <si>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</si>
  <si>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</si>
  <si>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</si>
  <si>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</si>
  <si>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</si>
  <si>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</si>
  <si>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</si>
  <si>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</si>
  <si>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</si>
  <si>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</si>
  <si>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</si>
  <si>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</si>
  <si>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</si>
  <si>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</si>
  <si>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</si>
  <si>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</si>
  <si>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Definir los requerimientos no funcionales </t>
  </si>
  <si>
    <t>Documento de requerimientos no funcionales V1</t>
  </si>
  <si>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</si>
  <si>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</si>
  <si>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</si>
  <si>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</si>
  <si>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</si>
  <si>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</si>
  <si>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</si>
  <si>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Puesta en producción de la solución tecnologica: 
a. (01) Un formato información de versión             FT-IIT-2180
b. (01) Un Acta de comité de gestión de Cambios de Tecnología del correspondiente software instalado y en producción</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</si>
  <si>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</si>
  <si>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</si>
  <si>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</si>
  <si>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</si>
  <si>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</si>
  <si>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</si>
  <si>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</si>
  <si>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</si>
  <si>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</si>
  <si>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</si>
  <si>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</si>
  <si>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</si>
  <si>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</si>
  <si>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</si>
  <si>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</si>
  <si>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</si>
  <si>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</si>
  <si>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</si>
  <si>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</si>
  <si>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</si>
  <si>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</si>
  <si>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</si>
  <si>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</si>
  <si>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</si>
  <si>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</si>
  <si>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 xml:space="preserve"> -Generar un reporte estandarizado desde el sistema KACTUS que integre la situación administrativa actualizada de todos los funcionarios, contratistas, pasantes, entes de control y demás usuarios no funcionarios. </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</si>
  <si>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</si>
  <si>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</si>
  <si>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</si>
  <si>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</si>
  <si>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</si>
  <si>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</si>
  <si>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</si>
  <si>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</si>
  <si>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</si>
  <si>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</si>
  <si>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</si>
  <si>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</si>
  <si>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</si>
  <si>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</si>
  <si>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</si>
  <si>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</si>
  <si>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</si>
  <si>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</si>
  <si>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xml:space="preserve">Informe </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</si>
  <si>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</si>
  <si>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</si>
  <si>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</si>
  <si>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</si>
  <si>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</si>
  <si>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</si>
  <si>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</si>
  <si>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</si>
  <si>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</si>
  <si>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</si>
  <si>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</si>
  <si>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</si>
  <si>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</si>
  <si>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</si>
  <si>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</si>
  <si>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</si>
  <si>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</si>
  <si>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</si>
  <si>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</si>
  <si>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</si>
  <si>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</si>
  <si>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</si>
  <si>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</si>
  <si>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</si>
  <si>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</si>
  <si>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</si>
  <si>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</si>
  <si>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</si>
  <si>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</si>
  <si>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</si>
  <si>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</si>
  <si>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</si>
  <si>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</si>
  <si>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</si>
  <si>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</si>
  <si>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</si>
  <si>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</si>
  <si>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</si>
  <si>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</si>
  <si>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</si>
  <si>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</si>
  <si>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</si>
  <si>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</si>
  <si>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</si>
  <si>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</si>
  <si>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</si>
  <si>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</si>
  <si>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</si>
  <si>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</si>
  <si>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</si>
  <si>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</si>
  <si>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</si>
  <si>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</si>
  <si>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</si>
  <si>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</si>
  <si>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</si>
  <si>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</si>
  <si>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</si>
  <si>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</si>
  <si>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</si>
  <si>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</si>
  <si>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</si>
  <si>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</si>
  <si>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</si>
  <si>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</si>
  <si>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</si>
  <si>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</si>
  <si>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</si>
  <si>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</si>
  <si>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</si>
  <si>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</si>
  <si>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</si>
  <si>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</si>
  <si>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</si>
  <si>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</si>
  <si>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</si>
  <si>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</si>
  <si>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</si>
  <si>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</si>
  <si>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IMPUESTOS</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</si>
  <si>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</si>
  <si>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</si>
  <si>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</si>
  <si>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</si>
  <si>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</si>
  <si>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</si>
  <si>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</si>
  <si>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</si>
  <si>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</si>
  <si>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</si>
  <si>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</si>
  <si>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</si>
  <si>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</si>
  <si>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</si>
  <si>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</si>
  <si>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</si>
  <si>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</si>
  <si>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</si>
  <si>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</si>
  <si>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</si>
  <si>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</si>
  <si>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</si>
  <si>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</si>
  <si>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</si>
  <si>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</si>
  <si>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</si>
  <si>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</si>
  <si>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</si>
  <si>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</si>
  <si>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</si>
  <si>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</si>
  <si>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</si>
  <si>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</si>
  <si>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</si>
  <si>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</si>
  <si>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</si>
  <si>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</si>
  <si>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</si>
  <si>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</si>
  <si>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</si>
  <si>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</si>
  <si>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</si>
  <si>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</si>
  <si>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</si>
  <si>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</si>
  <si>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</si>
  <si>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</si>
  <si>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</si>
  <si>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</si>
  <si>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</si>
  <si>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</si>
  <si>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</si>
  <si>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</si>
  <si>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</si>
  <si>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</si>
  <si>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</si>
  <si>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</si>
  <si>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</si>
  <si>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</si>
  <si>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</si>
  <si>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</si>
  <si>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</si>
  <si>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</si>
  <si>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</si>
  <si>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</si>
  <si>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</si>
  <si>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</si>
  <si>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</si>
  <si>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</si>
  <si>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</si>
  <si>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</si>
  <si>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</si>
  <si>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</si>
  <si>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</si>
  <si>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</si>
  <si>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</si>
  <si>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</si>
  <si>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</si>
  <si>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</si>
  <si>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</si>
  <si>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</si>
  <si>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</si>
  <si>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</si>
  <si>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</si>
  <si>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</si>
  <si>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</si>
  <si>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</si>
  <si>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</si>
  <si>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</si>
  <si>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</si>
  <si>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</si>
  <si>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</si>
  <si>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</si>
  <si>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</si>
  <si>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</si>
  <si>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</si>
  <si>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</si>
  <si>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</si>
  <si>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</si>
  <si>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</si>
  <si>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</si>
  <si>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</si>
  <si>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</si>
  <si>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</si>
  <si>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</si>
  <si>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</si>
  <si>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</si>
  <si>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</si>
  <si>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</si>
  <si>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</si>
  <si>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</si>
  <si>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</si>
  <si>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</si>
  <si>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</si>
  <si>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</si>
  <si>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</si>
  <si>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</si>
  <si>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</si>
  <si>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</si>
  <si>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</si>
  <si>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</si>
  <si>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</si>
  <si>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</si>
  <si>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</si>
  <si>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</si>
  <si>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 los Mecanismos de Atención al Ciudadano - AMA2024-002 Periodo 01/07/2023 al 29/02/2024</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</si>
  <si>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</si>
  <si>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</si>
  <si>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</si>
  <si>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</si>
  <si>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</si>
  <si>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Cartilla técnicamente ajustada en escrito dirigido a la dependencia competente para proceder con las actualizaciones correspondientes.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</si>
  <si>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</si>
  <si>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</si>
  <si>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</si>
  <si>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</si>
  <si>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</si>
  <si>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</si>
  <si>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</si>
  <si>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</si>
  <si>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</si>
  <si>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</si>
  <si>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</si>
  <si>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</si>
  <si>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</si>
  <si>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</si>
  <si>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</si>
  <si>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</si>
  <si>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</si>
  <si>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</si>
  <si>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</si>
  <si>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</si>
  <si>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</si>
  <si>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</si>
  <si>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</si>
  <si>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</si>
  <si>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</si>
  <si>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</si>
  <si>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</si>
  <si>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</si>
  <si>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</si>
  <si>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</si>
  <si>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</si>
  <si>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</si>
  <si>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</si>
  <si>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</si>
  <si>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</si>
  <si>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</si>
  <si>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</si>
  <si>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</si>
  <si>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</si>
  <si>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</si>
  <si>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</si>
  <si>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</si>
  <si>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</si>
  <si>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</si>
  <si>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</si>
  <si>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</si>
  <si>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</si>
  <si>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</si>
  <si>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</si>
  <si>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</si>
  <si>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</si>
  <si>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</si>
  <si>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</si>
  <si>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</si>
  <si>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</si>
  <si>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</si>
  <si>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</si>
  <si>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</si>
  <si>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</si>
  <si>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</si>
  <si>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</si>
  <si>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</si>
  <si>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</si>
  <si>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</si>
  <si>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</si>
  <si>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</si>
  <si>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</si>
  <si>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Informe de visita</t>
  </si>
  <si>
    <t>Auditoría a la Gestión de Cartera 2024-001
Periodo 01/01/2023 al 30/03/2024</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</si>
  <si>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</si>
  <si>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</si>
  <si>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</si>
  <si>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</si>
  <si>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</si>
  <si>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</si>
  <si>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</si>
  <si>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</si>
  <si>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</si>
  <si>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</si>
  <si>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</si>
  <si>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</si>
  <si>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</si>
  <si>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</si>
  <si>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</si>
  <si>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</si>
  <si>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</si>
  <si>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</si>
  <si>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</si>
  <si>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</si>
  <si>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</si>
  <si>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</si>
  <si>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</si>
  <si>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</si>
  <si>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</si>
  <si>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</si>
  <si>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</si>
  <si>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</si>
  <si>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</si>
  <si>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</si>
  <si>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</si>
  <si>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</si>
  <si>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</si>
  <si>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</si>
  <si>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</si>
  <si>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</si>
  <si>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</si>
  <si>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</si>
  <si>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</si>
  <si>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</si>
  <si>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</si>
  <si>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</si>
  <si>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</si>
  <si>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</si>
  <si>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</si>
  <si>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</si>
  <si>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</si>
  <si>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</si>
  <si>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</si>
  <si>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</si>
  <si>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</si>
  <si>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</si>
  <si>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</si>
  <si>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</si>
  <si>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</si>
  <si>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</si>
  <si>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</si>
  <si>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</si>
  <si>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</si>
  <si>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</si>
  <si>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</si>
  <si>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</si>
  <si>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</si>
  <si>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</si>
  <si>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</si>
  <si>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</si>
  <si>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</si>
  <si>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</si>
  <si>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</si>
  <si>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</si>
  <si>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</si>
  <si>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</si>
  <si>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</si>
  <si>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</si>
  <si>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</si>
  <si>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</si>
  <si>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</si>
  <si>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</si>
  <si>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</si>
  <si>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</si>
  <si>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</si>
  <si>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</si>
  <si>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</si>
  <si>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</si>
  <si>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</si>
  <si>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</si>
  <si>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</si>
  <si>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</si>
  <si>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</si>
  <si>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</si>
  <si>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</si>
  <si>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</si>
  <si>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</si>
  <si>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</si>
  <si>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</si>
  <si>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</si>
  <si>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</si>
  <si>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</si>
  <si>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</si>
  <si>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</si>
  <si>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</si>
  <si>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</si>
  <si>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</si>
  <si>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</si>
  <si>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</si>
  <si>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</si>
  <si>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</si>
  <si>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</si>
  <si>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</si>
  <si>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</si>
  <si>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</si>
  <si>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</si>
  <si>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</si>
  <si>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</si>
  <si>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</si>
  <si>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</si>
  <si>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</si>
  <si>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</si>
  <si>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</si>
  <si>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</si>
  <si>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</si>
  <si>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</si>
  <si>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</si>
  <si>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</si>
  <si>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</si>
  <si>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</si>
  <si>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</si>
  <si>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</si>
  <si>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</si>
  <si>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</si>
  <si>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</si>
  <si>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</si>
  <si>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</si>
  <si>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</si>
  <si>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</si>
  <si>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</si>
  <si>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</si>
  <si>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</si>
  <si>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</si>
  <si>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</si>
  <si>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</si>
  <si>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</si>
  <si>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</si>
  <si>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</si>
  <si>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</si>
  <si>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</si>
  <si>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</si>
  <si>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</si>
  <si>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</si>
  <si>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</si>
  <si>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</si>
  <si>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</si>
  <si>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</si>
  <si>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</si>
  <si>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</si>
  <si>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</si>
  <si>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</si>
  <si>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</si>
  <si>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</si>
  <si>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</si>
  <si>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</si>
  <si>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</si>
  <si>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</si>
  <si>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</si>
  <si>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</si>
  <si>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</si>
  <si>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</si>
  <si>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</si>
  <si>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</si>
  <si>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</si>
  <si>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</si>
  <si>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</si>
  <si>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ADUANAS</t>
  </si>
  <si>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</si>
  <si>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</si>
  <si>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</si>
  <si>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</si>
  <si>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</si>
  <si>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</si>
  <si>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</si>
  <si>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</si>
  <si>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</si>
  <si>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</si>
  <si>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</si>
  <si>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</si>
  <si>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</si>
  <si>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</si>
  <si>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</si>
  <si>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</si>
  <si>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</si>
  <si>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</si>
  <si>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</si>
  <si>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</si>
  <si>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</si>
  <si>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</si>
  <si>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</si>
  <si>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</si>
  <si>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</si>
  <si>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</si>
  <si>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</si>
  <si>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</si>
  <si>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</si>
  <si>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</si>
  <si>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</si>
  <si>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</si>
  <si>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</si>
  <si>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</si>
  <si>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</si>
  <si>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</si>
  <si>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</si>
  <si>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</si>
  <si>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</si>
  <si>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</si>
  <si>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</si>
  <si>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</si>
  <si>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</si>
  <si>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</si>
  <si>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</si>
  <si>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</si>
  <si>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</si>
  <si>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</si>
  <si>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</si>
  <si>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</si>
  <si>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</si>
  <si>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</si>
  <si>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</si>
  <si>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</si>
  <si>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</si>
  <si>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</si>
  <si>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</si>
  <si>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</si>
  <si>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</si>
  <si>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</si>
  <si>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</si>
  <si>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</si>
  <si>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</si>
  <si>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</si>
  <si>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</si>
  <si>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</si>
  <si>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</si>
  <si>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</si>
  <si>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</si>
  <si>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</si>
  <si>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</si>
  <si>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</si>
  <si>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</si>
  <si>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</si>
  <si>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</si>
  <si>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</si>
  <si>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</si>
  <si>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</si>
  <si>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</si>
  <si>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</si>
  <si>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</si>
  <si>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</si>
  <si>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</si>
  <si>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</si>
  <si>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</si>
  <si>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</si>
  <si>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</si>
  <si>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</si>
  <si>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</si>
  <si>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</si>
  <si>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</si>
  <si>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</si>
  <si>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</si>
  <si>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</si>
  <si>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</si>
  <si>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</si>
  <si>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</si>
  <si>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</si>
  <si>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</si>
  <si>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</si>
  <si>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</si>
  <si>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</si>
  <si>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</si>
  <si>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</si>
  <si>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</si>
  <si>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</si>
  <si>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</si>
  <si>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</si>
  <si>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</si>
  <si>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</si>
  <si>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</si>
  <si>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</si>
  <si>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</si>
  <si>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</si>
  <si>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</si>
  <si>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</si>
  <si>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</si>
  <si>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</si>
  <si>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</si>
  <si>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</si>
  <si>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</si>
  <si>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</si>
  <si>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</si>
  <si>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</si>
  <si>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</si>
  <si>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</si>
  <si>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</si>
  <si>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</si>
  <si>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</si>
  <si>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</si>
  <si>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</si>
  <si>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</si>
  <si>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</si>
  <si>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</si>
  <si>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</si>
  <si>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</si>
  <si>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</si>
  <si>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</si>
  <si>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</si>
  <si>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</si>
  <si>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</si>
  <si>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</si>
  <si>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</si>
  <si>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</si>
  <si>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</si>
  <si>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</si>
  <si>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</si>
  <si>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</si>
  <si>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</si>
  <si>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</si>
  <si>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</si>
  <si>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</si>
  <si>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</si>
  <si>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</si>
  <si>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t>DGA
Dirección de gestión de Aduanas                        Subdirección de Operación Aduanera                                Direcciones Seccionales Bogotá Aeropuerto el Dorado, Buenaventura, Santa Marta e Ipiales - GIT Importaciones o quien haga sus veces</t>
  </si>
  <si>
    <t>ANM-2025-006
H2</t>
  </si>
  <si>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</si>
  <si>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</si>
  <si>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</si>
  <si>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</si>
  <si>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</si>
  <si>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</si>
  <si>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</si>
  <si>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</si>
  <si>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</si>
  <si>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</si>
  <si>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</si>
  <si>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</si>
  <si>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</si>
  <si>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</si>
  <si>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</si>
  <si>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</si>
  <si>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</si>
  <si>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</si>
  <si>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</si>
  <si>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</si>
  <si>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</si>
  <si>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</si>
  <si>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</si>
  <si>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</si>
  <si>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</si>
  <si>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</si>
  <si>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</si>
  <si>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</si>
  <si>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</si>
  <si>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</si>
  <si>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</si>
  <si>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</si>
  <si>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</si>
  <si>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</si>
  <si>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</si>
  <si>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</si>
  <si>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</si>
  <si>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</si>
  <si>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</si>
  <si>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</si>
  <si>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</si>
  <si>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</si>
  <si>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</si>
  <si>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</si>
  <si>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</si>
  <si>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</si>
  <si>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</si>
  <si>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</si>
  <si>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</si>
  <si>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</si>
  <si>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</si>
  <si>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</si>
  <si>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</si>
  <si>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</si>
  <si>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</si>
  <si>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</si>
  <si>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</si>
  <si>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</si>
  <si>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</si>
  <si>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</si>
  <si>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</si>
  <si>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</si>
  <si>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</si>
  <si>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</si>
  <si>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</si>
  <si>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</si>
  <si>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</si>
  <si>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</si>
  <si>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</si>
  <si>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</si>
  <si>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</si>
  <si>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</si>
  <si>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</si>
  <si>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</si>
  <si>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</si>
  <si>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</si>
  <si>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DGA
Dirección de Gestión de Aduanas
Subdirección de Operación Aduanera 
DGIT
Dirección de Gestión de Innovación y Tecnología 
Subdirección de Soluciones y Desarrollo
Coordinación de Soporte Técnico al Usuario </t>
  </si>
  <si>
    <t>ANM-2025-006
H14</t>
  </si>
  <si>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</si>
  <si>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</si>
  <si>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</si>
  <si>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</si>
  <si>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</si>
  <si>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</si>
  <si>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</si>
  <si>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</si>
  <si>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</si>
  <si>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</si>
  <si>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</si>
  <si>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</si>
  <si>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</si>
  <si>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</si>
  <si>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</si>
  <si>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CGR</t>
  </si>
  <si>
    <t>4 Aud Especial Vig 2005- Jun 2009
AEF - Seguimiento PM 2014</t>
  </si>
  <si>
    <t>22 02 001</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</si>
  <si>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</si>
  <si>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</si>
  <si>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</si>
  <si>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Estrategia de Digitalización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</si>
  <si>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</si>
  <si>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</si>
  <si>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</si>
  <si>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</si>
  <si>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</si>
  <si>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</si>
  <si>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</si>
  <si>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</si>
  <si>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</si>
  <si>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</si>
  <si>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</si>
  <si>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</si>
  <si>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</si>
  <si>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</si>
  <si>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</si>
  <si>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</si>
  <si>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</si>
  <si>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</si>
  <si>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</si>
  <si>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</si>
  <si>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</si>
  <si>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</si>
  <si>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</si>
  <si>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</si>
  <si>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</si>
  <si>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</si>
  <si>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</si>
  <si>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</si>
  <si>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 xml:space="preserve">Definir la puesta producción de la  solución tecnoloógica </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</si>
  <si>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</si>
  <si>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</si>
  <si>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</si>
  <si>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</si>
  <si>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</si>
  <si>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</si>
  <si>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</si>
  <si>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</si>
  <si>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</si>
  <si>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</si>
  <si>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</si>
  <si>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</si>
  <si>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</si>
  <si>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</si>
  <si>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</si>
  <si>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</si>
  <si>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</si>
  <si>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</si>
  <si>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</si>
  <si>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</si>
  <si>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</si>
  <si>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</si>
  <si>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</si>
  <si>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</si>
  <si>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</si>
  <si>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</si>
  <si>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</si>
  <si>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</si>
  <si>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</si>
  <si>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</si>
  <si>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</si>
  <si>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</si>
  <si>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</si>
  <si>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</si>
  <si>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</si>
  <si>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</si>
  <si>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</si>
  <si>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</si>
  <si>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</si>
  <si>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</si>
  <si>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</si>
  <si>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</si>
  <si>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</si>
  <si>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</si>
  <si>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</si>
  <si>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</si>
  <si>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</si>
  <si>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</si>
  <si>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</si>
  <si>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</si>
  <si>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</si>
  <si>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</si>
  <si>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</si>
  <si>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</si>
  <si>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</si>
  <si>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</si>
  <si>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</si>
  <si>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</si>
  <si>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</si>
  <si>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</si>
  <si>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</si>
  <si>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</si>
  <si>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</si>
  <si>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</si>
  <si>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</si>
  <si>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</si>
  <si>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</si>
  <si>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</si>
  <si>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</si>
  <si>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</si>
  <si>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</si>
  <si>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</si>
  <si>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</si>
  <si>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</si>
  <si>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</si>
  <si>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</si>
  <si>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</si>
  <si>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</si>
  <si>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</si>
  <si>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</si>
  <si>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</si>
  <si>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</si>
  <si>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</si>
  <si>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</si>
  <si>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</si>
  <si>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</si>
  <si>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</si>
  <si>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</si>
  <si>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</si>
  <si>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</si>
  <si>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</si>
  <si>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</si>
  <si>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</si>
  <si>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</si>
  <si>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</si>
  <si>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</si>
  <si>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</si>
  <si>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</si>
  <si>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</si>
  <si>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</si>
  <si>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</si>
  <si>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</si>
  <si>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</si>
  <si>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</si>
  <si>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</si>
  <si>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</si>
  <si>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</si>
  <si>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</si>
  <si>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AUDITORÍA DE CUMPLIMIENTO - Proceso Operación Aduanera, vigencia 2022</t>
  </si>
  <si>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</si>
  <si>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</si>
  <si>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</si>
  <si>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</si>
  <si>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</si>
  <si>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</si>
  <si>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</si>
  <si>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</si>
  <si>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</si>
  <si>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Auditoria Financiera Vigencia 2024</t>
  </si>
  <si>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</si>
  <si>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</si>
  <si>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</si>
  <si>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</si>
  <si>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</si>
  <si>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</si>
  <si>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</si>
  <si>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</si>
  <si>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</si>
  <si>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</si>
  <si>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</si>
  <si>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</si>
  <si>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</si>
  <si>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</si>
  <si>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</si>
  <si>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</si>
  <si>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</si>
  <si>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</si>
  <si>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</si>
  <si>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</si>
  <si>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</si>
  <si>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</si>
  <si>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</si>
  <si>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</si>
  <si>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</si>
  <si>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</si>
  <si>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</si>
  <si>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</si>
  <si>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</si>
  <si>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</si>
  <si>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POLFA</t>
  </si>
  <si>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</si>
  <si>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</si>
  <si>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</si>
  <si>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</si>
  <si>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</si>
  <si>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</si>
  <si>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</si>
  <si>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</si>
  <si>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</si>
  <si>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</si>
  <si>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</si>
  <si>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</si>
  <si>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</si>
  <si>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</si>
  <si>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</si>
  <si>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</si>
  <si>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</si>
  <si>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</si>
  <si>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</si>
  <si>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t xml:space="preserve">Disponer de los bienes muebles adjudicados a la Nación por valor de $295.073.969,00, en custodia de la Dirección Seccional de Aduanas de Bogotá. </t>
  </si>
  <si>
    <t>6 Aud Regular Vig 2008 Recaudadora
AEF - Seguimiento PM 2014</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</si>
  <si>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</si>
  <si>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</si>
  <si>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t>18 Aud Regular Vig 2009 Recaudadora
AEF - Seguimiento PM 2014</t>
  </si>
  <si>
    <t>19 03 001</t>
  </si>
  <si>
    <t>Debilidades en la gestión de los funcionarios y de las directivas en el Nivel Central de la Entidad.</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</si>
  <si>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</si>
  <si>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</si>
  <si>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</si>
  <si>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</si>
  <si>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</si>
  <si>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</si>
  <si>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Demoras en la aprobación por parte del nivel central de los eventos de disposición de mercancías</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</si>
  <si>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</si>
  <si>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</si>
  <si>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</si>
  <si>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</si>
  <si>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</si>
  <si>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enviar informe de gestión a la supervision.</t>
  </si>
  <si>
    <t>Consolidar y verificar los informes de gestión presentados, y tramitar lo correspondiente de acuerdo con el resultado obtenido.</t>
  </si>
  <si>
    <t>Informes de resultados y observaciones</t>
  </si>
  <si>
    <t>Oficios o correos</t>
  </si>
  <si>
    <t>Gestionar la entrega de las mercancías dispuestas bajo la modalidad de donación, destrucción, chatarrización, venta y/o asignación)</t>
  </si>
  <si>
    <t>Egresos de mercancías ADA</t>
  </si>
  <si>
    <t>Revisar, actualizar y publicar los procedimientos relacionados con la disposición de mercancías.</t>
  </si>
  <si>
    <t>Ajustar los procedimientos relacionados con la disposición de mercancías a las necesidades actuales de la entidad.</t>
  </si>
  <si>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</si>
  <si>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</si>
  <si>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</si>
  <si>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</si>
  <si>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Oficio de remisión del proyecto resolución  a la Coordinación de Disposición de Mercancías.</t>
  </si>
  <si>
    <t>Elaborar y remitir a la Subdirección de Gestión  Comercial los proyectos para la Disposición de Mercancías.</t>
  </si>
  <si>
    <t>Egresos de mercancías</t>
  </si>
  <si>
    <t xml:space="preserve">Oficio o correo </t>
  </si>
  <si>
    <t>DS Bogotá: Elaborar y remitir los proyectos de disposición de mercancías por valor de  $. 2.011.386.590</t>
  </si>
  <si>
    <t>Actas de destrucción</t>
  </si>
  <si>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</si>
  <si>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</si>
  <si>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</si>
  <si>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</si>
  <si>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</si>
  <si>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</si>
  <si>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</si>
  <si>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</si>
  <si>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</si>
  <si>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</si>
  <si>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</si>
  <si>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</si>
  <si>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</si>
  <si>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</si>
  <si>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</si>
  <si>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</si>
  <si>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</si>
  <si>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</si>
  <si>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</si>
  <si>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</si>
  <si>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</si>
  <si>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</si>
  <si>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</si>
  <si>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</si>
  <si>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</si>
  <si>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t>Elaborar informe de lo encontrado en la inspección física de las mercancías ubicadas en depósitos sin contrato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</si>
  <si>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</si>
  <si>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</si>
  <si>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</si>
  <si>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</si>
  <si>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entrega de las mercancías dispuestas bajo la modalidad de donación, destrucción, chatarrización, venta y/o asignación.</t>
  </si>
  <si>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</si>
  <si>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</si>
  <si>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</si>
  <si>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</si>
  <si>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</si>
  <si>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</si>
  <si>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t>Realizar inspección física al inventario de divisas para determinar su estado</t>
  </si>
  <si>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</si>
  <si>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</si>
  <si>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</si>
  <si>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</si>
  <si>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</si>
  <si>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</si>
  <si>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</si>
  <si>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</si>
  <si>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</si>
  <si>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</si>
  <si>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</si>
  <si>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</si>
  <si>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</si>
  <si>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</si>
  <si>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</si>
  <si>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</si>
  <si>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</si>
  <si>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</si>
  <si>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</si>
  <si>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</si>
  <si>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</si>
  <si>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</si>
  <si>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</si>
  <si>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</si>
  <si>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</si>
  <si>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</si>
  <si>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</si>
  <si>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</si>
  <si>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</si>
  <si>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</si>
  <si>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</si>
  <si>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</si>
  <si>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</si>
  <si>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</si>
  <si>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</si>
  <si>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</si>
  <si>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</si>
  <si>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</si>
  <si>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</si>
  <si>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</si>
  <si>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</si>
  <si>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</si>
  <si>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</si>
  <si>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</si>
  <si>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</si>
  <si>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</si>
  <si>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</si>
  <si>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</si>
  <si>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PROCESO</t>
  </si>
  <si>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</si>
  <si>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</si>
  <si>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</si>
  <si>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</si>
  <si>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</si>
  <si>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</si>
  <si>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</si>
  <si>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</si>
  <si>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</si>
  <si>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</si>
  <si>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</si>
  <si>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 xml:space="preserve">Gestión de la modificación contractual 
Anexo Técnico  del nuevo proceso </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</si>
  <si>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</si>
  <si>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</si>
  <si>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</si>
  <si>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</si>
  <si>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</si>
  <si>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Acta de reunión mensual de seguimiento al cumplimiento del cronograma de "PROYECCIÓN DE TIEMPOS Y ACTIVIDADES - PROCESO: OPERACIÓN LOGISTICA INTEGRAL 2026-2029" (1 acta mensual)</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</si>
  <si>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</si>
  <si>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</si>
  <si>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</si>
  <si>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</si>
  <si>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</si>
  <si>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</si>
  <si>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</si>
  <si>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</si>
  <si>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</si>
  <si>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</si>
  <si>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</si>
  <si>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</si>
  <si>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</si>
  <si>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</si>
  <si>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</si>
  <si>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</si>
  <si>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</si>
  <si>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</si>
  <si>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</si>
  <si>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</si>
  <si>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</si>
  <si>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</si>
  <si>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</si>
  <si>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</si>
  <si>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</si>
  <si>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</si>
  <si>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</si>
  <si>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</si>
  <si>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</si>
  <si>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</si>
  <si>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</si>
  <si>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</si>
  <si>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</si>
  <si>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</si>
  <si>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</si>
  <si>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</si>
  <si>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</si>
  <si>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</si>
  <si>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</si>
  <si>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</si>
  <si>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</si>
  <si>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</si>
  <si>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</si>
  <si>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</si>
  <si>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</si>
  <si>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</si>
  <si>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</si>
  <si>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</si>
  <si>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</si>
  <si>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</si>
  <si>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</si>
  <si>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</si>
  <si>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</si>
  <si>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</si>
  <si>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</si>
  <si>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</si>
  <si>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</si>
  <si>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</si>
  <si>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</si>
  <si>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</si>
  <si>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</si>
  <si>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</si>
  <si>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</si>
  <si>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</si>
  <si>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</si>
  <si>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</si>
  <si>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</si>
  <si>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</si>
  <si>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</si>
  <si>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</si>
  <si>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</si>
  <si>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</si>
  <si>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</si>
  <si>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</si>
  <si>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</si>
  <si>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</si>
  <si>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</si>
  <si>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</si>
  <si>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</si>
  <si>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</si>
  <si>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</si>
  <si>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</si>
  <si>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</si>
  <si>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</si>
  <si>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</si>
  <si>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</si>
  <si>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</si>
  <si>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</si>
  <si>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</si>
  <si>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</si>
  <si>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</si>
  <si>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</si>
  <si>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</si>
  <si>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</si>
  <si>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</si>
  <si>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</si>
  <si>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</si>
  <si>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</si>
  <si>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</si>
  <si>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 xml:space="preserve">Mapa de historias con la priorización funcional de la implementación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</si>
  <si>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</si>
  <si>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</si>
  <si>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</si>
  <si>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</si>
  <si>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</si>
  <si>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</si>
  <si>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</si>
  <si>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</si>
  <si>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</si>
  <si>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</si>
  <si>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</si>
  <si>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</si>
  <si>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</si>
  <si>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</si>
  <si>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</si>
  <si>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</si>
  <si>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</si>
  <si>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</si>
  <si>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</si>
  <si>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</si>
  <si>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</si>
  <si>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</si>
  <si>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</si>
  <si>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</si>
  <si>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</si>
  <si>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</si>
  <si>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</si>
  <si>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</si>
  <si>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</si>
  <si>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</si>
  <si>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</si>
  <si>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</si>
  <si>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</si>
  <si>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</si>
  <si>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</si>
  <si>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</si>
  <si>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</si>
  <si>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</si>
  <si>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</si>
  <si>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</si>
  <si>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</si>
  <si>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</si>
  <si>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</si>
  <si>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</si>
  <si>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</si>
  <si>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</si>
  <si>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</si>
  <si>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</si>
  <si>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</si>
  <si>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</si>
  <si>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</si>
  <si>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</si>
  <si>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</si>
  <si>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</si>
  <si>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</si>
  <si>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</si>
  <si>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</si>
  <si>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</si>
  <si>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</si>
  <si>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</si>
  <si>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</si>
  <si>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</si>
  <si>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</si>
  <si>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</si>
  <si>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</si>
  <si>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</si>
  <si>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</si>
  <si>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</si>
  <si>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</si>
  <si>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</si>
  <si>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</si>
  <si>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</si>
  <si>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</si>
  <si>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</si>
  <si>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</si>
  <si>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</si>
  <si>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</si>
  <si>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</si>
  <si>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</si>
  <si>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</si>
  <si>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</si>
  <si>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</si>
  <si>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</si>
  <si>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</si>
  <si>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</si>
  <si>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</si>
  <si>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</si>
  <si>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</si>
  <si>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</si>
  <si>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</si>
  <si>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</si>
  <si>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</si>
  <si>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</si>
  <si>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</si>
  <si>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</si>
  <si>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</si>
  <si>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</si>
  <si>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</si>
  <si>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</si>
  <si>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</si>
  <si>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</si>
  <si>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</si>
  <si>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</si>
  <si>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</si>
  <si>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</si>
  <si>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</si>
  <si>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</si>
  <si>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</si>
  <si>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</si>
  <si>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formato FT- ADF – 1938 “CONCILIACIÓN CONTABLE FONDO ROTATORIO DE DEVOLUCIONES DE IMPUESTOS” del último mes contable cerrado</t>
  </si>
  <si>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</si>
  <si>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</si>
  <si>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</si>
  <si>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</si>
  <si>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</si>
  <si>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</si>
  <si>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</si>
  <si>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</si>
  <si>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</si>
  <si>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</si>
  <si>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</si>
  <si>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</si>
  <si>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</si>
  <si>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</si>
  <si>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</si>
  <si>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</si>
  <si>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</si>
  <si>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</si>
  <si>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</si>
  <si>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</si>
  <si>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</si>
  <si>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</si>
  <si>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</si>
  <si>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</si>
  <si>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</si>
  <si>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</si>
  <si>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</si>
  <si>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</si>
  <si>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</si>
  <si>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</si>
  <si>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</si>
  <si>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</si>
  <si>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</si>
  <si>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</si>
  <si>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</si>
  <si>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</si>
  <si>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</si>
  <si>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</si>
  <si>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</si>
  <si>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</si>
  <si>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</si>
  <si>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</si>
  <si>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</si>
  <si>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</si>
  <si>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</si>
  <si>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</si>
  <si>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</si>
  <si>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</si>
  <si>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</si>
  <si>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</si>
  <si>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</si>
  <si>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</si>
  <si>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</si>
  <si>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</si>
  <si>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</si>
  <si>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</si>
  <si>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</si>
  <si>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</si>
  <si>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</si>
  <si>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</si>
  <si>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</si>
  <si>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</si>
  <si>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</si>
  <si>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</si>
  <si>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</si>
  <si>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</si>
  <si>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</si>
  <si>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</si>
  <si>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</si>
  <si>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</si>
  <si>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</si>
  <si>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</si>
  <si>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</si>
  <si>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</si>
  <si>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</si>
  <si>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</si>
  <si>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</si>
  <si>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</si>
  <si>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</si>
  <si>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</si>
  <si>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</si>
  <si>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</si>
  <si>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</si>
  <si>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</si>
  <si>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</si>
  <si>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</si>
  <si>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</si>
  <si>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</si>
  <si>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</si>
  <si>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</si>
  <si>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</si>
  <si>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</si>
  <si>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</si>
  <si>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</si>
  <si>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</si>
  <si>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</si>
  <si>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</si>
  <si>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</si>
  <si>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</si>
  <si>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</si>
  <si>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</si>
  <si>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</si>
  <si>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</si>
  <si>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</si>
  <si>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</si>
  <si>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</si>
  <si>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</si>
  <si>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</si>
  <si>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</si>
  <si>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</si>
  <si>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</si>
  <si>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</si>
  <si>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</si>
  <si>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</si>
  <si>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</si>
  <si>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</si>
  <si>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</si>
  <si>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</si>
  <si>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</si>
  <si>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</si>
  <si>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</si>
  <si>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</si>
  <si>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</si>
  <si>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</si>
  <si>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</si>
  <si>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</si>
  <si>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</si>
  <si>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</si>
  <si>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</si>
  <si>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</si>
  <si>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</si>
  <si>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</si>
  <si>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</si>
  <si>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</si>
  <si>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</si>
  <si>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</si>
  <si>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</si>
  <si>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</si>
  <si>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</si>
  <si>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</si>
  <si>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</si>
  <si>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</si>
  <si>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</si>
  <si>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</si>
  <si>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</si>
  <si>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</si>
  <si>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</si>
  <si>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</si>
  <si>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</si>
  <si>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</si>
  <si>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</si>
  <si>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</si>
  <si>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</si>
  <si>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</si>
  <si>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</si>
  <si>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</si>
  <si>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</si>
  <si>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</si>
  <si>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</si>
  <si>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</si>
  <si>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</si>
  <si>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</si>
  <si>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</si>
  <si>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</si>
  <si>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</si>
  <si>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</si>
  <si>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</si>
  <si>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</si>
  <si>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</si>
  <si>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</si>
  <si>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</si>
  <si>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</si>
  <si>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</si>
  <si>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</si>
  <si>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</si>
  <si>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</si>
  <si>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</si>
  <si>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</si>
  <si>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</si>
  <si>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</si>
  <si>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</si>
  <si>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</si>
  <si>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</si>
  <si>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</si>
  <si>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</si>
  <si>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</si>
  <si>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</si>
  <si>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</si>
  <si>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</si>
  <si>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</si>
  <si>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</si>
  <si>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</si>
  <si>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</si>
  <si>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</si>
  <si>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</si>
  <si>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</si>
  <si>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</si>
  <si>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</si>
  <si>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</si>
  <si>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</si>
  <si>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</si>
  <si>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</si>
  <si>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</si>
  <si>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</si>
  <si>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</si>
  <si>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</si>
  <si>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</si>
  <si>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</si>
  <si>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</si>
  <si>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</si>
  <si>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</si>
  <si>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</si>
  <si>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</si>
  <si>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</si>
  <si>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</si>
  <si>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</si>
  <si>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</si>
  <si>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</si>
  <si>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</si>
  <si>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</si>
  <si>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</si>
  <si>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</si>
  <si>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</si>
  <si>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</si>
  <si>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</si>
  <si>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</si>
  <si>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</si>
  <si>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</si>
  <si>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</si>
  <si>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</si>
  <si>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</si>
  <si>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</si>
  <si>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</si>
  <si>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</si>
  <si>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</si>
  <si>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</si>
  <si>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</si>
  <si>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</si>
  <si>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</si>
  <si>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</si>
  <si>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</si>
  <si>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</si>
  <si>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</si>
  <si>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</si>
  <si>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</si>
  <si>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</si>
  <si>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</si>
  <si>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</si>
  <si>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</si>
  <si>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</si>
  <si>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</si>
  <si>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</si>
  <si>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</si>
  <si>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</si>
  <si>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</si>
  <si>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</si>
  <si>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</si>
  <si>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</si>
  <si>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</si>
  <si>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</si>
  <si>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</si>
  <si>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</si>
  <si>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</si>
  <si>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</si>
  <si>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</si>
  <si>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</si>
  <si>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</si>
  <si>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</si>
  <si>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</si>
  <si>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</si>
  <si>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</si>
  <si>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</si>
  <si>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</si>
  <si>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</si>
  <si>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</si>
  <si>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</si>
  <si>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</si>
  <si>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</si>
  <si>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</si>
  <si>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</si>
  <si>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</si>
  <si>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</si>
  <si>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</si>
  <si>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</si>
  <si>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</si>
  <si>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</si>
  <si>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</si>
  <si>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</si>
  <si>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</si>
  <si>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</si>
  <si>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</si>
  <si>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</si>
  <si>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</si>
  <si>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</si>
  <si>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</si>
  <si>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</si>
  <si>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</si>
  <si>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</si>
  <si>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</si>
  <si>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</si>
  <si>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</si>
  <si>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</si>
  <si>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</si>
  <si>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</si>
  <si>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</si>
  <si>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</si>
  <si>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</si>
  <si>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</si>
  <si>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</si>
  <si>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</si>
  <si>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</si>
  <si>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</si>
  <si>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</si>
  <si>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</si>
  <si>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</si>
  <si>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</si>
  <si>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</si>
  <si>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</si>
  <si>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</si>
  <si>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</si>
  <si>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</si>
  <si>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</si>
  <si>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</si>
  <si>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</si>
  <si>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</si>
  <si>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</si>
  <si>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</si>
  <si>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</si>
  <si>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</si>
  <si>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</si>
  <si>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</si>
  <si>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</si>
  <si>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</si>
  <si>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</si>
  <si>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</si>
  <si>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</si>
  <si>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</si>
  <si>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</si>
  <si>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</si>
  <si>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</si>
  <si>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</si>
  <si>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</si>
  <si>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</si>
  <si>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</si>
  <si>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</si>
  <si>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</si>
  <si>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</si>
  <si>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</si>
  <si>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</si>
  <si>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</si>
  <si>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</si>
  <si>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</si>
  <si>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</si>
  <si>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</si>
  <si>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</si>
  <si>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</si>
  <si>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</si>
  <si>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</si>
  <si>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</si>
  <si>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</si>
  <si>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</si>
  <si>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</si>
  <si>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</si>
  <si>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</si>
  <si>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</si>
  <si>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</si>
  <si>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</si>
  <si>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</si>
  <si>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</si>
  <si>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</si>
  <si>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</si>
  <si>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</si>
  <si>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</si>
  <si>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</si>
  <si>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</si>
  <si>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</si>
  <si>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</si>
  <si>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</si>
  <si>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</si>
  <si>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</si>
  <si>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</si>
  <si>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</si>
  <si>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</si>
  <si>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</si>
  <si>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</si>
  <si>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</si>
  <si>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</si>
  <si>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</si>
  <si>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</si>
  <si>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</si>
  <si>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</si>
  <si>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</si>
  <si>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</si>
  <si>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</si>
  <si>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</si>
  <si>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</si>
  <si>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</si>
  <si>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</si>
  <si>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</si>
  <si>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</si>
  <si>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</si>
  <si>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</si>
  <si>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</si>
  <si>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</si>
  <si>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</si>
  <si>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</si>
  <si>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</si>
  <si>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</si>
  <si>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</si>
  <si>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</si>
  <si>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</si>
  <si>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</si>
  <si>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</si>
  <si>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</si>
  <si>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</si>
  <si>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</si>
  <si>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</si>
  <si>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</si>
  <si>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</si>
  <si>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</si>
  <si>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</si>
  <si>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</si>
  <si>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</si>
  <si>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</si>
  <si>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</si>
  <si>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</si>
  <si>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</si>
  <si>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</si>
  <si>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</si>
  <si>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</si>
  <si>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</si>
  <si>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</si>
  <si>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</si>
  <si>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</si>
  <si>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</si>
  <si>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</si>
  <si>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</si>
  <si>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</si>
  <si>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</si>
  <si>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</si>
  <si>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</si>
  <si>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</si>
  <si>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</si>
  <si>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</si>
  <si>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</si>
  <si>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</si>
  <si>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</si>
  <si>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</si>
  <si>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</si>
  <si>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</si>
  <si>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</si>
  <si>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</si>
  <si>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</si>
  <si>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</si>
  <si>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</si>
  <si>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</si>
  <si>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</si>
  <si>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</si>
  <si>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</si>
  <si>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</si>
  <si>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</si>
  <si>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</si>
  <si>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</si>
  <si>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</si>
  <si>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</si>
  <si>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</si>
  <si>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</si>
  <si>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</si>
  <si>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</si>
  <si>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</si>
  <si>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</si>
  <si>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</si>
  <si>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</si>
  <si>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</si>
  <si>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</si>
  <si>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</si>
  <si>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</si>
  <si>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</si>
  <si>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</si>
  <si>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</si>
  <si>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</si>
  <si>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</si>
  <si>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</si>
  <si>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</si>
  <si>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</si>
  <si>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</si>
  <si>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</si>
  <si>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</si>
  <si>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</si>
  <si>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</si>
  <si>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</si>
  <si>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</si>
  <si>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</si>
  <si>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</si>
  <si>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</si>
  <si>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</si>
  <si>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</si>
  <si>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</si>
  <si>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</si>
  <si>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</si>
  <si>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</si>
  <si>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</si>
  <si>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</si>
  <si>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</si>
  <si>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</si>
  <si>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</si>
  <si>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</si>
  <si>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</si>
  <si>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</si>
  <si>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</si>
  <si>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</si>
  <si>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</si>
  <si>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</si>
  <si>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</si>
  <si>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</si>
  <si>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</si>
  <si>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</si>
  <si>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</si>
  <si>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</si>
  <si>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</si>
  <si>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t xml:space="preserve"> Elaborar el diagnostico soportado en las verificaciones realizadas en las mesas técnicas y segun compromisos adquiridos.</t>
  </si>
  <si>
    <t>Documento que informe el diágnostico</t>
  </si>
  <si>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</si>
  <si>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</si>
  <si>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</si>
  <si>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</si>
  <si>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</si>
  <si>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</si>
  <si>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</si>
  <si>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</si>
  <si>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</si>
  <si>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</si>
  <si>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</si>
  <si>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</si>
  <si>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</si>
  <si>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</si>
  <si>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</si>
  <si>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</si>
  <si>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</si>
  <si>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</si>
  <si>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</si>
  <si>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</si>
  <si>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</si>
  <si>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</si>
  <si>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</si>
  <si>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</si>
  <si>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</si>
  <si>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</si>
  <si>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</si>
  <si>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</si>
  <si>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</si>
  <si>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</si>
  <si>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</si>
  <si>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</si>
  <si>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</si>
  <si>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</si>
  <si>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</si>
  <si>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</si>
  <si>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</si>
  <si>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</si>
  <si>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</si>
  <si>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</si>
  <si>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</si>
  <si>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</si>
  <si>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</si>
  <si>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</si>
  <si>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</si>
  <si>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</si>
  <si>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</si>
  <si>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</si>
  <si>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</si>
  <si>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</si>
  <si>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</si>
  <si>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</si>
  <si>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</si>
  <si>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</si>
  <si>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</si>
  <si>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</si>
  <si>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</si>
  <si>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</si>
  <si>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</si>
  <si>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</si>
  <si>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</si>
  <si>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</si>
  <si>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</si>
  <si>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</si>
  <si>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</si>
  <si>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</si>
  <si>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</si>
  <si>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</si>
  <si>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</si>
  <si>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</si>
  <si>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</si>
  <si>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</si>
  <si>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</si>
  <si>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</si>
  <si>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</si>
  <si>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</si>
  <si>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</si>
  <si>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</si>
  <si>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</si>
  <si>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</si>
  <si>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</si>
  <si>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</si>
  <si>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</si>
  <si>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</si>
  <si>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</si>
  <si>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</si>
  <si>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</si>
  <si>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</si>
  <si>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</si>
  <si>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</si>
  <si>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</si>
  <si>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</si>
  <si>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</si>
  <si>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</si>
  <si>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</si>
  <si>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</si>
  <si>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</si>
  <si>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</si>
  <si>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</si>
  <si>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</si>
  <si>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</si>
  <si>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</si>
  <si>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</si>
  <si>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</si>
  <si>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</si>
  <si>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</si>
  <si>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</si>
  <si>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</si>
  <si>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</si>
  <si>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</si>
  <si>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</si>
  <si>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</si>
  <si>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</si>
  <si>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</si>
  <si>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</si>
  <si>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</si>
  <si>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</si>
  <si>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</si>
  <si>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</si>
  <si>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</si>
  <si>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</si>
  <si>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</si>
  <si>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</si>
  <si>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</si>
  <si>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</si>
  <si>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</si>
  <si>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</si>
  <si>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</si>
  <si>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</si>
  <si>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</si>
  <si>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</si>
  <si>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</si>
  <si>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</si>
  <si>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</si>
  <si>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</si>
  <si>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</si>
  <si>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</si>
  <si>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</si>
  <si>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</si>
  <si>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</si>
  <si>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</si>
  <si>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</si>
  <si>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</si>
  <si>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</si>
  <si>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</si>
  <si>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</si>
  <si>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</si>
  <si>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</si>
  <si>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</si>
  <si>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</si>
  <si>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</si>
  <si>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</si>
  <si>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</si>
  <si>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</si>
  <si>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</si>
  <si>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</si>
  <si>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</si>
  <si>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</si>
  <si>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</si>
  <si>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</si>
  <si>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</si>
  <si>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</si>
  <si>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</si>
  <si>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</si>
  <si>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</si>
  <si>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</si>
  <si>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</si>
  <si>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</si>
  <si>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</si>
  <si>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</si>
  <si>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</si>
  <si>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</si>
  <si>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</si>
  <si>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</si>
  <si>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</si>
  <si>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</si>
  <si>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</si>
  <si>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</si>
  <si>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</si>
  <si>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</si>
  <si>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</si>
  <si>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</si>
  <si>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</si>
  <si>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</si>
  <si>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</si>
  <si>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</si>
  <si>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</si>
  <si>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</si>
  <si>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</si>
  <si>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</si>
  <si>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</si>
  <si>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</si>
  <si>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</si>
  <si>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</si>
  <si>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</si>
  <si>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</si>
  <si>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</si>
  <si>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</si>
  <si>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</si>
  <si>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</si>
  <si>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</si>
  <si>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</si>
  <si>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</si>
  <si>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</si>
  <si>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</si>
  <si>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</si>
  <si>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</si>
  <si>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</si>
  <si>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</si>
  <si>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</si>
  <si>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</si>
  <si>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</si>
  <si>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</si>
  <si>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</si>
  <si>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</si>
  <si>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</si>
  <si>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</si>
  <si>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</si>
  <si>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</si>
  <si>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</si>
  <si>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</si>
  <si>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</si>
  <si>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</si>
  <si>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</si>
  <si>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</si>
  <si>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</si>
  <si>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</si>
  <si>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</si>
  <si>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</si>
  <si>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</si>
  <si>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</si>
  <si>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</si>
  <si>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</si>
  <si>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</si>
  <si>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</si>
  <si>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</si>
  <si>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</si>
  <si>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</si>
  <si>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</si>
  <si>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</si>
  <si>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</si>
  <si>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</si>
  <si>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</si>
  <si>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</si>
  <si>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</si>
  <si>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</si>
  <si>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</si>
  <si>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</si>
  <si>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</si>
  <si>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</si>
  <si>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</si>
  <si>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</si>
  <si>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</si>
  <si>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</si>
  <si>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</si>
  <si>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</si>
  <si>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</si>
  <si>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</si>
  <si>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</si>
  <si>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</si>
  <si>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</si>
  <si>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</si>
  <si>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</si>
  <si>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</si>
  <si>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</si>
  <si>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</si>
  <si>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</si>
  <si>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</si>
  <si>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</si>
  <si>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</si>
  <si>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</si>
  <si>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</si>
  <si>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</si>
  <si>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</si>
  <si>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</si>
  <si>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SECCIONAL DE IMPUESTOS Y ADUANAS DE URABÁ</t>
  </si>
  <si>
    <t>Actuación derecho de petición denuncia radicado con el código SIPAR 2025-353876-80054-D</t>
  </si>
  <si>
    <r>
      <rPr>
        <b/>
        <sz val="12"/>
        <rFont val="Arial"/>
        <family val="2"/>
      </rPr>
      <t>Hallazgo 1. “Oportunidad en la expedición de actos administrativos de comisión y reconocimiento de viáticos”.</t>
    </r>
    <r>
      <rPr>
        <sz val="12"/>
        <rFont val="Arial"/>
        <family val="2"/>
      </rPr>
      <t xml:space="preserve">
“En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
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
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t>
    </r>
  </si>
  <si>
    <t>(..)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t>
  </si>
  <si>
    <t>Fortalecer los controles previos y concomitantes en la autorización y trámite de las comisiones de servicios al interior del país en la DSIA Urabá</t>
  </si>
  <si>
    <t>Construir un check list que permita determinar el cumplimiento del procedimiento del trámite de viáticos.</t>
  </si>
  <si>
    <r>
      <rPr>
        <b/>
        <sz val="12"/>
        <rFont val="Arial"/>
        <family val="2"/>
      </rPr>
      <t>DSIAU</t>
    </r>
    <r>
      <rPr>
        <sz val="12"/>
        <rFont val="Arial"/>
        <family val="2"/>
      </rPr>
      <t xml:space="preserve">
Dirección Seccional de Impuestos y Aduanas de Urabá
Comité de Operación
División Administrativa y Financiera</t>
    </r>
  </si>
  <si>
    <t>Estandarizar y formalizar la articulación entre las dependencias intervinientes en el trámite de viáticos</t>
  </si>
  <si>
    <t>Mediante acta de comité de operación, establecer los términos máximos para adelantar los trámites concernientes al procedimiento de comisión y reconocimiento de viáticos.</t>
  </si>
  <si>
    <t>Acta de Comité de Operación</t>
  </si>
  <si>
    <t>Fortalecer las capacidades técnicas de los responsables del trámite de las comisiones de servicios al interior del país en la DSIA de Urabá</t>
  </si>
  <si>
    <t>Realizar jornada de capacitación interna dirigida a los responsables de la emisión, revisión, autorización y legalización de viáticos con énfasis en el procedimiento PR-TAH-0076, normativa vigente y responsabilidades disciplinarias y fiscales.</t>
  </si>
  <si>
    <t>* Listas de asistencias
* Material del apoyo de la actividad</t>
  </si>
  <si>
    <t>ESTRATÉGICA Y  DE ANALÍTICA</t>
  </si>
  <si>
    <t>ITRC</t>
  </si>
  <si>
    <t>RG1</t>
  </si>
  <si>
    <t xml:space="preserve">H1.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</si>
  <si>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</si>
  <si>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</si>
  <si>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</si>
  <si>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</si>
  <si>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t xml:space="preserve">Publicar el procedimiento actualizado </t>
  </si>
  <si>
    <t>Procedimiento Publicado</t>
  </si>
  <si>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</si>
  <si>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</si>
  <si>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</si>
  <si>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</si>
  <si>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</si>
  <si>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</si>
  <si>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</si>
  <si>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</si>
  <si>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</si>
  <si>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t xml:space="preserve">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</si>
  <si>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</si>
  <si>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</si>
  <si>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</si>
  <si>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</si>
  <si>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</si>
  <si>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</si>
  <si>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</si>
  <si>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</si>
  <si>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JURÍDICA</t>
  </si>
  <si>
    <t>INSP. 1707022438
H 1
Verificación de los controles relacionados con el procedimiento de recursos en sede administrativa</t>
  </si>
  <si>
    <t>RG1
RFC1</t>
  </si>
  <si>
    <t>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</si>
  <si>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</si>
  <si>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</si>
  <si>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</si>
  <si>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</si>
  <si>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</si>
  <si>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</si>
  <si>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</si>
  <si>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</si>
  <si>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</si>
  <si>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</si>
  <si>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</si>
  <si>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</si>
  <si>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</si>
  <si>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</si>
  <si>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</si>
  <si>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</si>
  <si>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</si>
  <si>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</si>
  <si>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</si>
  <si>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</si>
  <si>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</si>
  <si>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</si>
  <si>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</si>
  <si>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</si>
  <si>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</si>
  <si>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</si>
  <si>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</si>
  <si>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</si>
  <si>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</si>
  <si>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</si>
  <si>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</si>
  <si>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</si>
  <si>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</si>
  <si>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</si>
  <si>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</si>
  <si>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</si>
  <si>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</si>
  <si>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</si>
  <si>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</si>
  <si>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t>Revisar el informe que entregan las Direcciones Seccionales de conformidad con el Memorando 196 de 2021, que garantice la entrega de las aprehensiones penalizables.</t>
  </si>
  <si>
    <t>Realizar informe de seguimiento de los reportes a nivel nacional</t>
  </si>
  <si>
    <t>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</si>
  <si>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</si>
  <si>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</si>
  <si>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</si>
  <si>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</si>
  <si>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</si>
  <si>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</si>
  <si>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</si>
  <si>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</si>
  <si>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</si>
  <si>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</si>
  <si>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</si>
  <si>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</si>
  <si>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</si>
  <si>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</si>
  <si>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</si>
  <si>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</si>
  <si>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</si>
  <si>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</si>
  <si>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</si>
  <si>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H1.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</si>
  <si>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</si>
  <si>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</si>
  <si>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</si>
  <si>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</si>
  <si>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t>Divulgar Conceptos Unificados a traves de correo electronico a los jefes del área jurídica.</t>
  </si>
  <si>
    <t>Divulgar Conceptos Unificados a traves de correos electronicos a los jefes del área jurídica.</t>
  </si>
  <si>
    <t>Correo electronico divulgando el Concepto Unificado.</t>
  </si>
  <si>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</si>
  <si>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</si>
  <si>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</si>
  <si>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</si>
  <si>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</si>
  <si>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</si>
  <si>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t>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</si>
  <si>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</si>
  <si>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</si>
  <si>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</si>
  <si>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</si>
  <si>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</si>
  <si>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</si>
  <si>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</si>
  <si>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</si>
  <si>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</si>
  <si>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</si>
  <si>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</si>
  <si>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</si>
  <si>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</si>
  <si>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RG1: “Decisión final del proceso de acciones de control por fuera de la norma”
RFC1: “decisión final y durante la acción de control con base en hechos inexistentes”</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</si>
  <si>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</si>
  <si>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1. Elaborar el Memorando y Socializar el Memorando</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</si>
  <si>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</si>
  <si>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</si>
  <si>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</si>
  <si>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</si>
  <si>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1. Cronograma de capacitaciones
2. Realización de los eventos de capacitación</t>
  </si>
  <si>
    <t>Listas de asistencia del personal capacitado.</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</si>
  <si>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</si>
  <si>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1. Selección de muestras
2. Ejecución de la supervisión
3. Retroalimentación  del  resultado de la supervisión</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</si>
  <si>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</si>
  <si>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</si>
  <si>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</si>
  <si>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3. Realizar capacitación sobre el correcto  y debido diligenciamiento de las actas de hechos, formatos, actas de aprehensión e informes requeridos de acuerdo con los procedimientos vigentes.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</si>
  <si>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</si>
  <si>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</si>
  <si>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</si>
  <si>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</si>
  <si>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</si>
  <si>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</si>
  <si>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</si>
  <si>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</si>
  <si>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</si>
  <si>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INSP. 1707022404 
H 1,2,3,4,5,6,7,8,9
 Valoración de Riesgos en la Disposición y Destrucción de Mercancías Aprehendidas.</t>
  </si>
  <si>
    <t>H1.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</si>
  <si>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</si>
  <si>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</si>
  <si>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</si>
  <si>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</si>
  <si>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t xml:space="preserve">H2.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</si>
  <si>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</si>
  <si>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</si>
  <si>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</si>
  <si>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</si>
  <si>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</si>
  <si>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</si>
  <si>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</si>
  <si>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</si>
  <si>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</si>
  <si>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</si>
  <si>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</si>
  <si>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t xml:space="preserve">H5.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</si>
  <si>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</si>
  <si>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</si>
  <si>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</si>
  <si>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t xml:space="preserve">H6.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</si>
  <si>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</si>
  <si>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</si>
  <si>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</si>
  <si>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t xml:space="preserve">H7.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</si>
  <si>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</si>
  <si>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</si>
  <si>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</si>
  <si>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t xml:space="preserve">H8.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</si>
  <si>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</si>
  <si>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</si>
  <si>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</si>
  <si>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</si>
  <si>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</si>
  <si>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</si>
  <si>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</si>
  <si>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t>INSP. 1707022404 
H 10, 11, 12, 13, 14, 15
Valoración de Riesgos en la Disposición y Destrucción de Mercancías Aprehendidas.</t>
  </si>
  <si>
    <t>RG2</t>
  </si>
  <si>
    <t xml:space="preserve">H10.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</si>
  <si>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</si>
  <si>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</si>
  <si>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</si>
  <si>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</si>
  <si>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</si>
  <si>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</si>
  <si>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</si>
  <si>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</si>
  <si>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</si>
  <si>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</si>
  <si>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</si>
  <si>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</si>
  <si>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</si>
  <si>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</si>
  <si>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</si>
  <si>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</si>
  <si>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</si>
  <si>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</si>
  <si>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</si>
  <si>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t xml:space="preserve">H12.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</si>
  <si>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</si>
  <si>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</si>
  <si>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</si>
  <si>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</si>
  <si>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</si>
  <si>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</si>
  <si>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</si>
  <si>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H13. El aplicativo ADA se encuentra desactualizado y con vulnerabilidades de seguridad. </t>
  </si>
  <si>
    <t>Archivo de roles de SIE actualizado generado por tecnologia.</t>
  </si>
  <si>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</si>
  <si>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</si>
  <si>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</si>
  <si>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</si>
  <si>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</si>
  <si>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</si>
  <si>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</si>
  <si>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 xml:space="preserve">22. Definir un plan de trabajo de desarrollo de la solución tecnológica </t>
  </si>
  <si>
    <t>Definir  el plan de
trabajo de la solución
tecnológica</t>
  </si>
  <si>
    <t>23. Iniciar el desarrollo de la solución tecnológica.</t>
  </si>
  <si>
    <t>24. Poner en producción la solución tecnológica
tecnológica</t>
  </si>
  <si>
    <t xml:space="preserve">H14.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</si>
  <si>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</si>
  <si>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</si>
  <si>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</si>
  <si>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</si>
  <si>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t xml:space="preserve">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</si>
  <si>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</si>
  <si>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</si>
  <si>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</si>
  <si>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</si>
  <si>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</si>
  <si>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</si>
  <si>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</si>
  <si>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</si>
  <si>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t>30. Analizar el procedimiento de gestión de Roles y realizar cambios en caso requerido.</t>
  </si>
  <si>
    <t>Verificar la efectividad del procedimmiento de gestión de roles, para así proceder a hacer ajustes.</t>
  </si>
  <si>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</si>
  <si>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</si>
  <si>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</si>
  <si>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t>32. Desarrollar una campaña permanente respecto del uso de las políticas de seguridad de la información.</t>
  </si>
  <si>
    <t>evitar incumlimiento de las politicas de seguridad de la información</t>
  </si>
  <si>
    <t>evidencia del desarrollo de la campaña</t>
  </si>
  <si>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</si>
  <si>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</si>
  <si>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</si>
  <si>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</si>
  <si>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</si>
  <si>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</si>
  <si>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</si>
  <si>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</si>
  <si>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</si>
  <si>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t>35. Gestionar la disposición de las mercancias con situación jurÍdica definida a favor de la Nación, existentes a septiembre 30 de 2017 en la Dirección Seccional de Impuestos y Aduanas de San Andrés.</t>
  </si>
  <si>
    <t>36. Gestionar la disposición de las mercancías con situación jurídica definida a favor de la Nación, existentes a septiembre a 30 de 2017 en la Dirección Seccional de Aduanas de Cartagena.</t>
  </si>
  <si>
    <t>37. Gestionar la disposición de las mercancias con situación jurÍdica definida a favor de la Nación, existentes  a septiembre a 30 de 2017  en la Dirección Seccional de Impuestos y Aduanas de Arauca.</t>
  </si>
  <si>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</si>
  <si>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</si>
  <si>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</si>
  <si>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</si>
  <si>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</si>
  <si>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</si>
  <si>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</si>
  <si>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</si>
  <si>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</si>
  <si>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</si>
  <si>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</si>
  <si>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</si>
  <si>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</si>
  <si>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</si>
  <si>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</si>
  <si>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</si>
  <si>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</si>
  <si>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</si>
  <si>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</si>
  <si>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</si>
  <si>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t>4. Iniciar el proyecto con la definición de  los requerimientos funcionales</t>
  </si>
  <si>
    <t xml:space="preserve">5. Definir los requerimientos no funcionales </t>
  </si>
  <si>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</si>
  <si>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</si>
  <si>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</si>
  <si>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</si>
  <si>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</si>
  <si>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</si>
  <si>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</si>
  <si>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</si>
  <si>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</si>
  <si>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</si>
  <si>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</si>
  <si>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</si>
  <si>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</si>
  <si>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</si>
  <si>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</si>
  <si>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</si>
  <si>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</si>
  <si>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</si>
  <si>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</si>
  <si>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</si>
  <si>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</si>
  <si>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</si>
  <si>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</si>
  <si>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</si>
  <si>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</si>
  <si>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</si>
  <si>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</si>
  <si>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</si>
  <si>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</si>
  <si>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</si>
  <si>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</si>
  <si>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</si>
  <si>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</si>
  <si>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t>A3. Capacitación a la Direcciones Seccionales sobre procedimientos e instructivos vigentes - mientras se desarrolla la A14</t>
  </si>
  <si>
    <t>Capacitación a las Direcciones Seccionales</t>
  </si>
  <si>
    <t>Lista de asistencia de la capacitación</t>
  </si>
  <si>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</si>
  <si>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</si>
  <si>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</si>
  <si>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</si>
  <si>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t>A5. Actualización instructivo IN-ADF-216</t>
  </si>
  <si>
    <t>Actualización instructivo IN-ADF-216</t>
  </si>
  <si>
    <t>Instructivo IN-ADF-216 versión 3</t>
  </si>
  <si>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</si>
  <si>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</si>
  <si>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</si>
  <si>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t>Elevar consulta interinstitucional</t>
  </si>
  <si>
    <t>Presentación de consulta</t>
  </si>
  <si>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</si>
  <si>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</si>
  <si>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A3. Capacitación a la Direcciones Seccionales sobre procedimientos e instructivos vigentes - mientras se desarrolla la A13</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</si>
  <si>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</si>
  <si>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</si>
  <si>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</si>
  <si>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</si>
  <si>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</si>
  <si>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</si>
  <si>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</si>
  <si>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A7. Se le presentará a las Direcciones Seccionales un lineamiento o memorando donde se relacione los instructivos, procedimientos y clausulas contractuales de la modalidad de Chatarrización, para la correcta ejecución de los lotes de chatarrización.</t>
  </si>
  <si>
    <t>A15. Se realizará Autoevaluación aleatoria para identificar que la Dirección Seccional de Cúcuta este ejecutando la chatarrización de acuerdo con lo estipulado en el instructivo IN-ADF-216</t>
  </si>
  <si>
    <t>Realizar la autoevaluación</t>
  </si>
  <si>
    <t>Informe de autoevaluación</t>
  </si>
  <si>
    <t>A8.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</si>
  <si>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</si>
  <si>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</si>
  <si>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</si>
  <si>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</si>
  <si>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A9.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</si>
  <si>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</si>
  <si>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</si>
  <si>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 xml:space="preserve">INSP.1707022414
H1, 2, 3
Validación del procesamiento de los saldos que afectan el SI Obligación financiera.
</t>
  </si>
  <si>
    <t xml:space="preserve">H1.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</si>
  <si>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</si>
  <si>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</si>
  <si>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</si>
  <si>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t>2. Iniciar el proyecto con la definición de  los requerimientos funcionales</t>
  </si>
  <si>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</si>
  <si>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</si>
  <si>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</si>
  <si>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</si>
  <si>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</si>
  <si>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t>8. Iniciar el desarrollo de la solución tecnológica.</t>
  </si>
  <si>
    <t>9. Iniciar la implementación de la solución tecnológica</t>
  </si>
  <si>
    <t>10. Poner en  producción la solución tecnológica</t>
  </si>
  <si>
    <t>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</si>
  <si>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</si>
  <si>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</si>
  <si>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</si>
  <si>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</si>
  <si>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</si>
  <si>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</si>
  <si>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t>H3.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</si>
  <si>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</si>
  <si>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</si>
  <si>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</si>
  <si>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</si>
  <si>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</si>
  <si>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</si>
  <si>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</si>
  <si>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</si>
  <si>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</si>
  <si>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</si>
  <si>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</si>
  <si>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</si>
  <si>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</si>
  <si>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</si>
  <si>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</si>
  <si>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</si>
  <si>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</si>
  <si>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</si>
  <si>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t>A4. Establecer el perfil de riesgo de los asuntos que no se enviaron a perfilamiento de riesgos; resueltos en cumplimiento del Decreto 535 de 2020, que corresponden a los saldos en renta y ventas.</t>
  </si>
  <si>
    <t xml:space="preserve">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</si>
  <si>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</si>
  <si>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</si>
  <si>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</si>
  <si>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</si>
  <si>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</si>
  <si>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</si>
  <si>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H4.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</si>
  <si>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</si>
  <si>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</si>
  <si>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</si>
  <si>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</si>
  <si>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</si>
  <si>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</si>
  <si>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</si>
  <si>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</si>
  <si>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</si>
  <si>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</si>
  <si>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</si>
  <si>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</si>
  <si>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</si>
  <si>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</si>
  <si>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</si>
  <si>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</si>
  <si>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</si>
  <si>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t xml:space="preserve">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</si>
  <si>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</si>
  <si>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</si>
  <si>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</si>
  <si>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</si>
  <si>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</si>
  <si>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</si>
  <si>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</si>
  <si>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</si>
  <si>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</si>
  <si>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</si>
  <si>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</si>
  <si>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</si>
  <si>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</si>
  <si>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</si>
  <si>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</si>
  <si>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t xml:space="preserve">H9.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</si>
  <si>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</si>
  <si>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</si>
  <si>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</si>
  <si>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</si>
  <si>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</si>
  <si>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</si>
  <si>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H10.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</si>
  <si>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</si>
  <si>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t>20. Iniciar el proyecto con la definición de  los requerimientos funcionales</t>
  </si>
  <si>
    <t xml:space="preserve">H11. Se evidenciaron inconsistencias y debilidades en la trazabilidad y confiabilidad de la información suministrada por la DIAN.       </t>
  </si>
  <si>
    <t xml:space="preserve">21. Definir los requerimientos no funcionales </t>
  </si>
  <si>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</si>
  <si>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</si>
  <si>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</si>
  <si>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</si>
  <si>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t xml:space="preserve">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</si>
  <si>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</si>
  <si>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INSP. 1707022433
H1 
Efectividad en la fiscalización, liquidación, cobro y recaudo tributario - Seccional Yopal.</t>
  </si>
  <si>
    <t>RFC1
RFC2</t>
  </si>
  <si>
    <t xml:space="preserve">No se especifica Hallazgo
RG: Pérdida de oportunidad y efectividad para ejercer la acción de cobro             </t>
  </si>
  <si>
    <t xml:space="preserve">N/A
RG: Pérdida de oportunidad y efectividad para ejercer la acción de cobro             
RFC: Pérdida, adulteración, ocultamiento, daño o destrucción de documentos o información.    
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</si>
  <si>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</si>
  <si>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</si>
  <si>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</si>
  <si>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</si>
  <si>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</si>
  <si>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t xml:space="preserve">3. Diseñar una estrategia para la digitalización de expedientes
</t>
  </si>
  <si>
    <t>Formular una estrategia de Digitalización</t>
  </si>
  <si>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</si>
  <si>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</si>
  <si>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</si>
  <si>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t xml:space="preserve">INSP. 1707022441
H1,2,3
Inadmisorio en Devoluciones </t>
  </si>
  <si>
    <t xml:space="preserve">H1.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</si>
  <si>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</si>
  <si>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</si>
  <si>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</si>
  <si>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</si>
  <si>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</si>
  <si>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</si>
  <si>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</si>
  <si>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</si>
  <si>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t>Definir los requerimientos funcionales V1</t>
  </si>
  <si>
    <t>H2. Se identificaron ocho (8) contribuyentes con solicitudes de devolución por valor de $310.729.000 a los cuales la DIAN les profirió autos inadmisorios automáticos improcedentes al endilgarles causales de inadmisión no aplicables a su realidad tributaría.</t>
  </si>
  <si>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</si>
  <si>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</si>
  <si>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</si>
  <si>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</si>
  <si>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</si>
  <si>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</si>
  <si>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</si>
  <si>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</si>
  <si>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</si>
  <si>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</si>
  <si>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</si>
  <si>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</si>
  <si>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</si>
  <si>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</si>
  <si>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</si>
  <si>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</si>
  <si>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</si>
  <si>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</si>
  <si>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</si>
  <si>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TECNOLÓGICO TRIBUTARIO
Insp. 1707022401 
Insp. 1707022411 
Insp. 1707022413 
Insp.1707022420 </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</si>
  <si>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1. 2401-RG1: Vencimiento de términos: Posibilidad de incumplimiento de los términos legales (prescripción, caducidad) en las actuaciones que debe realizar la DIAN en cumplimiento de sus funciones.
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</si>
  <si>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</si>
  <si>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</si>
  <si>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</si>
  <si>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</si>
  <si>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</si>
  <si>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</si>
  <si>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INSP. 1707022450
H 1, 2, 3, 4, 5 y 6 
Verificación a la Gestión de las funciones del GIT Secretaría de Cobranzas en el Proceso de Cobro Dirección Seccional Impuestos de Medellín</t>
  </si>
  <si>
    <t>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</si>
  <si>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</si>
  <si>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</si>
  <si>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t>12. Realizar audioritas insitu y/o de escritorio paraVerificar el Registro en SIPAC del reparto de las obligaciones en las Direcciones Seccionales y Dirección Operativa de Grandes Contribuyentes.</t>
  </si>
  <si>
    <t>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</si>
  <si>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</si>
  <si>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</si>
  <si>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</si>
  <si>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</si>
  <si>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t>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</si>
  <si>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</si>
  <si>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</si>
  <si>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</si>
  <si>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t>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</si>
  <si>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</si>
  <si>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</si>
  <si>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t>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</si>
  <si>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</si>
  <si>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</si>
  <si>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</si>
  <si>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</si>
  <si>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</si>
  <si>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</si>
  <si>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</si>
  <si>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Asegurar el cumplimiento del procedimiento de Facilidades de pago</t>
  </si>
  <si>
    <t>Documento de resultado</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</si>
  <si>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</si>
  <si>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</si>
  <si>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</si>
  <si>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</si>
  <si>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</si>
  <si>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</si>
  <si>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</si>
  <si>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</si>
  <si>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</si>
  <si>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</si>
  <si>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</si>
  <si>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</si>
  <si>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</si>
  <si>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</si>
  <si>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</si>
  <si>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</si>
  <si>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</si>
  <si>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</si>
  <si>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t>1. Divulgar el documento de lineamientos generales a las Direcciones Seccionales y Operativa de Grandes Contribyentes</t>
  </si>
  <si>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</si>
  <si>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</si>
  <si>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</si>
  <si>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</si>
  <si>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</si>
  <si>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</si>
  <si>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</si>
  <si>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</si>
  <si>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</si>
  <si>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</si>
  <si>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</si>
  <si>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</si>
  <si>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</si>
  <si>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</si>
  <si>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</si>
  <si>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</si>
  <si>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</si>
  <si>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</si>
  <si>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</si>
  <si>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</si>
  <si>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</si>
  <si>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</si>
  <si>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</si>
  <si>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</si>
  <si>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</si>
  <si>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</si>
  <si>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</si>
  <si>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</si>
  <si>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</si>
  <si>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</si>
  <si>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</si>
  <si>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</si>
  <si>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</si>
  <si>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</si>
  <si>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</si>
  <si>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</si>
  <si>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</si>
  <si>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</si>
  <si>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</si>
  <si>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</si>
  <si>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</si>
  <si>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</si>
  <si>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</si>
  <si>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</si>
  <si>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</si>
  <si>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</si>
  <si>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</si>
  <si>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</si>
  <si>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</si>
  <si>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</si>
  <si>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</si>
  <si>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</si>
  <si>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</si>
  <si>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</si>
  <si>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</si>
  <si>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</si>
  <si>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</si>
  <si>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</si>
  <si>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Implementación de    la    solución tecnológica</t>
  </si>
  <si>
    <t xml:space="preserve">Un formato de 
aceptación de 
pruebas 
funcionales y
técnicas. </t>
  </si>
  <si>
    <t>Puesta en 
producción de la 
solución 
tecnológica del 
NSGT</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</si>
  <si>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</si>
  <si>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</si>
  <si>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</si>
  <si>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t>A3. Implementar    y    poner    en producción    el    Módulo    de Reportes  en  el  SI  RTE,  que permita  validar automáticamente la trazabilidad de los actos administrativos generados a través del SI RTE e incluir lo que se gestione de manera manual.</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</si>
  <si>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</si>
  <si>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</si>
  <si>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</si>
  <si>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</si>
  <si>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</si>
  <si>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</si>
  <si>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</si>
  <si>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</si>
  <si>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</si>
  <si>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</si>
  <si>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</si>
  <si>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</si>
  <si>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</si>
  <si>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</si>
  <si>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</si>
  <si>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</si>
  <si>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</si>
  <si>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</si>
  <si>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A12. Analizar, diseñar, implementar, probar y poner en producción en el SI RTE, el reporte para el seguimiento de las solicitudes de Calificación y Readmisión presentadas para ingresar al Régimen Tributario Especial</t>
  </si>
  <si>
    <t>Definir requerimientos funcionales 
Análisis, diseño, desarrollo, pruebas e implementación del reporte</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</si>
  <si>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
d.  (01) Un  Acta de entrega de la solución tecnológica FT-IIT-2708</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</si>
  <si>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</si>
  <si>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</si>
  <si>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</si>
  <si>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</si>
  <si>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</si>
  <si>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</si>
  <si>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</si>
  <si>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</si>
  <si>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</si>
  <si>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</si>
  <si>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</si>
  <si>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</si>
  <si>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</si>
  <si>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</si>
  <si>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</si>
  <si>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</si>
  <si>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</si>
  <si>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</si>
  <si>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</si>
  <si>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</si>
  <si>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</si>
  <si>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</si>
  <si>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</si>
  <si>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</si>
  <si>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</si>
  <si>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</si>
  <si>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</si>
  <si>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</si>
  <si>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</si>
  <si>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</si>
  <si>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</si>
  <si>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</si>
  <si>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</si>
  <si>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</si>
  <si>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</si>
  <si>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</si>
  <si>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</si>
  <si>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A13.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</si>
  <si>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</si>
  <si>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</si>
  <si>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</si>
  <si>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</si>
  <si>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</si>
  <si>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</si>
  <si>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</si>
  <si>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</si>
  <si>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</si>
  <si>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</si>
  <si>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</si>
  <si>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</si>
  <si>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</si>
  <si>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</si>
  <si>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</si>
  <si>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</si>
  <si>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</si>
  <si>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</si>
  <si>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</si>
  <si>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</si>
  <si>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</si>
  <si>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</si>
  <si>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</si>
  <si>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</si>
  <si>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</si>
  <si>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</si>
  <si>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</si>
  <si>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</si>
  <si>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</si>
  <si>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</si>
  <si>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</si>
  <si>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</si>
  <si>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</si>
  <si>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</si>
  <si>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</si>
  <si>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</si>
  <si>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</si>
  <si>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</si>
  <si>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</si>
  <si>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</si>
  <si>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</si>
  <si>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</si>
  <si>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</si>
  <si>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</si>
  <si>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</si>
  <si>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</si>
  <si>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</si>
  <si>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</si>
  <si>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</si>
  <si>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</si>
  <si>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</si>
  <si>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</si>
  <si>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</si>
  <si>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</si>
  <si>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</si>
  <si>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</si>
  <si>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</si>
  <si>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</si>
  <si>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</si>
  <si>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</si>
  <si>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</si>
  <si>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</si>
  <si>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</si>
  <si>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</si>
  <si>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</si>
  <si>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</si>
  <si>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</si>
  <si>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</si>
  <si>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</si>
  <si>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</si>
  <si>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</si>
  <si>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</si>
  <si>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</si>
  <si>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</si>
  <si>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</si>
  <si>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t xml:space="preserve">1. Pruebas Funcionales </t>
  </si>
  <si>
    <t>01) Un formato de Aceptación de Pruebas funcionales y salida a producción - FT-IIT-1851.</t>
  </si>
  <si>
    <t>H7. Ausencia de monitoreo y análisis de las transacciones realizadas en el aplicativo SIE RUT</t>
  </si>
  <si>
    <t xml:space="preserve">A7.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</si>
  <si>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</si>
  <si>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</si>
  <si>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</si>
  <si>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</si>
  <si>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</si>
  <si>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A9.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</si>
  <si>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</si>
  <si>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</si>
  <si>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</si>
  <si>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</si>
  <si>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</si>
  <si>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</si>
  <si>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RG01
RFC01</t>
  </si>
  <si>
    <t>H1. Incumplimiento del término para resolver solicitudes de devolución con un riesgo de impacto fiscal por el posible reconocimiento y pago de intereses moratorios por un monto estimado de $849.667.085</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</si>
  <si>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</si>
  <si>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</si>
  <si>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</si>
  <si>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</si>
  <si>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</si>
  <si>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</si>
  <si>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</si>
  <si>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</si>
  <si>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</si>
  <si>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</si>
  <si>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</si>
  <si>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</si>
  <si>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</si>
  <si>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</si>
  <si>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</si>
  <si>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</si>
  <si>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</si>
  <si>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</si>
  <si>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</si>
  <si>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</si>
  <si>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</si>
  <si>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</si>
  <si>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</si>
  <si>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</si>
  <si>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</si>
  <si>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</si>
  <si>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</si>
  <si>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</si>
  <si>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</si>
  <si>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</si>
  <si>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</si>
  <si>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</si>
  <si>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</si>
  <si>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</si>
  <si>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</si>
  <si>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</si>
  <si>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</si>
  <si>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</si>
  <si>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A15.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</si>
  <si>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</si>
  <si>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</si>
  <si>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</si>
  <si>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</si>
  <si>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INSP. 1707022444
H1,2
Fiscalización Grandes Contribuyentes con enfoque en AUDITORÍA ESPECIALIZADA DE HIDROCARBUROS Y MINERÍA.</t>
  </si>
  <si>
    <t>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</si>
  <si>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</si>
  <si>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</si>
  <si>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</si>
  <si>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</si>
  <si>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t>Capacitar a los servidores públicos</t>
  </si>
  <si>
    <t>Realizar una acción de capacitación sobre el objetivo, alcance, condiciones generales, actividades y demás aspectos  inherentes al procedimiento PR-COT-0465</t>
  </si>
  <si>
    <t>Planilla de asistencia,
memorias de la capacitación</t>
  </si>
  <si>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</si>
  <si>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</si>
  <si>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</si>
  <si>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</si>
  <si>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H2.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</si>
  <si>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</si>
  <si>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</si>
  <si>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</si>
  <si>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</si>
  <si>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</si>
  <si>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</si>
  <si>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</si>
  <si>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</si>
  <si>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</si>
  <si>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</si>
  <si>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</si>
  <si>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</si>
  <si>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</si>
  <si>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t>
  </si>
  <si>
    <t>NA</t>
  </si>
  <si>
    <t>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</si>
  <si>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</si>
  <si>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</si>
  <si>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</si>
  <si>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</si>
  <si>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</si>
  <si>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</si>
  <si>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</si>
  <si>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t>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</si>
  <si>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</si>
  <si>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</si>
  <si>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</si>
  <si>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</si>
  <si>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</si>
  <si>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</si>
  <si>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</si>
  <si>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</si>
  <si>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</si>
  <si>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</si>
  <si>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</si>
  <si>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</si>
  <si>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</si>
  <si>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</si>
  <si>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</si>
  <si>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</si>
  <si>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</si>
  <si>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</si>
  <si>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</si>
  <si>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1707022445
 “Fiscalización de devoluciones personas Jurídicas y asimiladas”
H1,2,3</t>
  </si>
  <si>
    <t>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</si>
  <si>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</si>
  <si>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</si>
  <si>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</si>
  <si>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</si>
  <si>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</si>
  <si>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</si>
  <si>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</si>
  <si>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</si>
  <si>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</si>
  <si>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</si>
  <si>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t xml:space="preserve">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</si>
  <si>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</si>
  <si>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</si>
  <si>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</si>
  <si>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</si>
  <si>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</si>
  <si>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</si>
  <si>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</si>
  <si>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</si>
  <si>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</si>
  <si>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</si>
  <si>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</si>
  <si>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</si>
  <si>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</si>
  <si>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</si>
  <si>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</si>
  <si>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t>INSP. 170700-29-2024-02-03 
H1, OB1, OB2 y OB3</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</si>
  <si>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</si>
  <si>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</si>
  <si>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</si>
  <si>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</si>
  <si>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</si>
  <si>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</si>
  <si>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</si>
  <si>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</si>
  <si>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</si>
  <si>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</si>
  <si>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</si>
  <si>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</si>
  <si>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</si>
  <si>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</si>
  <si>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</si>
  <si>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</si>
  <si>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</si>
  <si>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</si>
  <si>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Visitas presenciales donde se realice verificación de los expedientes en cumplimiento del proceso AUTOEVALUACIÓN DEL CONTROL Y GESTION PR-CI-0339 y el PR-COT-0465 “Investigación y determinación de tributos e imposición de sanciones” .</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</si>
  <si>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</si>
  <si>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</si>
  <si>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</si>
  <si>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</si>
  <si>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</si>
  <si>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Informes gerenciales de autoevaluación y seguimiento a la gestión de las 5 visitas de autoevaluación realizadas.</t>
  </si>
  <si>
    <t>H6: Se evidencian fallas en los controles tendientes a salvaguardar la integridad, confiabilidad y trazabilidad de la información.</t>
  </si>
  <si>
    <t>170700-29-2024-02-04
I1, H1, H2, H3, H4, H5, OB1 y OB2</t>
  </si>
  <si>
    <t>RG01
RFC02</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</si>
  <si>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</si>
  <si>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RG01: Caducidad de facultades de control y prescripción de obligaciones
RFC01: Exclusión de un contribuyente de un proceso de control.</t>
  </si>
  <si>
    <t xml:space="preserve"> A1: Implementar el Sistema Informático de Registro, Seguimiento y Control de los contribuyentes ZESE.</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</si>
  <si>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</si>
  <si>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</si>
  <si>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</si>
  <si>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</si>
  <si>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</si>
  <si>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</si>
  <si>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</si>
  <si>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</si>
  <si>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</si>
  <si>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t xml:space="preserve">1- Ejecutar el control de acuerdo con los lineamientos diseñados en el memorando para mitigar el hallazgo identificado por ITRC. </t>
  </si>
  <si>
    <t xml:space="preserve">2. Casos gestionados.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</si>
  <si>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</si>
  <si>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</si>
  <si>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</si>
  <si>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</si>
  <si>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</si>
  <si>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</si>
  <si>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</si>
  <si>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</si>
  <si>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</si>
  <si>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</si>
  <si>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</si>
  <si>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</si>
  <si>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 xml:space="preserve">RG1. 
RFC1.
RFC2
</t>
  </si>
  <si>
    <t>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t>
  </si>
  <si>
    <t>RG1. Decisión final del proceso de control fuera de la norma
RFC1.Decisión final de un proceso de control basada en hechos falsos o información inexistente.
RFC2. Exclusión de un obligado aduanero o cambiario de un proceso de contro</t>
  </si>
  <si>
    <t>A4. Realizar Guía dirigida a los funcionarioos del proceso de fiscalización y liquidación la cual refleje el paso a paso para la cuantificación de las sanciones</t>
  </si>
  <si>
    <t>Asignar Responsable en la Subdirección 
Elaborar Lineamiento
Notificar Lineamiento</t>
  </si>
  <si>
    <t xml:space="preserve">Documento Guía </t>
  </si>
  <si>
    <t xml:space="preserve">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
</t>
  </si>
  <si>
    <t>Asignar Responsable en la Subdirección 
Proferir Oficio
Notificar Oficio</t>
  </si>
  <si>
    <t>Oficio Mediante el cual se reitere el Cumplimiento del procedimiento de Autocontrol</t>
  </si>
  <si>
    <t>A6. Expedir lineamiento para que las seccionales competentes en aplicación al procedimiento PR-COA-0263, realicen una revisión aleatoria periódica de las actas para corroborar que los insumos depurados estén incluidos en su totalidad en las mencionadas actas.</t>
  </si>
  <si>
    <t>Documento mediante el cual se expida el lineamiento.</t>
  </si>
  <si>
    <t>INSP. 1707022417 
H 1,2,3,4
Reconocimiento de Carga</t>
  </si>
  <si>
    <t>RF1</t>
  </si>
  <si>
    <t>H1.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</si>
  <si>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</si>
  <si>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</si>
  <si>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t>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</si>
  <si>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 xml:space="preserve">2. Definir los requerimientos no funcionales </t>
  </si>
  <si>
    <t>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t>
  </si>
  <si>
    <t xml:space="preserve">3. Iniciar el proceso de contratación </t>
  </si>
  <si>
    <t xml:space="preserve">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</si>
  <si>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</si>
  <si>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</si>
  <si>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</si>
  <si>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</si>
  <si>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</si>
  <si>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</si>
  <si>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</si>
  <si>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</si>
  <si>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</si>
  <si>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t>11. Expedir memorando con los lineamientos para el perfilamiento de carga</t>
  </si>
  <si>
    <t xml:space="preserve">Socializar el memorando en las Direcciones Seccionales  </t>
  </si>
  <si>
    <t>Listado de asistencia a la jornada de socialización</t>
  </si>
  <si>
    <t xml:space="preserve">12. Actualizar la matriz de riesgos del Proceso de Operación Aduanera </t>
  </si>
  <si>
    <t>Actualizar las matrices de operación aduanera.</t>
  </si>
  <si>
    <t xml:space="preserve">Matriz de Riesgos actualizada </t>
  </si>
  <si>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</si>
  <si>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</si>
  <si>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14. Realizar seguimiento mensual del (5%) dando cumplimiento del oficio mencionado en la acción 2 de este plan</t>
  </si>
  <si>
    <t>Realizar el control y seguimiento establecido en la oportunidad prevista</t>
  </si>
  <si>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</si>
  <si>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</si>
  <si>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</si>
  <si>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</si>
  <si>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</si>
  <si>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</si>
  <si>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</si>
  <si>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</si>
  <si>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</si>
  <si>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</si>
  <si>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</si>
  <si>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</si>
  <si>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</si>
  <si>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</si>
  <si>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</si>
  <si>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</si>
  <si>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</si>
  <si>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</si>
  <si>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</si>
  <si>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</si>
  <si>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</si>
  <si>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</si>
  <si>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</si>
  <si>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</si>
  <si>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</si>
  <si>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</si>
  <si>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</si>
  <si>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</si>
  <si>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</si>
  <si>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t>INSP. 1707022418 
H 1,2,3,4,5,6,7
Tránsito Aduanero</t>
  </si>
  <si>
    <t>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</si>
  <si>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</si>
  <si>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</si>
  <si>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</si>
  <si>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t xml:space="preserve">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</si>
  <si>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</si>
  <si>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</si>
  <si>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</si>
  <si>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t>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</si>
  <si>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</si>
  <si>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</si>
  <si>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</si>
  <si>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 xml:space="preserve">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</si>
  <si>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</si>
  <si>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</si>
  <si>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</si>
  <si>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t xml:space="preserve">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</si>
  <si>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</si>
  <si>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</si>
  <si>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</si>
  <si>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t>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t>
  </si>
  <si>
    <t>6. Iniciar el proyecto con la definición de  los requerimientos funcionales</t>
  </si>
  <si>
    <t>H7. Autorizaciones de tránsitos aduaneros nacionales en la Dirección Seccional de Impuestos y Aduanas de Buenaventura sin el cumplimiento de requisitos, en contravía de lo establecido en el procedimiento PR-OA-0178 “Autorización de tránsito</t>
  </si>
  <si>
    <t xml:space="preserve">7. Definir los requerimientos no funcionales </t>
  </si>
  <si>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</si>
  <si>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</si>
  <si>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</si>
  <si>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t>11. Iniciar el desarrollo de la solución tecnológica.</t>
  </si>
  <si>
    <t>12. Iniciar la implementación de la solución tecnológica</t>
  </si>
  <si>
    <t>13. Poner en  producción la solución tecnológica</t>
  </si>
  <si>
    <t xml:space="preserve">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</si>
  <si>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</si>
  <si>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</si>
  <si>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t>15. 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</si>
  <si>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</si>
  <si>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</si>
  <si>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t xml:space="preserve">16. Actualizar el procedimiento PR­-OA­0178 “Autorización de Tránsito Aduanero Nacional “ </t>
  </si>
  <si>
    <t xml:space="preserve">Revisar y actualizar el procedimiento PR­-OA­-0178 “Autorización de Tránsito Aduanero Nacional “ </t>
  </si>
  <si>
    <t xml:space="preserve">17. Actualizar la matriz de riesgos del Proceso de Operación Aduanera </t>
  </si>
  <si>
    <t>Actualizar las matriz de operación aduanera.</t>
  </si>
  <si>
    <t xml:space="preserve">18. Colocar en producción el servicio Informático Electrónico de Tránsito Aduanero (MUISCA) a nivel Nacional </t>
  </si>
  <si>
    <t>Implementación del servicio</t>
  </si>
  <si>
    <t>Servicio implementado</t>
  </si>
  <si>
    <t>19.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</si>
  <si>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</si>
  <si>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</si>
  <si>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t>INSP. 1707022428
H 1,2,3
Verificación al control de mantenimiento de requisitos y obligaciones a los operadores de
tráfico postal y envíos urgentes</t>
  </si>
  <si>
    <t xml:space="preserve">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</si>
  <si>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</si>
  <si>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</si>
  <si>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</si>
  <si>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</si>
  <si>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</si>
  <si>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</si>
  <si>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</si>
  <si>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</si>
  <si>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</si>
  <si>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</si>
  <si>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</si>
  <si>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</si>
  <si>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</si>
  <si>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</si>
  <si>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</si>
  <si>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</si>
  <si>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</si>
  <si>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</si>
  <si>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</si>
  <si>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</si>
  <si>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</si>
  <si>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</si>
  <si>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</si>
  <si>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</si>
  <si>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</si>
  <si>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</si>
  <si>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</si>
  <si>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</si>
  <si>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t xml:space="preserve">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</si>
  <si>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</si>
  <si>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</si>
  <si>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</si>
  <si>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</si>
  <si>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</si>
  <si>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</si>
  <si>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</si>
  <si>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</si>
  <si>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</si>
  <si>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</si>
  <si>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</si>
  <si>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Insp. 17070307
Insp. 17070333</t>
  </si>
  <si>
    <t xml:space="preserve">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</si>
  <si>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</si>
  <si>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</si>
  <si>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</si>
  <si>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</si>
  <si>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</si>
  <si>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</si>
  <si>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</si>
  <si>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</si>
  <si>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</si>
  <si>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</si>
  <si>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</si>
  <si>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</si>
  <si>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</si>
  <si>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</si>
  <si>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</si>
  <si>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t>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</si>
  <si>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</si>
  <si>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</si>
  <si>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t>16. Proyecto Sistema de Gestión de Seguridad y Privacidad de la Información</t>
  </si>
  <si>
    <t xml:space="preserve">Evaluación final del nivel de madurez del SGSPI </t>
  </si>
  <si>
    <t xml:space="preserve">Implementación del proyecto de acuerdo con las fases y entregables definidos
</t>
  </si>
  <si>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</si>
  <si>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</si>
  <si>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</si>
  <si>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</si>
  <si>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</si>
  <si>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</si>
  <si>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</si>
  <si>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</si>
  <si>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34.00</t>
  </si>
  <si>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</si>
  <si>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</si>
  <si>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</si>
  <si>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</si>
  <si>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</si>
  <si>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</si>
  <si>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</si>
  <si>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</si>
  <si>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</si>
  <si>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</si>
  <si>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</si>
  <si>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</si>
  <si>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</si>
  <si>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</si>
  <si>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</si>
  <si>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</si>
  <si>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</si>
  <si>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</si>
  <si>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</si>
  <si>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</si>
  <si>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</si>
  <si>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</si>
  <si>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</si>
  <si>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</si>
  <si>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</si>
  <si>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</si>
  <si>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</si>
  <si>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</si>
  <si>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</si>
  <si>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</si>
  <si>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</si>
  <si>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</si>
  <si>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</si>
  <si>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</si>
  <si>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</si>
  <si>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</si>
  <si>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</si>
  <si>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</si>
  <si>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</si>
  <si>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</si>
  <si>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</si>
  <si>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</si>
  <si>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</si>
  <si>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</si>
  <si>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t>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</si>
  <si>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</si>
  <si>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</si>
  <si>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</si>
  <si>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</si>
  <si>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</si>
  <si>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</si>
  <si>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</si>
  <si>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t xml:space="preserve">H5. Se encontraron ciento noventa y dos (192) documentos de treinta y nueve (39) expedientes que no contaron con un registro en el archivo de LOGS suministrado por la DIAN archivo “Anexo 1. CargaBquillaformatos.xlsx” del SIE de Tránsito. </t>
  </si>
  <si>
    <t xml:space="preserve">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</si>
  <si>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H7.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</si>
  <si>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</si>
  <si>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</si>
  <si>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</si>
  <si>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</si>
  <si>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</si>
  <si>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</si>
  <si>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</si>
  <si>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</si>
  <si>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</si>
  <si>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</si>
  <si>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</si>
  <si>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</si>
  <si>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</si>
  <si>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</si>
  <si>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</si>
  <si>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</si>
  <si>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</si>
  <si>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</si>
  <si>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INSP. 1707022447
 H 4 y 5 
OB. 1
Clasificación y actualización arancelaria</t>
  </si>
  <si>
    <t>H1. De los ciento veinticinco (125) casos analizados de solicitudes de clasificación arancelaria, se identificó que:
1. En ciento nueve (109) casos en que se requirió información adicional -RIA, diecisiete (17) fueron requeridos fuera del término de los cuarenta y cinco (45) días calendario posterior al recibo de esta...
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
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
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t>
  </si>
  <si>
    <t>RG1: Decisión final del proceso de control fuera de la norma 
RF1: Indebida clasificación arancelaria y/o actualización en el SIE  arancel para beneficio propio o de terceros</t>
  </si>
  <si>
    <t xml:space="preserve">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t>
  </si>
  <si>
    <t xml:space="preserve">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t>
  </si>
  <si>
    <t>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</si>
  <si>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</si>
  <si>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</si>
  <si>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</si>
  <si>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t xml:space="preserve">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</si>
  <si>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</si>
  <si>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</si>
  <si>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</si>
  <si>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</si>
  <si>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</si>
  <si>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</si>
  <si>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</si>
  <si>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</si>
  <si>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</si>
  <si>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</si>
  <si>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</si>
  <si>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</si>
  <si>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</si>
  <si>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</si>
  <si>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</si>
  <si>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</si>
  <si>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</si>
  <si>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</si>
  <si>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</si>
  <si>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</si>
  <si>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</si>
  <si>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</si>
  <si>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</si>
  <si>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</si>
  <si>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</si>
  <si>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</si>
  <si>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</si>
  <si>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</si>
  <si>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</si>
  <si>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</si>
  <si>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</si>
  <si>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</si>
  <si>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</si>
  <si>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</si>
  <si>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</si>
  <si>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</si>
  <si>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</si>
  <si>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</si>
  <si>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</si>
  <si>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</si>
  <si>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</si>
  <si>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</si>
  <si>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</si>
  <si>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</si>
  <si>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</si>
  <si>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</si>
  <si>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</si>
  <si>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</si>
  <si>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</si>
  <si>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</si>
  <si>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</si>
  <si>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</si>
  <si>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</si>
  <si>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</si>
  <si>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</si>
  <si>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</si>
  <si>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</si>
  <si>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</si>
  <si>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</si>
  <si>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</si>
  <si>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</si>
  <si>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</si>
  <si>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</si>
  <si>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</si>
  <si>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</si>
  <si>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</si>
  <si>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</si>
  <si>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</si>
  <si>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</si>
  <si>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</si>
  <si>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</si>
  <si>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</si>
  <si>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</si>
  <si>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</si>
  <si>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</si>
  <si>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</si>
  <si>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</si>
  <si>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</si>
  <si>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</si>
  <si>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</si>
  <si>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</si>
  <si>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</si>
  <si>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</si>
  <si>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</si>
  <si>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</si>
  <si>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</si>
  <si>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</si>
  <si>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</si>
  <si>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</si>
  <si>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t>9. Definir la estrategia de digitalización</t>
  </si>
  <si>
    <t>10. Iniciar el proyecto con la definición de  los requerimientos funcionales</t>
  </si>
  <si>
    <t xml:space="preserve">11. Definir los requerimientos no funcionales </t>
  </si>
  <si>
    <t xml:space="preserve">12. Iniciar el proceso de contratación </t>
  </si>
  <si>
    <t>16. Iniciar el desarrollo de la solución tecnológica.</t>
  </si>
  <si>
    <t xml:space="preserve">DGA
Dirección de Innovación y Tecnología </t>
  </si>
  <si>
    <t>17. Iniciar la implementación de la solución tecnológica</t>
  </si>
  <si>
    <t>18. Poner en  producción la solución tecnológica</t>
  </si>
  <si>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</si>
  <si>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</si>
  <si>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</si>
  <si>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</si>
  <si>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</si>
  <si>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</si>
  <si>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</si>
  <si>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</si>
  <si>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</si>
  <si>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</si>
  <si>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</si>
  <si>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</si>
  <si>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</si>
  <si>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</si>
  <si>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</si>
  <si>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</si>
  <si>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Estudio
2) Solicitud
3) Informe trimestral de seguimiento
4) Acta de cambios</t>
  </si>
  <si>
    <t>1.00
1.00
3.00
1.00</t>
  </si>
  <si>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</si>
  <si>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</si>
  <si>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</si>
  <si>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</si>
  <si>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</si>
  <si>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</si>
  <si>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</si>
  <si>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</si>
  <si>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</si>
  <si>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</si>
  <si>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</si>
  <si>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</si>
  <si>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</si>
  <si>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</si>
  <si>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</si>
  <si>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</si>
  <si>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</si>
  <si>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</si>
  <si>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</si>
  <si>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</si>
  <si>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</si>
  <si>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</si>
  <si>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</si>
  <si>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</si>
  <si>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</si>
  <si>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</si>
  <si>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</si>
  <si>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</si>
  <si>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</si>
  <si>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</si>
  <si>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</si>
  <si>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</si>
  <si>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</si>
  <si>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</si>
  <si>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</si>
  <si>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</si>
  <si>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</si>
  <si>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INSP. 1707022460
I1, H1, I2, OB1, OB2, OB3, OB4y OB5</t>
  </si>
  <si>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</si>
  <si>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t>RG1: Posible decisión final del proceso de control fuera de la norma
RFC1: Posible decisión final de un proceso de control basado en hechos falsos y/o información inexistente</t>
  </si>
  <si>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</si>
  <si>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Proyecto de norma</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</si>
  <si>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</si>
  <si>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</si>
  <si>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Actualizacion procedimiento</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</si>
  <si>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</si>
  <si>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</si>
  <si>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</si>
  <si>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INSP. 170700-29-2024-02-01
I1, H1, H2, H3, H4, H5, H6, H7 OB1, OB2 y OB3</t>
  </si>
  <si>
    <t>RG1 
RFC01</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</si>
  <si>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</si>
  <si>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RG1: Decisión final del proceso de control por fuera de la norma.
RFC01: Decisión final de un proceso de control basado en hechos falsos o información inexistente</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</si>
  <si>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</si>
  <si>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</si>
  <si>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</si>
  <si>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</si>
  <si>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</si>
  <si>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</si>
  <si>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</si>
  <si>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</si>
  <si>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</si>
  <si>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</si>
  <si>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</si>
  <si>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</si>
  <si>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</si>
  <si>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</si>
  <si>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</si>
  <si>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</si>
  <si>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</si>
  <si>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</si>
  <si>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</si>
  <si>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</si>
  <si>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</si>
  <si>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</si>
  <si>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</si>
  <si>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</si>
  <si>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</si>
  <si>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</si>
  <si>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</si>
  <si>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</si>
  <si>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</si>
  <si>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</si>
  <si>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</si>
  <si>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</si>
  <si>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</si>
  <si>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</si>
  <si>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</si>
  <si>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</si>
  <si>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</si>
  <si>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</si>
  <si>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</si>
  <si>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</si>
  <si>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</si>
  <si>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</si>
  <si>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</si>
  <si>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</si>
  <si>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</si>
  <si>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</si>
  <si>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</si>
  <si>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</si>
  <si>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</si>
  <si>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</si>
  <si>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</si>
  <si>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</si>
  <si>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</si>
  <si>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</si>
  <si>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t>A2. Contar con un sistema que permita la automatización de los servicios informáticos y la interoperabilidad entre las áreas competentes para cumplir con los requisitos de la normatividad.</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</si>
  <si>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</si>
  <si>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</si>
  <si>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</si>
  <si>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</si>
  <si>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</si>
  <si>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</si>
  <si>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</si>
  <si>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</si>
  <si>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</si>
  <si>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</si>
  <si>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</si>
  <si>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</si>
  <si>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</si>
  <si>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</si>
  <si>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</si>
  <si>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</si>
  <si>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</si>
  <si>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</si>
  <si>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</si>
  <si>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</si>
  <si>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</si>
  <si>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</si>
  <si>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</si>
  <si>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</si>
  <si>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</si>
  <si>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</si>
  <si>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</si>
  <si>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</si>
  <si>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</si>
  <si>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</si>
  <si>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</si>
  <si>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</si>
  <si>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</si>
  <si>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</si>
  <si>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</si>
  <si>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</si>
  <si>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</si>
  <si>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</si>
  <si>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</si>
  <si>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</si>
  <si>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</si>
  <si>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</si>
  <si>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</si>
  <si>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</si>
  <si>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</si>
  <si>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</si>
  <si>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</si>
  <si>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</si>
  <si>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</si>
  <si>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</si>
  <si>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</si>
  <si>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</si>
  <si>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</si>
  <si>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</si>
  <si>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</si>
  <si>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</si>
  <si>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</si>
  <si>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</si>
  <si>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</si>
  <si>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</si>
  <si>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</si>
  <si>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</si>
  <si>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</si>
  <si>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</si>
  <si>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</si>
  <si>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</si>
  <si>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</si>
  <si>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</si>
  <si>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</si>
  <si>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</si>
  <si>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t xml:space="preserve">A. Programación de las diferentes mesas de trabajo con las áreas involucradas (A cargo de DGIT).
B. Generación de los reportes de roles Bases de datos de SQL y ORACLE (A cargo de DGIT).	
C. Generar el informe de análisis resultados (A cargo de DGIT).	</t>
  </si>
  <si>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</si>
  <si>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</si>
  <si>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</si>
  <si>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</si>
  <si>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</si>
  <si>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</si>
  <si>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</si>
  <si>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</si>
  <si>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</si>
  <si>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</si>
  <si>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</si>
  <si>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</si>
  <si>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</si>
  <si>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</si>
  <si>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</si>
  <si>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</si>
  <si>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</si>
  <si>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</si>
  <si>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</si>
  <si>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</si>
  <si>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</si>
  <si>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</si>
  <si>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</si>
  <si>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</si>
  <si>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</si>
  <si>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</si>
  <si>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</si>
  <si>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</si>
  <si>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</si>
  <si>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</si>
  <si>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</si>
  <si>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</si>
  <si>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</si>
  <si>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</si>
  <si>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</si>
  <si>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</si>
  <si>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</si>
  <si>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</si>
  <si>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</si>
  <si>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</si>
  <si>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</si>
  <si>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</si>
  <si>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</si>
  <si>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</si>
  <si>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</si>
  <si>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</si>
  <si>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</si>
  <si>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</si>
  <si>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</si>
  <si>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</si>
  <si>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</si>
  <si>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</si>
  <si>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</si>
  <si>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</si>
  <si>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</si>
  <si>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</si>
  <si>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</si>
  <si>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</si>
  <si>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</si>
  <si>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</si>
  <si>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</si>
  <si>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</si>
  <si>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</si>
  <si>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</si>
  <si>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</si>
  <si>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</si>
  <si>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</si>
  <si>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</si>
  <si>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</si>
  <si>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</si>
  <si>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</si>
  <si>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</si>
  <si>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</si>
  <si>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</si>
  <si>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</si>
  <si>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</si>
  <si>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</si>
  <si>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</si>
  <si>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</si>
  <si>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</si>
  <si>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t>* Remitir correo electrónico a la DGJ de seguimiento a la solicitud de actualización de cupos.</t>
  </si>
  <si>
    <t>* Correo electrónico a la DGJ de seguimiento a la solicitud de actualización de cupos.</t>
  </si>
  <si>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</si>
  <si>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</si>
  <si>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</si>
  <si>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</si>
  <si>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</si>
  <si>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</si>
  <si>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</si>
  <si>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</si>
  <si>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</si>
  <si>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</si>
  <si>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</si>
  <si>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</si>
  <si>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</si>
  <si>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</si>
  <si>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</si>
  <si>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</si>
  <si>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</si>
  <si>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</si>
  <si>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</si>
  <si>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</si>
  <si>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</si>
  <si>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</si>
  <si>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</si>
  <si>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</si>
  <si>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</si>
  <si>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</si>
  <si>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</si>
  <si>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</si>
  <si>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(1)
*Informe trimestral de las Direcciones seccionales a la Subdirección de Operación Aduanera (diligenciamiento de las plantillas) (2)
</t>
  </si>
  <si>
    <t xml:space="preserve">170700-29-2024-02-08
H1, H2, H3, H4, H5 Y H6
Control viajeros Cartagena y Medellín
OB1= ACC 2, 3, 4, 16
OB2= ACC2,3,Y 17
OB3= 18 Y 19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</si>
  <si>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</si>
  <si>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</si>
  <si>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</si>
  <si>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</si>
  <si>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</si>
  <si>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</si>
  <si>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</si>
  <si>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</si>
  <si>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</si>
  <si>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</si>
  <si>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</si>
  <si>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t>A3. Iniciar la implementación de la solución tecnológica</t>
  </si>
  <si>
    <t>formatos aceptación pruebas</t>
  </si>
  <si>
    <t>(01) Un formato de Aceptación de Pruebas funcionales y salida a producción - FT-IIT-1851.</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</si>
  <si>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</si>
  <si>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</si>
  <si>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</si>
  <si>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</si>
  <si>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</si>
  <si>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</si>
  <si>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</si>
  <si>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</si>
  <si>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</si>
  <si>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</si>
  <si>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</si>
  <si>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</si>
  <si>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</si>
  <si>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</si>
  <si>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</si>
  <si>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</si>
  <si>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</si>
  <si>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</si>
  <si>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</si>
  <si>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t xml:space="preserve">A20.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</si>
  <si>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</si>
  <si>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 Funcionalidad desplegada en producción - Acta de Comité de Cambios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</si>
  <si>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</si>
  <si>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</si>
  <si>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</si>
  <si>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 xml:space="preserve">1. Elaboración de un documento  que determine los  lineamientos de seguridad en el conteo de divisas y control de mercancías susceptibles de tramite aduanero.                                                         </t>
  </si>
  <si>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</si>
  <si>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</si>
  <si>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</si>
  <si>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</si>
  <si>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</si>
  <si>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</si>
  <si>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</si>
  <si>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</si>
  <si>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</si>
  <si>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t>H2. Falta de efectividad de las reglas de selectividad y el modelo de riesgos XGBOOST</t>
  </si>
  <si>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</si>
  <si>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</si>
  <si>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</si>
  <si>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t>Elaboración del documento técnico y metodológico.</t>
  </si>
  <si>
    <t>Documento técnico y metodologico</t>
  </si>
  <si>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</si>
  <si>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</si>
  <si>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</si>
  <si>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</si>
  <si>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</si>
  <si>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</si>
  <si>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</si>
  <si>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</si>
  <si>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</si>
  <si>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</si>
  <si>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</si>
  <si>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</si>
  <si>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</si>
  <si>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</si>
  <si>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</si>
  <si>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</si>
  <si>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</si>
  <si>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</si>
  <si>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</si>
  <si>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</si>
  <si>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</si>
  <si>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</si>
  <si>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</si>
  <si>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</si>
  <si>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</si>
  <si>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</si>
  <si>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</si>
  <si>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</si>
  <si>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</si>
  <si>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</si>
  <si>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</si>
  <si>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</si>
  <si>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</si>
  <si>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</si>
  <si>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</si>
  <si>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</si>
  <si>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</si>
  <si>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</si>
  <si>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</si>
  <si>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</si>
  <si>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</si>
  <si>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</si>
  <si>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</si>
  <si>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</si>
  <si>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</si>
  <si>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</si>
  <si>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</si>
  <si>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</si>
  <si>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</si>
  <si>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</si>
  <si>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</si>
  <si>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</si>
  <si>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</si>
  <si>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</si>
  <si>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</si>
  <si>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</si>
  <si>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</si>
  <si>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</si>
  <si>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</si>
  <si>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</si>
  <si>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</si>
  <si>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</si>
  <si>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</si>
  <si>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</si>
  <si>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</si>
  <si>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t xml:space="preserve">A22. Salvedades: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</si>
  <si>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</si>
  <si>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</si>
  <si>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</si>
  <si>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</si>
  <si>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</si>
  <si>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</si>
  <si>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</si>
  <si>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</si>
  <si>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</si>
  <si>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</si>
  <si>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</si>
  <si>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</si>
  <si>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t>170700-29-2025-02-07
Control a la Operación Aduanera</t>
  </si>
  <si>
    <t>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Lo anterior, en contravía de lo definido en el Manual de Políticas y Lineamientos de Seguridad de la Información – MN-IIT-0072 v.5 (2023)</t>
  </si>
  <si>
    <t>RTG1: “Pérdida de la disponibilidad, confidencialidad e integridad de la información electrónica” y “Decisión final del proceso de control aduanero fuera de la norma” 
RFC1: “Fuga o alteración de información electrónica” y “Decisión final de un proceso de control aduanero basado en hechos falsos o información adulterada”</t>
  </si>
  <si>
    <t>A1. Realizar una jornada de depuración de los roles informáticos de las soluciones Tecnológicas que utiliza actualmente  la Dirección Seccional de Aduanas de Bogotá - Aeropuerto El Dorado.</t>
  </si>
  <si>
    <t xml:space="preserve">* Identificar los funcionarios que presenten novedades administrativas que sean causal de la inactivación con roles activos que se encuentran asignados.
* Realizar la inactivación  de los roles informáticos, la cual se registra en la herramienta de gestión de la mesa de servicio.
* Verificar  que  los roles  asignados a cada funcionario correspondan  con el proceso de cada dependencia, de acuerdo con los procedimientos de la Entidad. 
*  Realizar la inactivación  de los roles informáticos, que no correspondan con las funciones de cada dependencia, la cual se registra en la herramienta de gestión de la mesa de servicio.
* Implementar herramienta que permita realizar seguimiento y control a la asignación de roles.
* Consolidar el informe técnico de cierre (estado inicial vs. estado final) que evidencie la depuración efectiva de la superficie de exposición.	</t>
  </si>
  <si>
    <t>Informe de cierre de la jornada de depuración con el consolidado de roles informáticos de la DSAB - Aeropuerto El Dorado.</t>
  </si>
  <si>
    <t>A2. Realizar solicitud a todas las áreas para la identificación, actualización y depuración del Anexo de roles de las soluciones tecnológicas .</t>
  </si>
  <si>
    <t xml:space="preserve">* Realizar solicitud a todas las áreas para la identificación, actualización y depuración del Anexo de roles de las soluciones tecnológicas .
* Recibir las solicitudes de las direcciones de gestión a través del Portal de Servicios y actualizar el anexo de roles de las soluciones tecnológicas.	</t>
  </si>
  <si>
    <t xml:space="preserve">Envío de comunicación a todas las áreas </t>
  </si>
  <si>
    <t>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t>
  </si>
  <si>
    <t>*Elaborar Informe de verificación trimestral del listado de ROLES ACTIVOS.
*Remitir a la Dirección de Gestión de Innovación y Tecnología en caso de inconsistencias detectadas.</t>
  </si>
  <si>
    <t>Informe de verificación trimestral del listado de ROLES ACTIVOS</t>
  </si>
  <si>
    <t>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t>
  </si>
  <si>
    <t>A4. Diseñar un documento de control de obligatorio cumplimiento para el borrado seguro de equipos de cómputo con salida y/o reasignación.</t>
  </si>
  <si>
    <t xml:space="preserve">Reunión con los responsables del control de inventario y de los movimientos de equipos.
Diseño,  implementación y divulgación del documento de control para el borrado seguro.  </t>
  </si>
  <si>
    <t>Documento de control</t>
  </si>
  <si>
    <t xml:space="preserve">A5. Implementar las funcionalidades de los aplicativos no corporativos (Correos2007, Condex, 	Elmar, Gestión GYA, 	Viajeros2006, Conga) dentro del Nuevo Sistema de Gestión Aduanera - NSGA </t>
  </si>
  <si>
    <t xml:space="preserve">Poner en producción los módulos del Nuevo Sistema de Gestión de Aduanas </t>
  </si>
  <si>
    <t>Un formato de 
aceptación de pruebas 
funcionales y técnicas.
Puesta en producción de la solución tecnológica</t>
  </si>
  <si>
    <t>A6. Para los aplicativos Conhora e Importaciones, se establece:
Conhora: Analizar la posibilidad de incluir las funcionalidades en los sistemas corporativos. 
Importaciones: Analizar la posibilidad de incluir las funcionalidades actuales en los sistemas corporativos</t>
  </si>
  <si>
    <t>Realizar reuniones con la Dirección Seccional Aduanas de Bogotá Aeropuerto El Dorado- GIT .
Solicitud  a la  DGIT de la de viabilidad para  la implementación de las funcionalidades en los sistemas corporativos</t>
  </si>
  <si>
    <t>Documento de análisis</t>
  </si>
  <si>
    <t>1.	Realizar la implementación del protocolo en cada switch en cada sede</t>
  </si>
  <si>
    <t xml:space="preserve">Reporte de implementación del protocolo </t>
  </si>
  <si>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</si>
  <si>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</si>
  <si>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</si>
  <si>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</si>
  <si>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</si>
  <si>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</si>
  <si>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</si>
  <si>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</si>
  <si>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</si>
  <si>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Cuenta de DESCRIPCIÓN DEL HALLAZGO/OBSERVACIÓN/INDICIO</t>
  </si>
  <si>
    <t>(Todas)</t>
  </si>
  <si>
    <t>DIRECCIÓN/OFICINA</t>
  </si>
  <si>
    <t>TOTAL</t>
  </si>
  <si>
    <t>RESUMEN DE ACCIONES DE MEJORA POR DIRECCIÓN/OFICINA</t>
  </si>
  <si>
    <t xml:space="preserve">RESUMEN DE ACCIONES DE MEJORA POR ENTE DE CONTROL </t>
  </si>
  <si>
    <t>TOTAL ACCIONES DE MEJORA</t>
  </si>
  <si>
    <t xml:space="preserve"> TOTAL ACCIONES DE MEJORA</t>
  </si>
  <si>
    <t>RESUMEN DE ACTIVIDADES POR ENTE DE CONTROL</t>
  </si>
  <si>
    <t>RESUMEN DE ACTIVIDADES POR ESTADO</t>
  </si>
  <si>
    <t>Cuenta de FECHA TERMINACIÓN ACTIVIDADES</t>
  </si>
  <si>
    <t>TOTAL ESTADO DE CUMPLIMIENTO</t>
  </si>
  <si>
    <t>CUMPLIDA</t>
  </si>
  <si>
    <t>INCUMPLIDA</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</si>
  <si>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</si>
  <si>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</si>
  <si>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</si>
  <si>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</si>
  <si>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</si>
  <si>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</si>
  <si>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 xml:space="preserve">INFORME PLAN DE MEJORAMIENTO INSTITUCIONAL </t>
  </si>
  <si>
    <t>CÓDIGO DELHALLAZGO/
OBSERVACIÓN/ITEM</t>
  </si>
  <si>
    <t>CAUSA  DEL HALLAZGO/OBSERVACIÓN/ITEM</t>
  </si>
  <si>
    <t>Representante Legal: JAIRO ORLANDO VILLABONA ROBAYO</t>
  </si>
  <si>
    <t>DESCRIPCIÓN DEL HALLAZGO/OBSERVACIÓN/ITEM</t>
  </si>
  <si>
    <t>Períodos que cubre: 2005 a 2021</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</si>
  <si>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</si>
  <si>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</si>
  <si>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</si>
  <si>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</si>
  <si>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</si>
  <si>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</si>
  <si>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</si>
  <si>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</si>
  <si>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</si>
  <si>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</si>
  <si>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</si>
  <si>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</si>
  <si>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</si>
  <si>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</si>
  <si>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</si>
  <si>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</si>
  <si>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</si>
  <si>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</si>
  <si>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</si>
  <si>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</si>
  <si>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</si>
  <si>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</si>
  <si>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</si>
  <si>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</si>
  <si>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</si>
  <si>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</si>
  <si>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</si>
  <si>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</si>
  <si>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</si>
  <si>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</si>
  <si>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</si>
  <si>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</si>
  <si>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</si>
  <si>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</si>
  <si>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</si>
  <si>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</si>
  <si>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</si>
  <si>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</si>
  <si>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</si>
  <si>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</si>
  <si>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</si>
  <si>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</si>
  <si>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</si>
  <si>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</si>
  <si>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</si>
  <si>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</si>
  <si>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</si>
  <si>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</si>
  <si>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</si>
  <si>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</si>
  <si>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</si>
  <si>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</si>
  <si>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</si>
  <si>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</si>
  <si>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</si>
  <si>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</si>
  <si>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</si>
  <si>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</si>
  <si>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</si>
  <si>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</si>
  <si>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</si>
  <si>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</si>
  <si>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RG1: Decisión final del proceso de control fuera de la norma
RFC1: Decisión final de un proceso de control basado en hechos falsos o información adulterada</t>
  </si>
  <si>
    <t>RG1: “Pérdida de la confidencialidad, disponibilidad e integridad de la información física y electrónica” 
RG2: “Decisión final del proceso de control aduanero fuera de la norma”
RFC1: “Fuga o alteración de información, física y electrónica”
RFC2:“Decisión final de un proceso de control aduanero basado en hechos falsos y/o información inexistente”</t>
  </si>
  <si>
    <t>RG1
RG2
RFC1
RFC2</t>
  </si>
  <si>
    <t>RG01: “Decisión final del proceso de control fuera de la norma”
RFC01: “Decisión final de un proceso de control basada en hechos falsos o información adulterada. 
RFC02:Exclusión de un contribuyente de un proceso de control”</t>
  </si>
  <si>
    <t>RG01
RFC01
RFC02</t>
  </si>
  <si>
    <t>OBSERVACIONES/INDICIOS</t>
  </si>
  <si>
    <t>CAUSA  DEL HALLAZGO</t>
  </si>
  <si>
    <t>CÓDIGO DELHALLAZGO/
OBSERVACIÓN/INDICIO</t>
  </si>
  <si>
    <t>_x000D_</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</si>
  <si>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</si>
  <si>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</si>
  <si>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</si>
  <si>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</si>
  <si>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</si>
  <si>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</si>
  <si>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OB1. En la Direcciones Seccionales de Aduanas de Medellín, Bogotá y Cartagena se observaron inconsistencias en la verificación física de la mercancía aprehendida y/o decomisada</t>
  </si>
  <si>
    <r>
      <rPr>
        <b/>
        <sz val="12"/>
        <rFont val="Arial"/>
        <family val="2"/>
      </rPr>
      <t>POLFA</t>
    </r>
    <r>
      <rPr>
        <sz val="12"/>
        <rFont val="Arial"/>
        <family val="2"/>
      </rPr>
      <t xml:space="preserve">
NC- Subproceso Fiscalización y Liquidación
Coordinación de Optimización de la Operación Logística</t>
    </r>
  </si>
  <si>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</si>
  <si>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</si>
  <si>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</si>
  <si>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</si>
  <si>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</si>
  <si>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</si>
  <si>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</si>
  <si>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</si>
  <si>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</si>
  <si>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</si>
  <si>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</si>
  <si>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</si>
  <si>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r>
      <rPr>
        <b/>
        <sz val="12"/>
        <rFont val="Arial"/>
        <family val="2"/>
      </rPr>
      <t>DGA</t>
    </r>
    <r>
      <rPr>
        <sz val="12"/>
        <rFont val="Arial"/>
        <family val="2"/>
      </rPr>
      <t xml:space="preserve">
Direcciones Seccionales de Aduanas y de Impuestos y Aduanas a nivel nacional.
División de Viajeros o quien haga sus veces</t>
    </r>
  </si>
  <si>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</si>
  <si>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</si>
  <si>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</si>
  <si>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r>
      <rPr>
        <b/>
        <sz val="12"/>
        <rFont val="Arial"/>
        <family val="2"/>
      </rPr>
      <t>DGA</t>
    </r>
    <r>
      <rPr>
        <sz val="12"/>
        <rFont val="Arial"/>
        <family val="2"/>
      </rPr>
      <t xml:space="preserve">
Dirección Seccional de Aduanas de Bogotá Aeropuerto El Dorado
Jefe Divisón de viajeros</t>
    </r>
  </si>
  <si>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</si>
  <si>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</si>
  <si>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</si>
  <si>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</si>
  <si>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</si>
  <si>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</si>
  <si>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</si>
  <si>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</si>
  <si>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</si>
  <si>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</si>
  <si>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</si>
  <si>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</si>
  <si>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</si>
  <si>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</si>
  <si>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</si>
  <si>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</si>
  <si>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</si>
  <si>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</si>
  <si>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 xml:space="preserve">A15.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</si>
  <si>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</si>
  <si>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</si>
  <si>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</si>
  <si>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 xml:space="preserve">A16. Implementar en el modulo de aduanas    ajuste o validacion " pago de tributo" </t>
  </si>
  <si>
    <t>2) Acta de aprobación del proyecto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</si>
  <si>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</si>
  <si>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</si>
  <si>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</si>
  <si>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</si>
  <si>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</si>
  <si>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</si>
  <si>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</si>
  <si>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</si>
  <si>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A18.Implementar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</si>
  <si>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</si>
  <si>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</si>
  <si>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</si>
  <si>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</si>
  <si>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</si>
  <si>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</si>
  <si>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</si>
  <si>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</si>
  <si>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A20.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</si>
  <si>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</si>
  <si>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</si>
  <si>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</si>
  <si>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</si>
  <si>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</si>
  <si>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r>
      <rPr>
        <b/>
        <sz val="12"/>
        <rFont val="Arial"/>
        <family val="2"/>
      </rPr>
      <t>DGA</t>
    </r>
    <r>
      <rPr>
        <sz val="12"/>
        <rFont val="Arial"/>
        <family val="2"/>
      </rPr>
      <t xml:space="preserve">
NC – Subproceso Operación Aduanera
Dirección de Gestión de Aduanas
Subdirección de Operación Aduanera</t>
    </r>
  </si>
  <si>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</si>
  <si>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</si>
  <si>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</si>
  <si>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</si>
  <si>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</si>
  <si>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</si>
  <si>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</si>
  <si>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</si>
  <si>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</si>
  <si>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</si>
  <si>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</si>
  <si>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</si>
  <si>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</si>
  <si>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</si>
  <si>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</si>
  <si>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</si>
  <si>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</si>
  <si>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</si>
  <si>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</si>
  <si>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</si>
  <si>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</si>
  <si>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</si>
  <si>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</si>
  <si>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</si>
  <si>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OB3. Los formatos y los documentos que soportan las operaciones en Zona Franca Barranquilla no generan una adecuada trazabilidad de los movimientos de mercancía, de sus elementos y de sus condiciones para poder garantizar su correcta ejecución.</t>
  </si>
  <si>
    <t>OB4. De los 4 expedientes de fiscalización tributaria analizados, los cuales se encuentran en términos, 3 presentan falta de celeridad en las actuaciones procesales</t>
  </si>
  <si>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</si>
  <si>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</si>
  <si>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</si>
  <si>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</si>
  <si>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</si>
  <si>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</si>
  <si>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</si>
  <si>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</si>
  <si>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</si>
  <si>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</si>
  <si>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</si>
  <si>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</si>
  <si>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</si>
  <si>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</si>
  <si>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</si>
  <si>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</si>
  <si>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</si>
  <si>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</si>
  <si>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</si>
  <si>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</si>
  <si>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</si>
  <si>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</si>
  <si>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</si>
  <si>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</si>
  <si>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</si>
  <si>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</si>
  <si>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</si>
  <si>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r>
      <rPr>
        <b/>
        <sz val="12"/>
        <rFont val="Arial"/>
        <family val="2"/>
      </rPr>
      <t>DGA</t>
    </r>
    <r>
      <rPr>
        <sz val="12"/>
        <rFont val="Arial"/>
        <family val="2"/>
      </rPr>
      <t xml:space="preserve">
NC – Subproceso Operación Aduanera
Subdirección de Operación Aduanera</t>
    </r>
  </si>
  <si>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</si>
  <si>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</si>
  <si>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</si>
  <si>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</si>
  <si>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</si>
  <si>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</si>
  <si>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</si>
  <si>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</si>
  <si>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</si>
  <si>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</si>
  <si>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</si>
  <si>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</si>
  <si>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</si>
  <si>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</si>
  <si>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</si>
  <si>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</si>
  <si>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</si>
  <si>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</si>
  <si>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</si>
  <si>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</si>
  <si>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</si>
  <si>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r>
      <rPr>
        <b/>
        <sz val="12"/>
        <rFont val="Arial"/>
        <family val="2"/>
      </rPr>
      <t>DGA</t>
    </r>
    <r>
      <rPr>
        <sz val="12"/>
        <rFont val="Arial"/>
        <family val="2"/>
      </rPr>
      <t xml:space="preserve">
NC – Subproceso Operación Aduanera
Coordinación de Sustanciación</t>
    </r>
  </si>
  <si>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</si>
  <si>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</si>
  <si>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</si>
  <si>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</si>
  <si>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</si>
  <si>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</si>
  <si>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</si>
  <si>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</si>
  <si>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</si>
  <si>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</si>
  <si>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</si>
  <si>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</si>
  <si>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</si>
  <si>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</si>
  <si>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2"/>
        <rFont val="Arial"/>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2"/>
        <rFont val="Arial"/>
        <family val="2"/>
      </rPr>
      <t xml:space="preserve">
</t>
    </r>
  </si>
  <si>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</si>
  <si>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2"/>
        <rFont val="Arial"/>
        <family val="2"/>
      </rPr>
      <t xml:space="preserve"> (1. *Un (1) documento y/o lineamiento)</t>
    </r>
    <r>
      <rPr>
        <sz val="12"/>
        <rFont val="Arial"/>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2"/>
        <rFont val="Arial"/>
        <family val="2"/>
      </rPr>
      <t>(2. * Un (1) correo estudio viabilidad a Comité Selectividad )</t>
    </r>
    <r>
      <rPr>
        <sz val="12"/>
        <rFont val="Arial"/>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2"/>
        <rFont val="Arial"/>
        <family val="2"/>
      </rPr>
      <t>.(3.* Un (1) lista de asistencia reunión conjunta y un (1) acta de mesa de trabajo)</t>
    </r>
  </si>
  <si>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</si>
  <si>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OB1. Se presentan cinco (5) casos con diferencia entre el número del “Formulario de Movimiento de Mercancías” allegado virtualmente por la Zona Franca , con respecto al número relacionado en la casilla 42 de la Declaración de Importación (Manifiesto de carga)</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</si>
  <si>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</si>
  <si>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</si>
  <si>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</si>
  <si>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</si>
  <si>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</si>
  <si>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r>
      <rPr>
        <b/>
        <sz val="12"/>
        <rFont val="Arial"/>
        <family val="2"/>
      </rPr>
      <t>DGA</t>
    </r>
    <r>
      <rPr>
        <sz val="12"/>
        <rFont val="Arial"/>
        <family val="2"/>
      </rPr>
      <t xml:space="preserve">
Dirección de Gestión de Impuestos
Subdirección de Recaudo
Coordinación de Control a Entidades Recaudadoras</t>
    </r>
  </si>
  <si>
    <r>
      <t xml:space="preserve">DGA
</t>
    </r>
    <r>
      <rPr>
        <sz val="12"/>
        <rFont val="Arial"/>
        <family val="2"/>
      </rPr>
      <t>Dirección de Gestión de Aduanas 
Subdirección de Operación Aduanera
Dirección de Gestión de Innovación y Tecnología
Dirección de Gestión de Impuestos
Subdirección de Recaudo</t>
    </r>
  </si>
  <si>
    <r>
      <rPr>
        <b/>
        <sz val="12"/>
        <rFont val="Arial"/>
        <family val="2"/>
      </rPr>
      <t>DGA</t>
    </r>
    <r>
      <rPr>
        <sz val="12"/>
        <rFont val="Arial"/>
        <family val="2"/>
      </rPr>
      <t xml:space="preserve">
Direcciones Seccionales
División de Operación Aduanera y/o División de viajeros</t>
    </r>
  </si>
  <si>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</si>
  <si>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r>
      <rPr>
        <b/>
        <sz val="12"/>
        <rFont val="Arial"/>
        <family val="2"/>
      </rPr>
      <t>DGA</t>
    </r>
    <r>
      <rPr>
        <sz val="12"/>
        <rFont val="Arial"/>
        <family val="2"/>
      </rPr>
      <t xml:space="preserve">
Dirección de Gestión de Aduanas
Subdirección de Operación Aduanera.</t>
    </r>
  </si>
  <si>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</si>
  <si>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</si>
  <si>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</si>
  <si>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</si>
  <si>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</si>
  <si>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Programar la visita de mantenimiento de requisitos del Aeropuerto de Cartagena, para el primer semestre de 2026.</t>
  </si>
  <si>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</si>
  <si>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</si>
  <si>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</si>
  <si>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Revisión del procedimiento. Solicitud de actualización del procedimiento ante la dependencia competente</t>
  </si>
  <si>
    <t>PR-COA-0177 “Carga” actualizado</t>
  </si>
  <si>
    <r>
      <rPr>
        <b/>
        <sz val="12"/>
        <rFont val="Arial"/>
        <family val="2"/>
      </rPr>
      <t>DGA</t>
    </r>
    <r>
      <rPr>
        <sz val="12"/>
        <rFont val="Arial"/>
        <family val="2"/>
      </rPr>
      <t xml:space="preserve">
Dirección de Gestión de Aduanas                      
Subdirección de Operación Aduanera</t>
    </r>
  </si>
  <si>
    <t xml:space="preserve">A26. Creación e incorporacion de herramienta de reparto que cumpla con las caracteristicas “Aleatorio, transparente y equitativo.” dentro del modulo de aduanas. </t>
  </si>
  <si>
    <t>Desarrollo, pruebas y puesta en producción de la herramienta de reparto</t>
  </si>
  <si>
    <t>"a.  (01) Un formato de Aceptación de Pruebas funcionales y salida a producción - FT-IIT-1851.
b. (01) Un Acta de comité de gestión de Cambios  "</t>
  </si>
  <si>
    <t>H3.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t>
  </si>
  <si>
    <t>H4. 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t>
  </si>
  <si>
    <t>A8.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</si>
  <si>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A7. Implementar el protocolo EEE802.1x en los switches a nivel nacional</t>
  </si>
  <si>
    <t>Diseñar  el documento de control 
Implementar el documento de control.</t>
  </si>
  <si>
    <t>Informe trimestral y/o documento equivalente del control realizado para las provisiones de a bordo con riesgo de exceder los 18 meses de permanencia.</t>
  </si>
  <si>
    <t>OB1. En desarrollo de la visita de control realizada los días 8 y 9 de septiembre de 2025 a la Dirección Seccional de Aduanas de Bogotá – Aeropuerto El Dorado, por el equipo inspector a la División de Viajeros, se solicitó la verificación de inventarios mediante revisión documental (actos de habilitación y traslado, garantía 1414, inventario remitido e informes bimestrales de movimientos) y confrontación físico–documental de una muestra consignada en las Actas 6901 y 6972. 
De los elementos evaluados en el depósito de provisiones de a bordo AEROMÉXICO (actos de habilitación y traslado, garantía 1414, inventario remitido y Actas 6901 y 6972, junto con los informes bimestrales de movimientos), se evidencia que el depósito cumple con la obligación de presentar inventario y que, en la muestra revisada, la confrontación físico–documental no arrojó diferencias frente a la información reportada. 
No obstante, frente al criterio previsto en los artículos 99 y 100 del Decreto 1165 de 2019 (informes bimestrales y control del término de 18 meses para abandono legal):
“Artículo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
Se observó que, en la práctica, el control se apoya en inventarios e informes donde un mismo código de ítem aparece con descripciones diferentes según el documento (por ejemplo, cambios en la forma de nombrar la referencia, presentación o contenido), lo que dificulta el cruce automático y la lectura homogénea de la información. Adicionalmente, no se evidencian tableros o reportes formales que consoliden estos datos y muestren, de manera sistemática, la antigüedad de las mercancías por ítem, segmentada en rangos que permitan identificar claramente: (i) mercancías con menos de quince (15) meses de permanencia, (ii) mercancías entre quince (15) y diecisiete (17) meses, y (iii) mercancías con dieciocho (18) meses o más, en línea con el término de abandono legal previsto en el artículo 100 del Decreto 1165 de 2019.</t>
  </si>
  <si>
    <t>OB2. De acuerdo con el artículo 100 del Decreto 1165 de 2019,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por lo que los inventarios y movimientos deben mantenerse registrados, conciliables y con un control preventivo de la permanencia que evite alcanzar dicho umbral, dejando evidencia documentada de la disposición final (consumo a bordo, importación, reembarque o destrucción), cuando corresponda.
El miércoles 9 de julio de 2025, la División de Viajeros de la Dirección Seccional de Aduanas de Bogotá Aeropuerto el Dorado respondió que procedería a revisar la información contenida en el archivo “Traslados a operación materiales próximos a vencer Depósito 25214”, relacionada con la auditoría iniciada el 17 de junio de 2025.
Las planillas contienen:
•	DATA INVENTARIO / PN (número de parte) / DESCRIPTION: identifica el código número de parte (PN) y la descripción del artículo.
•	FECHA / N.° Vuelo: día en que se atendieron vuelos con ese PN (número de parte).
•	Columnas por ruta/vuelo (LA4404, LA4903, LA4907, …): cantidad del PN cargada a cada vuelo ese día.
•	TOTAL (fila por día): suma diaria por PN.
•	TOTAL (bloque): suma de todos los días/ vuelos para ese PN (p. ej., PN 200027520 = 312 unidades entre 25 y 29 de junio).
Esta información vincula cada número de parte (PN) con vuelos específicos y cantidades, lo que sustenta el uso o consumo a bordo y evidencia que dichos artículos no debían continuar acumulando antigüedad hacia el abandono.
El martes 10 de julio de 2025, AEROVÍAS DE INTEGRACIÓN REGIONAL S. A. remitió por correo electrónico un listado de mercancías con tiempo de almacenamiento entre dieciséis y diecisiete meses, informando que habían sido utilizadas en vuelos al exterior operados en junio de 2025. 
De acuerdo con la auditoría a depósitos de provisiones de a bordo realizada por la División de Viajeros de la Dirección Seccional de Aduanas de Bogotá – Aeropuerto El Dorado los días 17 y 18 de junio de 2025 se identificaron cinco referencias con tiempos de permanencia entre dieciséis y diecisiete meses. En el marco de dicha auditoría se acordó como fecha límite el 18 de julio de 2025 para allegar a la DIAN los soportes de disposición correspondientes a cada referencia, a fin de evitar la configuración de abandono legal.
Las planillas remitidas incluyen, para cada número de parte, la descripción del artículo, la fecha y el vuelo atendido, columnas por ruta o número de vuelo con las cantidades cargadas, y totales diarios y por bloque, lo que permite asociar cada referencia a vuelos específicos y cantidades, y sustentar que esos artículos no debían continuar acumulando antigüedad hacia el abandono. No obstante, se deja OBSERVACIÓN, en la medida en que el control de antigüedad se ejecuta de forma reactiva (se actúa cuando las referencias ya se encuentran entre los dieciséis y los diecisiete meses de permanencia) y la evidencia aportada no se consolida en un expediente único que integre:
El descargue del sistema de inventarios o del sistema central (CORE o ERP) por número de parte y fecha, indicando usuario, acción, fecha y hora de la salida de inventario.
Una planilla formalizada, con encabezado, identificación del sistema de origen, firma o constancia del responsable y foliación en el expediente.
Un cuadro de trazabilidad que relacione número de parte, fecha, vuelo y cantidad con su correspondiente número de movimiento en el sistema, de manera que la DIAN pueda replicar íntegramente el rastro de la operación.
La forma actual de control representa un riesgo de incumplimiento futuro del criterio, en tanto existe la posibilidad de que una o más referencias alcancen los dieciocho meses de permanencia sin que se haya documentado de manera oportuna y completa la disposición correspondiente, con la consiguiente configuración de abandono legal y el riesgo de información inexacta en los informes bimestrales si las salidas o disposiciones no se registran y concilian oportunamente.
Por lo anterior, se recomienda implementar un tablero preventivo de antigüedad con seguimiento periódico por código, que incluya fecha de ingreso, meses de permanencia (teniendo en cuenta los movimientos que suspendan o cierren el conteo, como solicitudes de autorización de embarque o traslados), responsable y fecha límite de acción; exigir que toda disposición se respalde con evidencia específica según el tipo de salida (consumo a bordo, reembarque, importación o destrucción); y establecer un cruce documental obligatorio entre inventario, movimientos y sistemas centrales, de forma que quede consolidada en un expediente único la trazabilidad completa por referencia.</t>
  </si>
  <si>
    <t>A9.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</si>
  <si>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</si>
  <si>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OB3. De acuerdo con el criterio establecido para los depósitos de provisiones de a bordo (informes bimestrales e inventarios registrados y conciliables, con soporte suficiente de cada salida y su correspondiente descargue en el sistema de inventarios), en el Decreto 1165 De 2019: 
“Artículo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
En la auditoría a depósitos de provisiones de a bordo realizada por la División de Viajeros de la Dirección Seccional de Aduanas de Bogotá – Aeropuerto El Dorado documentada en el Acta 5356 del 17 de junio de 2025 se reportó un faltante de la referencia PN 200031217 (Vino Aquitania CH 2023 C1 24-25). Posteriormente, el operador Gate Gourmet Colombia S. A. S. certificó que dicha botella salió del depósito y fue cargada en uno de los vuelos de LATAM para su consumo, pero reconoció que, por error humano, no se efectuó el descargue en el sistema de inventarios. La División de Viajeros acusó recibo, el 4 de julio de 2025, del inventario bimestral y de la certificación remitida para revisión.</t>
  </si>
  <si>
    <t>A11. Estandarizar y automatizar el proceso de perfilamiento de carga en la modalidad de Tráfico Postal y Envíos Urgentes, mediante la implementación de una Herramienta de Analítica Estructurada (Macro de Excel) que asegure la integridad de la información y la detección de riesgos.</t>
  </si>
  <si>
    <t>Etapa de análisis y desarrollo del prototipo inicial: Levantamiento del proceso actual y determinación de las especificaciones funcionales que la herramienta debe cumplir y desarrollo inicial de la herramienta analítica.
Etapa de pruebas: El funcionario perfilador genera un informe sobre su funcionamiento y propuestas de mejora. 
Etapa de ajustes y mejoras: Se implementarán las propuestas realizadas por el perfilador, además de tener en cuenta los hallazgos de los verificadores de carga.
Implementación: Puesta en producción de la herramienta.</t>
  </si>
  <si>
    <t>Herramienta de Analítica Estructurada (Macro de Excel)
Informe funcionamiento y efectividad.</t>
  </si>
  <si>
    <t>A12. Reiterar ante el concesionario del aeropuerto el cumplimiento de los requisitos de infraestructura tecnológica de inspección no intrusiva, solicitando la actualización de equipos de rayos X y la incorporación de tecnologías de última generación (tomografía/doble vista)</t>
  </si>
  <si>
    <t>A13. Gestionar ante la Policía Fiscal y Aduanera (POLFA) la permanencia y el apoyo operativo de los binomios caninos especializados en la detección de divisas, como medida de control complementaria y compensatoria en la línea de viajeros.</t>
  </si>
  <si>
    <t xml:space="preserve">
Remitir los requerimiento a ODINSA AEROPUERTO S.A.S  o quien hagas sus veces
Participar en las mesas de trabajo que se programen con ODINSA AEROPUERTO S.A.S  o quien haga sus veces</t>
  </si>
  <si>
    <t xml:space="preserve">
Remitir comunicación a la jefatura de la POLFA en la Seccional, solicitando la asignación y permanencia de los tres (3) binomios caninos para cubrir los turnos críticos en la zona de viajeros.</t>
  </si>
  <si>
    <t>Informe semestral de gestión de requerimientos y seguimiento.</t>
  </si>
  <si>
    <t>Informe semestral de resultados y operatividad de los binomios caninos en la zona primaria.</t>
  </si>
  <si>
    <t>OB4. Conforme con lo establecido en el Acuerdo de la Unión Postal Universal (quinta parte, artículo 19, “Envíos no admitidos. Prohibiciones”) y el artículo 254 del Decreto 1165 de 2019, los envíos que llegan al territorio aduanero nacional por la red oficial de correos y los envíos urgentes no pueden incluir bienes prohibidos (estupefacientes, mercancías peligrosas, objetos falsificados, armas, valores, entre otros), y la DIAN debe asegurar que estos bienes sean detectados y sometidos al control correspondiente en la modalidad de Tráfico Postal y Envíos Urgentes.
En el desarrollo del trabajo de campo realizado los días 8, 9 y 10 de septiembre de 2025 en la Dirección Seccional de Aduanas de Bogotá – Aeropuerto El Dorado, el equipo inspector evidenció que la selectividad que observa la entidad en MUISCA para Tráfico Postal y Envíos Urgentes se obtiene mediante un perfilamiento ejecutado en un archivo Excel local, administrado por el área operativa. A partir de la revisión de dicho archivo y de las hojas de trabajo asociadas, se observaron las siguientes situaciones:</t>
  </si>
  <si>
    <t>OB5. El régimen de viajeros previsto en el artículo 267 del Decreto 1165 de 2019 y el artículo 287 de la Resolución 46 de 2019 de la DIAN establece que la revisión selectiva de equipajes debe realizarse con base en perfiles de riesgo, garantizando el control sobre mercancías no declaradas, en mayor valor o cantidad a las admisibles, o diferentes a las autorizadas para esta modalidad. Por su parte, las directrices de la Organización Mundial de Aduanas sobre equipos de escaneo/inspección no intrusiva  recomiendan que las administraciones aduaneras dispongan de tecnologías modernas integradas a los procesos de gestión de riesgo, con infraestructura y procedimientos que aseguren la trazabilidad de las decisiones de control.
En el trabajo de campo realizado en la Dirección Seccional de Aduanas de Bogotá – Aeropuerto El Dorado, en la línea de viajeros, el equipo inspector observó que el control operativo se soporta en</t>
  </si>
  <si>
    <t>OB6. La viajera María Liliana Jaramillo Rivero identificada con cedula de ciudadanía 30298010 ingreso al país por el Aeropuerto Internacional Matecaña el día 11 de abril de 2025 en el vuelo AVCM4002 proveniente de Panamá, se registró en el acta de hechos No. 47, 1 IPhone 16 pro-Max de 512 GB, 1 IPad magic keyboard por un valor total de USD 3.514, siendo el valor correcto es USD 2.851 conforme a los soportes presentos ADJUNTO 003 Facturas IPhone.pdf y ADJUNTO 004 Consulta precio Magic Keyboard.pdf, evidenciando un error en el diligenciamiento del mencionado documento.
Adicionalmente, el formato 530 No. 20150342244501 solo contiene los datos de la viajera sin reportar los valores individuales y totales de divisas y/o mercancías, así como tampoco se visualiza la segunda página.
Lo anterior, dificulta la trazabilidad de las actuaciones realizadas por la DIAN en el control aduanero a los viajeros internacionales.</t>
  </si>
  <si>
    <t>A14. Realizar capacitaciones trimestrales acerca del procedimiento "Viajeros Internacionales" y de las buenas practicas al momento de verificar el correcto diligenciamiento del  formulario 530 y acta de hechos, reconociendo la importancia de los asuntos tanto de fondo como de forma.</t>
  </si>
  <si>
    <t>A15. Adelantar revisiones bimestrales a las actas de hechos y  liquidaciones del pago de tributo único, evaluando la calidad de la información registrada y su congruencia respecto a los formularios 530 .</t>
  </si>
  <si>
    <t>1. Preparación, invitación, convocatoria y realización de la capacitación.
2. Elaboración, remisión y guardado del listado de asistencia</t>
  </si>
  <si>
    <t>1. Planeación y divulgación de la actividad.
2. Consecución de las actas de hechos y liquidaciones del último bimestre y revisión de los mismos.
3. Análisis de la información obtenida.
4. Elaboración,  envío y guardado del informe realizado.</t>
  </si>
  <si>
    <t xml:space="preserve"> Planillas de asistencia a las capacitaciones trimestrales</t>
  </si>
  <si>
    <t xml:space="preserve"> Informes bimestrales de revisión de actas de hechos y liquidaciones del pago de tributo único</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</si>
  <si>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</si>
  <si>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</si>
  <si>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</si>
  <si>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Efectuar capacitación a nivel nacional,  sobre el procedimiento PR-ADF-0159 “Notificación, Comunicación y/o Publicación V5." </t>
  </si>
  <si>
    <t>Evitar reprocesos  y actos administrativos sin validez jurídica al no ser notificados dentro del término legal</t>
  </si>
  <si>
    <r>
      <rPr>
        <b/>
        <sz val="12"/>
        <rFont val="Arial"/>
        <family val="2"/>
      </rPr>
      <t>DGF</t>
    </r>
    <r>
      <rPr>
        <sz val="12"/>
        <rFont val="Arial"/>
        <family val="2"/>
      </rPr>
      <t xml:space="preserve">
NC - Subproceso Fiscalización y Liquidación
Subdirección de Fiscalización Tributaria</t>
    </r>
  </si>
  <si>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</si>
  <si>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</si>
  <si>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</si>
  <si>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</si>
  <si>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</si>
  <si>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</si>
  <si>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</si>
  <si>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</si>
  <si>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H3. Incumplimiento en algunas de las actividades del procedimiento PR-FL-0220 Investigación de Obligaciones Tributarias Sustanciales y Formales Versión 6 y 7.</t>
  </si>
  <si>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</si>
  <si>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</si>
  <si>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</si>
  <si>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</si>
  <si>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</si>
  <si>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r>
      <rPr>
        <b/>
        <sz val="12"/>
        <rFont val="Arial"/>
        <family val="2"/>
      </rPr>
      <t>DGF</t>
    </r>
    <r>
      <rPr>
        <sz val="12"/>
        <rFont val="Arial"/>
        <family val="2"/>
      </rPr>
      <t xml:space="preserve">
NC - Subproceso: Fiscalización y Liquidación
Subdirección de Fiscalización Internacional</t>
    </r>
  </si>
  <si>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</si>
  <si>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</si>
  <si>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</si>
  <si>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</si>
  <si>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</si>
  <si>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</si>
  <si>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</si>
  <si>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</si>
  <si>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</si>
  <si>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</si>
  <si>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</si>
  <si>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</si>
  <si>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</si>
  <si>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</si>
  <si>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</si>
  <si>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</si>
  <si>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</si>
  <si>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</si>
  <si>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</si>
  <si>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</si>
  <si>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</si>
  <si>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</si>
  <si>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</si>
  <si>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</si>
  <si>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r>
      <rPr>
        <b/>
        <sz val="12"/>
        <rFont val="Arial"/>
        <family val="2"/>
      </rPr>
      <t>DGF</t>
    </r>
    <r>
      <rPr>
        <sz val="12"/>
        <rFont val="Arial"/>
        <family val="2"/>
      </rPr>
      <t xml:space="preserve">
NC - Subproceso Innovación y Tecnología
Subdirección de Gestión de Innovación y Tecnología.</t>
    </r>
  </si>
  <si>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</si>
  <si>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</si>
  <si>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</si>
  <si>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</si>
  <si>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</si>
  <si>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</si>
  <si>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</si>
  <si>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</si>
  <si>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</si>
  <si>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170700-29-20250205
I1, H1, H2, OB1, OB2, OB3,. OB4, OB5, OB6</t>
  </si>
  <si>
    <t>Visitas de acompáñamiento a las Divisiones Jurídicas de las Direcciones Seccionales</t>
  </si>
  <si>
    <t>Expedición del memorando</t>
  </si>
  <si>
    <t xml:space="preserve">Documento que contenga el lineamiento </t>
  </si>
  <si>
    <r>
      <rPr>
        <b/>
        <sz val="12"/>
        <rFont val="Arial"/>
        <family val="2"/>
      </rPr>
      <t>DGF</t>
    </r>
    <r>
      <rPr>
        <sz val="12"/>
        <rFont val="Arial"/>
        <family val="2"/>
      </rPr>
      <t xml:space="preserve">
Subdirección de Recursos Jurídicos</t>
    </r>
  </si>
  <si>
    <r>
      <rPr>
        <b/>
        <sz val="12"/>
        <rFont val="Arial"/>
        <family val="2"/>
      </rPr>
      <t>DGF</t>
    </r>
    <r>
      <rPr>
        <sz val="12"/>
        <rFont val="Arial"/>
        <family val="2"/>
      </rPr>
      <t xml:space="preserve">
Dirección de Gestión Jurídica</t>
    </r>
  </si>
  <si>
    <r>
      <rPr>
        <b/>
        <sz val="12"/>
        <rFont val="Arial"/>
        <family val="2"/>
      </rPr>
      <t>DGF</t>
    </r>
    <r>
      <rPr>
        <sz val="12"/>
        <rFont val="Arial"/>
        <family val="2"/>
      </rPr>
      <t xml:space="preserve">
Subdirección de Fiscalización Aduanera
(Grupo Informal Supervisión)</t>
    </r>
  </si>
  <si>
    <t>A1.	En marco de las visitas de acompañamiento que la Subdirección de Recursos Jurídico realiza a las diferentes direcciones seccionales con el objetivo de verificar la correcta aplicación de las normas sustanciales y de procedimiento para la expedición de las resoluciones que resuelven los recursos de reconsideración y solicitudes de revocatoria directa, se  revisarán de manera particular los expedientes en los que se hayan tramitado solicitudes de revocatoria directa de actos administrativos de imposición de sanciones, tributarias aduaneras y cambiarias. Al efecto, se verificará la correcta aplicación de las normas y la adecuada valoración de las pruebas recaudadas. De la revisión así realizada se elaborará un informe en que se evidencien las posibles falencias y la forma en en la que deben ser subsanadas</t>
  </si>
  <si>
    <t xml:space="preserve">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t>
  </si>
  <si>
    <t xml:space="preserve">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t>
  </si>
  <si>
    <t>I1. La motivación contenida en la Resolución No. 1942 de 31 de diciembre de 2024,  se encuentra sustentada presuntamente en hechos falsos, por cuanto se fundamenta  en la presentación de la declaración anticipada dentro de los términos de ley resulta contrario a la evidencia probatoria obrante en el expediente, revocando la determinación de la sanción que había sido impuesta mediante Resolución Sanción No. 1633 de 26 de diciembre de 2023 y confirmada mediante Resolución No. 652 de 14 de mayo de 2024, que resuelve un recurso de reposición, en la cual se había sancionado al importador por $310.737.693, cuantía definida como impacto fiscal directo.</t>
  </si>
  <si>
    <t>H2. Exclusión de seis (6) obligados aduaneros del proceso de control en contravía de la actividad 4 del del procedimiento “DETERMINACIÓN DE SANCIONES ADUANERAS”-PR-COA-0263 versión 4.</t>
  </si>
  <si>
    <t>OB1. Inconsistencias en actos administrativos del proceso sancionatorio aduanero.</t>
  </si>
  <si>
    <t>A7. Gestionar una capacitación dirigida al personal de las Divisiones de Fiscalización y Liquidación Aduanera sobre control documental y trazabilidad de expedientes</t>
  </si>
  <si>
    <t>Asignar Responsable en la Subdirección 
Gestionar capacitación</t>
  </si>
  <si>
    <t>Planilla de Asistencia
Presentación de la Capacitación</t>
  </si>
  <si>
    <t>A8. Realizar mesa de trabajo con los funcionarios responsables del sistema SI-INTEGRA de la Subdirección de Fiscalización Cambiaria y con las Direcciones Seccionales, con el fin de analizar las inconsistencias técnicas y/o funcionales identificadas en la ejecución del sistema durante el desarrollo del subproceso de fiscalización cambiaria y poner en conocimiento del área competente (Subdirección de Soluciones y Desarrollo de la Dirección de Gestión de Innovación y Tecnología) las situaciones detectadas para su evaluación y lograr soluciones conjuntas.</t>
  </si>
  <si>
    <t>1.	Coordinar mesa de trabajo con los funcionarios responsables del sistema SI-INTEGRA.
2.	Recibir las inconsistencias técnicas y/o funcionales identificadas en el uso del sistema durante el desarrollo de las investigaciones cambiarias evidenciadas en las Direcciones Seccionales con competenia Cambiaria.
3.	Consolidar las observaciones identificadas para ponerlas en conocimiento del área competente.                                                                                                                                                                                                                                                                                                                                                                                                   4. Determinar las acciones a seguir, de acuerdo con la evaluación efectuada por le Área de Tecnología.</t>
  </si>
  <si>
    <t>Acta de mesa de trabajo sobre el análisis de las inconsistencias funcionales del sistema SI-INTEGRADA identificadas y acciones a seguir.</t>
  </si>
  <si>
    <t>OB2. De conformidad con lo manifestado en capacitación del 06 de agosto de 2025 y entrevista realizada el 15 de octubre de 2025, se indicó que hay recurrentes inconsistencias funcionales en el sistema SI- INTEGRA , sumadas a las limitaciones reportadas por los funcionarios para cumplir con los requerimientos funcionales ausencia de trazabilidad en el flujo de las investigaciones cambiarias del expedient quee, han generado la necesidad de adoptar herramientas locales,  como SIE CORAN en la Dirección Seccional de Impuestos y Aduanas de Medellín, a manera de medida de contingencia.</t>
  </si>
  <si>
    <t>OB3. Se identificaron trece (13) insumos correspondientes a la Dirección Seccional de Impuestos y Aduanas de Santa Marta, que fueron gestionados y registrados en la base de datos de Excel denominada “INSUMOS RECIBIDOS DESDE 2022 A 30 JUNIO DE 2025.xls”, con Acta de Comité de Nivel Directivo No. 24 de 24 de septiembre de 2020, elaborada con anterioridad a la fecha de los insumos</t>
  </si>
  <si>
    <t xml:space="preserve">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t>
  </si>
  <si>
    <t>1. Supervisar mensualmente la información reportada por la Dirección Seccional, con el fin de verificar la trazabilidad de todos los insumos y las cargas de trabajo en el archivo LINC.
                                                                                           2. Realizar reunión de retroalimentación con la Dirección Seccional para validar la calidad y oportunidad con la que se incorpora la información en el archivo LINC.</t>
  </si>
  <si>
    <t>Acta de retroalimentación en la cual conste la actualización del LINC y los ajustes realizados.</t>
  </si>
  <si>
    <t xml:space="preserve">A10. 2. Hacer una  capacitación  sobre los  procedimientos PR-COA- 0223 y 0224 haciendo énfasis en el tratamiento para los insumos que requieren apertura directa,  los cuales deben quedar registrados  en el LINC .                              </t>
  </si>
  <si>
    <t>Realizar capacitación.</t>
  </si>
  <si>
    <t xml:space="preserve">Planilla de capacitación.                     </t>
  </si>
  <si>
    <t>OB4. Falta de actualización del procedimiento conforme a la normatividad vigente</t>
  </si>
  <si>
    <t>Asignar Responsable en la Subdirección 
Realizar revisión y ajustar procedimiento cuando aplique, de lo contrario, oficio con explicación.</t>
  </si>
  <si>
    <t>Documento o Correo Electronico con las conclusiones de la revisión del Procedimiento PR-COA-0263.</t>
  </si>
  <si>
    <t>OB5. Incompletitud de información en hoja de control de expediente</t>
  </si>
  <si>
    <t>A11. Revisar el procedimiento Procedimiento PR-COA-0263  y determinar la necesidad de realizar el ajuste</t>
  </si>
  <si>
    <t>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t>
  </si>
  <si>
    <t>Reforzar los lineamientos institucionales para la adecuada conformación y control documental de los expedientes de investigación cambiaria.</t>
  </si>
  <si>
    <t>Planilla de asistencia.</t>
  </si>
  <si>
    <t>Debilidades en el registro de consecutivos de los expedientes en el libro radicador</t>
  </si>
  <si>
    <t>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t>
  </si>
  <si>
    <t>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
	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t>
  </si>
  <si>
    <t>OB3. En la resolución 290 de 2024 de la Dirección Seccional de Aduanas de Cúcuta, no se encontró soporte de los pagos de los bienes faltantes al momento de la entrega de las mercancías, respecto de del peso estimado y el peso bruto determinado en la entrega de las mercancías</t>
  </si>
  <si>
    <t xml:space="preserve">OB4. Se evidencian inconsistencias en la información registrada en los documentos de los eventos de chatarrización </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</si>
  <si>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</si>
  <si>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r>
      <rPr>
        <b/>
        <sz val="12"/>
        <rFont val="Arial"/>
        <family val="2"/>
      </rPr>
      <t xml:space="preserve">DGC
</t>
    </r>
    <r>
      <rPr>
        <sz val="12"/>
        <rFont val="Arial"/>
        <family val="2"/>
      </rPr>
      <t>Dirección de Gestión de Innovación y Tecnología
Subdirección Logística</t>
    </r>
  </si>
  <si>
    <t>Capacitación a los responsables del proceso.</t>
  </si>
  <si>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</si>
  <si>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t>Seguimiento a los proyectos de disposición.</t>
  </si>
  <si>
    <t>Correo electrónico remitido desde el despacho de la Subdirección Logística</t>
  </si>
  <si>
    <r>
      <rPr>
        <b/>
        <sz val="12"/>
        <rFont val="Arial"/>
        <family val="2"/>
      </rPr>
      <t>DGC</t>
    </r>
    <r>
      <rPr>
        <sz val="12"/>
        <rFont val="Arial"/>
        <family val="2"/>
      </rPr>
      <t xml:space="preserve">
Direcciones Seccionales
Subdirección Logística
Coordinación de Optimización de la Operación Logística</t>
    </r>
  </si>
  <si>
    <t xml:space="preserve">Seguimiento a las actas de faltantes y cuentas de cobro emitidas por la Dirección Seccional.
Proceso de afectación de pólizas en caso de no recibir el pago.
</t>
  </si>
  <si>
    <t>Soporte de pagos por concepto de faltantes.</t>
  </si>
  <si>
    <r>
      <rPr>
        <b/>
        <sz val="12"/>
        <rFont val="Arial"/>
        <family val="2"/>
      </rPr>
      <t>DGC</t>
    </r>
    <r>
      <rPr>
        <sz val="12"/>
        <rFont val="Arial"/>
        <family val="2"/>
      </rPr>
      <t xml:space="preserve">
Coordinación de Optimización de la Operación Logística
Direcciones Seccionales.</t>
    </r>
  </si>
  <si>
    <t>A9. Se elaborará formato de informe gerencial de chatarrización de mercancías, donde se incluirá una lista de chequeo con los documentos que permitan ejercer el control de lo establecido en el instructivo IN-ADF-0216.</t>
  </si>
  <si>
    <r>
      <rPr>
        <b/>
        <sz val="12"/>
        <rFont val="Arial"/>
        <family val="2"/>
      </rPr>
      <t>DGC</t>
    </r>
    <r>
      <rPr>
        <sz val="12"/>
        <rFont val="Arial"/>
        <family val="2"/>
      </rPr>
      <t xml:space="preserve">
Direcciones Seccionales
Coordinación de Chatarrizaciones y Destrucciones.</t>
    </r>
  </si>
  <si>
    <r>
      <rPr>
        <b/>
        <sz val="12"/>
        <rFont val="Arial"/>
        <family val="2"/>
      </rPr>
      <t xml:space="preserve">DGC
</t>
    </r>
    <r>
      <rPr>
        <sz val="12"/>
        <rFont val="Arial"/>
        <family val="2"/>
      </rPr>
      <t>Coordinación de Chatarrizaciones y Destrucciones 
Coordinación de Documentación</t>
    </r>
  </si>
  <si>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</si>
  <si>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</si>
  <si>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27. Iniciar la implementación de la solución tecnológica</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</si>
  <si>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</si>
  <si>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28. Poner en  producción la solución tecnológica</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</si>
  <si>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</si>
  <si>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</si>
  <si>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</si>
  <si>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</si>
  <si>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</si>
  <si>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</si>
  <si>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</si>
  <si>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</si>
  <si>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r>
      <rPr>
        <b/>
        <sz val="12"/>
        <rFont val="Arial"/>
        <family val="2"/>
      </rPr>
      <t>DGI</t>
    </r>
    <r>
      <rPr>
        <sz val="12"/>
        <rFont val="Arial"/>
        <family val="2"/>
      </rPr>
      <t xml:space="preserve">
NC - Subproceso Innovación y Tecnología 
Dirección de Gestión de Innovación y Tecnología</t>
    </r>
  </si>
  <si>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</si>
  <si>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</si>
  <si>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</si>
  <si>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</si>
  <si>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</si>
  <si>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</si>
  <si>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</si>
  <si>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</si>
  <si>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</si>
  <si>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</si>
  <si>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</si>
  <si>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</si>
  <si>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</si>
  <si>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</si>
  <si>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</si>
  <si>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</si>
  <si>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</si>
  <si>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</si>
  <si>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</si>
  <si>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</si>
  <si>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</si>
  <si>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</si>
  <si>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</si>
  <si>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</si>
  <si>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</si>
  <si>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</si>
  <si>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</si>
  <si>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</si>
  <si>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</si>
  <si>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</si>
  <si>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OB2. No se evidenció en las unidades documentales el listado de contribuyentes aprobados y no aprobados en la modalidad de pago de obras por impuestos, expedidos por la Agencia de Renovación del Territorio ART</t>
  </si>
  <si>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</si>
  <si>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</si>
  <si>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27. Presentar a la Subdirección de Procesos, la propuesta de actualización del procedimiento  PR-COT-0452 "Obras por impuestos" y del Instructivo IN-COT-0200 "Forma de Extinción de Obligaciones"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</si>
  <si>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</si>
  <si>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</si>
  <si>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</si>
  <si>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</si>
  <si>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</si>
  <si>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</si>
  <si>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</si>
  <si>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</si>
  <si>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</si>
  <si>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 xml:space="preserve">A32. Presentar a la Subdirección de Procesos, la propuesta de actualización del procedimiento  PR-COT-0452 "Obras por impuestos" y del Instructivo IN-COT-0200 "Forma de Extinción de Obligaciones"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</si>
  <si>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</si>
  <si>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</si>
  <si>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</si>
  <si>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</si>
  <si>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</si>
  <si>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</si>
  <si>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</si>
  <si>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</si>
  <si>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</si>
  <si>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</si>
  <si>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</si>
  <si>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</si>
  <si>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</si>
  <si>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</si>
  <si>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</si>
  <si>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</si>
  <si>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</si>
  <si>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</si>
  <si>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</si>
  <si>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</si>
  <si>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</si>
  <si>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</si>
  <si>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</si>
  <si>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</si>
  <si>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</si>
  <si>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</si>
  <si>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</si>
  <si>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</si>
  <si>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</si>
  <si>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</si>
  <si>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</si>
  <si>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</si>
  <si>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</si>
  <si>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</si>
  <si>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I1. Exclusión del proceso de fiscalización de 7 Solicitudes de Devolución y/o Compensación tramitadas manualmente con calificación de riesgo “ALTO” y “MUY ALTO” con un riesgo de impacto fiscal de $ 2.116.366.739 m/cte., por posibles devoluciones no procedentes</t>
  </si>
  <si>
    <t>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t>
  </si>
  <si>
    <t>OB1. Fallas en la segregación de funciones</t>
  </si>
  <si>
    <t>A17. Controlar que el perfilamiento de riesgos para las solicitudes de devoluciones manuales para remitirlos a la reunión de control y evaluación de las devoluciones.</t>
  </si>
  <si>
    <t>•	Capacitación a los funcionarios de la División de Recaudo y Cobranzas de la Dirección Seccional de Impuestos de Medellín responsables de ejecutar el perfilamiento de riesgos, que se efectuará para el mes de noviembre de 2025.
•	Creación de base de datos de control y gestión de los perfilamientos de riesgos efectuados diariamente, que se inició a consolidar desde el mes de septiembre de 2025, acción que se ejecuta y actualiza permanentemente.</t>
  </si>
  <si>
    <t>Informe mensual donde conste el envió del expediente a fiscalización.</t>
  </si>
  <si>
    <r>
      <rPr>
        <b/>
        <sz val="12"/>
        <rFont val="Arial"/>
        <family val="2"/>
      </rPr>
      <t>DGI</t>
    </r>
    <r>
      <rPr>
        <sz val="12"/>
        <rFont val="Arial"/>
        <family val="2"/>
      </rPr>
      <t xml:space="preserve">
Dirección Seccionald e Impuestos de Medellín
División de Recaudo y Cobranzas</t>
    </r>
  </si>
  <si>
    <t>A18. Controlar que las solicitudes de devoluciones no existan procesos administrativos y sancionatorios del solicitante para establecer si el saldo a favor incluidos los arrastres se encuentran en proceso de determinación o discusión.</t>
  </si>
  <si>
    <r>
      <rPr>
        <b/>
        <sz val="12"/>
        <rFont val="Arial"/>
        <family val="2"/>
      </rPr>
      <t>DGI</t>
    </r>
    <r>
      <rPr>
        <sz val="12"/>
        <rFont val="Arial"/>
        <family val="2"/>
      </rPr>
      <t xml:space="preserve">
Coordinación de Devoluciones
Direcciones Seccionales 
Divisiones de Recaudo
Divisiones de Recaudo y Cobranzas</t>
    </r>
  </si>
  <si>
    <t xml:space="preserve">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t>
  </si>
  <si>
    <t xml:space="preserve">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2. Enviar a la Subdirección de Devoluciones Informe mensual de los roles asignados a los funcionarios de Direcciones Seccionales y la Dirección Operativa de Grandes Contribuyentes que intervienen en la gestión de las devoluciones acorde a las funciones de cada cargo. </t>
  </si>
  <si>
    <t xml:space="preserve">Informe mensual de los roles asignados a los funcionarios de Direcciones Seccionales y la Dirección Operativa de Grandes Contribuyentes que intervienen en la gestión de las devoluciones acorde a las funciones de cada cargo. </t>
  </si>
  <si>
    <t xml:space="preserve">INSP. 1707022425
 H 1, 2, 3, 4
OBS. 5, 6, 7
IDS. 8, 9
</t>
  </si>
  <si>
    <r>
      <rPr>
        <b/>
        <sz val="12"/>
        <rFont val="Arial"/>
        <family val="2"/>
      </rPr>
      <t xml:space="preserve">Hallazgo 1. Inconsistencia en el registro de las actas de inspección 
</t>
    </r>
    <r>
      <rPr>
        <sz val="12"/>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</si>
  <si>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r>
      <rPr>
        <b/>
        <sz val="12"/>
        <rFont val="Arial"/>
        <family val="2"/>
      </rPr>
      <t>DGA</t>
    </r>
    <r>
      <rPr>
        <sz val="12"/>
        <rFont val="Arial"/>
        <family val="2"/>
      </rPr>
      <t xml:space="preserve">
Dirección de gestión de Aduanas                        Subdirección de Operación Aduanera                                Direcciones Seccionales Bogotá Aeropuerto el Dorado, Buenaventura, Santa Marta e Ipiales - GIT Importaciones o quien haga sus veces
</t>
    </r>
  </si>
  <si>
    <r>
      <rPr>
        <b/>
        <sz val="12"/>
        <rFont val="Arial"/>
        <family val="2"/>
      </rPr>
      <t xml:space="preserve">Hallazgo 2. Incumplimientos normativos frente en la realización de inspecciones aduaneras 
</t>
    </r>
    <r>
      <rPr>
        <sz val="12"/>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</si>
  <si>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r>
      <rPr>
        <b/>
        <sz val="12"/>
        <rFont val="Arial"/>
        <family val="2"/>
      </rPr>
      <t xml:space="preserve">Hallazgo 3. Uso de canales de comunicación no oficiales en la gestión de Operaciones de Importación – DSIA Buenaventura
</t>
    </r>
    <r>
      <rPr>
        <sz val="12"/>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</si>
  <si>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r>
      <rPr>
        <b/>
        <sz val="12"/>
        <rFont val="Arial"/>
        <family val="2"/>
      </rPr>
      <t xml:space="preserve">Hallazgo 4. Deficiencia de control a las sanciones mínimas por infracciones aduaneras en SYGA SIGLO XXI </t>
    </r>
    <r>
      <rPr>
        <sz val="12"/>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</si>
  <si>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r>
      <rPr>
        <b/>
        <sz val="12"/>
        <rFont val="Arial"/>
        <family val="2"/>
      </rPr>
      <t xml:space="preserve">Hallazgo 5. Falta de control a los términos definidos para la presentación de las declaraciones anticipadas en el SI SYGA - SIGLO XXI y a la sanción aplicable por su incumplimiento
</t>
    </r>
    <r>
      <rPr>
        <sz val="12"/>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</si>
  <si>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r>
      <rPr>
        <b/>
        <sz val="12"/>
        <rFont val="Arial"/>
        <family val="2"/>
      </rPr>
      <t xml:space="preserve">Hallazgo 6. Incumplimiento de la normatividad que enmarca el funcionamiento del Comité de Selectividad Aduanera
</t>
    </r>
    <r>
      <rPr>
        <sz val="12"/>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</si>
  <si>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r>
      <rPr>
        <b/>
        <sz val="12"/>
        <rFont val="Arial"/>
        <family val="2"/>
      </rPr>
      <t xml:space="preserve">Hallazgo 7. Deficiencia de control y discrecionalidad en la verificación de requisitos para la aceptación de las solicitudes de trámite manual </t>
    </r>
    <r>
      <rPr>
        <sz val="12"/>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</si>
  <si>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r>
      <rPr>
        <b/>
        <sz val="12"/>
        <rFont val="Arial"/>
        <family val="2"/>
      </rPr>
      <t xml:space="preserve">Hallazgo 8. Deficiencias en la programación, conformación y control de diligencias de inspección aduanera y autos comisorios
</t>
    </r>
    <r>
      <rPr>
        <sz val="12"/>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</si>
  <si>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r>
      <rPr>
        <b/>
        <sz val="12"/>
        <rFont val="Arial"/>
        <family val="2"/>
      </rPr>
      <t>Hallazgo 9. Deficiencias en el diligenciamiento de actas de inspección de trámite manual</t>
    </r>
    <r>
      <rPr>
        <sz val="12"/>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</si>
  <si>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r>
      <rPr>
        <b/>
        <sz val="12"/>
        <rFont val="Arial"/>
        <family val="2"/>
      </rPr>
      <t>Hallazgo 10. Falta de oportunidad en el registro de control de base de suspensiones FT-COA-2298 y en la entrega de actas de aprehensión a Fiscalización FT-COA-2205</t>
    </r>
    <r>
      <rPr>
        <sz val="12"/>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</si>
  <si>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r>
      <rPr>
        <b/>
        <sz val="12"/>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2"/>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</si>
  <si>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r>
      <rPr>
        <b/>
        <sz val="12"/>
        <rFont val="Arial"/>
        <family val="2"/>
      </rPr>
      <t xml:space="preserve">Hallazgo 12. Cuentas de usuario SYGA activas, vinculadas a funcionarios retirados de la entidad – Registro y Control Aduanero </t>
    </r>
    <r>
      <rPr>
        <sz val="12"/>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</si>
  <si>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r>
      <rPr>
        <b/>
        <sz val="12"/>
        <rFont val="Arial"/>
        <family val="2"/>
      </rPr>
      <t xml:space="preserve">Hallazgo 14. Deficiencias en la aplicación de políticas de seguridad de la información en terminal de apoyo a la ciudadana – DSIA Ipiales </t>
    </r>
    <r>
      <rPr>
        <sz val="12"/>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</si>
  <si>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r>
      <rPr>
        <b/>
        <sz val="12"/>
        <rFont val="Arial"/>
        <family val="2"/>
      </rPr>
      <t>Hallazgo 15. Carencia de logs de auditoría y de eventos en el sistema Selectividad Aduanera – Dirección de Gestión de Innovación y Tecnología</t>
    </r>
    <r>
      <rPr>
        <sz val="12"/>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</si>
  <si>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</si>
  <si>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r>
      <rPr>
        <b/>
        <sz val="12"/>
        <rFont val="Arial"/>
        <family val="2"/>
      </rPr>
      <t>DGEA</t>
    </r>
    <r>
      <rPr>
        <sz val="12"/>
        <rFont val="Arial"/>
        <family val="2"/>
      </rPr>
      <t xml:space="preserve">
NC - Subproceso Administración Sistema de Gestión 
Subdirección de Procesos
ACTUALIZACIÓN
30112021</t>
    </r>
  </si>
  <si>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</si>
  <si>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r>
      <rPr>
        <b/>
        <sz val="12"/>
        <rFont val="Arial"/>
        <family val="2"/>
      </rPr>
      <t>DGEA</t>
    </r>
    <r>
      <rPr>
        <sz val="12"/>
        <rFont val="Arial"/>
        <family val="2"/>
      </rPr>
      <t xml:space="preserve">
NC - Subproceso Innovación y Tecnología
Dirección de Gestión de Innovación y Tecnología
ACTUALIZACIÓN
30112021</t>
    </r>
  </si>
  <si>
    <r>
      <rPr>
        <b/>
        <sz val="12"/>
        <rFont val="Arial"/>
        <family val="2"/>
      </rPr>
      <t>DGJ</t>
    </r>
    <r>
      <rPr>
        <sz val="12"/>
        <rFont val="Arial"/>
        <family val="2"/>
      </rPr>
      <t xml:space="preserve">
NC - Subproceso de Gestión Jurídica
Subdirector de Recursos Jurídicos</t>
    </r>
  </si>
  <si>
    <r>
      <rPr>
        <b/>
        <sz val="12"/>
        <rFont val="Arial"/>
        <family val="2"/>
      </rPr>
      <t>DGJ</t>
    </r>
    <r>
      <rPr>
        <sz val="12"/>
        <rFont val="Arial"/>
        <family val="2"/>
      </rPr>
      <t xml:space="preserve">
NC - Subproceso de Gestión Jurídica
Subdirección de Asuntos Penales</t>
    </r>
  </si>
  <si>
    <r>
      <rPr>
        <b/>
        <sz val="12"/>
        <rFont val="Arial"/>
        <family val="2"/>
      </rPr>
      <t>DGJ</t>
    </r>
    <r>
      <rPr>
        <sz val="12"/>
        <rFont val="Arial"/>
        <family val="2"/>
      </rPr>
      <t xml:space="preserve">
NC - Subproceso de Fiscalización y Liquidación
Subdirección de Operación Aduanera y Subdirección Operativa Policial. </t>
    </r>
  </si>
  <si>
    <r>
      <rPr>
        <b/>
        <sz val="12"/>
        <rFont val="Arial"/>
        <family val="2"/>
      </rPr>
      <t>DGJ</t>
    </r>
    <r>
      <rPr>
        <sz val="12"/>
        <rFont val="Arial"/>
        <family val="2"/>
      </rPr>
      <t xml:space="preserve">
NC - Subproceso de Fiscalización y Liquidación
Directores Seccionales
Jefes de división de unidades aprehensoras o quienes hagan sus veces</t>
    </r>
  </si>
  <si>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</si>
  <si>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</si>
  <si>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r>
      <rPr>
        <b/>
        <sz val="12"/>
        <rFont val="Arial"/>
        <family val="2"/>
      </rPr>
      <t>DGJ</t>
    </r>
    <r>
      <rPr>
        <sz val="12"/>
        <rFont val="Arial"/>
        <family val="2"/>
      </rPr>
      <t xml:space="preserve">
NC - Subproceso de Innovación y Tecnología
Subdirección de Soluciones y Desarrollo</t>
    </r>
  </si>
  <si>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</si>
  <si>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r>
      <rPr>
        <b/>
        <sz val="12"/>
        <rFont val="Arial"/>
        <family val="2"/>
      </rPr>
      <t>DGJ</t>
    </r>
    <r>
      <rPr>
        <sz val="12"/>
        <rFont val="Arial"/>
        <family val="2"/>
      </rPr>
      <t xml:space="preserve">
NC - Subproceso Fiscalización y Liquidación
Subdirección de Fiscalización Aduanera</t>
    </r>
  </si>
  <si>
    <r>
      <rPr>
        <b/>
        <sz val="12"/>
        <rFont val="Arial"/>
        <family val="2"/>
      </rPr>
      <t>DGJ</t>
    </r>
    <r>
      <rPr>
        <sz val="12"/>
        <rFont val="Arial"/>
        <family val="2"/>
      </rPr>
      <t xml:space="preserve">
NC - Subproceso de Gestión Jurídica
Dirección de Gestión Jurídica</t>
    </r>
  </si>
  <si>
    <r>
      <rPr>
        <b/>
        <sz val="12"/>
        <rFont val="Arial"/>
        <family val="2"/>
      </rPr>
      <t>DGJ</t>
    </r>
    <r>
      <rPr>
        <sz val="12"/>
        <rFont val="Arial"/>
        <family val="2"/>
      </rPr>
      <t xml:space="preserve">
NC - Subproceso de Gestión Jurídica
Subdirección de Normativa y Doctrina</t>
    </r>
  </si>
  <si>
    <r>
      <rPr>
        <b/>
        <sz val="12"/>
        <rFont val="Arial"/>
        <family val="2"/>
      </rPr>
      <t>DGJ</t>
    </r>
    <r>
      <rPr>
        <sz val="12"/>
        <rFont val="Arial"/>
        <family val="2"/>
      </rPr>
      <t xml:space="preserve">
NC - Subproceso de Gestión Jurídica
Dirección de Gestión Jurídica
Subdirección de Normativa y Doctrina</t>
    </r>
  </si>
  <si>
    <r>
      <rPr>
        <b/>
        <sz val="12"/>
        <rFont val="Arial"/>
        <family val="2"/>
      </rPr>
      <t>DGJ</t>
    </r>
    <r>
      <rPr>
        <sz val="12"/>
        <rFont val="Arial"/>
        <family val="2"/>
      </rPr>
      <t xml:space="preserve">
NC - Subproceso de Gestión Jurídica
Coordinación de Relatoría</t>
    </r>
  </si>
  <si>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</si>
  <si>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</si>
  <si>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</si>
  <si>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</si>
  <si>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r>
      <rPr>
        <b/>
        <sz val="12"/>
        <rFont val="Arial"/>
        <family val="2"/>
      </rPr>
      <t>DGA</t>
    </r>
    <r>
      <rPr>
        <sz val="12"/>
        <rFont val="Arial"/>
        <family val="2"/>
      </rPr>
      <t xml:space="preserve">
NC – Subproceso Operación Aduanera
Subdirección de Gestión de Comercio Exterior 
</t>
    </r>
  </si>
  <si>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</si>
  <si>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r>
      <rPr>
        <b/>
        <sz val="12"/>
        <rFont val="Arial"/>
        <family val="2"/>
      </rPr>
      <t>DGA</t>
    </r>
    <r>
      <rPr>
        <sz val="12"/>
        <rFont val="Arial"/>
        <family val="2"/>
      </rPr>
      <t xml:space="preserve">
DS- Subproceso Operación Aduanera
Subdirección de Gestión de Comercio Exterior
ACTUALIZADO
30112021
REFORMULADO
09122022</t>
    </r>
  </si>
  <si>
    <r>
      <rPr>
        <b/>
        <sz val="12"/>
        <rFont val="Arial"/>
        <family val="2"/>
      </rPr>
      <t>DGA</t>
    </r>
    <r>
      <rPr>
        <sz val="12"/>
        <rFont val="Arial"/>
        <family val="2"/>
      </rPr>
      <t xml:space="preserve">
DS- Subproceso Operación Aduanera
Direcciones Seccionales de Aduanas de Barranquilla, Bogota y Cartagena</t>
    </r>
  </si>
  <si>
    <r>
      <rPr>
        <b/>
        <sz val="12"/>
        <rFont val="Arial"/>
        <family val="2"/>
      </rPr>
      <t>DGA</t>
    </r>
    <r>
      <rPr>
        <sz val="12"/>
        <rFont val="Arial"/>
        <family val="2"/>
      </rPr>
      <t xml:space="preserve">
DS - Subproceso Operación Aduanera
Dirección Seccional de Aduanas de Bogotá
ACTUALIZADO
30112021
REFORMULADO 
09122022
</t>
    </r>
  </si>
  <si>
    <r>
      <t xml:space="preserve">DGA
</t>
    </r>
    <r>
      <rPr>
        <sz val="12"/>
        <rFont val="Arial"/>
        <family val="2"/>
      </rPr>
      <t>Dirección Seccional de Aduanas Bogotá
GIT Asistencia Tecnologica</t>
    </r>
  </si>
  <si>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</si>
  <si>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</si>
  <si>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r>
      <rPr>
        <b/>
        <sz val="12"/>
        <rFont val="Arial"/>
        <family val="2"/>
      </rPr>
      <t>DGA</t>
    </r>
    <r>
      <rPr>
        <sz val="12"/>
        <rFont val="Arial"/>
        <family val="2"/>
      </rPr>
      <t xml:space="preserve">
Dirección Seccional de Aduanas Bogotá
GIT Asistencia Tecnologica
ACTUALIZADO
30112021
REFORMULADO 
09122022</t>
    </r>
  </si>
  <si>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</si>
  <si>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r>
      <rPr>
        <b/>
        <sz val="12"/>
        <rFont val="Arial"/>
        <family val="2"/>
      </rPr>
      <t>DGA</t>
    </r>
    <r>
      <rPr>
        <sz val="12"/>
        <rFont val="Arial"/>
        <family val="2"/>
      </rPr>
      <t xml:space="preserve">
NC - Subproceso Seguridad de la Información
Oficina de Seguridad de la Información
ACTUALIZADO
30112021</t>
    </r>
  </si>
  <si>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</si>
  <si>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</si>
  <si>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</si>
  <si>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</si>
  <si>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</si>
  <si>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</si>
  <si>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</si>
  <si>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r>
      <rPr>
        <b/>
        <sz val="12"/>
        <rFont val="Arial"/>
        <family val="2"/>
      </rPr>
      <t>DGA</t>
    </r>
    <r>
      <rPr>
        <sz val="12"/>
        <rFont val="Arial"/>
        <family val="2"/>
      </rPr>
      <t xml:space="preserve">
NC – Subproceso Operación Aduanera
Subdirección de Operación Aduanera
Coordinación de Organización y Gestión de Calidad</t>
    </r>
  </si>
  <si>
    <r>
      <rPr>
        <b/>
        <sz val="12"/>
        <rFont val="Arial"/>
        <family val="2"/>
      </rPr>
      <t>DGA</t>
    </r>
    <r>
      <rPr>
        <sz val="12"/>
        <rFont val="Arial"/>
        <family val="2"/>
      </rPr>
      <t xml:space="preserve">
NC – Subproceso Operación Aduanera
Subdirección de Operación Aduanera
Coordinación de Procesos y Riesgos Operacionales</t>
    </r>
  </si>
  <si>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</si>
  <si>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r>
      <rPr>
        <b/>
        <sz val="12"/>
        <rFont val="Arial"/>
        <family val="2"/>
      </rPr>
      <t>DGA</t>
    </r>
    <r>
      <rPr>
        <sz val="12"/>
        <rFont val="Arial"/>
        <family val="2"/>
      </rPr>
      <t xml:space="preserve">
NC – Subproceso Operación Aduanera
División Gestión Control Carga
</t>
    </r>
  </si>
  <si>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</si>
  <si>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r>
      <rPr>
        <b/>
        <sz val="12"/>
        <rFont val="Arial"/>
        <family val="2"/>
      </rPr>
      <t>DGA</t>
    </r>
    <r>
      <rPr>
        <sz val="12"/>
        <rFont val="Arial"/>
        <family val="2"/>
      </rPr>
      <t xml:space="preserve">
NC – Subproceso Operación Aduanera
Subdirección de Registro y Control Aduanero
ACTUALIZADO
30112021
REFORMULADO
09122022</t>
    </r>
  </si>
  <si>
    <r>
      <rPr>
        <b/>
        <sz val="12"/>
        <rFont val="Arial"/>
        <family val="2"/>
      </rPr>
      <t>DGA</t>
    </r>
    <r>
      <rPr>
        <sz val="12"/>
        <rFont val="Arial"/>
        <family val="2"/>
      </rPr>
      <t xml:space="preserve">
NC – Subproceso Operación Aduanera
Subdirección de Operación Aduanera
ACTUALIZADO
30112021
REFORMULADO
09122022</t>
    </r>
  </si>
  <si>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</si>
  <si>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</si>
  <si>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</si>
  <si>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</si>
  <si>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</si>
  <si>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</si>
  <si>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r>
      <rPr>
        <b/>
        <sz val="12"/>
        <rFont val="Arial"/>
        <family val="2"/>
      </rPr>
      <t>DGA</t>
    </r>
    <r>
      <rPr>
        <sz val="12"/>
        <rFont val="Arial"/>
        <family val="2"/>
      </rPr>
      <t xml:space="preserve">
DS – Subproceso Operación Aduanera
Direcciones Seccionales a nivel nacional
ACTUALIZADO
30112021</t>
    </r>
  </si>
  <si>
    <r>
      <rPr>
        <b/>
        <sz val="12"/>
        <rFont val="Arial"/>
        <family val="2"/>
      </rPr>
      <t>DGA</t>
    </r>
    <r>
      <rPr>
        <sz val="12"/>
        <rFont val="Arial"/>
        <family val="2"/>
      </rPr>
      <t xml:space="preserve">
DS – Subproceso Operación Aduanera
Direcciones Seccionales
 División de Operación Aduanera
</t>
    </r>
  </si>
  <si>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</si>
  <si>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</si>
  <si>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r>
      <rPr>
        <b/>
        <sz val="12"/>
        <rFont val="Arial"/>
        <family val="2"/>
      </rPr>
      <t>DGA</t>
    </r>
    <r>
      <rPr>
        <sz val="12"/>
        <rFont val="Arial"/>
        <family val="2"/>
      </rPr>
      <t xml:space="preserve">
NC - Subproceso Innovación y Tecnología
Subdirección de Operación Aduanera</t>
    </r>
  </si>
  <si>
    <r>
      <rPr>
        <b/>
        <sz val="12"/>
        <rFont val="Arial"/>
        <family val="2"/>
      </rPr>
      <t>DGA</t>
    </r>
    <r>
      <rPr>
        <sz val="12"/>
        <rFont val="Arial"/>
        <family val="2"/>
      </rPr>
      <t xml:space="preserve">
DS – Subproceso Operación Aduanera
Direcciones Seccionales 
División Carga y Tránsito o quien haga sus veces en las Direcciones Seccionales
</t>
    </r>
  </si>
  <si>
    <r>
      <rPr>
        <b/>
        <sz val="12"/>
        <rFont val="Arial"/>
        <family val="2"/>
      </rPr>
      <t>DGA</t>
    </r>
    <r>
      <rPr>
        <sz val="12"/>
        <rFont val="Arial"/>
        <family val="2"/>
      </rPr>
      <t xml:space="preserve">
NC - Subproceso Innovación y Tecnología
Oficina de Seguridad de la Información</t>
    </r>
  </si>
  <si>
    <r>
      <rPr>
        <b/>
        <sz val="12"/>
        <rFont val="Arial"/>
        <family val="2"/>
      </rPr>
      <t>DGA</t>
    </r>
    <r>
      <rPr>
        <sz val="12"/>
        <rFont val="Arial"/>
        <family val="2"/>
      </rPr>
      <t xml:space="preserve">
NC - Subproceso Innovación y Tecnología
Dirección de Gestión de Innovación y Proyectos</t>
    </r>
  </si>
  <si>
    <r>
      <rPr>
        <b/>
        <sz val="12"/>
        <rFont val="Arial"/>
        <family val="2"/>
      </rPr>
      <t>DGA</t>
    </r>
    <r>
      <rPr>
        <sz val="12"/>
        <rFont val="Arial"/>
        <family val="2"/>
      </rPr>
      <t xml:space="preserve">
NC - Subproceso Innovación y Tecnología
Subdirección de Innovación y Proyectos</t>
    </r>
  </si>
  <si>
    <r>
      <rPr>
        <b/>
        <sz val="12"/>
        <rFont val="Arial"/>
        <family val="2"/>
      </rPr>
      <t>DGA</t>
    </r>
    <r>
      <rPr>
        <sz val="12"/>
        <rFont val="Arial"/>
        <family val="2"/>
      </rPr>
      <t xml:space="preserve">
NC - Subproeso Operación Aduanera
Subdirección de Registro y Control Aduanero</t>
    </r>
  </si>
  <si>
    <r>
      <rPr>
        <b/>
        <sz val="12"/>
        <rFont val="Arial"/>
        <family val="2"/>
      </rPr>
      <t>DGA</t>
    </r>
    <r>
      <rPr>
        <sz val="12"/>
        <rFont val="Arial"/>
        <family val="2"/>
      </rPr>
      <t xml:space="preserve">
NC - Subproeso Operación Aduanera
Subdirección de Registro y Control Aduanero
Coordianción de Secretaría</t>
    </r>
  </si>
  <si>
    <r>
      <rPr>
        <b/>
        <sz val="12"/>
        <rFont val="Arial"/>
        <family val="2"/>
      </rPr>
      <t>DGA</t>
    </r>
    <r>
      <rPr>
        <sz val="12"/>
        <rFont val="Arial"/>
        <family val="2"/>
      </rPr>
      <t xml:space="preserve">
NC - Subproeso Operación Aduanera
Subdirección de Registro y Control Aduanero
Coordianción de Sustanciación</t>
    </r>
  </si>
  <si>
    <r>
      <rPr>
        <b/>
        <sz val="12"/>
        <rFont val="Arial"/>
        <family val="2"/>
      </rPr>
      <t>DGA</t>
    </r>
    <r>
      <rPr>
        <sz val="12"/>
        <rFont val="Arial"/>
        <family val="2"/>
      </rPr>
      <t xml:space="preserve">
NC- Subproceso Innovación y Tecnología
Subdirección de Innovación y Proyectos</t>
    </r>
  </si>
  <si>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</si>
  <si>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r>
      <rPr>
        <b/>
        <sz val="12"/>
        <rFont val="Arial"/>
        <family val="2"/>
      </rPr>
      <t>DGA</t>
    </r>
    <r>
      <rPr>
        <sz val="12"/>
        <rFont val="Arial"/>
        <family val="2"/>
      </rPr>
      <t xml:space="preserve">
DS – Subproceso Operación Aduanera
Direcciones Seccionales de Impuestos y Aduanas
Direcciones Seccionales de Aduanas a nivel nacional
</t>
    </r>
  </si>
  <si>
    <r>
      <rPr>
        <b/>
        <sz val="12"/>
        <rFont val="Arial"/>
        <family val="2"/>
      </rPr>
      <t xml:space="preserve">A1. No se acepta en razón </t>
    </r>
    <r>
      <rPr>
        <sz val="12"/>
        <rFont val="Arial"/>
        <family val="2"/>
      </rPr>
      <t>a que el Sistema informático fue reemplazo por el SIE SARP2 y este nuevo sistema permite controlar términos y alertas para cumplir con los términos establecidos en la Normatividad vigente.</t>
    </r>
  </si>
  <si>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</si>
  <si>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r>
      <rPr>
        <b/>
        <sz val="12"/>
        <rFont val="Arial"/>
        <family val="2"/>
      </rPr>
      <t>A2. No se acepta en razón</t>
    </r>
    <r>
      <rPr>
        <sz val="12"/>
        <rFont val="Arial"/>
        <family val="2"/>
      </rPr>
      <t xml:space="preserve"> a que el Sistema informático fue reemplazo por el SIE SARP2 y este nuevo sistema permite controlar términos y alertas para cumplir con los términos establecidos en la Normatividad vigente.</t>
    </r>
  </si>
  <si>
    <r>
      <rPr>
        <b/>
        <sz val="12"/>
        <rFont val="Arial"/>
        <family val="2"/>
      </rPr>
      <t>A3. No acojemos la recomendació</t>
    </r>
    <r>
      <rPr>
        <sz val="12"/>
        <rFont val="Arial"/>
        <family val="2"/>
      </rPr>
      <t>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t>
    </r>
  </si>
  <si>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</si>
  <si>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</si>
  <si>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</si>
  <si>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</si>
  <si>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</si>
  <si>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</si>
  <si>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r>
      <rPr>
        <b/>
        <sz val="12"/>
        <rFont val="Arial"/>
        <family val="2"/>
      </rPr>
      <t>DGA</t>
    </r>
    <r>
      <rPr>
        <sz val="12"/>
        <rFont val="Arial"/>
        <family val="2"/>
      </rPr>
      <t xml:space="preserve">
Direcciones Seccionales de Aduanas y de Impuestos y Aduanas a nivel nacional.</t>
    </r>
  </si>
  <si>
    <r>
      <rPr>
        <b/>
        <sz val="12"/>
        <rFont val="Arial"/>
        <family val="2"/>
      </rPr>
      <t>DGA</t>
    </r>
    <r>
      <rPr>
        <sz val="12"/>
        <rFont val="Arial"/>
        <family val="2"/>
      </rPr>
      <t xml:space="preserve">
Dirección de Gestión de Impuestos
Subdirección de Recaudo
Coordinación de Control a Entidades Reaudadoras.</t>
    </r>
  </si>
  <si>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</si>
  <si>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r>
      <rPr>
        <b/>
        <sz val="12"/>
        <rFont val="Arial"/>
        <family val="2"/>
      </rPr>
      <t>DGA</t>
    </r>
    <r>
      <rPr>
        <sz val="12"/>
        <rFont val="Arial"/>
        <family val="2"/>
      </rPr>
      <t xml:space="preserve">
Direcciòn de Gestiòn de Aduanas
Subdirección de Operación Aduanera</t>
    </r>
  </si>
  <si>
    <r>
      <rPr>
        <b/>
        <sz val="12"/>
        <rFont val="Arial"/>
        <family val="2"/>
      </rPr>
      <t>DGA</t>
    </r>
    <r>
      <rPr>
        <sz val="12"/>
        <rFont val="Arial"/>
        <family val="2"/>
      </rPr>
      <t xml:space="preserve">
Subdirección de Operación Aduanera
Subdirección de Innovación y Proyectos
</t>
    </r>
  </si>
  <si>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</si>
  <si>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Dirección de Innovación y Tecnología </t>
    </r>
  </si>
  <si>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</si>
  <si>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</si>
  <si>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</si>
  <si>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</si>
  <si>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r>
      <rPr>
        <b/>
        <sz val="12"/>
        <rFont val="Arial"/>
        <family val="2"/>
      </rPr>
      <t>DGA</t>
    </r>
    <r>
      <rPr>
        <sz val="12"/>
        <rFont val="Arial"/>
        <family val="2"/>
      </rPr>
      <t xml:space="preserve">
Direcciones Seccionales de Aduanas y de Impuestos y Aduanas a nivel nacional.
División de Viajeros</t>
    </r>
  </si>
  <si>
    <r>
      <rPr>
        <b/>
        <sz val="12"/>
        <rFont val="Arial"/>
        <family val="2"/>
      </rPr>
      <t>DGA</t>
    </r>
    <r>
      <rPr>
        <sz val="12"/>
        <rFont val="Arial"/>
        <family val="2"/>
      </rPr>
      <t xml:space="preserve">
Subdirección de Operación Aduanera
Subdirección de Innovación y Proyectos</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</si>
  <si>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</si>
  <si>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</si>
  <si>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r>
      <rPr>
        <b/>
        <sz val="12"/>
        <rFont val="Arial"/>
        <family val="2"/>
      </rPr>
      <t>DGA</t>
    </r>
    <r>
      <rPr>
        <sz val="12"/>
        <rFont val="Arial"/>
        <family val="2"/>
      </rPr>
      <t xml:space="preserve">
Oficina de Seguridad de la Información - OSI 
Dirección de Gestión de Innovación y Tecnología - DGIT</t>
    </r>
  </si>
  <si>
    <r>
      <rPr>
        <b/>
        <sz val="12"/>
        <rFont val="Arial"/>
        <family val="2"/>
      </rPr>
      <t>DGA</t>
    </r>
    <r>
      <rPr>
        <sz val="12"/>
        <rFont val="Arial"/>
        <family val="2"/>
      </rPr>
      <t xml:space="preserve">
DS – Subproceso Operación Aduanera
Dirección Seccional de Aduanas de Bogotá Aeropuerto El Dorado</t>
    </r>
  </si>
  <si>
    <r>
      <t>NO (Propone acción) -</t>
    </r>
    <r>
      <rPr>
        <sz val="12"/>
        <rFont val="Arial"/>
        <family val="2"/>
      </rPr>
      <t xml:space="preserve"> Este halllazgo no presenta recomendación en este formato de PPFC, sin embargo las acciones se encuentran en el hallazgo 2, teniendo en cuenta que aunque es especifica para Barranquilla, el tema del reparto abarcará todas las Direcciones seccionales.</t>
    </r>
  </si>
  <si>
    <r>
      <rPr>
        <b/>
        <sz val="12"/>
        <rFont val="Arial"/>
        <family val="2"/>
      </rPr>
      <t>DGA</t>
    </r>
    <r>
      <rPr>
        <sz val="12"/>
        <rFont val="Arial"/>
        <family val="2"/>
      </rPr>
      <t xml:space="preserve">
DS – Subproceso Operación Aduanera
Direcciones Seccionales a nivel nacionaL
Divisiòn de Operaciòn Aduanera  o quien haga sus veces</t>
    </r>
  </si>
  <si>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</si>
  <si>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</si>
  <si>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r>
      <rPr>
        <b/>
        <sz val="12"/>
        <rFont val="Arial"/>
        <family val="2"/>
      </rPr>
      <t>DGA</t>
    </r>
    <r>
      <rPr>
        <sz val="12"/>
        <rFont val="Arial"/>
        <family val="2"/>
      </rPr>
      <t xml:space="preserve">
NC - Subproceso Administración de Cartera
Direccion Operativa de Grandes Contribuyentes
Coordinación  de Cobranzas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</si>
  <si>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</si>
  <si>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r>
      <rPr>
        <b/>
        <sz val="12"/>
        <rFont val="Arial"/>
        <family val="2"/>
      </rPr>
      <t>DGA</t>
    </r>
    <r>
      <rPr>
        <sz val="12"/>
        <rFont val="Arial"/>
        <family val="2"/>
      </rPr>
      <t xml:space="preserve">
DS – Subproceso Operación Aduanera
Direcciones Seccionales
Divisiones de la Operación Aduanera
GIT de Importaciones.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</si>
  <si>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</si>
  <si>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</si>
  <si>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r>
      <rPr>
        <b/>
        <sz val="12"/>
        <rFont val="Arial"/>
        <family val="2"/>
      </rPr>
      <t xml:space="preserve">DGA
</t>
    </r>
    <r>
      <rPr>
        <sz val="12"/>
        <rFont val="Arial"/>
        <family val="2"/>
      </rPr>
      <t>Dirección de Gestión de Innovación y Tecnología -DGIT
Dirección de Estratégica y Analítica 
Subdirección de Procesos</t>
    </r>
  </si>
  <si>
    <r>
      <rPr>
        <b/>
        <sz val="12"/>
        <rFont val="Arial"/>
        <family val="2"/>
      </rPr>
      <t xml:space="preserve">DGA
</t>
    </r>
    <r>
      <rPr>
        <sz val="12"/>
        <rFont val="Arial"/>
        <family val="2"/>
      </rPr>
      <t>Dirección de Gestión de Innovación y Tecnología -DGIT</t>
    </r>
  </si>
  <si>
    <r>
      <t xml:space="preserve">DGA
</t>
    </r>
    <r>
      <rPr>
        <sz val="12"/>
        <rFont val="Arial"/>
        <family val="2"/>
      </rPr>
      <t>Dirección de Gestión de Aduanas
Subdirecciones
Oficina de Seguridad de la Información - OSI</t>
    </r>
  </si>
  <si>
    <r>
      <rPr>
        <b/>
        <sz val="12"/>
        <rFont val="Arial"/>
        <family val="2"/>
      </rPr>
      <t>DGA</t>
    </r>
    <r>
      <rPr>
        <sz val="12"/>
        <rFont val="Arial"/>
        <family val="2"/>
      </rPr>
      <t xml:space="preserve">
Subdirección de Procesos 
Dirección de Estrategica y de Analitica 
</t>
    </r>
  </si>
  <si>
    <r>
      <rPr>
        <b/>
        <sz val="12"/>
        <rFont val="Arial"/>
        <family val="2"/>
      </rPr>
      <t>DGA</t>
    </r>
    <r>
      <rPr>
        <sz val="12"/>
        <rFont val="Arial"/>
        <family val="2"/>
      </rPr>
      <t xml:space="preserve">
Dirección de Estrategica y de Analitica 
Subdirección de Procesos 
</t>
    </r>
  </si>
  <si>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</si>
  <si>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</si>
  <si>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</si>
  <si>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</si>
  <si>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</si>
  <si>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</si>
  <si>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</si>
  <si>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</si>
  <si>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</si>
  <si>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</si>
  <si>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</si>
  <si>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</si>
  <si>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r>
      <rPr>
        <b/>
        <sz val="12"/>
        <rFont val="Arial"/>
        <family val="2"/>
      </rPr>
      <t>DGA</t>
    </r>
    <r>
      <rPr>
        <sz val="12"/>
        <rFont val="Arial"/>
        <family val="2"/>
      </rPr>
      <t xml:space="preserve">
Dirección de Gestión de Innnovación y Tecnología - DGIT</t>
    </r>
  </si>
  <si>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</si>
  <si>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r>
      <rPr>
        <b/>
        <sz val="12"/>
        <rFont val="Arial"/>
        <family val="2"/>
      </rPr>
      <t>DGA</t>
    </r>
    <r>
      <rPr>
        <sz val="12"/>
        <rFont val="Arial"/>
        <family val="2"/>
      </rPr>
      <t xml:space="preserve">
Oficina de Seguridad de la Información - OSI
Dirección de Gestión Estratégica y de Analítica
</t>
    </r>
  </si>
  <si>
    <r>
      <rPr>
        <b/>
        <sz val="12"/>
        <rFont val="Arial"/>
        <family val="2"/>
      </rPr>
      <t>DGA</t>
    </r>
    <r>
      <rPr>
        <sz val="12"/>
        <rFont val="Arial"/>
        <family val="2"/>
      </rPr>
      <t xml:space="preserve">
Oficina de Seguridad de la Información - OSI</t>
    </r>
  </si>
  <si>
    <r>
      <rPr>
        <b/>
        <sz val="12"/>
        <rFont val="Arial"/>
        <family val="2"/>
      </rPr>
      <t xml:space="preserve">DGA
</t>
    </r>
    <r>
      <rPr>
        <sz val="12"/>
        <rFont val="Arial"/>
        <family val="2"/>
      </rPr>
      <t xml:space="preserve">Oficina de Seguridad de la Información - OSI
Dirección de Innovación y Técnologia </t>
    </r>
  </si>
  <si>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</si>
  <si>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r>
      <rPr>
        <b/>
        <sz val="12"/>
        <rFont val="Arial"/>
        <family val="2"/>
      </rPr>
      <t>DGA</t>
    </r>
    <r>
      <rPr>
        <sz val="12"/>
        <rFont val="Arial"/>
        <family val="2"/>
      </rPr>
      <t xml:space="preserve">
Subdirección de Análisis de Riesgos y programas - SARP 
 Dirección de Gestión Estratégica y de Analítica- DGEASARP 
</t>
    </r>
  </si>
  <si>
    <r>
      <rPr>
        <b/>
        <sz val="12"/>
        <rFont val="Arial"/>
        <family val="2"/>
      </rPr>
      <t>DGA</t>
    </r>
    <r>
      <rPr>
        <sz val="12"/>
        <rFont val="Arial"/>
        <family val="2"/>
      </rPr>
      <t xml:space="preserve">
Oficina de Seguridad de la Información 
Dirección de Gestion de Aduanas -SOA
Dirección de Gestión Estratégica y de Analítica
</t>
    </r>
  </si>
  <si>
    <r>
      <rPr>
        <b/>
        <sz val="12"/>
        <rFont val="Arial"/>
        <family val="2"/>
      </rPr>
      <t>DGA</t>
    </r>
    <r>
      <rPr>
        <sz val="12"/>
        <rFont val="Arial"/>
        <family val="2"/>
      </rPr>
      <t xml:space="preserve">
Oficina de Seguridad de la Información - OSI
</t>
    </r>
  </si>
  <si>
    <r>
      <rPr>
        <b/>
        <sz val="12"/>
        <rFont val="Arial"/>
        <family val="2"/>
      </rPr>
      <t>DGA</t>
    </r>
    <r>
      <rPr>
        <sz val="12"/>
        <rFont val="Arial"/>
        <family val="2"/>
      </rPr>
      <t xml:space="preserve">
Oficina de Seguridad de la Información - OSI
Dirección de Innovación y Técnologia </t>
    </r>
  </si>
  <si>
    <r>
      <rPr>
        <b/>
        <sz val="12"/>
        <rFont val="Arial"/>
        <family val="2"/>
      </rPr>
      <t>DGA</t>
    </r>
    <r>
      <rPr>
        <sz val="12"/>
        <rFont val="Arial"/>
        <family val="2"/>
      </rPr>
      <t xml:space="preserve">
Dirección de Gestión de Innovación y Tecnología 
Oficina de Seguridad de la Información - OSI</t>
    </r>
  </si>
  <si>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</si>
  <si>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</si>
  <si>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r>
      <t xml:space="preserve">* Actualización del procedimiento PR-COA-188 (SOA) </t>
    </r>
    <r>
      <rPr>
        <b/>
        <sz val="12"/>
        <rFont val="Arial"/>
        <family val="2"/>
      </rPr>
      <t>“o un documento equivalente”</t>
    </r>
  </si>
  <si>
    <r>
      <t xml:space="preserve">*1 (procedimiento PR-COA-188)  </t>
    </r>
    <r>
      <rPr>
        <b/>
        <sz val="12"/>
        <rFont val="Arial"/>
        <family val="2"/>
      </rPr>
      <t>“o el documento equivalente actualizado”.</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</si>
  <si>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</si>
  <si>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</si>
  <si>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</si>
  <si>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</si>
  <si>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Direcciones seccionales de Buenaventura, Santa Marta, Cartagena y Barraquilla
División de operación aduanera
GIT importaciones.</t>
    </r>
  </si>
  <si>
    <r>
      <rPr>
        <b/>
        <sz val="12"/>
        <rFont val="Arial"/>
        <family val="2"/>
      </rPr>
      <t>DGA</t>
    </r>
    <r>
      <rPr>
        <sz val="12"/>
        <rFont val="Arial"/>
        <family val="2"/>
      </rPr>
      <t xml:space="preserve">
Todas las Direcciones Seccionales 
División de operación aduanera
GIT importaciones.</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</si>
  <si>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</si>
  <si>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rPr>
        <b/>
        <sz val="12"/>
        <rFont val="Arial"/>
        <family val="2"/>
      </rPr>
      <t>DGA</t>
    </r>
    <r>
      <rPr>
        <sz val="12"/>
        <rFont val="Arial"/>
        <family val="2"/>
      </rPr>
      <t xml:space="preserve">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</si>
  <si>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</si>
  <si>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Todas las Direcciones Seccionales con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</si>
  <si>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</si>
  <si>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</si>
  <si>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</si>
  <si>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</si>
  <si>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r>
      <rPr>
        <b/>
        <sz val="12"/>
        <rFont val="Arial"/>
        <family val="2"/>
      </rPr>
      <t>DGA</t>
    </r>
    <r>
      <rPr>
        <sz val="12"/>
        <rFont val="Arial"/>
        <family val="2"/>
      </rPr>
      <t xml:space="preserve">
Dirección Seccional de Aduanas de Medellín
División de viajeros</t>
    </r>
  </si>
  <si>
    <r>
      <t>A12. Diseñar un Protocolo de seguridad impartiendo lineamientos sobre la gestión y  ejecución en las ac</t>
    </r>
    <r>
      <rPr>
        <b/>
        <sz val="12"/>
        <rFont val="Arial"/>
        <family val="2"/>
      </rPr>
      <t>tividades de conteo y de retención de divisas</t>
    </r>
    <r>
      <rPr>
        <sz val="12"/>
        <rFont val="Arial"/>
        <family val="2"/>
      </rPr>
      <t xml:space="preserve"> para el  ing</t>
    </r>
    <r>
      <rPr>
        <b/>
        <sz val="12"/>
        <rFont val="Arial"/>
        <family val="2"/>
      </rPr>
      <t>reso y salida de mercancías objeto de custodia,</t>
    </r>
    <r>
      <rPr>
        <sz val="12"/>
        <rFont val="Arial"/>
        <family val="2"/>
      </rPr>
      <t xml:space="preserve"> las cuales posteriormente pueden ser objeto de aprehensión o cambio de modalidad.                                                                                             </t>
    </r>
  </si>
  <si>
    <r>
      <rPr>
        <b/>
        <sz val="12"/>
        <rFont val="Arial"/>
        <family val="2"/>
      </rPr>
      <t xml:space="preserve">DGA
</t>
    </r>
    <r>
      <rPr>
        <sz val="12"/>
        <rFont val="Arial"/>
        <family val="2"/>
      </rPr>
      <t>Dirección de Gestión de Aduanas
Subdirección de Operación Aduanera
Direcciones Seccionales
División de Operación Aduanera y/o División de viajero</t>
    </r>
  </si>
  <si>
    <r>
      <rPr>
        <b/>
        <sz val="12"/>
        <rFont val="Arial"/>
        <family val="2"/>
      </rPr>
      <t>DGA</t>
    </r>
    <r>
      <rPr>
        <sz val="12"/>
        <rFont val="Arial"/>
        <family val="2"/>
      </rPr>
      <t xml:space="preserve">
Direcciones Seccionales
División de Operación Aduanera y/o División de viajeros.</t>
    </r>
  </si>
  <si>
    <r>
      <rPr>
        <b/>
        <sz val="12"/>
        <rFont val="Arial"/>
        <family val="2"/>
      </rPr>
      <t>DGA</t>
    </r>
    <r>
      <rPr>
        <sz val="12"/>
        <rFont val="Arial"/>
        <family val="2"/>
      </rPr>
      <t xml:space="preserve">
Subdirección de Análisis de Riesgo y Programas
Coordinación de Riesgos de Cumplimiento Tributario, Aduanero y cambiario</t>
    </r>
  </si>
  <si>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</si>
  <si>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</si>
  <si>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</si>
  <si>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</si>
  <si>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r>
      <rPr>
        <b/>
        <sz val="12"/>
        <rFont val="Arial"/>
        <family val="2"/>
      </rPr>
      <t>DGA</t>
    </r>
    <r>
      <rPr>
        <sz val="12"/>
        <rFont val="Arial"/>
        <family val="2"/>
      </rPr>
      <t xml:space="preserve">
Subdirección de Análisis de Riesgo y Programas
Subdirección de Información y Analítica</t>
    </r>
  </si>
  <si>
    <r>
      <rPr>
        <b/>
        <sz val="12"/>
        <rFont val="Arial"/>
        <family val="2"/>
      </rPr>
      <t>DGA</t>
    </r>
    <r>
      <rPr>
        <sz val="12"/>
        <rFont val="Arial"/>
        <family val="2"/>
      </rPr>
      <t xml:space="preserve">
Dirección de Gestión de Innovación y Tecnología 
Subdirección de Innovación y Proyectos
Subdirección de Soluciones y Desarrollo </t>
    </r>
  </si>
  <si>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</si>
  <si>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r>
      <rPr>
        <b/>
        <sz val="12"/>
        <rFont val="Arial"/>
        <family val="2"/>
      </rPr>
      <t>DGA</t>
    </r>
    <r>
      <rPr>
        <sz val="12"/>
        <rFont val="Arial"/>
        <family val="2"/>
      </rPr>
      <t xml:space="preserve">
Dirección de Innnovación y Tecnología 
Dirección de Gestión de Aduanas
Subdirección de Operación Aduanera</t>
    </r>
  </si>
  <si>
    <r>
      <rPr>
        <b/>
        <sz val="12"/>
        <rFont val="Arial"/>
        <family val="2"/>
      </rPr>
      <t>DGA</t>
    </r>
    <r>
      <rPr>
        <sz val="12"/>
        <rFont val="Arial"/>
        <family val="2"/>
      </rPr>
      <t xml:space="preserve">
Dirección de Innnovación y Tecnología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</si>
  <si>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</si>
  <si>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r>
      <rPr>
        <b/>
        <sz val="12"/>
        <rFont val="Arial"/>
        <family val="2"/>
      </rPr>
      <t>DGA</t>
    </r>
    <r>
      <rPr>
        <sz val="12"/>
        <rFont val="Arial"/>
        <family val="2"/>
      </rPr>
      <t xml:space="preserve">
Dirección de Innovación y Tecnología
Subdirección de Infraestructura Tecnológica y de Operaciones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</si>
  <si>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</si>
  <si>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</si>
  <si>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r>
      <rPr>
        <b/>
        <sz val="12"/>
        <rFont val="Arial"/>
        <family val="2"/>
      </rPr>
      <t>DGA</t>
    </r>
    <r>
      <rPr>
        <sz val="12"/>
        <rFont val="Arial"/>
        <family val="2"/>
      </rPr>
      <t xml:space="preserve">
Dirección de Gestión de Aduanas.                     
Subdirección de Operación Aduanera.
Dirección de Gestión de Innovación y tecnología.</t>
    </r>
  </si>
  <si>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</si>
  <si>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</si>
  <si>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r>
      <rPr>
        <b/>
        <sz val="12"/>
        <rFont val="Arial"/>
        <family val="2"/>
      </rPr>
      <t>DGA</t>
    </r>
    <r>
      <rPr>
        <sz val="12"/>
        <rFont val="Arial"/>
        <family val="2"/>
      </rPr>
      <t xml:space="preserve">
Subdirección de Análisis de Riesgo y Programas
DGF
SOA
SFA</t>
    </r>
  </si>
  <si>
    <r>
      <rPr>
        <b/>
        <sz val="12"/>
        <rFont val="Arial"/>
        <family val="2"/>
      </rPr>
      <t>DGA</t>
    </r>
    <r>
      <rPr>
        <sz val="12"/>
        <rFont val="Arial"/>
        <family val="2"/>
      </rPr>
      <t xml:space="preserve">
Dirección de Gestión de Aduanas                
Subdirección de Operación Aduanera   
Dirección de Gestión de Innovación y Tecnología                                             </t>
    </r>
  </si>
  <si>
    <r>
      <rPr>
        <b/>
        <sz val="12"/>
        <rFont val="Arial"/>
        <family val="2"/>
      </rPr>
      <t>DGA</t>
    </r>
    <r>
      <rPr>
        <sz val="12"/>
        <rFont val="Arial"/>
        <family val="2"/>
      </rPr>
      <t xml:space="preserve">
Dirección de Gestión Innovación y Tecnología                      </t>
    </r>
  </si>
  <si>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</si>
  <si>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r>
      <rPr>
        <b/>
        <sz val="12"/>
        <rFont val="Arial"/>
        <family val="2"/>
      </rPr>
      <t>DGA</t>
    </r>
    <r>
      <rPr>
        <sz val="12"/>
        <rFont val="Arial"/>
        <family val="2"/>
      </rPr>
      <t xml:space="preserve">
Dirección Seccional Aduanas de Bogotá Aeropuerto El Dorado - GIT 
Dirección de Gestión de Innovación y Tecnología 
Subdirección de Soluciones y Desarrollo
Coordinación de Soporte Técnico al Usuario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</si>
  <si>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</si>
  <si>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DSA Barranquilla - División de la operación Aduanera
DSA Medellín - División de la operación Aduanera
DSA Cúcuta - División de la operación Aduanera
DSA Cali - División de la operación Aduanera
DSA Cartagena - División de la operación Aduanera
DSIA Buenaventura - División de la operación Aduanera
DSIA Armenia - División de la operación Aduanera
DSIA Santa Marta - División de la operación Aduanera
DSIA Ipiales - División de la operación Aduanera
DSIATumaco - División de la operación Aduanera
DSIA Leticia - División de la operación Aduanera
DSIA Yopal - División de la operación Aduanera
DSIA Arauca - División de la operación Aduanera
DSIA Riohacha - División de la operación Aduanera
DSIA Bucaramanga - División de la operación Aduanera
DSIA Maicao - División de la operación Aduanera
DSIA Urabá - División de la operación Aduanera
DSIA Pereira - División de la operación Aduanera
DSIA Manizales - División de la operación Aduanera
DSIA San Andrés - División de la operación Aduanera
DSIA Valledupar - División de la operación Aduanera
DSIA Puerto Asís - División de la operación Aduanera</t>
    </r>
  </si>
  <si>
    <r>
      <rPr>
        <b/>
        <sz val="12"/>
        <rFont val="Arial"/>
        <family val="2"/>
      </rPr>
      <t>DGA</t>
    </r>
    <r>
      <rPr>
        <sz val="12"/>
        <rFont val="Arial"/>
        <family val="2"/>
      </rPr>
      <t xml:space="preserve">
Dirección de Gestión de Innovación y Tecnología 
Dirección de Gestión de Aduanas </t>
    </r>
  </si>
  <si>
    <r>
      <rPr>
        <b/>
        <sz val="12"/>
        <rFont val="Arial"/>
        <family val="2"/>
      </rPr>
      <t>DGA</t>
    </r>
    <r>
      <rPr>
        <sz val="12"/>
        <rFont val="Arial"/>
        <family val="2"/>
      </rPr>
      <t xml:space="preserve">
Dirección de Gestión de Innovación y Tecnología 
Dirección Seccional Aduanas de Bogotá Aeropuerto El Dorado- GIT </t>
    </r>
  </si>
  <si>
    <r>
      <rPr>
        <b/>
        <sz val="12"/>
        <rFont val="Arial"/>
        <family val="2"/>
      </rPr>
      <t>DGA</t>
    </r>
    <r>
      <rPr>
        <sz val="12"/>
        <rFont val="Arial"/>
        <family val="2"/>
      </rPr>
      <t xml:space="preserve">
Dirección de Gestión de Innovación y Tecnología
Subdirección de Infraestructura Tecnológica y de Operaciones</t>
    </r>
  </si>
  <si>
    <r>
      <rPr>
        <b/>
        <sz val="12"/>
        <rFont val="Arial"/>
        <family val="2"/>
      </rPr>
      <t>DGA</t>
    </r>
    <r>
      <rPr>
        <sz val="12"/>
        <rFont val="Arial"/>
        <family val="2"/>
      </rPr>
      <t xml:space="preserve">
Direcciones seccionales que cuentan con depósitos habilitados de provisiones de a Bordo para Consumo y para Llevar:
DSA Bogotá Aeropuerto El Dorado-División de Viajeros
DSA Cali-División de Viajeros
DSA Barranquilla-Visión de Viajeros
DSA Cartagena-División de Viajeros
DSA Medellín-División de Viajeros
</t>
    </r>
  </si>
  <si>
    <r>
      <rPr>
        <b/>
        <sz val="12"/>
        <rFont val="Arial"/>
        <family val="2"/>
      </rPr>
      <t>DGA</t>
    </r>
    <r>
      <rPr>
        <sz val="12"/>
        <rFont val="Arial"/>
        <family val="2"/>
      </rPr>
      <t xml:space="preserve">
Dirección Seccional Aduanas Bogotá Aeropuerto El Dorado-División de Carga-GIT Tráfico Postal y Envíos Urgentes</t>
    </r>
  </si>
  <si>
    <r>
      <rPr>
        <b/>
        <sz val="12"/>
        <rFont val="Arial"/>
        <family val="2"/>
      </rPr>
      <t>DGA</t>
    </r>
    <r>
      <rPr>
        <sz val="12"/>
        <rFont val="Arial"/>
        <family val="2"/>
      </rPr>
      <t xml:space="preserve">
Dirección Seccional Aduanas Bogotá Aeropuerto El Dorado 
División de Viajeros
</t>
    </r>
  </si>
  <si>
    <r>
      <rPr>
        <b/>
        <sz val="12"/>
        <rFont val="Arial"/>
        <family val="2"/>
      </rPr>
      <t>DGA</t>
    </r>
    <r>
      <rPr>
        <sz val="12"/>
        <rFont val="Arial"/>
        <family val="2"/>
      </rPr>
      <t xml:space="preserve">
Dirección Seccional Aduanas Bogotá Aeropuerto El Dorado 
División de Viajeros</t>
    </r>
  </si>
  <si>
    <r>
      <rPr>
        <b/>
        <sz val="12"/>
        <rFont val="Arial"/>
        <family val="2"/>
      </rPr>
      <t>DGA</t>
    </r>
    <r>
      <rPr>
        <sz val="12"/>
        <rFont val="Arial"/>
        <family val="2"/>
      </rPr>
      <t xml:space="preserve">
Dirección Seccional de Impuestos y Aduanas de Pereira
División de la Operación Aduanera </t>
    </r>
  </si>
  <si>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</si>
  <si>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r>
      <rPr>
        <b/>
        <sz val="12"/>
        <rFont val="Arial"/>
        <family val="2"/>
      </rPr>
      <t>No se acoge porque …</t>
    </r>
    <r>
      <rPr>
        <sz val="12"/>
        <rFont val="Arial"/>
        <family val="2"/>
      </rPr>
      <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t>
    </r>
  </si>
  <si>
    <r>
      <rPr>
        <b/>
        <sz val="12"/>
        <rFont val="Arial"/>
        <family val="2"/>
      </rPr>
      <t>DGF</t>
    </r>
    <r>
      <rPr>
        <sz val="12"/>
        <rFont val="Arial"/>
        <family val="2"/>
      </rPr>
      <t xml:space="preserve">
NC - Subproceso Fiscalización y Liquidación
Subdirección de Fiscalización Aduanera</t>
    </r>
  </si>
  <si>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</si>
  <si>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r>
      <rPr>
        <b/>
        <sz val="12"/>
        <rFont val="Arial"/>
        <family val="2"/>
      </rPr>
      <t>DGF</t>
    </r>
    <r>
      <rPr>
        <sz val="12"/>
        <rFont val="Arial"/>
        <family val="2"/>
      </rPr>
      <t xml:space="preserve">
NC - Subproceso Operación Aduanera
Dirección de Gestión de Aduanas
Subdirección de Operación Aduanera</t>
    </r>
  </si>
  <si>
    <r>
      <rPr>
        <b/>
        <sz val="12"/>
        <rFont val="Arial"/>
        <family val="2"/>
      </rPr>
      <t>DGF</t>
    </r>
    <r>
      <rPr>
        <sz val="12"/>
        <rFont val="Arial"/>
        <family val="2"/>
      </rPr>
      <t xml:space="preserve">
NC - Subproceso Recaudo - Devoluciones
Subdirección de Devoluciones</t>
    </r>
  </si>
  <si>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</si>
  <si>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</si>
  <si>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</si>
  <si>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r>
      <rPr>
        <b/>
        <sz val="12"/>
        <rFont val="Arial"/>
        <family val="2"/>
      </rPr>
      <t>DGF</t>
    </r>
    <r>
      <rPr>
        <sz val="12"/>
        <rFont val="Arial"/>
        <family val="2"/>
      </rPr>
      <t xml:space="preserve">
DS - Subproceso Fiscalización y Liquidación
Subdirección de Fiscalización Tributaria
</t>
    </r>
  </si>
  <si>
    <r>
      <rPr>
        <b/>
        <sz val="12"/>
        <rFont val="Arial"/>
        <family val="2"/>
      </rPr>
      <t xml:space="preserve">DGF
</t>
    </r>
    <r>
      <rPr>
        <sz val="12"/>
        <rFont val="Arial"/>
        <family val="2"/>
      </rPr>
      <t xml:space="preserve">NC - Subproceso Fiscalización y Liquidación
SD Fiscalización Tributaria 
SD Fiscalización Internacional </t>
    </r>
  </si>
  <si>
    <r>
      <t xml:space="preserve">DGF
</t>
    </r>
    <r>
      <rPr>
        <sz val="12"/>
        <rFont val="Arial"/>
        <family val="2"/>
      </rPr>
      <t>NC - Subproceso: Fiscalización y Liquidación
Subdirección de Fiscalización Internacional</t>
    </r>
  </si>
  <si>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</si>
  <si>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r>
      <rPr>
        <b/>
        <sz val="12"/>
        <rFont val="Arial"/>
        <family val="2"/>
      </rPr>
      <t>DGF</t>
    </r>
    <r>
      <rPr>
        <sz val="12"/>
        <rFont val="Arial"/>
        <family val="2"/>
      </rPr>
      <t xml:space="preserve">
DS - Subproceso: Fiscalización y Liquidación
Direcciones Seccionales competentes</t>
    </r>
  </si>
  <si>
    <r>
      <rPr>
        <b/>
        <sz val="12"/>
        <rFont val="Arial"/>
        <family val="2"/>
      </rPr>
      <t>DGF</t>
    </r>
    <r>
      <rPr>
        <sz val="12"/>
        <rFont val="Arial"/>
        <family val="2"/>
      </rPr>
      <t xml:space="preserve">
NC Subproceso Planeación y cumplimiento
Subdirección de Estrategia y Analítica
Coordinación de Programas de Control de Facilitación </t>
    </r>
  </si>
  <si>
    <r>
      <t xml:space="preserve">A3. Expedir lineamiento sobre implementación un mecanismo de doble verificación en la emisión de resoluciones de revocatoria directa de </t>
    </r>
    <r>
      <rPr>
        <b/>
        <sz val="12"/>
        <rFont val="Arial"/>
        <family val="2"/>
      </rPr>
      <t>alto impacto fiscal</t>
    </r>
    <r>
      <rPr>
        <sz val="12"/>
        <rFont val="Arial"/>
        <family val="2"/>
      </rPr>
      <t>, en las seccionales con capacidad operativa.</t>
    </r>
  </si>
  <si>
    <r>
      <rPr>
        <b/>
        <sz val="12"/>
        <rFont val="Arial"/>
        <family val="2"/>
      </rPr>
      <t xml:space="preserve">DGF
</t>
    </r>
    <r>
      <rPr>
        <sz val="12"/>
        <rFont val="Arial"/>
        <family val="2"/>
      </rPr>
      <t>Subdirección de Fiscalización Aduanera
(Grupo Informal Supervisión)</t>
    </r>
  </si>
  <si>
    <r>
      <rPr>
        <b/>
        <sz val="12"/>
        <rFont val="Arial"/>
        <family val="2"/>
      </rPr>
      <t xml:space="preserve">DGF
</t>
    </r>
    <r>
      <rPr>
        <sz val="12"/>
        <rFont val="Arial"/>
        <family val="2"/>
      </rPr>
      <t>Subdirección de Fiscalización Cambiaria</t>
    </r>
  </si>
  <si>
    <r>
      <rPr>
        <sz val="12"/>
        <rFont val="Arial"/>
        <family val="2"/>
      </rPr>
      <t xml:space="preserve">Planilla de asistencia a la </t>
    </r>
    <r>
      <rPr>
        <b/>
        <sz val="12"/>
        <rFont val="Arial"/>
        <family val="2"/>
      </rPr>
      <t xml:space="preserve"> c</t>
    </r>
    <r>
      <rPr>
        <sz val="12"/>
        <rFont val="Arial"/>
        <family val="2"/>
      </rPr>
      <t>apacitación.</t>
    </r>
    <r>
      <rPr>
        <b/>
        <sz val="12"/>
        <rFont val="Arial"/>
        <family val="2"/>
      </rPr>
      <t xml:space="preserve">  </t>
    </r>
  </si>
  <si>
    <r>
      <rPr>
        <b/>
        <sz val="12"/>
        <rFont val="Arial"/>
        <family val="2"/>
      </rPr>
      <t>DGC</t>
    </r>
    <r>
      <rPr>
        <sz val="12"/>
        <rFont val="Arial"/>
        <family val="2"/>
      </rPr>
      <t xml:space="preserve">
NC - Subproceso de Operación Logística 
Dirección de Gestión Corporativa
Subdirección Logística
ACTUALIZADO
30112021</t>
    </r>
  </si>
  <si>
    <r>
      <rPr>
        <b/>
        <sz val="12"/>
        <rFont val="Arial"/>
        <family val="2"/>
      </rPr>
      <t>DGC</t>
    </r>
    <r>
      <rPr>
        <sz val="12"/>
        <rFont val="Arial"/>
        <family val="2"/>
      </rPr>
      <t xml:space="preserve">
DS - Subproceso de Operación Logística 
Despacho del Director Seccional 
ACTUALIZADO
30112021</t>
    </r>
  </si>
  <si>
    <r>
      <rPr>
        <b/>
        <sz val="12"/>
        <rFont val="Arial"/>
        <family val="2"/>
      </rPr>
      <t>DGC</t>
    </r>
    <r>
      <rPr>
        <sz val="12"/>
        <rFont val="Arial"/>
        <family val="2"/>
      </rPr>
      <t xml:space="preserve">
NC - Subproceso de Operación Logística 
Dirección de Gestión Jurídica
ACTUALIZADO
30112021</t>
    </r>
  </si>
  <si>
    <r>
      <rPr>
        <b/>
        <sz val="12"/>
        <rFont val="Arial"/>
        <family val="2"/>
      </rPr>
      <t>DGC</t>
    </r>
    <r>
      <rPr>
        <sz val="12"/>
        <rFont val="Arial"/>
        <family val="2"/>
      </rPr>
      <t xml:space="preserve">
NC - Subproceso de Operación Logística
Subdirección de Fiscalización Aduanera
ACTUALIZADO
30112021</t>
    </r>
  </si>
  <si>
    <r>
      <rPr>
        <b/>
        <sz val="12"/>
        <rFont val="Arial"/>
        <family val="2"/>
      </rPr>
      <t>DGC</t>
    </r>
    <r>
      <rPr>
        <sz val="12"/>
        <rFont val="Arial"/>
        <family val="2"/>
      </rPr>
      <t xml:space="preserve">
NC - Subproceso de Operación Logística
Subdirector de Operativa Policial</t>
    </r>
  </si>
  <si>
    <r>
      <rPr>
        <b/>
        <sz val="12"/>
        <rFont val="Arial"/>
        <family val="2"/>
      </rPr>
      <t>DGC</t>
    </r>
    <r>
      <rPr>
        <sz val="12"/>
        <rFont val="Arial"/>
        <family val="2"/>
      </rPr>
      <t xml:space="preserve">
NC - Subproceso de Operación Logística
Subdirección de Fiscalización Aduanera
ACTUALIZADO
30112021</t>
    </r>
  </si>
  <si>
    <r>
      <rPr>
        <b/>
        <sz val="12"/>
        <rFont val="Arial"/>
        <family val="2"/>
      </rPr>
      <t>DGC</t>
    </r>
    <r>
      <rPr>
        <sz val="12"/>
        <rFont val="Arial"/>
        <family val="2"/>
      </rPr>
      <t xml:space="preserve">
DS - Subproceso de Operación Logística 
Direcciones Seccionales a Nivel Nacional 
ACTUALIZADO
30112021</t>
    </r>
  </si>
  <si>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</si>
  <si>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r>
      <rPr>
        <b/>
        <sz val="12"/>
        <rFont val="Arial"/>
        <family val="2"/>
      </rPr>
      <t xml:space="preserve">DGC
</t>
    </r>
    <r>
      <rPr>
        <sz val="12"/>
        <rFont val="Arial"/>
        <family val="2"/>
      </rPr>
      <t>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</si>
  <si>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</si>
  <si>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</si>
  <si>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</si>
  <si>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</si>
  <si>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</si>
  <si>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r>
      <rPr>
        <b/>
        <sz val="12"/>
        <rFont val="Arial"/>
        <family val="2"/>
      </rPr>
      <t xml:space="preserve">DGC
</t>
    </r>
    <r>
      <rPr>
        <sz val="12"/>
        <rFont val="Arial"/>
        <family val="2"/>
      </rPr>
      <t>NC - Subproceso Innovación y Proyectos
Dirección de Gestión de Innovación y Tecnología
ACTUALIZADO
30112021</t>
    </r>
  </si>
  <si>
    <r>
      <rPr>
        <b/>
        <sz val="12"/>
        <rFont val="Arial"/>
        <family val="2"/>
      </rPr>
      <t>DGC</t>
    </r>
    <r>
      <rPr>
        <sz val="12"/>
        <rFont val="Arial"/>
        <family val="2"/>
      </rPr>
      <t xml:space="preserve">
NC - Subproceso de Operación Logística
Subdirección de Representación Externa
ACTUALIZADO
30112021</t>
    </r>
  </si>
  <si>
    <r>
      <rPr>
        <b/>
        <sz val="12"/>
        <rFont val="Arial"/>
        <family val="2"/>
      </rPr>
      <t>DGC</t>
    </r>
    <r>
      <rPr>
        <sz val="12"/>
        <rFont val="Arial"/>
        <family val="2"/>
      </rPr>
      <t xml:space="preserve">
NC - Subproceso  Innovacion y Tecnologia
Oficina de seguridad de la Información 
ACTUALIZADO
30112021</t>
    </r>
  </si>
  <si>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</si>
  <si>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</si>
  <si>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</si>
  <si>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</si>
  <si>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r>
      <rPr>
        <b/>
        <sz val="12"/>
        <rFont val="Arial"/>
        <family val="2"/>
      </rPr>
      <t>DGC</t>
    </r>
    <r>
      <rPr>
        <sz val="12"/>
        <rFont val="Arial"/>
        <family val="2"/>
      </rPr>
      <t xml:space="preserve">
DS - Subproceso de Operación Logística
Direcciones Seccionales a nivel nacional 
ACTUALIZADO
30112021</t>
    </r>
  </si>
  <si>
    <r>
      <rPr>
        <b/>
        <sz val="12"/>
        <rFont val="Arial"/>
        <family val="2"/>
      </rPr>
      <t>DGC</t>
    </r>
    <r>
      <rPr>
        <sz val="12"/>
        <rFont val="Arial"/>
        <family val="2"/>
      </rPr>
      <t xml:space="preserve">
NC - Subproceso de Recursos Administrativos
Coordinación de Correspondencia y Notificaciones
ACTUALIZADO
30112021</t>
    </r>
  </si>
  <si>
    <r>
      <rPr>
        <b/>
        <sz val="12"/>
        <rFont val="Arial"/>
        <family val="2"/>
      </rPr>
      <t>DGC</t>
    </r>
    <r>
      <rPr>
        <sz val="12"/>
        <rFont val="Arial"/>
        <family val="2"/>
      </rPr>
      <t xml:space="preserve">
NC - Subproceso Innovación y Tecnología 
Dirección de Gestión de Innovación y Tecnología
ACTUALIZADO
30112021</t>
    </r>
  </si>
  <si>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</si>
  <si>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</si>
  <si>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</si>
  <si>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</si>
  <si>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r>
      <rPr>
        <b/>
        <sz val="12"/>
        <rFont val="Arial"/>
        <family val="2"/>
      </rPr>
      <t>DGC</t>
    </r>
    <r>
      <rPr>
        <sz val="12"/>
        <rFont val="Arial"/>
        <family val="2"/>
      </rPr>
      <t xml:space="preserve">
NC - Subproceso  Recaudo-Devoluciones
Subdirección Cobranzas
Coordinación  de Cobranzas
ACTUALIZADO
30112021</t>
    </r>
  </si>
  <si>
    <r>
      <rPr>
        <b/>
        <sz val="12"/>
        <rFont val="Arial"/>
        <family val="2"/>
      </rPr>
      <t>DGC</t>
    </r>
    <r>
      <rPr>
        <sz val="12"/>
        <rFont val="Arial"/>
        <family val="2"/>
      </rPr>
      <t xml:space="preserve">
Subdirección Logística
Subdirección de Compras y Contratos</t>
    </r>
  </si>
  <si>
    <r>
      <rPr>
        <b/>
        <sz val="12"/>
        <rFont val="Arial"/>
        <family val="2"/>
      </rPr>
      <t>DGC</t>
    </r>
    <r>
      <rPr>
        <sz val="12"/>
        <rFont val="Arial"/>
        <family val="2"/>
      </rPr>
      <t xml:space="preserve">
Direcciones Seccionales</t>
    </r>
  </si>
  <si>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</si>
  <si>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</si>
  <si>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</si>
  <si>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r>
      <rPr>
        <b/>
        <sz val="12"/>
        <rFont val="Arial"/>
        <family val="2"/>
      </rPr>
      <t xml:space="preserve">DGC
</t>
    </r>
    <r>
      <rPr>
        <sz val="12"/>
        <rFont val="Arial"/>
        <family val="2"/>
      </rPr>
      <t>Subdirección Logística
Coordinación de Chatarrizaciones y Destrucciones</t>
    </r>
  </si>
  <si>
    <r>
      <rPr>
        <b/>
        <sz val="12"/>
        <rFont val="Arial"/>
        <family val="2"/>
      </rPr>
      <t>DGC</t>
    </r>
    <r>
      <rPr>
        <sz val="12"/>
        <rFont val="Arial"/>
        <family val="2"/>
      </rPr>
      <t xml:space="preserve">
Subdirección Logística
Coordinación de Chatarrización y Destrucciones</t>
    </r>
  </si>
  <si>
    <r>
      <rPr>
        <b/>
        <sz val="12"/>
        <rFont val="Arial"/>
        <family val="2"/>
      </rPr>
      <t>DGI</t>
    </r>
    <r>
      <rPr>
        <sz val="12"/>
        <rFont val="Arial"/>
        <family val="2"/>
      </rPr>
      <t xml:space="preserve">
Subdirección de Soluciones y Desarrollo
Subdirección de Recaudo
Coordinación de Administracion de Aplicativos de Impuestos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</si>
  <si>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</si>
  <si>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</si>
  <si>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</si>
  <si>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r>
      <rPr>
        <b/>
        <sz val="12"/>
        <rFont val="Arial"/>
        <family val="2"/>
      </rPr>
      <t>DGI</t>
    </r>
    <r>
      <rPr>
        <sz val="12"/>
        <rFont val="Arial"/>
        <family val="2"/>
      </rPr>
      <t xml:space="preserve">
NC - Subproceso Recaudo - Devoluciones
Coordinación de Devoluciones y Compensaciones</t>
    </r>
  </si>
  <si>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</si>
  <si>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r>
      <rPr>
        <b/>
        <sz val="12"/>
        <rFont val="Arial"/>
        <family val="2"/>
      </rPr>
      <t>DGI</t>
    </r>
    <r>
      <rPr>
        <sz val="12"/>
        <rFont val="Arial"/>
        <family val="2"/>
      </rPr>
      <t xml:space="preserve">
NC - Asistencia al Usuario
Coordinación  de Administración del Registro Único Tributario</t>
    </r>
  </si>
  <si>
    <r>
      <rPr>
        <b/>
        <sz val="12"/>
        <rFont val="Arial"/>
        <family val="2"/>
      </rPr>
      <t>DGI</t>
    </r>
    <r>
      <rPr>
        <sz val="12"/>
        <rFont val="Arial"/>
        <family val="2"/>
      </rPr>
      <t xml:space="preserve">
NC - Subproceso Recaudo - Devoluciones
Coordinación de Devoluciones y Compensaciones
Coordinación de Contabilidad de la Función Recaudadora</t>
    </r>
  </si>
  <si>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</si>
  <si>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</si>
  <si>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</si>
  <si>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</si>
  <si>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</si>
  <si>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</si>
  <si>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</si>
  <si>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</si>
  <si>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r>
      <rPr>
        <b/>
        <sz val="12"/>
        <rFont val="Arial"/>
        <family val="2"/>
      </rPr>
      <t>DGI</t>
    </r>
    <r>
      <rPr>
        <sz val="12"/>
        <rFont val="Arial"/>
        <family val="2"/>
      </rPr>
      <t xml:space="preserve">
NC - Subproceso Recaudo - Devoluciones
Subdirección de Devoluciones</t>
    </r>
  </si>
  <si>
    <r>
      <rPr>
        <b/>
        <sz val="12"/>
        <rFont val="Arial"/>
        <family val="2"/>
      </rPr>
      <t>DGI</t>
    </r>
    <r>
      <rPr>
        <sz val="12"/>
        <rFont val="Arial"/>
        <family val="2"/>
      </rPr>
      <t xml:space="preserve">
NC-Subproceso Innovacion y Tecnologia
Subdireccion de Innovacion y Proyectos</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</si>
  <si>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</si>
  <si>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</si>
  <si>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</si>
  <si>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</si>
  <si>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NC - Subproceso Innovacion y Tecnologia
Dirección de Gestión de Innovación y Tecnología</t>
    </r>
  </si>
  <si>
    <r>
      <rPr>
        <b/>
        <sz val="12"/>
        <rFont val="Arial"/>
        <family val="2"/>
      </rPr>
      <t xml:space="preserve">DGI </t>
    </r>
    <r>
      <rPr>
        <sz val="12"/>
        <rFont val="Arial"/>
        <family val="2"/>
      </rPr>
      <t xml:space="preserve">
NC - Subproceso Innovacion y Tecnologia
Subdirección de Gestión de Tecnología de la Información y las Telecomunicaciones</t>
    </r>
  </si>
  <si>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</si>
  <si>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</si>
  <si>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</si>
  <si>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</si>
  <si>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r>
      <rPr>
        <b/>
        <sz val="12"/>
        <rFont val="Arial"/>
        <family val="2"/>
      </rPr>
      <t xml:space="preserve">DGI
</t>
    </r>
    <r>
      <rPr>
        <sz val="12"/>
        <rFont val="Arial"/>
        <family val="2"/>
      </rPr>
      <t>DS - Subproceso Recaudo - Devoluciones
Direccion Seccional de Impuestos de Medellin
Divión de Recaudo y Cobranzas
GIT Secretaria.</t>
    </r>
  </si>
  <si>
    <r>
      <rPr>
        <b/>
        <sz val="12"/>
        <rFont val="Arial"/>
        <family val="2"/>
      </rPr>
      <t xml:space="preserve">DGI
</t>
    </r>
    <r>
      <rPr>
        <sz val="12"/>
        <rFont val="Arial"/>
        <family val="2"/>
      </rPr>
      <t>DS - Subproceso Recaudo - Devoluciones
Direccion Seccional de Impuestos de Medellin
Divión de Recaudo y Cobranzas</t>
    </r>
  </si>
  <si>
    <r>
      <rPr>
        <b/>
        <sz val="12"/>
        <rFont val="Arial"/>
        <family val="2"/>
      </rPr>
      <t>DGI</t>
    </r>
    <r>
      <rPr>
        <sz val="12"/>
        <rFont val="Arial"/>
        <family val="2"/>
      </rPr>
      <t xml:space="preserve">
NC-Subproceso Administracion de Cartera 
Subdireccion de Cobranzas y Control Extensivo </t>
    </r>
  </si>
  <si>
    <r>
      <rPr>
        <b/>
        <sz val="12"/>
        <rFont val="Arial"/>
        <family val="2"/>
      </rPr>
      <t>DGI</t>
    </r>
    <r>
      <rPr>
        <sz val="12"/>
        <rFont val="Arial"/>
        <family val="2"/>
      </rPr>
      <t xml:space="preserve">
NC-Subproceso Administracion de Cartera 
Dirección Seccional de Impuestos de Medellín</t>
    </r>
  </si>
  <si>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</si>
  <si>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</si>
  <si>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</si>
  <si>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</si>
  <si>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</si>
  <si>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</si>
  <si>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</si>
  <si>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</si>
  <si>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</si>
  <si>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</si>
  <si>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r>
      <rPr>
        <b/>
        <sz val="12"/>
        <rFont val="Arial"/>
        <family val="2"/>
      </rPr>
      <t xml:space="preserve">DGI
</t>
    </r>
    <r>
      <rPr>
        <sz val="12"/>
        <rFont val="Arial"/>
        <family val="2"/>
      </rPr>
      <t>DS - Subproceso Recaudo - Devoluciones
Direcciones Seccionales de Impuestos de Bogotá,  Medellin y Cali
Divión de Recaudo y Cobranzas</t>
    </r>
  </si>
  <si>
    <r>
      <rPr>
        <b/>
        <sz val="12"/>
        <rFont val="Arial"/>
        <family val="2"/>
      </rPr>
      <t xml:space="preserve">DGI
</t>
    </r>
    <r>
      <rPr>
        <sz val="12"/>
        <rFont val="Arial"/>
        <family val="2"/>
      </rPr>
      <t>DS - Subproceso Recaudo - Devoluciones
Direcciones Seccionales de Impuestos de Bogotá,  Medellin,  Cali y Barranquilla 
Divión de Cobranzas</t>
    </r>
  </si>
  <si>
    <r>
      <rPr>
        <b/>
        <sz val="12"/>
        <rFont val="Arial"/>
        <family val="2"/>
      </rPr>
      <t xml:space="preserve">DGI
</t>
    </r>
    <r>
      <rPr>
        <sz val="12"/>
        <rFont val="Arial"/>
        <family val="2"/>
      </rPr>
      <t>DS - Subproceso Recaudo - Devoluciones
Direcciones Seccionales de Impuestos de  Cali , Medellin y Barranquilla 
Divión de Cobranzas</t>
    </r>
  </si>
  <si>
    <r>
      <rPr>
        <b/>
        <sz val="12"/>
        <rFont val="Arial"/>
        <family val="2"/>
      </rPr>
      <t xml:space="preserve">DGI
</t>
    </r>
    <r>
      <rPr>
        <sz val="12"/>
        <rFont val="Arial"/>
        <family val="2"/>
      </rPr>
      <t>DS - Subproceso Recaudo - Devoluciones
Direcciones Seccionales de Impuestos de Bogotá  y Barranquilla 
Divión de Cobranzas</t>
    </r>
  </si>
  <si>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</si>
  <si>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r>
      <rPr>
        <b/>
        <sz val="12"/>
        <rFont val="Arial"/>
        <family val="2"/>
      </rPr>
      <t>DGI</t>
    </r>
    <r>
      <rPr>
        <sz val="12"/>
        <rFont val="Arial"/>
        <family val="2"/>
      </rPr>
      <t xml:space="preserve">
DS - Subproceso Recaudo - Devoluciones
Direcciones Seccionales de Impuestos de Bogotá y Barranquilla 
Divión de Cobranzas</t>
    </r>
  </si>
  <si>
    <r>
      <rPr>
        <b/>
        <sz val="12"/>
        <rFont val="Arial"/>
        <family val="2"/>
      </rPr>
      <t xml:space="preserve">DGI
</t>
    </r>
    <r>
      <rPr>
        <sz val="12"/>
        <rFont val="Arial"/>
        <family val="2"/>
      </rPr>
      <t>DS - Subproceso Recaudo - Devoluciones
Direcciones Seccionales de Impuestos de  Cali y Barranquilla 
Divión de Cobranzas</t>
    </r>
  </si>
  <si>
    <r>
      <rPr>
        <b/>
        <sz val="12"/>
        <rFont val="Arial"/>
        <family val="2"/>
      </rPr>
      <t xml:space="preserve">DGI
</t>
    </r>
    <r>
      <rPr>
        <sz val="12"/>
        <rFont val="Arial"/>
        <family val="2"/>
      </rPr>
      <t>DS - Subproceso Recaudo - Devoluciones
Direcciones Seccionales de Impuestos de  Cali
Divión de Cobranzas</t>
    </r>
  </si>
  <si>
    <r>
      <rPr>
        <b/>
        <sz val="12"/>
        <rFont val="Arial"/>
        <family val="2"/>
      </rPr>
      <t xml:space="preserve">DGI
</t>
    </r>
    <r>
      <rPr>
        <sz val="12"/>
        <rFont val="Arial"/>
        <family val="2"/>
      </rPr>
      <t>DS - Subproceso Recaudo - Devoluciones
Direcciones Seccionales de Impuestos de Bogotá  y Cali
Divión de Cobranzas</t>
    </r>
  </si>
  <si>
    <r>
      <rPr>
        <b/>
        <sz val="12"/>
        <rFont val="Arial"/>
        <family val="2"/>
      </rPr>
      <t xml:space="preserve">DGI
</t>
    </r>
    <r>
      <rPr>
        <sz val="12"/>
        <rFont val="Arial"/>
        <family val="2"/>
      </rPr>
      <t>DS - Subproceso Recaudo - Devoluciones
Direcciones Seccionales de Impuestos de Cali
Divión de Cobranzas</t>
    </r>
  </si>
  <si>
    <r>
      <t xml:space="preserve">INSP. 1707022458
 H1, OB1 y O2
</t>
    </r>
    <r>
      <rPr>
        <i/>
        <sz val="12"/>
        <rFont val="Arial"/>
        <family val="2"/>
      </rPr>
      <t>“Procedimiento Régimen Tributario Especial”.</t>
    </r>
  </si>
  <si>
    <r>
      <rPr>
        <b/>
        <sz val="12"/>
        <rFont val="Arial"/>
        <family val="2"/>
      </rPr>
      <t>DGI</t>
    </r>
    <r>
      <rPr>
        <sz val="12"/>
        <rFont val="Arial"/>
        <family val="2"/>
      </rPr>
      <t xml:space="preserve">
Dirección de Gestion de Innovación y Tecnología</t>
    </r>
  </si>
  <si>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</si>
  <si>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r>
      <rPr>
        <b/>
        <sz val="12"/>
        <rFont val="Arial"/>
        <family val="2"/>
      </rPr>
      <t>DGI</t>
    </r>
    <r>
      <rPr>
        <sz val="12"/>
        <rFont val="Arial"/>
        <family val="2"/>
      </rPr>
      <t xml:space="preserve">
Subdirección de Fiscalización Tributaria
Coordinación de Sistemas de Información y Procedimiento de Fiscalización Tributaria</t>
    </r>
  </si>
  <si>
    <r>
      <rPr>
        <b/>
        <sz val="12"/>
        <rFont val="Arial"/>
        <family val="2"/>
      </rPr>
      <t>DGI</t>
    </r>
    <r>
      <rPr>
        <sz val="12"/>
        <rFont val="Arial"/>
        <family val="2"/>
      </rPr>
      <t xml:space="preserve">
Subdirección de Administración del Registro Único Tributario - RUT</t>
    </r>
  </si>
  <si>
    <r>
      <rPr>
        <b/>
        <sz val="12"/>
        <rFont val="Arial"/>
        <family val="2"/>
      </rPr>
      <t>DGI</t>
    </r>
    <r>
      <rPr>
        <sz val="12"/>
        <rFont val="Arial"/>
        <family val="2"/>
      </rPr>
      <t xml:space="preserve">
Subdireccion de Cobranzas y Control Extensivo
Dirección de Gestion de Innovación y Tecnología</t>
    </r>
  </si>
  <si>
    <r>
      <t xml:space="preserve">INSP.170700-29-2024-02-06
 H1, H2, H3, H4, H5, H6
</t>
    </r>
    <r>
      <rPr>
        <b/>
        <sz val="12"/>
        <rFont val="Arial"/>
        <family val="2"/>
      </rPr>
      <t>OB1,  OB2,OB3 Y OB4 con ACC: desde 25 a 33</t>
    </r>
    <r>
      <rPr>
        <sz val="12"/>
        <rFont val="Arial"/>
        <family val="2"/>
      </rPr>
      <t xml:space="preserve">
Obras por impuestos</t>
    </r>
  </si>
  <si>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</si>
  <si>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</si>
  <si>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</si>
  <si>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</si>
  <si>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</si>
  <si>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</si>
  <si>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</si>
  <si>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</si>
  <si>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</si>
  <si>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</si>
  <si>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</si>
  <si>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r>
      <rPr>
        <b/>
        <sz val="12"/>
        <rFont val="Arial"/>
        <family val="2"/>
      </rPr>
      <t>DGI</t>
    </r>
    <r>
      <rPr>
        <sz val="12"/>
        <rFont val="Arial"/>
        <family val="2"/>
      </rPr>
      <t xml:space="preserve">
Dirección Seccional de Impuestos de Bogota.
División de Cobranzas</t>
    </r>
  </si>
  <si>
    <r>
      <rPr>
        <b/>
        <sz val="12"/>
        <rFont val="Arial"/>
        <family val="2"/>
      </rPr>
      <t>DGI</t>
    </r>
    <r>
      <rPr>
        <sz val="12"/>
        <rFont val="Arial"/>
        <family val="2"/>
      </rPr>
      <t xml:space="preserve">
Direcciones Seccionales de Cali, Medellín y Barranquilla
División de Cobranzas 
</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</si>
  <si>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</si>
  <si>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r>
      <t>DGI</t>
    </r>
    <r>
      <rPr>
        <sz val="12"/>
        <rFont val="Arial"/>
        <family val="2"/>
      </rPr>
      <t xml:space="preserve">
Direcciones Seccionales de Cali, Medellin y Barranquilla
Division de Cobranzas</t>
    </r>
  </si>
  <si>
    <r>
      <rPr>
        <b/>
        <sz val="12"/>
        <rFont val="Arial"/>
        <family val="2"/>
      </rPr>
      <t>DGI</t>
    </r>
    <r>
      <rPr>
        <sz val="12"/>
        <rFont val="Arial"/>
        <family val="2"/>
      </rPr>
      <t xml:space="preserve">
Subdirección de Administración del Registro Único Tributario
Coordinación de Documentación de la Subdireción Administrativa</t>
    </r>
  </si>
  <si>
    <r>
      <t xml:space="preserve">A2. Actualizar el procedimiento PR-CAC-0494 " </t>
    </r>
    <r>
      <rPr>
        <i/>
        <sz val="12"/>
        <rFont val="Arial"/>
        <family val="2"/>
      </rPr>
      <t>Cancelación de oficio y/o Reactivación RUT"</t>
    </r>
  </si>
  <si>
    <r>
      <rPr>
        <b/>
        <sz val="12"/>
        <rFont val="Arial"/>
        <family val="2"/>
      </rPr>
      <t>DGI</t>
    </r>
    <r>
      <rPr>
        <sz val="12"/>
        <rFont val="Arial"/>
        <family val="2"/>
      </rPr>
      <t xml:space="preserve">
Subdirección de Administración del Registro Único Tributario</t>
    </r>
  </si>
  <si>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</si>
  <si>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r>
      <rPr>
        <b/>
        <sz val="12"/>
        <rFont val="Arial"/>
        <family val="2"/>
      </rPr>
      <t>DGI</t>
    </r>
    <r>
      <rPr>
        <sz val="12"/>
        <rFont val="Arial"/>
        <family val="2"/>
      </rPr>
      <t xml:space="preserve">
Dirección de Gestión de Innovación y  Tecnología   
Subdirección de Soluciones y Desarrollo
Subdirección de Innovación y Proyectos </t>
    </r>
  </si>
  <si>
    <r>
      <t>170700-29-2025-02-03
"</t>
    </r>
    <r>
      <rPr>
        <i/>
        <sz val="12"/>
        <rFont val="Arial"/>
        <family val="2"/>
      </rPr>
      <t>Gestión de devoluciones</t>
    </r>
    <r>
      <rPr>
        <sz val="12"/>
        <rFont val="Arial"/>
        <family val="2"/>
      </rPr>
      <t xml:space="preserve">"
</t>
    </r>
  </si>
  <si>
    <r>
      <rPr>
        <b/>
        <sz val="12"/>
        <rFont val="Arial"/>
        <family val="2"/>
      </rPr>
      <t>DGI</t>
    </r>
    <r>
      <rPr>
        <sz val="12"/>
        <rFont val="Arial"/>
        <family val="2"/>
      </rPr>
      <t xml:space="preserve">
Subdirección de Devoluciones
Coordinación de Devoluciones
Direcciones Seccionales 
Divisiones de Recaudo
Divisiones de Recaudo y Cobranzas</t>
    </r>
  </si>
  <si>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</si>
  <si>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r>
      <rPr>
        <b/>
        <sz val="12"/>
        <rFont val="Arial"/>
        <family val="2"/>
      </rPr>
      <t>DGI</t>
    </r>
    <r>
      <rPr>
        <sz val="12"/>
        <rFont val="Arial"/>
        <family val="2"/>
      </rPr>
      <t xml:space="preserve">
Subdirección de Devoluciones
Subdirección de Cobranzas y Control Extensivo
</t>
    </r>
  </si>
  <si>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</si>
  <si>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</si>
  <si>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</si>
  <si>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</si>
  <si>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</si>
  <si>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A19. Actualizar el  Procedimiento PR-COA-0208 denominado “Control Aleatorio de Ingresos y Salidas de Mercancía en Zona Franca” incluyendo como anexo del mismo, el lineamiento expedido mediante correo electrónico 100210163-1505 del 20 de junio de 2025, el cual da aclaración aplicación Código Operación de Ingreso desde el Territorio Aduanero Nacional con destino a Zona Franca dando directrices a los funcionarios de la zona franca en el control de ingresos de hidrocarburos y sus derivados relacionado con las actividades 1 y 3 del procedimiento en cuestion.</t>
  </si>
  <si>
    <t>1. Correo electronico con solicitud formal a la Subdireccion de Procesos con la inclusion del lineamiento como anexo al PR-COA-0208 2. expedicion modificacion procedimiento con anexos 3. socializacion a direccones seccionales</t>
  </si>
  <si>
    <t>Actualizacion procedimiento
una (1) actualización inclusion anexo 1</t>
  </si>
  <si>
    <t>10/31/2024</t>
  </si>
  <si>
    <r>
      <rPr>
        <b/>
        <sz val="12"/>
        <color indexed="8"/>
        <rFont val="Arial"/>
        <family val="2"/>
      </rPr>
      <t>DGA</t>
    </r>
    <r>
      <rPr>
        <sz val="12"/>
        <color indexed="8"/>
        <rFont val="Arial"/>
        <family val="2"/>
      </rPr>
      <t xml:space="preserve">
Dirección de Gestión de Aduanas
Subdirección de Operación Aduanera
Dirección de Gestión Estratégica y de Analítica
Subdirección de Procesos</t>
    </r>
  </si>
  <si>
    <t>A17. Elaborar un documento con los lineamientos que definan las actividades a realizar para el  control de los ingresos y salidas de las mercancías de zona franca.</t>
  </si>
  <si>
    <t xml:space="preserve">A20.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 incluyendo como un anexo al procedimiento en cuestion, el lineamiento expedido mediante correo electrónico 100210163-2764 del 16 de octubre de 2025, el cual da lineamientos para el control ingresos y salidas de mercancías desde zona franca – hidrocarburos y sus derivados, relacionado como complemento a las actividades 1 y 3 del procedimiento.	</t>
  </si>
  <si>
    <t>Actualizacion procedimiento
una (1) actualización inclusion anexo 2</t>
  </si>
  <si>
    <r>
      <rPr>
        <b/>
        <sz val="12"/>
        <rFont val="Arial"/>
        <family val="2"/>
      </rPr>
      <t xml:space="preserve">DGA
</t>
    </r>
    <r>
      <rPr>
        <sz val="12"/>
        <rFont val="Arial"/>
        <family val="2"/>
      </rPr>
      <t xml:space="preserve">Direcciones Seccionales de Aduanas de Cartagena y de Medellín.
División de Viajeros o quien haga sus veces </t>
    </r>
  </si>
  <si>
    <r>
      <t xml:space="preserve">DGA
</t>
    </r>
    <r>
      <rPr>
        <sz val="12"/>
        <rFont val="Arial"/>
        <family val="2"/>
      </rPr>
      <t>Dirección de Gestión de Impuestos
Subdirección de Recaudo
Coordinación de Control a Entidades Recaudadoras.</t>
    </r>
  </si>
  <si>
    <r>
      <rPr>
        <b/>
        <sz val="12"/>
        <rFont val="Arial"/>
        <family val="2"/>
      </rPr>
      <t>DGA</t>
    </r>
    <r>
      <rPr>
        <sz val="12"/>
        <rFont val="Arial"/>
        <family val="2"/>
      </rPr>
      <t xml:space="preserve">
Subdirección de Operación Aduanera
Dirección de Gestión de Impuestos
Subdirección de Recaudo</t>
    </r>
  </si>
  <si>
    <t>1. dos (2) actas asistencia capacitación semestral   
2. Doce (12) Informes mensuales se seguimiento con evidencias y soportes.</t>
  </si>
  <si>
    <t>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</si>
  <si>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A17. Proponer en la modificación a el Decreto 1165 de 2019, se fijen los estándares mínimos en cuanto a la infraestructura con la que deben contar los aeropuertos para el control de viajeros y/o mercancías. </t>
  </si>
  <si>
    <t>A18. Realizar visita de verificación de mantenimiento de requisitos al aeropuerto de Cartagena, una vez sea modificado el Decreto 1165 de 2019 (cumplida acción A1).</t>
  </si>
  <si>
    <r>
      <rPr>
        <b/>
        <sz val="12"/>
        <rFont val="Arial"/>
        <family val="2"/>
      </rPr>
      <t>DGA</t>
    </r>
    <r>
      <rPr>
        <sz val="12"/>
        <rFont val="Arial"/>
        <family val="2"/>
      </rPr>
      <t xml:space="preserve">
Dirección de Gestión de Aduanas
Subdirección de Registro y Control Aduanero
coordinación de Sustanciación</t>
    </r>
  </si>
  <si>
    <t>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</si>
  <si>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A10. Capacitación a los funcionarios que intervienen en el trámite de disposición de Bienes muebles adjudicados a favor de la nación dentro de procesos de cobro coactivo y en los proceso concursales.</t>
  </si>
  <si>
    <t>A11. Fomentar el uso y consulta del tablero de inventarios para identificar las mercancías que ya posean la situación jurídica definida y de esta manera recomendar a las Direcciones Seccionales su disposición por alguna de las modalidades.
Para cada caso en su particularidad se realizará estudio costo - beneficio
Adicionalmente, el despacho de la Subdirección Logística de manera mensual remite la información consultada para generar las alertas respectivas vía correo electrónico.</t>
  </si>
  <si>
    <t>A12. Realizar el seguimiento continuo al procedimiento de faltantes a cargo de la Coordinación de Optimización de la Operación Logística dado que la observación es competencia de dicha coordinación.
Nota: Esta observación esta asociada al contrato de almacenamiento y se archiva en una carpeta independiente del contrato de chatarrización.</t>
  </si>
  <si>
    <t>20. Iniciar el desarrollo de la solución tecnológica.</t>
  </si>
  <si>
    <t>21. Iniciar la implementación de la solución tecnológica</t>
  </si>
  <si>
    <t>22. Poner en  producción la solución tecnológica</t>
  </si>
  <si>
    <t>17.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</si>
  <si>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18.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</si>
  <si>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A31.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</si>
  <si>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t xml:space="preserve">INSP. 170700-29-2025-02-04
I1, H1, H2, H3, H4, H5, OB1, OB2, OB3, OB4, 
</t>
  </si>
  <si>
    <t>I1. Exclusión injustificada de 35.499 contribuyentes del impuesto a la renta de una campaña de control, incluidos 81 funcionarios de la DIAN que no fueron tenidos en cuenta en las bases de datos iniciales.</t>
  </si>
  <si>
    <t>RG01. Caducidad de facultades de control.
Pérdida o falta de la trazabilidad de la información que soporta las campañas de control tributario.
RFC01. Exclusión injustificada de un contribuyente del impuesto a la renta de una campaña de control.</t>
  </si>
  <si>
    <t xml:space="preserve">A1. La Subdirección de Análisis de Riesgo y Programas - DGEA, actualizara los procedimientos PR-COT-0246 y PR-COA-0246 Formulación de programas y campañas de control de obligaciones tributarias, aduaneras y cambiaras, incluyendo la  actividad: Realizar reunión virtual o presencial entre la Coordinación de Programas y Campañas de Control y la Subdirección de Analisis de Riesgos y Programas, en la que se exponen los criterios de exclusión aplicados en la formulación  de la campaña, para su validación, dejando trazabilidad de ello en el formato FT-TAH-1674 Control de Registro de Asistencia a Reuniones . 
</t>
  </si>
  <si>
    <t>1. Elaborar la propuesta de modificación del procedimiento
2. Sujetar a revisión y aprobación de la Coordinación de Programas y Campañas de Control
3. Realizar la validación metodológica con Coordinación de Procesos y Riesgos Operacionales - Subdirección de Procesos
4. Obtener visto bueno de la  Coordinación de Procesos y Riesgos Operacionales - Subdirección de Procesos
5. Obtener visto bueno de la Subdirección de Analisis de Riesgos y Programas
6. Obtener visto bueno de la Dirección de Gestión Estratégica y Analítica
7. Publicación y liberación versión documentos en el sistema de calidad</t>
  </si>
  <si>
    <t>Procedimientos PR-COT-0246 y PR-COA-0246 Formulación de programas y campañas de control de obligaciones tributarias, aduaneras y cambiaras actualizados</t>
  </si>
  <si>
    <r>
      <rPr>
        <b/>
        <sz val="12"/>
        <color indexed="8"/>
        <rFont val="Arial"/>
        <family val="2"/>
      </rPr>
      <t>DGEA</t>
    </r>
    <r>
      <rPr>
        <sz val="12"/>
        <color indexed="8"/>
        <rFont val="Arial"/>
        <family val="2"/>
      </rPr>
      <t xml:space="preserve">
Dirección de Gestión Estratégica y Analítica
Subdirección de Analisis de Riesgos y Programas
Coordinación Programas de Campañas y Programas de control</t>
    </r>
  </si>
  <si>
    <t>A2. La Subdirección de Análisis de Riesgo y Programas - DGEA, actualizara los procedimientos PR-COT-0246 y PR-COA-0246 Formulación de programas y campañas de control de obligaciones tributarias, aduaneras y cambiaras, incluyendo  la  actividad : Elaborar adenda al documento de criterios, la cual se suscriba por el coordinador de programas y campañas de control y el subdirector de analisis de riesgos y programas, en caso de realizarse modificación a los criterios de selección y/o carga potencial posteriores a la  remisión al área ejecutora y registrar la observación respectiva en el Formato FT-COA-2790 / FT-COT-2790 Seguimiento a la formulación de Programas y campañas de control</t>
  </si>
  <si>
    <t xml:space="preserve">A3. La Subdirección de Cobranzas y Control Extensivo emitirá un lineamiento interno en el cual se establezcan los criterios de exclusión aplicables por parte de la Coordinación Control Extensivo de Obligaciones en la etapa de ejecución de las Campañas de Control remitidas por la Coordinación de Programas y Campañas de Control.
</t>
  </si>
  <si>
    <t>1.Expedir el lineamiento interno que contenga los criterios de exclusión aplicables en la ejecución de campañas de Control.
2. Socializar el lineamiento con todos los funcionarios de la Coordinación Control Extensivo de Obligaciones con funciones relacionadas con la ejecución de campañas de control.</t>
  </si>
  <si>
    <t>Documento Lineamiento interno</t>
  </si>
  <si>
    <r>
      <rPr>
        <b/>
        <sz val="12"/>
        <color indexed="8"/>
        <rFont val="Arial"/>
        <family val="2"/>
      </rPr>
      <t>DGEA</t>
    </r>
    <r>
      <rPr>
        <sz val="12"/>
        <color indexed="8"/>
        <rFont val="Arial"/>
        <family val="2"/>
      </rPr>
      <t xml:space="preserve">
Subdirección de Cobranzas y Control Extensivo de Obligaciones</t>
    </r>
  </si>
  <si>
    <t>A4. El Jefe de la Coordinación Control Extensivo de Obligaciones realizará controles aleatorios periódicos que permitan validar el cumplimiento de lo establecido en el lineamiento interno de la acción A3.</t>
  </si>
  <si>
    <t>1. Diseñar un formulario de validación que contenga preguntas que permitan validar el correcto cumplimiento de lo establecido en el lineamiento interno.
2. Seleccionar un mínimo de dos (2) campañas ejecutadas durante el trimestre.
3. Revisar los documentos derivados de la ejecución de las campañas.
4. Registrar las respuestas en el formulario de validación.</t>
  </si>
  <si>
    <t>Formulario de registro de validación de cumplimiento trimestral</t>
  </si>
  <si>
    <r>
      <rPr>
        <b/>
        <sz val="12"/>
        <color indexed="8"/>
        <rFont val="Arial"/>
        <family val="2"/>
      </rPr>
      <t>DGEA</t>
    </r>
    <r>
      <rPr>
        <sz val="12"/>
        <color indexed="8"/>
        <rFont val="Arial"/>
        <family val="2"/>
      </rPr>
      <t xml:space="preserve">
Coordinación Control Extensivo de Obligaciones</t>
    </r>
  </si>
  <si>
    <t xml:space="preserve">A5. La Subdirección de Análisis de Riesgo y Programas - DGEA, actualizara los procedimientos PR-COT-0246 y PR-COA-0246 Formulación de programas y campañas de control de obligaciones tributarias, aduaneras y cambiaras, incluyendo la  actividad: Remitir Oficio Virtual a la Subdirección de Administración del Registro Único Tributario, una vez formuladas las campaña de control e identificados los contribuyentes que no se encuentran inscritos  en el Registro Único Tributario
</t>
  </si>
  <si>
    <t>1. Elaborar la propuesta de modificación del procedimiento 2. Sujetar a revisión y aprobación de la Coordinación de Programas y Campañas de Control
3. Realizar la validación metodológica con Coordinación de Procesos y Riesgos Operacionales - Subdirección de Procesos
4. Obtener visto bueno de la  Coordinación de Procesos y Riesgos Operacionales - Subdirección de Procesos
5. Obtener visto bueno de la Subdirección de Analisis de Riesgos y Programas
6. Obtener visto bueno de la Dirección de Gestión Estratégica y Analítica
7. Publicación y liberación versión documentos en el sistema de calidad</t>
  </si>
  <si>
    <t>procedimientos PR-COT-0246 y PR-COA-0246 Formulación de programas y campañas de control de obligaciones tributarias, aduaneras y cambiaras actualizados</t>
  </si>
  <si>
    <t xml:space="preserve">A6. La Subdirección de Cobranzas y Control Extensivo emitirá un lineamiento interno en el cual se establezca el manejo de los casos en los cuales no sea posible realizar el envío de las comunicaciones por ausencia o error en el correo electrónico registrado en el RUT del contribuyente. 
</t>
  </si>
  <si>
    <t>1.Expedir el lineamiento interno que describa el manejo de los NIT seleccionados en campañas de control que registran correo electrónico errado en el RUT.
2. Socializar el lineamiento con todos los funcionarios de la Coordinación Control Extensivo de Obligaciones con funciones relacionadas con la ejecución de campañas de control.</t>
  </si>
  <si>
    <t>A7. El Jefe de la Coordinación Control Extensivo de Obligaciones realizará controles aleatorios periódicos que permitan validar el cumplimiento de lo establecido en el lineamiento interno de la acción A6.</t>
  </si>
  <si>
    <t>1. Diseñar un formulario de validación que contengan preguntas que permitan revisar el correcto cumplimiento de lo establecido en el lineamiento interno.
2. Seleccionar un mínimo de dos (2) campañas ejecutadas durante el trimestre.
3. Revisar los documentos derivados de la ejecución de las campañas.
4. Registrar las respuestas en el formulario de validación.</t>
  </si>
  <si>
    <t xml:space="preserve">A32. La Subdirección de Fiscalización Tributaria  adelantará las actuaciones de su competencia para establecer la presunta  omisión en la declaración de renta del listado de 68 contribuyentes allegados por la agencia ITRC
</t>
  </si>
  <si>
    <t>1. Validar información con fuentes de la entidad y emitir lineamientos para el desarrollo del control
2. Remitir a las Direcciones Seccionales competentes los contribuyentes con indicio de incumplimiento del deber formar de declarar</t>
  </si>
  <si>
    <t>Asignación a las Direcciones Seccionales correspondientes</t>
  </si>
  <si>
    <r>
      <rPr>
        <b/>
        <sz val="12"/>
        <color indexed="8"/>
        <rFont val="Arial"/>
        <family val="2"/>
      </rPr>
      <t>DGEA</t>
    </r>
    <r>
      <rPr>
        <sz val="12"/>
        <color indexed="8"/>
        <rFont val="Arial"/>
        <family val="2"/>
      </rPr>
      <t xml:space="preserve">
Subdirección de Fiscalización Tributaria</t>
    </r>
  </si>
  <si>
    <t>H1. Debilidades en la trazabilidad y aseguramiento de la información utilizada en las Campañas de Control</t>
  </si>
  <si>
    <t xml:space="preserve">A8. La Subdirección de Análisis de Riesgo y Programas - DGEA actualizara los procedimientos PR-COT-0246 y PR-COA-0246 Formulación de programas y campañas de control de obligaciones tributarias, aduaneras y cambiaras, incluyendo la actividad: Realizar la gestion documental.  Una vez aprobado el documento de criterios de selección, realizar la gestión de archivo de los documentos, bases de datos y script de los programas y campañas de control formulados, los cuales deberán depositarse en las carpetas electrónicas del repositorio electrónico institucional (Share Point)  conforme el procedimiento  PR-ADF-0163 - Organización de documentos en dependencias de la UAE DIAN, la Instrucción IN-ADF-0132 Manejo de los archivos en la UAE DIAN y el formato FT-ADF-1303 Tabla de Retención Documental
</t>
  </si>
  <si>
    <t>A9. La Subdirección de Análisis de Riesgo y Programas - DGEA actualizara los procedimientos PR-COT-0246 y PR-COA-0246 Formulación de programas y campañas de control de obligaciones tributarias, aduaneras y cambiaras, incluyendo la actividad: Elaborar la adenda correspondiente al documento de criterios, la cual se suscriba por el coordinador de programas y campañas de control y el subdirector de analisis de riesgos y programas, en caso de realizarse modificación a los criterios de selección y/o carga potencial posteriores a la remisión al área ejecutora y registrar la observación respectiva en el Formato FT-COA-2790 / FT-COT-2790 Seguimiento a la formulación de Programas y campañas de control del Procedimiento PR-COT-0246 y PR-COA-0246 Formulación de programas y campañas de control de obligaciones tributarias, aduaneras y cambiaras</t>
  </si>
  <si>
    <t xml:space="preserve">A10. La Subdirección de Análisis de Riesgo y Programas - DGEA actualizara los procedimientos PR-COT-0246 y PR-COA-0246 Formulación de programas y campañas de control de obligaciones tributarias, aduaneras y cambiaras, incluyendo la actividad: Realizar la gestion documental. Una vez enviados los seleccionados definitivos del programa o campaña de control, realizar la gestión de archivo de los documentos, bases de datos y script de los programas y campañas de control formulados, los cuales deberán depositarse en las carpetas electrónicas del repositorio electrónico institucional (Share Point)  conforme el procedimiento  PR-ADF-0163 - Organización de documentos en dependencias de la UAE DIAN, la Instrucción IN-ADF-0132 Manejo de los archivos en la UAE DIAN y el formato FT-ADF-1303 Tabla de Retención Documental
</t>
  </si>
  <si>
    <t xml:space="preserve">A11. La Subdirección de Cobranzas y Control Extensivo emitirá un lineamiento interno en el cual se establezcan controles en el versiona miento de los documentos críticos derivados del procedimiento PR-COT-382. 
</t>
  </si>
  <si>
    <t>1.Expedir el lineamiento interno que contenga los controles en el versiona miento de los documentos críticos derivados del procedimiento PR-COT-382. 
2. Socializar el lineamiento con todos los funcionarios de la Coordinación Control Extensivo de Obligaciones con funciones relacionadas con la ejecución de campañas de control.</t>
  </si>
  <si>
    <t>A12. El Jefe de la Coordinación Control Extensivo de Obligaciones realizará controles aleatorios periódicos que permitan validar el cumplimiento de lo establecido en el lineamiento interno de la acción A3.</t>
  </si>
  <si>
    <t>H2. Incumplimiento en la formulación, diseño y ejecución de programas y campañas de control aprobadas</t>
  </si>
  <si>
    <t xml:space="preserve">A13. La Subdirección de Análisis de Riesgo y Programas y el Jefe de la Coordinacion de Programas y Campañas de Control, requeriran mediante comunicacion virtual, una vez terminado el comité de programas y campañas al Secretario Tecnico para que una dentro de los tres (3) días hábiles siguientes a la terminación de la sesión del Comité, remita todo lo relacionado con los programas y campañas de control aprobados; con las propuestas, recomendaciones y ajustes elaborados por la mesa técnica, las decisiones del  Comité relacionadas con las mismas y las fechas de envío del documento de criterios de selección de casos y  del resumen de la carga potencial de seleccionados. </t>
  </si>
  <si>
    <t xml:space="preserve">1. Remitir comunicación virtual solicitando el listado de programas y campañas aprobados y los documentos relacionados
2. Realizar el seguimiento a la atencion de la comunicación virtual remitida a fin de obtener la respuesta por parte de la Secretaria Tecnica de Comité de Programas y Campañas de Control 
</t>
  </si>
  <si>
    <t>Comunicación Virtual
1 por cada sesión de comité que se realice</t>
  </si>
  <si>
    <t xml:space="preserve">A14. La Subdirección de Análisis de Riesgo y Programas - DGEA actualizara los procedimientos PR-COT-0246 y PR-COA-0246 Formulación de programas y campañas de control de obligaciones tributarias, aduaneras y cambiaras, incluyendo la actividad : Verificar la formulacion de los programas y campañas de control aprobados. La Secretaria del comité técnico en  el informe de seguimiento y evaluación de programas y campañas de control que todos los programas y campañas de control aprobados en cada vigencia, se encuentren integrados  en dicho  informe, según la etapa en que se hallen. </t>
  </si>
  <si>
    <t>H3. Deficiencias en el reparto para la formulación de una campaña de control.</t>
  </si>
  <si>
    <t xml:space="preserve">La Subdirección de Análisis de Riesgo y Programas - DGEA  diseñara el formato FT-COT-XXX / FT-COA-XXX Acta de Reparto de las campañas y programas,   en el cual  además de los datos de la campaña y/o programa asignado, se indique el cargo, el rol y la fecha de asignación correspondiente que permita documentar y validar la competencia funcional del funcionario para la respectiva formulación. </t>
  </si>
  <si>
    <t>1. Elaborar la propuesta del formato de Acta de Reparto
2. Sujetar a revisión y aprobación de la Coordinación de Programas y Campañas de Control
3. Realizar la validación metodológica con Coordinación de Procesos y Riesgos Operacionales - Subdirección de Procesos
4. Obtener visto bueno de la  Coordinación de Procesos y Riesgos Operacionales - Subdirección de Procesos
5. Obtener visto bueno de la Subdirección de Analisis de Riesgos y Programas
6. Obtener visto bueno de la Dirección de Gestión Estratégica y Analítica
7. Publicación y liberación versión documentos en el sistema de calidad</t>
  </si>
  <si>
    <r>
      <t>A17. La Subdirección de Análisis de Riesgo y Programas - DGEA actualizara los procedimientos PR-COT-0246 y PR-COA-0246 Formulación de programas y campañas de control de obligaciones tributarias, aduaneras y cambiaras,   modificando la Actividad 6, la cual quedará asi "</t>
    </r>
    <r>
      <rPr>
        <i/>
        <sz val="12"/>
        <color indexed="8"/>
        <rFont val="Arial"/>
        <family val="2"/>
      </rPr>
      <t>Repartir propuestas para su formulación: Recibida la información de los programas y campañas de control aprobados, el Jefe de la Coordinación de  Programas y Campañas de Control efectúa el reparto mediante el formato FT-COT-XXX / FT-COA-XXX Acta de Reparto de campañas y programas a los servidores públicos de la dependencia para  proceder a su formulación, anexando la propuesta aprobada con las recomendaciones y ajustes elaborados por la Mesa Técnica, las decisiones del Comité relacionadas con las mismas y las fechas de envío del documento de criterios de selección de casos y del resumen de la carga potencial de seleccionados</t>
    </r>
    <r>
      <rPr>
        <sz val="12"/>
        <color indexed="8"/>
        <rFont val="Arial"/>
        <family val="2"/>
      </rPr>
      <t xml:space="preserve">.".  
</t>
    </r>
  </si>
  <si>
    <t>H4. Clasificación inadecuada de activos de información</t>
  </si>
  <si>
    <t>La Subdirección de Análisis de Riesgo y Programas actualizara  y tipificara el inventario de activos de información de la dependencia, así como su respectiva publicación en la pagina de transparencia y en el portal de datos abiertos de la entidad.</t>
  </si>
  <si>
    <t>1. Definir los activos de información producidos en la formulación de las campañas y programas de control
2. Listar los activos de información producidos en la formulación de las campañas y programas de control
3.  Tipificar los activos de información producidos en la formulación de las campañas y programas de control
4. Valorar los activos de información producidos en la formulación de las campañas y programas de control en la herramienta de gestión GRC (Gobierno, Riesgo y Cumplimiento)
5. Publicar los activos de información en la pagina de transparencia y en el portal de datos abiertos.</t>
  </si>
  <si>
    <t>Listado de activos de información actualizado y publicado</t>
  </si>
  <si>
    <t>15/04/2026</t>
  </si>
  <si>
    <r>
      <rPr>
        <b/>
        <sz val="12"/>
        <color indexed="8"/>
        <rFont val="Arial"/>
        <family val="2"/>
      </rPr>
      <t>DGEA</t>
    </r>
    <r>
      <rPr>
        <sz val="12"/>
        <color indexed="8"/>
        <rFont val="Arial"/>
        <family val="2"/>
      </rPr>
      <t xml:space="preserve">
Coordinación de Programas y Campañas de Control
 Oficina de seguridad de la información</t>
    </r>
  </si>
  <si>
    <t>A18. La Coordinación Control Extensivo de Obligaciones actualizará y tipificará el inventario de activos de información de la dependencia y realizará su respectiva publicación.</t>
  </si>
  <si>
    <t>1. Definir los activos de información producidos en la ejecución de las campañas y programas de control
2. Listar los activos de información producidos en la ejecución de las campañas y programas de control
3.  Tipificar los activos de información producidos en la ejecución de las campañas y programas de control
4. Valorar los activos de información producidos en la ejecución de las campañas y programas de control en la herramienta de gestión GRC (Gobierno, Riesgo y Cumplimiento)
5. Publicar los activos de información.</t>
  </si>
  <si>
    <t>H5. Incumplimiento de controles de seguridad digital en la clasificación, etiquetado y cifrado de información sensible</t>
  </si>
  <si>
    <t>A19. La Subdirección de Análisis de Riesgo y Programas  identificara la información sensible que requiere cifrado en los intercambios de información entre dependencias.</t>
  </si>
  <si>
    <t>Analizar documentos; identificar datos sensibles; definir criterios de criticidad; consolidar matriz.</t>
  </si>
  <si>
    <t>Matriz de información susceptible de cifrado</t>
  </si>
  <si>
    <r>
      <rPr>
        <b/>
        <sz val="12"/>
        <color indexed="8"/>
        <rFont val="Arial"/>
        <family val="2"/>
      </rPr>
      <t>DGEA</t>
    </r>
    <r>
      <rPr>
        <sz val="12"/>
        <color indexed="8"/>
        <rFont val="Arial"/>
        <family val="2"/>
      </rPr>
      <t xml:space="preserve">
Coordinación de Programas y Campañas de Control</t>
    </r>
  </si>
  <si>
    <t>A20. La Subdirección de Análisis de Riesgo y Programas definirá con la Oficina de Seguridad de la Información  los mecanismos de cifrado que requiere la dependencia para esta información.</t>
  </si>
  <si>
    <t>Remitir matriz; solicitar lineamientos; coordinar mesa técnica; definir mecanismos.</t>
  </si>
  <si>
    <t>Relación de mecanismos de Cifrado</t>
  </si>
  <si>
    <t>A21. La Subdirección de Análisis de Riesgo y Programas  socializara y capacitar los funcionarios de la dependencia en los temas relacionados con seguridad y privacidad de información, activos, etiquetado y acceso a las carpetas compartidas.</t>
  </si>
  <si>
    <t>Programar y convocar; ejecutar capacitación; registrar evidencia.</t>
  </si>
  <si>
    <t>Soporte de capacitación</t>
  </si>
  <si>
    <t>A22. La Coordinación Control Extensivo de Obligaciones definirá con la Oficina de Seguridad de la Información  los mecanismos de cifrado necesarios para la información que lo requiera</t>
  </si>
  <si>
    <t>Coordinar mesa técnica; definir mecanismos.</t>
  </si>
  <si>
    <t>OB1. Debilidades en la gestión documental y trazabilidad de insumos técnicos de acciones de control</t>
  </si>
  <si>
    <t xml:space="preserve">A23. La Subdirección de Análisis de Riesgo y Programas - DGEA actualizara el formato FT-ADF-1303 Tabla de Retención Documental incluyendo la subserie de Apoyos de acción de control  a fin de asegurar la confiabilidad, trazabilidad e inmutabilidad  de los activos de información producidos en la ejecución de esta labor, conforme  el procedimiento  PR-ADF-0163 - Organización de documentos en dependencias de la UAE DIAN, la Instrucción IN-ADF-0132 Manejo de los archivos en la UAE DIAN,  el formato FT-ADF-1303 Tabla de Retención Documental, el procedimiento PR-IIT-0366 - Gestión de activos de información y la cartilla CT-IIT-0079 - Cartilla para la gestión de activos de información </t>
  </si>
  <si>
    <t xml:space="preserve">1. Remitir la solicitud de actualización del Formato FT-ADF-1303 Tabla de Retención Documental 
2. Realizar seguimiento a la actualización del Formato FT-ADF-1303 Tabla de Retención Documental 
3. Obtener el Formato FT-ADF-1303 Tabla de Retención Documental </t>
  </si>
  <si>
    <t>Formato FT-ADF-1303 Tabla de Retención Documental actualizado</t>
  </si>
  <si>
    <r>
      <rPr>
        <b/>
        <sz val="12"/>
        <color indexed="8"/>
        <rFont val="Arial"/>
        <family val="2"/>
      </rPr>
      <t>DGEA</t>
    </r>
    <r>
      <rPr>
        <sz val="12"/>
        <color indexed="8"/>
        <rFont val="Arial"/>
        <family val="2"/>
      </rPr>
      <t xml:space="preserve">
Subdirección de Análisis de Riesgo y Programas
Coordinación de Programas y Campañas de Control</t>
    </r>
  </si>
  <si>
    <t>OB2. Debilidades en la aplicación de criterios de exclusión</t>
  </si>
  <si>
    <t>A24. La Subdirección de Análisis de Riesgo y Programas - DGEA actualizara r la Cartilla CT-COA-0081 / CT-COT-0081  Elaboración de los documentos de criterios de selección y tratamiento de la información en la formulación de programas y campañas de control.  Ajustando el Numeral 5.8 Valor estimado y criterio de priorización, incluyendo herramientas alternas para la priorización de seleccionados a través de mapas de calor segmentados por  tipo de dirección seccional, con probabilidad de la ocurrencia de la conducta abordada en la campaña o programa , y la posible consecuencia de estas respecto a la obligación sujeta a control, con delimitación de segmentos que faciliten la identificación de grupos de combinaciones con mayor incidencia, que favorezca la toma decisiones del área ejecutora a partir de su capacidad operativa, y situaciones técnicas y administrativas</t>
  </si>
  <si>
    <t>1. Elaborar la propuesta de modificación de la cartilla
2. Sujetar a revisión y aprobación de la Coordinación de Programas y Campañas de Control
3. Realizar la validación metodológica con Coordinación de Procesos y Riesgos Operacionales - Subdirección de Procesos
4. Obtener visto bueno de la  Coordinación de Procesos y Riesgos Operacionales - Subdirección de Procesos
5. Obtener visto bueno de la Subdirección de Analisis de Riesgos y Programas
6. Obtener visto bueno de la Dirección de Gestión Estratégica y Analítica
7. Publicación y liberación versión documentos en el sistema de calidad</t>
  </si>
  <si>
    <t>Cartilla CT-COA-0081 / CT-COT-0081  Elaboración de los documentos de criterios de selección y tratamiento de la información en la formulación de programas y campañas de control.</t>
  </si>
  <si>
    <t>OB3. Debilidades en la comunicación formal para la implementación de una campaña de control</t>
  </si>
  <si>
    <t xml:space="preserve">A25. La Subdirección de Cobranzas y Control Extensivo emitirá un lineamiento interno en el cual se establezcan controles en la comunicación y socialización de la campaña de control con las Direcciones Seccionales.
</t>
  </si>
  <si>
    <t>1.Expedir el lineamiento interno que contenga los controles en la comunicación y socialización de la campaña de control con las Direcciones Seccionales.
2. Socializar el lineamiento con todos los funcionarios de la Coordinación Control Extensivo de Obligaciones con funciones relacionadas con la ejecución de campañas de control.</t>
  </si>
  <si>
    <t>Documento lineamiento interno</t>
  </si>
  <si>
    <t>A26. El Jefe de la Coordinación Control Extensivo de Obligaciones realizará controles aleatorios periódicos que permitan validar el cumplimiento de lo establecido en el lineamiento interno de la acción A3.</t>
  </si>
  <si>
    <t>1. Diseñar un formulario de validación que contengan preguntas que permitan validar el correcto cumplimiento de lo establecido en el lineamiento interno.
2. Seleccionar un mínimo de dos (2) campañas ejecutadas durante el trimestre.
3. Revisar los documentos derivados de la ejecución de las campañas.
4. Registrar las respuestas en el formulario de validación.</t>
  </si>
  <si>
    <t>Deficiencias en el control de accesos a las carpetas compartidas</t>
  </si>
  <si>
    <t xml:space="preserve">A27. La Subdirección de Análisis de Riesgo y Programas - DGEA actualizara  los procedimientos PR-COT-0246 y PR-COA-0246 Formulación de programas y campañas de control de obligaciones tributarias, aduaneras y cambiaras,   modificando la Actividad 14, la cual quedara asi "Poner a disposición el documento de criterios de selección y el resumen de la carga potencial de seleccionados a la dependencia responsable de liderar la ejecución: El documento de criterios de selección y la carga potencial  de seleccionados se dispone en la carpeta electrónica del repositorio electrónico institucional (Share Point)  conforme el procedimiento  PR-ADF-0163 - Organización de documentos en dependencias de la UAE DIAN, la Instrucción IN-ADF-0132 Manejo de los archivos en la UAE DIAN y el formato FT-ADF-1303 Tabla de Retención Documental y se envía el link respectivo al Director de Gestión o Subdirector responsable de liderar la ejecución del programa o campaña de control con el resumen de la carga potencial, indicando el número total de seleccionados potenciales por Dirección Seccional así como su distribución segmentada, de acuerdo con las variables que establecen la priorización de los seleccionados, de tal forma que oriente a la dependencia solicitante para el requerimiento de la carga final de seleccionados."  
</t>
  </si>
  <si>
    <t xml:space="preserve">A28. La Subdirección de Análisis de Riesgo y Programas - DGEA actualizaras los procedimientos PR-COT-0246 y PR-COA-0246 Formulación de programas y campañas de control de obligaciones tributarias, aduaneras y cambiaras,   modificando la Actividad 16, la cual quedara asi "Disponibilidad seleccionados definitivos: De acuerdo con la solicitud efectuada, se disponen los seleccionados finales totales y por Dirección Seccional en archivos protegidos con contraseña de apertura en la carpeta electrónica compartida del repositorio electrónico institucional (Share Point)  conforme el procedimiento  PR-ADF-0163 - Organización de documentos en dependencias de la UAE DIAN, la Instrucción IN-ADF-0132 Manejo de los archivos en la UAE DIAN y el formato FT-ADF-1303 Tabla de Retención Documental. 
De igual forma se envía vía correo electrónico al Director de Gestión o Subdirector responsable de liderar la ejecución del programa o campaña de control un archivo protegido con las contraseñas de apertura de los Seleccionados totales a nivel nacional y de los Seleccionados por Dirección Seccional, propendiendo  por la confidencialidad de los seleccionados en todas las etapas de selección, ejecución y evaluación del programa o campaña de control".
</t>
  </si>
  <si>
    <t xml:space="preserve">A29.La Subdirección de Análisis de Riesgo y Programas - DGEA  implementará un control formal para la creación, administración y uso de carpetas compartidas en SharePoint y en la red local, para toda la información derivada de los procedimientos PR-COT-0246 y PR-COT-0382, mediante el establecimiento de una matriz de accesos que contenga la estructura de permisos, los niveles de acceso, y las fechas de otorgamiento y revocación, conforme a los lineamientos del MN-IIT-0072.
</t>
  </si>
  <si>
    <t>1. Identificar todas las carpetas compartidas en SharePoint y red local utilizadas en los procedimientos PR-COT-0246 y PR-COT-0382.
2. Revisar y depurar los accesos actuales, verificando que correspondan a las funciones de cada servidor público.
Elaborar la matriz de accesos con estructura de permisos, niveles de acceso y fechas de otorgamiento y revocación.
3. Establecer un proceso de revisión periódica de los accesos otorgados.
4. Diseñar y ejecutar las capacitaciones a los usuarios sobre el correcto uso y gestión de carpetas compartidas.
5. Documentar las capacitaciones realizadas.</t>
  </si>
  <si>
    <t>Matriz de accesos a carpetas compartidas de SharePoint y red local para los procedimientos PR-COT-0246 y PR-COT-0382</t>
  </si>
  <si>
    <r>
      <rPr>
        <b/>
        <sz val="12"/>
        <color indexed="8"/>
        <rFont val="Arial"/>
        <family val="2"/>
      </rPr>
      <t>DGEA</t>
    </r>
    <r>
      <rPr>
        <sz val="12"/>
        <color indexed="8"/>
        <rFont val="Arial"/>
        <family val="2"/>
      </rPr>
      <t xml:space="preserve">
Subdirección de Análisis de Riesgo y Programas
coordinación de Programas y Campañas de Control
Subdirección de Cobranzas y Control Extensivo
Coordinación de Control Extensivo de Obligaciones</t>
    </r>
  </si>
  <si>
    <t xml:space="preserve">30.  Se implementará un control formal para la creación, administración y uso de carpetas compartidas en SharePoint y en la red local, para toda la información derivada del procedimiento PR-COT-0382, mediante el establecimiento de una matriz de accesos que contenga la estructura de permisos, los niveles de acceso, y las fechas de otorgamiento y revocación, conforme a los lineamientos del MN-IIT-0072.
</t>
  </si>
  <si>
    <t>Identificar todas las carpetas compartidas en SharePoint y red local utilizadas en los procedimientos PR-COT-0246 y PR-COT-0382.
Revisar y depurar los accesos actuales, verificando que correspondan a las funciones de cada servidor público.
Elaborar la matriz de accesos con estructura de permisos, niveles de acceso y fechas de otorgamiento y revocación.
Establecer un proceso de revisión periódica de los accesos otorgados.
Diseñar y ejecutar las capacitaciones a los usuarios sobre el correcto uso y gestión de carpetas compartidas.
Documentar las capacitaciones realizadas.</t>
  </si>
  <si>
    <t>Matriz de accesos a carpetas compartidas de SharePoint y red local para el procedimiento PR-COT-0382</t>
  </si>
  <si>
    <r>
      <rPr>
        <b/>
        <sz val="12"/>
        <color indexed="8"/>
        <rFont val="Arial"/>
        <family val="2"/>
      </rPr>
      <t>DGEA</t>
    </r>
    <r>
      <rPr>
        <sz val="12"/>
        <color indexed="8"/>
        <rFont val="Arial"/>
        <family val="2"/>
      </rPr>
      <t xml:space="preserve">
Subdirección de Cobranzas y Control Extensivo
Coordinación de Control Extensivo de Obligaciones</t>
    </r>
  </si>
  <si>
    <t xml:space="preserve">A31. La Coordinación de Control Extensivo de Obligaciones gestionará una capacitación para los usuarios en el correcto uso y gestión de las carpetas compartidas distribuidas en SharePoint o locales.
</t>
  </si>
  <si>
    <t xml:space="preserve">1. Identificar la dependencia idónea para capacitar en uso y gestión de SharePoint
2. Remitir correo de solicitud de capacitación
3. Coordinar la organización de la capacitación
</t>
  </si>
  <si>
    <t>Reporte o listado de asistencia a capacitación en uso y gestión de carpetas en SharePoint</t>
  </si>
  <si>
    <r>
      <rPr>
        <b/>
        <sz val="12"/>
        <color indexed="8"/>
        <rFont val="Arial"/>
        <family val="2"/>
      </rPr>
      <t>DGEA</t>
    </r>
    <r>
      <rPr>
        <sz val="12"/>
        <color indexed="8"/>
        <rFont val="Arial"/>
        <family val="2"/>
      </rPr>
      <t xml:space="preserve">
Coordinación de Control Extensivo de Obligaciones</t>
    </r>
  </si>
  <si>
    <t xml:space="preserve">A33. La Subdirección de Análisis de Riesgo y Programas - DGEA validara por parte del delegado de otorgar los accesos definidos en la matriz referida en la A29 en la Coordinacion de Programas y Campañas de Control,  la correcta creación, uso, administración y supervisión de las carpetas compartidas conforme lo establecido en el procedimiento  PR-ADF-0163 - Organización de documentos en dependencias de la UAE DIAN, la Instrucción IN-ADF-0132 Manejo de los archivos en la UAE DIAN y el formato FT-ADF-1303 Tabla de Retención Documental. 
</t>
  </si>
  <si>
    <t xml:space="preserve">1. Realizar trimestralmente la validacion de la correcta creación, uso, administración y supervisión de las carpetas compartidas
2. Remitir las comunicaciones de retroalimentacion con las observaciones correspondientes
</t>
  </si>
  <si>
    <t>Comunicaciones virtuales con los observaciones respectivas en virtud a la validacion revisada</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</si>
  <si>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 Aduanas de Cúcuta, Aduanas de Cali, Pasto
Aduanas de Bogotá 
REFORMULADO 
18032021
20052022
ACTUALIZADO
30112021</t>
    </r>
  </si>
  <si>
    <t>Disponer de las mercancías por valor de 2.612.727.747,28. Discriminados en 89 DIM que tiene en inventarios la Dirección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</si>
  <si>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t>1. Adquisición de una nueva herramienta tecnológica para soportar las diferentes etapas de la gestión  documental.</t>
  </si>
  <si>
    <t>1. Adquisición e implementación de una nueva herramienta tecnológica para soportar las diferentes etapas de la gestión documental en la entidad, a través del Nuevo Sistema de Gestión de Documentos Electrónicos de Archivo -NSGDEA-</t>
  </si>
  <si>
    <t>Puesta en producción del NSGDEA 
a. (01) Un formato información de versión  FT-IIT-2180.
b. (01) Un  formato de Aceptación de Pruebas funcionales y salida a producción - FT-IIT-1851.
c (01) Un acta de comité de gestión de Cambios Tecnología del correspondiente software instalado y en producción.</t>
  </si>
  <si>
    <r>
      <rPr>
        <b/>
        <sz val="12"/>
        <rFont val="Arial"/>
        <family val="2"/>
      </rPr>
      <t>DGIT</t>
    </r>
    <r>
      <rPr>
        <sz val="12"/>
        <rFont val="Arial"/>
        <family val="2"/>
      </rPr>
      <t xml:space="preserve">
Subdirección de Soluciones y Desarrollo 
Subdirección de Innovación y Proyectos
</t>
    </r>
    <r>
      <rPr>
        <b/>
        <sz val="12"/>
        <rFont val="Arial"/>
        <family val="2"/>
      </rPr>
      <t xml:space="preserve">
DGC
</t>
    </r>
    <r>
      <rPr>
        <sz val="12"/>
        <rFont val="Arial"/>
        <family val="2"/>
      </rPr>
      <t xml:space="preserve">Subdirección Administrativa
</t>
    </r>
  </si>
  <si>
    <t>Fortalecer la gestión de los procesos disciplinarios por medio de la implementación del módulo de disciplinarios en el Nuevo Sistema de Gestión Corporativa</t>
  </si>
  <si>
    <t>Implementación del módulo de disciplinarios en el Nuevo Sistema de Gestión Corporativa</t>
  </si>
  <si>
    <t xml:space="preserve">a) (01) Un  formato de Aceptación de Pruebas funcionales y salida a producción - FT-IIT-1851.
b) (01) Un formato información de versión  FT-IIT-2180
c) (01) Un Acta de comité de gestión de Cambios de Tecnología del correspondiente software </t>
  </si>
  <si>
    <t xml:space="preserve">Realizar una mesa de trabajo con el responsable de  MUISCA para definir requerimientos de mejora y acompañamiento en el desarrollo e implementación.
</t>
  </si>
  <si>
    <t>Para las demás plataformas
Socializar y capacitar a los responsables de usuarios en cada área sobre las funciones de Kactus y el uso del reporte unificado de roles.</t>
  </si>
  <si>
    <t xml:space="preserve">Diagnóstico técnico y análisis de viabilidad
</t>
  </si>
  <si>
    <t>Llevar a cabo una mesa de trabajo con los responsables, con el fin de identificar campos necesarios de las bases de datos de Kactus de la planta personal.</t>
  </si>
  <si>
    <t>Solicitar a la DGIT la actualización respecto al estado de los casos de usuarios que no figuran en Directorio Activo  y tampoco estuvieron vinculados a la extinta Dirección Seccional de Grandes contribuyentes.</t>
  </si>
  <si>
    <t>Envío solicitud a  través de correo.</t>
  </si>
  <si>
    <t>Impartir lineamientos para que se incluya en los compromisos laborales de los funcionarios que participan en la planeación, ejecución y etapa postcontractual de los procesos de selección, la evaluación de la oportunidad en el cumplimiento de sus funciones.</t>
  </si>
  <si>
    <t>Expedir memorando lineamientos para que se incluya en los compromisos laborales de los funcionarios que participan en la planeación, ejecución y etapa postcontractual de los procesos de selección, la evaluación de la oportunidad en el cumplimiento de sus funciones.</t>
  </si>
  <si>
    <t>Memorando impartiendo lineamientos para que se incluya en los compromisos laborales de los funcionarios que participan en la planeación, ejecución y etapa postcontractual de los procesos de selección, la evaluación de la oportunidad en el cumplimiento de sus funciones.</t>
  </si>
  <si>
    <r>
      <rPr>
        <b/>
        <sz val="12"/>
        <rFont val="Arial"/>
        <family val="2"/>
      </rPr>
      <t xml:space="preserve">Acción 1: </t>
    </r>
    <r>
      <rPr>
        <sz val="12"/>
        <rFont val="Arial"/>
        <family val="2"/>
      </rPr>
      <t xml:space="preserve">Disponer de las Mercancías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</si>
  <si>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mercancías ADA con situación jurídica definida y relacionadas en el Anexo 1 de la AMA 2025-007
</t>
    </r>
  </si>
  <si>
    <t>valor de la mercancía egresada en el periodo / valor total de las mercancías a disponer. Periodicidad mensual</t>
  </si>
  <si>
    <r>
      <rPr>
        <b/>
        <sz val="12"/>
        <rFont val="Arial"/>
        <family val="2"/>
      </rPr>
      <t>Acción 2</t>
    </r>
    <r>
      <rPr>
        <sz val="12"/>
        <rFont val="Arial"/>
        <family val="2"/>
      </rPr>
      <t>: Impartir lineamientos sobre la disposición de armas, municiones y divisas.</t>
    </r>
  </si>
  <si>
    <r>
      <rPr>
        <b/>
        <sz val="12"/>
        <rFont val="Arial"/>
        <family val="2"/>
      </rPr>
      <t>Actividad 1</t>
    </r>
    <r>
      <rPr>
        <sz val="12"/>
        <rFont val="Arial"/>
        <family val="2"/>
      </rPr>
      <t>: Elaborar dos lineamientos: uno relacionado con la disposición de armas y  municiones y otro relacionado con la disposición de divisas.</t>
    </r>
  </si>
  <si>
    <t>Lineamientos comunicados</t>
  </si>
  <si>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instructivos del subproceso logístico.</t>
    </r>
  </si>
  <si>
    <r>
      <rPr>
        <b/>
        <sz val="12"/>
        <rFont val="Arial"/>
        <family val="2"/>
      </rPr>
      <t>Acción 1</t>
    </r>
    <r>
      <rPr>
        <sz val="12"/>
        <rFont val="Arial"/>
        <family val="2"/>
      </rPr>
      <t>: Actualizar el Anexo de roles de las soluciones tecnológicas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</si>
  <si>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solicitudes del área responsable y actualizar el anexo de roles de las soluciones tecnológicas.</t>
    </r>
  </si>
  <si>
    <r>
      <rPr>
        <b/>
        <sz val="12"/>
        <rFont val="Arial"/>
        <family val="2"/>
      </rPr>
      <t>Actividad 1:</t>
    </r>
    <r>
      <rPr>
        <sz val="12"/>
        <rFont val="Arial"/>
        <family val="2"/>
      </rPr>
      <t xml:space="preserve"> Elaborar un oficio a las Direcciones Seccionales que permita realizar la actualización y el seguimiento periódico a los usuarios habilitados para los sistemas ADA Y ADA WEB, en coordinación con el área de Tecnología de la UAE-DIAN</t>
    </r>
  </si>
  <si>
    <t>Fortalecer la gestión asociada a la administración de mercancías aprehendidas, decomisadas y abandonadas por medio de la implementación del módulo de logística e inventarios en el Nuevo Sistema de Gestión Corporativa</t>
  </si>
  <si>
    <t>Implementación del modulo de logística e inventarios en el Nuevo Sistema de Gestión Corporativa</t>
  </si>
  <si>
    <t>Diseñar el documento de Arquitectura servicio informático  COMER20</t>
  </si>
  <si>
    <t>Elaborar el documento de Arquitectura servicio Informático COMER20</t>
  </si>
  <si>
    <t>Documento Arquitectura servicio Informático COMER20</t>
  </si>
  <si>
    <t xml:space="preserve">Diseñar el modelo Entidad-Relación y el Diccionario de Datos para el servicio informático COMER20.  
</t>
  </si>
  <si>
    <t xml:space="preserve">Elaborar modelo Entidad-Relación y el diccionario de datos de servicio COMER20.  </t>
  </si>
  <si>
    <t xml:space="preserve">Documento modelo Entidad-Relación y Diccionario de Datos del servicio COMER20.  
</t>
  </si>
  <si>
    <t>Actualizar del manual técnico del aplicativo ADA de acuerdo con la arquitectura actual.</t>
  </si>
  <si>
    <t>Realizar Informe semestral de los resultados del autocontrol de inspección aduanera en importaciones en el formato 1596 de acuerdo con el instructivo Inspección en el Régimen De Importación IN-COA-0151</t>
  </si>
  <si>
    <t>Informe semestral de los resultados del autocontrol de inspección aduanera en importaciones en el formato 1596 de acuerdo con el instructivo Inspección en el Régimen De Importación IN-COA-0151</t>
  </si>
  <si>
    <t>Informes Semestrales</t>
  </si>
  <si>
    <t>1. Verificar trimestralmente por parte de las subdirecciones de fiscalización, el estado de los insumos recibidos por las diecciones seccionales</t>
  </si>
  <si>
    <t>Consolidar la información reportada por las direcciones seccionales y verificar el estado, avance y oportunidad de gestión de los insumos recibidos.</t>
  </si>
  <si>
    <r>
      <rPr>
        <b/>
        <sz val="12"/>
        <rFont val="Arial"/>
        <family val="2"/>
      </rPr>
      <t>DGF</t>
    </r>
    <r>
      <rPr>
        <sz val="12"/>
        <rFont val="Arial"/>
        <family val="2"/>
      </rPr>
      <t xml:space="preserve">
NC – Subproceso de Fiscalización y Liquidación
Dirección de Gestión de Fiscalización
Subdirección de Fiscalización  Cambiaria
Subdirección de Fiscalización  Tributaria
Subdirección de Fiscalización  Aduanera
DS – Subproceso de Fiscalización y Liquidación
Direcciones Seccionales
Divisiones de  Fiscalización y Liquidación Cambiaria     </t>
    </r>
  </si>
  <si>
    <t>Identificar los insumos pendientes, con inconsistencias o riesgo de vencimiento, y remitir las alertas correspondientes a las direcciones seccionales para su gestión oportuna.</t>
  </si>
  <si>
    <t>2. Implementar un esquema integral de control y seguimiento a la gestión de seleccionados y expedientes en SI INTEGRA, que permita fortalecer la oportunidad, trazabilidad y calidad de la información registrada, mediante el desarrollo de mejoras funcionales al módulo de cargue de seleccionados, la generación de alertas preventivas, la depuración periódica de información, la elaboración de matrices de seguimiento y el acompañamiento funcional a las direcciones seccionales.</t>
  </si>
  <si>
    <t>Formular las Historias de Usuario requeridas para fortalecer el módulo de cargue de seleccionados, incorporando validaciones, controles, trazabilidad y alertas preventivas sobre la gestión de seleccionados.</t>
  </si>
  <si>
    <t>Historias de usuario elaboradas</t>
  </si>
  <si>
    <r>
      <rPr>
        <b/>
        <sz val="12"/>
        <rFont val="Arial"/>
        <family val="2"/>
      </rPr>
      <t>DGF</t>
    </r>
    <r>
      <rPr>
        <sz val="12"/>
        <rFont val="Arial"/>
        <family val="2"/>
      </rPr>
      <t xml:space="preserve">
NC – Subproceso de Fiscalización y Liquidación
Dirección de Gestión de Fiscalización
</t>
    </r>
  </si>
  <si>
    <t>Gestionar el desarrollo e implementación de las Historias de Usuario priorizadas, realizar las pruebas funcionales correspondientes y efectuar su despliegue en producción.</t>
  </si>
  <si>
    <t>Acta de aceptación de pruebas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</si>
  <si>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</si>
  <si>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Generar reporte de los insumos asignados mediante el modulo de cargue de seleccionados para seguimiento y control</t>
  </si>
  <si>
    <t>Informe de cargas de servicio</t>
  </si>
  <si>
    <t xml:space="preserve">
2. Revisar dentro de las autoevaluaciones y supervisiones realizadas por parte de la Coordinación de Supervisión, control y seguimiento, las solicitudes de investigación recibidas o generadas en el Formato FT-1561 "Solicitud de investigación" en las Direcciones Seccionales.
 </t>
  </si>
  <si>
    <t xml:space="preserve">
2.1 Revisar en las autoevaluaciones y supervisiones realizadas en las Direcciones Seccionales el Formato FT-1561 "Solicitud de investigación"
</t>
  </si>
  <si>
    <t xml:space="preserve">
Informe semestral en el que se describa la verificación y seguimiento a los insumos recibidos por la Dirección Seccional objeto de la visita-</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</si>
  <si>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Control y Seguimiento
</t>
    </r>
    <r>
      <rPr>
        <strike/>
        <sz val="12"/>
        <rFont val="Arial"/>
        <family val="2"/>
      </rPr>
      <t xml:space="preserve">
 </t>
    </r>
  </si>
  <si>
    <r>
      <rPr>
        <b/>
        <sz val="12"/>
        <rFont val="Arial"/>
        <family val="2"/>
      </rPr>
      <t>DGF</t>
    </r>
    <r>
      <rPr>
        <sz val="12"/>
        <rFont val="Arial"/>
        <family val="2"/>
      </rPr>
      <t xml:space="preserve">
NC – Subproceso de Fiscalización y Liquidación
Dirección de Gestión de Fiscalización
Subdirección de Apoyo en la Lucha Contra el Delito Aduanero y Fiscal
Subdirección de Fiscalizacion Aduanera
Subdireccion de Fiscalización cambiaria
Subdirección de Fiscalización Tributaria
NC –  Proceso  Planeación Estrategia y Control 
Dirección de Gestión de Estratégica y Analítica
Subdirección de Procesos</t>
    </r>
  </si>
  <si>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indexed="10"/>
        <rFont val="Nunito sa"/>
      </rPr>
      <t/>
    </r>
  </si>
  <si>
    <t>Verificar la debida realización de los ajustes contables a que haya lugar, derivados de las actualizaciones a los Sistemas de información, dentro la compentencia del contador de la Función Recaudadora.</t>
  </si>
  <si>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</si>
  <si>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</si>
  <si>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</si>
  <si>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</si>
  <si>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</si>
  <si>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dentro la competencia del contador de la Función Recaudadora.</t>
  </si>
  <si>
    <t>Notas manuales o registros automáticos de registros reclasificados</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</si>
  <si>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</si>
  <si>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</si>
  <si>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</si>
  <si>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</si>
  <si>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2. Gestionar acciones conjuntas para la definición del formulario del impuesto nacional con destino al turismo</t>
  </si>
  <si>
    <t>1. Poner a disposición del Ministerio de Comercio, Industria y Turismo un formulario para la declaración del impuesto nacional con destino al turismo</t>
  </si>
  <si>
    <t>Una (1) propuesta de formulario para la declaración del impuesto nacional con destino al turismo</t>
  </si>
  <si>
    <r>
      <rPr>
        <b/>
        <sz val="12"/>
        <rFont val="Arial"/>
        <family val="2"/>
      </rPr>
      <t>DGF</t>
    </r>
    <r>
      <rPr>
        <sz val="12"/>
        <rFont val="Arial"/>
        <family val="2"/>
      </rPr>
      <t xml:space="preserve">
Dirección de Gestión de Impuestos
Subdirección de Recaudo</t>
    </r>
  </si>
  <si>
    <t>2. Gestionar mesa de trabajo con la participación de Ministerio de Comercio, Industria y Turismo y Fondo Nacional de Turismo, y las dependencias responsables de la DIAN, con el propósito de establecer un plan de trabajo para la puesta en funcionamiento del formulario para la declaración del impuesto nacional con destino al turismo</t>
  </si>
  <si>
    <t>Un (1) Plan de trabajo definido</t>
  </si>
  <si>
    <t>3. Realizar seguimiento y elaborar informes trimestrales del cumplimiento de los compromisos definidos en el plan de trabajo</t>
  </si>
  <si>
    <t>Un (1) Informe trimestral de seguimiento al plan de trabajo</t>
  </si>
  <si>
    <t>3. Gestionar y articular acciones para la definición del modelo de reporte y certificación de deuda</t>
  </si>
  <si>
    <t>1. Poner a disposición del Ministerio de Comercio, Industria y Turismo y Fondo Nacional de Turismo un modelo de reporte y de certificación de deuda</t>
  </si>
  <si>
    <t>Una (1) propuesta de modelo de reporte y una (1) propuesta de modelo de certificación de deuda</t>
  </si>
  <si>
    <r>
      <rPr>
        <b/>
        <sz val="12"/>
        <rFont val="Arial"/>
        <family val="2"/>
      </rPr>
      <t>DGF</t>
    </r>
    <r>
      <rPr>
        <sz val="12"/>
        <rFont val="Arial"/>
        <family val="2"/>
      </rPr>
      <t xml:space="preserve">
Dirección de Gestión de Impuestos
Subdirección de Cobranzas y Control Extensivo</t>
    </r>
  </si>
  <si>
    <t>2. Gestionar mesa de trabajo con la participación de Ministerio de Comercio, Industria y Turismo y Fondo Nacional de Turismo, y las dependencias responsables de la DIAN, con el propósito de establecer un plan de trabajo para la adopción del reporte y certificación de deuda</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</si>
  <si>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29052020
31102020
30112021</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</si>
  <si>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24102022
</t>
    </r>
  </si>
  <si>
    <t>Hallazgo 6. 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</si>
  <si>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29052020
31102020
30112021
09122022</t>
    </r>
  </si>
  <si>
    <t>Hallazgo 18. 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</si>
  <si>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Disponer de los bienes muebles adjudicados a la Nación, así: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</si>
  <si>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Corporativa
Subdirección Logística
REFORMULADO
29052020
31102020
30112021
09122022</t>
    </r>
  </si>
  <si>
    <t>14 Aud DS ADUANAS, Ipiales, Cartagena, Cúcuta, Bogotá, B/ventura, Cali, Urabá Vig P.Semestre 2015</t>
  </si>
  <si>
    <t>Disponer de las Mercancías con situación jurídica definida por valor de $ 439.166.576, correspondiente a mercancías ingresadas antes del 31 de diciembre de 2015.</t>
  </si>
  <si>
    <t>Realizar Egresos de las mercancías registradas en el sistema ADA.</t>
  </si>
  <si>
    <t>Valor de la mercancía dispuesta en el periodo/valor total de las mercancías a disponer. Periodicidad Trimestral.</t>
  </si>
  <si>
    <t>Hallazgo 5. En los depósitos Almagrario y Almaviva se encuentran mercancías almacenadas con situación jurídica definida que tienen más de tres años de antigüedad cuyo valor aduanero asciende a la suma de $2.713,3 millones</t>
  </si>
  <si>
    <t xml:space="preserve">Disponer de las Mercancías con situación jurídica definida y registradas en el sistema ADA por valor de $ 2.589.186.195, con corte a diciembre 31 de 2016.
</t>
  </si>
  <si>
    <t>valor de la mercancía dispuesta en el periodo / valor total de las mercancías a disponer. Periodicidad Trimestral.</t>
  </si>
  <si>
    <t>Realizar y remitir un informe de gestión adelantada en calidad de supervisor de ejecución del contrato de almacenamiento, en donde se refleje cada una de las actuaciones realizadas y las evidencias frente a los hallazgos encontrados.</t>
  </si>
  <si>
    <t>Informes de supervisión</t>
  </si>
  <si>
    <r>
      <t xml:space="preserve">DGC
</t>
    </r>
    <r>
      <rPr>
        <sz val="12"/>
        <rFont val="Arial"/>
        <family val="2"/>
      </rPr>
      <t>DS -  Dirección Seccional de Cúcuta
División  Administrativa y financiera
GIT de Operación Logística de la 
ACTUALIZADO
30112021</t>
    </r>
  </si>
  <si>
    <r>
      <t xml:space="preserve">DGC
</t>
    </r>
    <r>
      <rPr>
        <sz val="12"/>
        <rFont val="Arial"/>
        <family val="2"/>
      </rPr>
      <t>NC - Dirección de Gestión Corporativa
Subdirección Logística
Coordinación de Optimización de la Operación Logística
ACTUALIZADO
30112021</t>
    </r>
  </si>
  <si>
    <t>Gestionar la disposición de mercancías con SJD a corte 30 de abril de 2025 cuyo valor asciende a $ 2.874.988.645, y registran un término de bodegaje superior a 2 años.</t>
  </si>
  <si>
    <t>Elaborar y remitir a la Subdirección Logística los proyectos para la Disposición de Mercancías.</t>
  </si>
  <si>
    <r>
      <rPr>
        <b/>
        <sz val="12"/>
        <rFont val="Arial"/>
        <family val="2"/>
      </rPr>
      <t>DGC</t>
    </r>
    <r>
      <rPr>
        <sz val="12"/>
        <rFont val="Arial"/>
        <family val="2"/>
      </rPr>
      <t xml:space="preserve">
DS - Dirección Seccional de Cúcuta
División Administrativa y Financiera
GIT de Operación Logística  
NC -  Dirección de Gestión Corporativa
Subdirección Logística
Coordinaciones de Gestión Social y Comercialización 
Coordinación de Destrucciones y Chatarrización
REFORMULADO
30092016
31092017
30032018
30032019
30042020
05052021
30112021
09122022</t>
    </r>
  </si>
  <si>
    <r>
      <rPr>
        <b/>
        <sz val="12"/>
        <rFont val="Arial"/>
        <family val="2"/>
      </rPr>
      <t>DGC</t>
    </r>
    <r>
      <rPr>
        <sz val="12"/>
        <rFont val="Arial"/>
        <family val="2"/>
      </rPr>
      <t xml:space="preserve">
DS - Dirección Seccional de Cúcuta
División Administrativa y Financiera
GIT de Operación Logística  
NC - Subproceso Operación Logística
Dirección de Gestión Corporativa
Subdirección Logística
Coordinaciones de Gestión Social y Comercialización 
Coordinación de Destrucciones y Chatarrización
REFORMULADO
30092016
31092017
30032018
30032019
30042020
05052021
30112021
09122022</t>
    </r>
  </si>
  <si>
    <r>
      <t xml:space="preserve">DGC
</t>
    </r>
    <r>
      <rPr>
        <sz val="12"/>
        <rFont val="Arial"/>
        <family val="2"/>
      </rPr>
      <t>NC - Dirección de Gestión Corporativa
Subdirección Logística
Dirección de Gestión Estratégica y Analítica
Subdirección de Procesos
REFORMULADO
30042020
ACTUALIZADO
30112021</t>
    </r>
  </si>
  <si>
    <t>DS Cúcuta: Proceder con la Disposición de la Mercancía en Abandono (Bomba de agua según DIIAM 38071117605)</t>
  </si>
  <si>
    <t>1. Remitir a la Subdirección de Gestión Comercial  el proyecto de resolución de Disposición por la modalidad de Chatarrización.</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</si>
  <si>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ACTUALIZADO
30112021</t>
    </r>
  </si>
  <si>
    <t xml:space="preserve">DS Cúcuta: Proceder con la Disposición 346 ítems de Mercancía consistente en Vehículos nuevos, usados, motocicletas nuevas y usadas, por valor de $2,166,171,383, </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</si>
  <si>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REFORMULADO
30112021
09122022</t>
    </r>
  </si>
  <si>
    <t>Disponer de las mercancías remitidas en los proyectos de disposición   a la Subdirección de Gestión Comercial.</t>
  </si>
  <si>
    <r>
      <rPr>
        <b/>
        <sz val="12"/>
        <rFont val="Arial"/>
        <family val="2"/>
      </rPr>
      <t>DGC</t>
    </r>
    <r>
      <rPr>
        <sz val="12"/>
        <rFont val="Arial"/>
        <family val="2"/>
      </rPr>
      <t xml:space="preserve">
NC - Subproceso Operación Logística
Dirección de Gestión Corporativa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</si>
  <si>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ítems de Mercancía varias consistente en Hogar, Vestuario, Accesorios Personal; Industriales; Perecederos; Joyas; perecederos, artículos para deporte, etc., por valor de $894,025,751. </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</si>
  <si>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</si>
  <si>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</si>
  <si>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mercancías que se encuentran en existencias por valor de $1.576.476.588</t>
  </si>
  <si>
    <t>Emitir los egresos de la mercancía, de 
acuerdo con cada modalidad de disposición por valor de $1.576.476.588</t>
  </si>
  <si>
    <t>Valor total de egresos emitidos / Valor total de mercancía a disponer $1.576.476.588</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</si>
  <si>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   
GIT de Operación Logística   
REFORMULADO
30112021  
09122022</t>
    </r>
  </si>
  <si>
    <t>Emitir los egresos de la mercancía, de acuerdo con cada 
modalidad de disposición por valor de $2.011.386.590</t>
  </si>
  <si>
    <t>Valor total de egresos emitidos / Valor total de mercancía a disponer $2.011.386.590</t>
  </si>
  <si>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</si>
  <si>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Mercancías en proyecto de destrucción por valor de $146.114.005: Gestionar las Resoluciones de destrucción ordinaria que se encuentran en proyecto de 127 DIIAM y culminar con su disposición.  </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</si>
  <si>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
GIT de Operación Logística
REFORMULADO
30112021</t>
    </r>
  </si>
  <si>
    <r>
      <rPr>
        <b/>
        <sz val="12"/>
        <rFont val="Arial"/>
        <family val="2"/>
      </rPr>
      <t xml:space="preserve">DGC </t>
    </r>
    <r>
      <rPr>
        <sz val="12"/>
        <rFont val="Arial"/>
        <family val="2"/>
      </rPr>
      <t xml:space="preserve">
NC - Subproceso Recursos Administrativos 
Dirección de Gestión Corporativa 
Subdirección Administrativa    
Subdirección Logística 
NC - Subproceso Recaudo - Devoluciones  Dirección de Gestión de Impuestos  Subdirección de Recaudo 
Coordinación de Contabilidad Recaudadora  
ELABORACIÓN 19062023</t>
    </r>
  </si>
  <si>
    <t>1.Contrato de arrendamiento de BIRDP.                                     2. Registros contables</t>
  </si>
  <si>
    <r>
      <rPr>
        <b/>
        <sz val="12"/>
        <rFont val="Arial"/>
        <family val="2"/>
      </rPr>
      <t>DGC</t>
    </r>
    <r>
      <rPr>
        <sz val="12"/>
        <rFont val="Arial"/>
        <family val="2"/>
      </rPr>
      <t xml:space="preserve">
NC - Subproceso Operación Logística
Dirección de Gestión Corporativa 
Subdirección Logística
Coordinación de Optimización de la Operación Logística
ELABORACIÓN 19062023</t>
    </r>
  </si>
  <si>
    <r>
      <rPr>
        <b/>
        <sz val="12"/>
        <rFont val="Arial"/>
        <family val="2"/>
      </rPr>
      <t xml:space="preserve">DGC </t>
    </r>
    <r>
      <rPr>
        <sz val="12"/>
        <rFont val="Arial"/>
        <family val="2"/>
      </rPr>
      <t xml:space="preserve">
NC - Subproceso Operación Logística 
Dirección de Gestión Corporativa
Subdirección Logística
Coordinación de Optimización de la Operación Logística.  
DS - Subproceso Operación Logística
Dirección Seccional de Impuestos y Aduanas de Arauca. 
 ELABORACIÓN 19062023</t>
    </r>
  </si>
  <si>
    <t>Gestionar la disposición de mercancías con SJD a corte 30 de abril de 2025 cuyo valor asciende a $ 7.188.141.254,13, y registran un término de bodegaje superior a 2 años.</t>
  </si>
  <si>
    <r>
      <rPr>
        <b/>
        <sz val="12"/>
        <rFont val="Arial"/>
        <family val="2"/>
      </rPr>
      <t>DGC</t>
    </r>
    <r>
      <rPr>
        <sz val="12"/>
        <rFont val="Arial"/>
        <family val="2"/>
      </rPr>
      <t xml:space="preserve">
NC - Dirección de Gestión Corporativa
Subdirección Logística
DS -  Dirección Seccional de Impuestos y Aduanas de Buenaventura
</t>
    </r>
  </si>
  <si>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Bogotá</t>
    </r>
  </si>
  <si>
    <t>Actas de inspección</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</si>
  <si>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t>
    </r>
  </si>
  <si>
    <t>Disponer de mercancías valoradas en $20.021.334.751 discriminados así: 
a) Vehículos y otros valorados en $4.190.567.766. 
b) Joyería, relojería, piedras y metales valorados en $15.830.766.985, los cuales registran un término de bodegaje superior a 2 años.</t>
  </si>
  <si>
    <t xml:space="preserve">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"justificación de la solicitud" </t>
  </si>
  <si>
    <t>Fortalecer los conocimientos de todos los funcionarios que participan en los procesos de contratación en la gestión de riesgos.</t>
  </si>
  <si>
    <r>
      <rPr>
        <b/>
        <sz val="12"/>
        <rFont val="Arial"/>
        <family val="2"/>
      </rPr>
      <t>DGC</t>
    </r>
    <r>
      <rPr>
        <sz val="12"/>
        <rFont val="Arial"/>
        <family val="2"/>
      </rPr>
      <t xml:space="preserve">
Dirección de Gestión Corporativa
Subdirección Logística
Dirección Seccional de Aduanas de Cali
División Administrativa y financiera
GIT de Operación Logística       </t>
    </r>
  </si>
  <si>
    <r>
      <rPr>
        <b/>
        <sz val="12"/>
        <rFont val="Arial"/>
        <family val="2"/>
      </rPr>
      <t xml:space="preserve">Acción 4: </t>
    </r>
    <r>
      <rPr>
        <sz val="12"/>
        <rFont val="Arial"/>
        <family val="2"/>
      </rPr>
      <t>Realizar seguimiento a todos  los formatos y registros diligenciados que tengan que ver con la actividad de aprehensión de mercancías y custodia hasta la entrega al GIT de Operación Logística.</t>
    </r>
  </si>
  <si>
    <r>
      <t xml:space="preserve">DGC
</t>
    </r>
    <r>
      <rPr>
        <sz val="12"/>
        <rFont val="Arial"/>
        <family val="2"/>
      </rPr>
      <t xml:space="preserve">Dirección de Gestión Aduanas
Subdirección de Operación Aduanera
Dirección Seccional de Aduanas de Cali
División de Operación Aduanera </t>
    </r>
  </si>
  <si>
    <r>
      <rPr>
        <b/>
        <sz val="12"/>
        <rFont val="Arial"/>
        <family val="2"/>
      </rPr>
      <t xml:space="preserve">Acción 1: </t>
    </r>
    <r>
      <rPr>
        <sz val="12"/>
        <rFont val="Arial"/>
        <family val="2"/>
      </rPr>
      <t>Realizar seguimiento a todos  los formatos y registros diligenciados que tengan que ver con la actividad de aprehensión de mercancías y custodia hasta la entrega al GIT de Operación Logística.</t>
    </r>
  </si>
  <si>
    <r>
      <t xml:space="preserve">DGC
</t>
    </r>
    <r>
      <rPr>
        <sz val="12"/>
        <rFont val="Arial"/>
        <family val="2"/>
      </rPr>
      <t xml:space="preserve">Dirección de Gestión Aduanas
Subdirección de Operación Aduanera
Dirección Seccional de Impuestos y Aduanas de Bucaramanga
División de Operación Aduanera </t>
    </r>
  </si>
  <si>
    <r>
      <t xml:space="preserve">DGC
</t>
    </r>
    <r>
      <rPr>
        <sz val="12"/>
        <rFont val="Arial"/>
        <family val="2"/>
      </rPr>
      <t>Dirección de Gestión Corporativa
Subdirección Logística
Dirección Seccional de Impuestos y Aduanas de Bucaramanga
División Administrativa y financiera - GIT de Operación Logística</t>
    </r>
  </si>
  <si>
    <t>Realizar seguimiento financiero de la ejecución del contrato No.00-159-2022 para identificar alertas sobre un posible riesgo de desfinanciamiento y trasladarlas a la áreas competentes (DGC, Subdirección Logística y Subdirección Financiera)</t>
  </si>
  <si>
    <t>Presentar informes financieros  mensuales desde la Subdirección Logística a la Dirección de Gestión Corporativa, Subdirección de Compras y Contratos y Subdirección Financiera (Coordinación de Presupuesto) de la ejecución del contrato.</t>
  </si>
  <si>
    <t>Gestionar el ajuste la etapa de transición  (traslado de mercancías)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</si>
  <si>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además se reflejará en el anexo técnico de la futura licitación</t>
  </si>
  <si>
    <t>Realizar las gestiones correspondientes con la Dirección General de Presupuesto Público del MHCP, para la consecución de los recursos que se requieren para atender la necesidad del contrato de operación logística.</t>
  </si>
  <si>
    <t>Realizar mesas de seguimiento mensual, de manera conjunta entre la Coordinación de Optimización de la Operación Logística y la Coordinación de Presupuesto, con el propósito de evaluar de forma periódica la ejecución contractual y el estado de la situación financiera del contrato</t>
  </si>
  <si>
    <t>En caso de determinarse que es necesario la consecución de recursos adicionales para la ejecución del contrato, se gestionará con las entidades responsables.</t>
  </si>
  <si>
    <t>Efectuar seguimiento mensual al cronograma de hitos de la etapa precontractual del contrato de operación logística</t>
  </si>
  <si>
    <t>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</si>
  <si>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</si>
  <si>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r>
      <rPr>
        <b/>
        <sz val="12"/>
        <rFont val="Arial"/>
        <family val="2"/>
      </rPr>
      <t xml:space="preserve">DGI
</t>
    </r>
    <r>
      <rPr>
        <sz val="12"/>
        <rFont val="Arial"/>
        <family val="2"/>
      </rPr>
      <t>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</si>
  <si>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Verificar la debida realización de los ajustes contables a que haya lugar, derivados de las actualizaciones a los Sistemas de información, dentro la compentencia del contador Función Recaudadora.</t>
  </si>
  <si>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19062023
</t>
    </r>
  </si>
  <si>
    <t>Verificar la debida realización de los ajustes contables a que haya lugar, derivados de las actualizaciones a los Sistemas de información, dentro la compentencia del contador Función Recaudadora</t>
  </si>
  <si>
    <r>
      <rPr>
        <b/>
        <sz val="12"/>
        <rFont val="Arial"/>
        <family val="2"/>
      </rPr>
      <t xml:space="preserve">DGI
</t>
    </r>
    <r>
      <rPr>
        <sz val="12"/>
        <rFont val="Arial"/>
        <family val="2"/>
      </rPr>
      <t xml:space="preserve">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</si>
  <si>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Recaudo
Coordinación de Contabilidad de la Función Recaudadora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</si>
  <si>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</si>
  <si>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 xml:space="preserve">DGI
Dirección de Gestión de Impuestos
Subdirección de Recaudo
Coordinación de Administración de Aplicativos de Impuestos
Dirección de Gestión deIinnovación y Tecnología
Subdirección de Innovación y Proyectos
Subdirección de Soluciones y Desarrollo
</t>
  </si>
  <si>
    <r>
      <rPr>
        <b/>
        <sz val="12"/>
        <rFont val="Arial"/>
        <family val="2"/>
      </rPr>
      <t xml:space="preserve">DGI
</t>
    </r>
    <r>
      <rPr>
        <sz val="12"/>
        <rFont val="Arial"/>
        <family val="2"/>
      </rPr>
      <t xml:space="preserve">Dirección de Gestión de Impuestos
Subdirección de Recaudo
Coordinación de Contabilidad de la Función Recaudadora                                </t>
    </r>
  </si>
  <si>
    <r>
      <rPr>
        <b/>
        <sz val="12"/>
        <rFont val="Arial"/>
        <family val="2"/>
      </rPr>
      <t xml:space="preserve">DGI
</t>
    </r>
    <r>
      <rPr>
        <sz val="12"/>
        <rFont val="Arial"/>
        <family val="2"/>
      </rPr>
      <t xml:space="preserve">Coordinación de Contabilidad de la Función Recaudadora
Dirección de Gestión Estratégica y Analítica
Subdirección de Procesos 
Coordinación de Procesos y Riesgos Operacionales 
</t>
    </r>
  </si>
  <si>
    <r>
      <rPr>
        <b/>
        <sz val="12"/>
        <rFont val="Arial"/>
        <family val="2"/>
      </rPr>
      <t xml:space="preserve">DGI
</t>
    </r>
    <r>
      <rPr>
        <sz val="12"/>
        <rFont val="Arial"/>
        <family val="2"/>
      </rPr>
      <t>Dirección de Gestión de Impuestos
Subdirección de Cobranzas y Control Extensivo
Subdirección de Recaudo
Coordinación de Cobranzas
Coordinación de Administración de Aplicativos de Impuestos
Coordinación de Contabilidad de la Función Recaudadora</t>
    </r>
  </si>
  <si>
    <r>
      <rPr>
        <b/>
        <sz val="12"/>
        <rFont val="Arial"/>
        <family val="2"/>
      </rPr>
      <t xml:space="preserve">DGI
</t>
    </r>
    <r>
      <rPr>
        <sz val="12"/>
        <rFont val="Arial"/>
        <family val="2"/>
      </rPr>
      <t>Dirección de Gestión de Impuestos
Subdirección de Devoluciones
Subdirección de Recaudo
Coordinación de Contabilidad Función Recaudadora</t>
    </r>
  </si>
  <si>
    <t>Elaborar un listado de los documentos 1074 registrados en  las vigencias anteriores en la cuenta contable de excedentes aduaneros</t>
  </si>
  <si>
    <t xml:space="preserve">Listado de documentos 1074 </t>
  </si>
  <si>
    <r>
      <rPr>
        <b/>
        <sz val="12"/>
        <rFont val="Arial"/>
        <family val="2"/>
      </rPr>
      <t xml:space="preserve">DGI
</t>
    </r>
    <r>
      <rPr>
        <sz val="12"/>
        <rFont val="Arial"/>
        <family val="2"/>
      </rPr>
      <t>Dirección de Gestión de Impuestos
Subdirección de Recaudo
Coordinación de Contabilidad Función Recaudadora</t>
    </r>
  </si>
  <si>
    <t xml:space="preserve">Elaborar unos lineamientos , con base a los análisis realizados sobre el listado obtenido en la actividad anterior, dirigidos a definir posibles líneas del manejo contable de los documentos 690 relacionados con el listado obtenido.  </t>
  </si>
  <si>
    <r>
      <rPr>
        <b/>
        <sz val="12"/>
        <rFont val="Arial"/>
        <family val="2"/>
      </rPr>
      <t xml:space="preserve">DGI
</t>
    </r>
    <r>
      <rPr>
        <sz val="12"/>
        <rFont val="Arial"/>
        <family val="2"/>
      </rPr>
      <t>Dirección de Gestión de Impuestos
Subdirección de Recaudo
Coordinación de Administración de Aplicativos de Impuestos
Coordinación de Contabilidad Función Recaudadora</t>
    </r>
  </si>
  <si>
    <r>
      <rPr>
        <b/>
        <sz val="12"/>
        <rFont val="Arial"/>
        <family val="2"/>
      </rPr>
      <t xml:space="preserve">DGI 
</t>
    </r>
    <r>
      <rPr>
        <sz val="12"/>
        <rFont val="Arial"/>
        <family val="2"/>
      </rPr>
      <t>Dirección de Gestión de Impuestos 
Subdirección de Recaudo
Coordinación de contabilidad de la función Recaudadora</t>
    </r>
  </si>
  <si>
    <r>
      <rPr>
        <b/>
        <sz val="12"/>
        <rFont val="Arial"/>
        <family val="2"/>
      </rPr>
      <t xml:space="preserve">DGI      
</t>
    </r>
    <r>
      <rPr>
        <sz val="12"/>
        <rFont val="Arial"/>
        <family val="2"/>
      </rPr>
      <t>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</si>
  <si>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rFont val="Arial"/>
        <family val="2"/>
      </rPr>
      <t xml:space="preserve">DGI 
</t>
    </r>
    <r>
      <rPr>
        <sz val="12"/>
        <rFont val="Arial"/>
        <family val="2"/>
      </rPr>
      <t>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</si>
  <si>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t>a</t>
  </si>
  <si>
    <t>Puesta en producción de la solución tecnologica: 
a. (01) Un Acta de comité de gestión de Cambios de Tecnología del correspondiente software instalado y en producción</t>
  </si>
  <si>
    <t>"Fortalecer la gestión asociada a la administración de mercancías aprehendidas, decomisadas y abandonadas por medio de la implementación del módulo de logística e inventarios en el Nuevo Sistema de Gestión Corporativa"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</si>
  <si>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</si>
  <si>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ÁREA(S) RESPONSABLE(S) DGIT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
 </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</si>
  <si>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rPr>
      <t/>
    </r>
  </si>
  <si>
    <t>Fortalecer la gestión asociada a la administración de mercancías aprehendidas, decomisadas y abandonadas por medio de la implementación del módulo de logística e inventarios en el Nuevo Sistema de Gestión Corporativa"</t>
  </si>
  <si>
    <t>c</t>
  </si>
  <si>
    <t>DGIT
Dirección de Gestión de Innovación y  Tecnología
Subdirección de Innovación y Proyectos 
Subdirección de Soluciones y Desarrollo
Dirección de Gestión Corporativa
Subdirección Logística</t>
  </si>
  <si>
    <t>CAUSA/ RIESGO DEL HALLAZGO</t>
  </si>
  <si>
    <r>
      <t>DESCRIPCIÓN DEL HALLAZGO</t>
    </r>
    <r>
      <rPr>
        <b/>
        <sz val="10"/>
        <color indexed="9"/>
        <rFont val="Arial"/>
        <family val="2"/>
      </rPr>
      <t>/OBSERVACIÓN/INDICIO</t>
    </r>
  </si>
  <si>
    <t>4.00  
3.00</t>
  </si>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</sst>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 numFmtId="173" formatCode="dd/mm/yyyy"/>
  </numFmts>
  <fonts count="55">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1"/>
      <color theme="8" tint="-0.249977111117893"/>
      <name val="Calibri"/>
      <family val="2"/>
      <scheme val="minor"/>
    </font>
    <font>
      <strike/>
      <sz val="12"/>
      <name val="Arial"/>
      <family val="2"/>
    </font>
    <font>
      <b/>
      <i/>
      <sz val="12"/>
      <name val="Arial"/>
      <family val="2"/>
    </font>
    <font>
      <b/>
      <sz val="11"/>
      <color theme="0"/>
      <name val="Calibri"/>
      <family val="2"/>
      <scheme val="minor"/>
    </font>
    <font>
      <b/>
      <sz val="12"/>
      <color theme="0"/>
      <name val="Arial"/>
      <family val="2"/>
    </font>
    <font>
      <sz val="11"/>
      <color rgb="FFFF0000"/>
      <name val="Calibri"/>
      <family val="2"/>
      <scheme val="minor"/>
    </font>
    <font>
      <b/>
      <sz val="12"/>
      <color indexed="8"/>
      <name val="Arial"/>
      <family val="2"/>
    </font>
    <font>
      <sz val="12"/>
      <color indexed="8"/>
      <name val="Arial"/>
      <family val="2"/>
    </font>
    <font>
      <i/>
      <sz val="12"/>
      <color indexed="8"/>
      <name val="Arial"/>
      <family val="2"/>
    </font>
    <font>
      <sz val="10"/>
      <color indexed="10"/>
      <name val="Nunito sa"/>
    </font>
    <font>
      <b/>
      <sz val="12"/>
      <name val="Calibri"/>
      <family val="2"/>
    </font>
    <font>
      <b/>
      <sz val="10"/>
      <color indexed="9"/>
      <name val="Arial"/>
      <family val="2"/>
    </font>
    <font>
      <b/>
      <sz val="16"/>
      <name val="Arial"/>
      <family val="2"/>
    </font>
  </fonts>
  <fills count="3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n">
        <color indexed="64"/>
      </right>
      <top style="double">
        <color indexed="64"/>
      </top>
      <bottom/>
      <diagonal/>
    </border>
    <border>
      <left/>
      <right/>
      <top style="double">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176">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6" fillId="17" borderId="61" applyNumberFormat="0" applyAlignment="0" applyProtection="0"/>
    <xf numFmtId="0" fontId="10" fillId="8" borderId="61"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 fillId="24" borderId="62" applyNumberFormat="0" applyFont="0" applyAlignment="0" applyProtection="0"/>
    <xf numFmtId="0" fontId="2" fillId="24" borderId="62" applyNumberFormat="0" applyFont="0" applyAlignment="0" applyProtection="0"/>
    <xf numFmtId="0" fontId="13" fillId="17" borderId="63" applyNumberFormat="0" applyAlignment="0" applyProtection="0"/>
    <xf numFmtId="0" fontId="19" fillId="0" borderId="64" applyNumberFormat="0" applyFill="0" applyAlignment="0" applyProtection="0"/>
  </cellStyleXfs>
  <cellXfs count="620">
    <xf numFmtId="0" fontId="0" fillId="0" borderId="0" xfId="0"/>
    <xf numFmtId="0" fontId="30" fillId="0" borderId="0" xfId="0" applyFont="1"/>
    <xf numFmtId="0" fontId="27" fillId="2" borderId="14" xfId="0" applyFont="1" applyFill="1" applyBorder="1"/>
    <xf numFmtId="0" fontId="28" fillId="2" borderId="12" xfId="82" applyFont="1" applyFill="1" applyBorder="1" applyAlignment="1">
      <alignment horizontal="center" vertical="center"/>
    </xf>
    <xf numFmtId="0" fontId="27" fillId="2" borderId="13" xfId="0" applyFont="1" applyFill="1" applyBorder="1"/>
    <xf numFmtId="0" fontId="30" fillId="0" borderId="0" xfId="0" applyFont="1" applyAlignment="1">
      <alignment horizontal="left"/>
    </xf>
    <xf numFmtId="0" fontId="30" fillId="0" borderId="0" xfId="0" applyFont="1" applyAlignment="1">
      <alignment horizontal="center"/>
    </xf>
    <xf numFmtId="0" fontId="27" fillId="2" borderId="0" xfId="0" applyFont="1" applyFill="1"/>
    <xf numFmtId="0" fontId="28" fillId="2" borderId="0" xfId="82" applyFont="1" applyFill="1" applyAlignment="1">
      <alignment horizontal="center" vertical="center"/>
    </xf>
    <xf numFmtId="0" fontId="28" fillId="2" borderId="10" xfId="82" applyFont="1" applyFill="1" applyBorder="1" applyAlignment="1">
      <alignment horizontal="left" vertical="center"/>
    </xf>
    <xf numFmtId="0" fontId="28" fillId="2" borderId="11" xfId="82" applyFont="1" applyFill="1" applyBorder="1" applyAlignment="1">
      <alignment horizontal="left" vertical="center"/>
    </xf>
    <xf numFmtId="0" fontId="27" fillId="2" borderId="12" xfId="0" applyFont="1" applyFill="1" applyBorder="1" applyAlignment="1">
      <alignment horizontal="center"/>
    </xf>
    <xf numFmtId="0" fontId="28" fillId="2" borderId="0" xfId="82" applyFont="1" applyFill="1" applyAlignment="1">
      <alignment horizontal="justify" vertical="top"/>
    </xf>
    <xf numFmtId="0" fontId="28" fillId="2" borderId="12" xfId="82" applyFont="1" applyFill="1" applyBorder="1" applyAlignment="1">
      <alignment horizontal="justify" vertical="top"/>
    </xf>
    <xf numFmtId="0" fontId="30" fillId="0" borderId="0" xfId="0"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center" vertical="center"/>
    </xf>
    <xf numFmtId="0" fontId="26" fillId="0" borderId="0" xfId="0" applyFont="1"/>
    <xf numFmtId="0" fontId="26" fillId="0" borderId="0" xfId="0" applyFont="1" applyAlignment="1">
      <alignment horizontal="left" vertical="top"/>
    </xf>
    <xf numFmtId="0" fontId="25" fillId="0" borderId="0" xfId="0" applyFont="1"/>
    <xf numFmtId="0" fontId="25" fillId="0" borderId="0" xfId="0" applyFont="1" applyAlignment="1">
      <alignment horizontal="left"/>
    </xf>
    <xf numFmtId="0" fontId="25" fillId="0" borderId="0" xfId="0" applyFont="1" applyAlignment="1">
      <alignment horizontal="center"/>
    </xf>
    <xf numFmtId="0" fontId="25" fillId="0" borderId="0" xfId="0" applyFont="1" applyAlignment="1">
      <alignment horizontal="center" vertical="center"/>
    </xf>
    <xf numFmtId="0" fontId="25" fillId="0" borderId="0" xfId="0" applyFont="1" applyAlignment="1">
      <alignment horizontal="justify" vertical="top"/>
    </xf>
    <xf numFmtId="0" fontId="25" fillId="0" borderId="0" xfId="0" applyFont="1" applyAlignment="1">
      <alignment horizontal="left" vertical="top"/>
    </xf>
    <xf numFmtId="0" fontId="28" fillId="2" borderId="0" xfId="82" applyFont="1" applyFill="1" applyAlignment="1">
      <alignment horizontal="left" vertical="top"/>
    </xf>
    <xf numFmtId="0" fontId="28" fillId="2" borderId="48" xfId="1" applyFont="1" applyFill="1" applyBorder="1" applyAlignment="1" applyProtection="1">
      <alignment horizontal="center" vertical="center" wrapText="1"/>
    </xf>
    <xf numFmtId="0" fontId="28" fillId="2" borderId="48" xfId="52" applyFont="1" applyFill="1" applyBorder="1" applyAlignment="1">
      <alignment horizontal="center" vertical="center" wrapText="1"/>
    </xf>
    <xf numFmtId="0" fontId="28" fillId="2" borderId="48" xfId="0" applyFont="1" applyFill="1" applyBorder="1" applyAlignment="1">
      <alignment horizontal="center" vertical="center" wrapText="1"/>
    </xf>
    <xf numFmtId="169" fontId="28" fillId="2" borderId="48" xfId="1" applyNumberFormat="1" applyFont="1" applyFill="1" applyBorder="1" applyAlignment="1" applyProtection="1">
      <alignment horizontal="center" vertical="center" wrapText="1"/>
    </xf>
    <xf numFmtId="1" fontId="28" fillId="0" borderId="48" xfId="1" applyNumberFormat="1" applyFont="1" applyFill="1" applyBorder="1" applyAlignment="1" applyProtection="1">
      <alignment horizontal="center" vertical="center" wrapText="1"/>
    </xf>
    <xf numFmtId="1" fontId="28" fillId="2" borderId="48" xfId="1" applyNumberFormat="1" applyFont="1" applyFill="1" applyBorder="1" applyAlignment="1" applyProtection="1">
      <alignment horizontal="center" vertical="center" wrapText="1"/>
    </xf>
    <xf numFmtId="10" fontId="28" fillId="2" borderId="48" xfId="1" applyNumberFormat="1" applyFont="1" applyFill="1" applyBorder="1" applyAlignment="1" applyProtection="1">
      <alignment horizontal="center" vertical="center" wrapText="1"/>
    </xf>
    <xf numFmtId="0" fontId="26" fillId="0" borderId="48" xfId="0" applyFont="1" applyBorder="1" applyAlignment="1">
      <alignment horizontal="left" vertical="top" wrapText="1"/>
    </xf>
    <xf numFmtId="10" fontId="26" fillId="0" borderId="48" xfId="72" applyNumberFormat="1" applyFont="1" applyFill="1" applyBorder="1" applyAlignment="1" applyProtection="1">
      <alignment horizontal="center" vertical="center"/>
    </xf>
    <xf numFmtId="0" fontId="26" fillId="0" borderId="48" xfId="1" applyFont="1" applyFill="1" applyBorder="1" applyAlignment="1" applyProtection="1">
      <alignment horizontal="center" vertical="center" wrapText="1"/>
    </xf>
    <xf numFmtId="0" fontId="26" fillId="0" borderId="48" xfId="1" applyFont="1" applyFill="1" applyBorder="1" applyAlignment="1" applyProtection="1">
      <alignment horizontal="justify" vertical="top" wrapText="1"/>
    </xf>
    <xf numFmtId="0" fontId="26" fillId="0" borderId="48" xfId="1" applyFont="1" applyFill="1" applyBorder="1" applyAlignment="1" applyProtection="1">
      <alignment horizontal="left" vertical="top" wrapText="1"/>
    </xf>
    <xf numFmtId="166" fontId="26" fillId="0" borderId="48" xfId="1" applyNumberFormat="1" applyFont="1" applyFill="1" applyBorder="1" applyAlignment="1" applyProtection="1">
      <alignment horizontal="center" vertical="center" wrapText="1"/>
    </xf>
    <xf numFmtId="0" fontId="26" fillId="0" borderId="48" xfId="77" applyFont="1" applyFill="1" applyBorder="1" applyAlignment="1" applyProtection="1">
      <alignment horizontal="left" vertical="top" wrapText="1"/>
    </xf>
    <xf numFmtId="14" fontId="26" fillId="0" borderId="48" xfId="1" applyNumberFormat="1" applyFont="1" applyFill="1" applyBorder="1" applyAlignment="1" applyProtection="1">
      <alignment horizontal="center" vertical="center" wrapText="1"/>
    </xf>
    <xf numFmtId="0" fontId="26" fillId="0" borderId="0" xfId="0" applyFont="1" applyAlignment="1">
      <alignment horizontal="center"/>
    </xf>
    <xf numFmtId="0" fontId="26" fillId="0" borderId="0" xfId="0" applyFont="1" applyAlignment="1">
      <alignment horizontal="left"/>
    </xf>
    <xf numFmtId="0" fontId="26" fillId="0" borderId="48" xfId="54" applyFont="1" applyBorder="1" applyAlignment="1">
      <alignment horizontal="center" vertical="center" wrapText="1"/>
    </xf>
    <xf numFmtId="0" fontId="26" fillId="0" borderId="48" xfId="0" applyFont="1" applyBorder="1" applyAlignment="1">
      <alignment horizontal="center" vertical="center" wrapText="1"/>
    </xf>
    <xf numFmtId="0" fontId="26" fillId="0" borderId="48" xfId="0" applyFont="1" applyBorder="1" applyAlignment="1">
      <alignment horizontal="justify" vertical="top" wrapText="1"/>
    </xf>
    <xf numFmtId="10" fontId="26" fillId="0" borderId="48" xfId="0" applyNumberFormat="1" applyFont="1" applyBorder="1" applyAlignment="1">
      <alignment horizontal="center" vertical="center"/>
    </xf>
    <xf numFmtId="166" fontId="26" fillId="0" borderId="48" xfId="0" applyNumberFormat="1" applyFont="1" applyBorder="1" applyAlignment="1">
      <alignment horizontal="center" vertical="center"/>
    </xf>
    <xf numFmtId="0" fontId="26" fillId="0" borderId="48" xfId="0" applyFont="1" applyBorder="1" applyAlignment="1">
      <alignment horizontal="center" vertical="center"/>
    </xf>
    <xf numFmtId="9" fontId="26" fillId="0" borderId="48" xfId="0" applyNumberFormat="1" applyFont="1" applyBorder="1" applyAlignment="1">
      <alignment horizontal="left" vertical="top" wrapText="1"/>
    </xf>
    <xf numFmtId="0" fontId="26" fillId="0" borderId="48" xfId="87" applyFont="1" applyBorder="1" applyAlignment="1">
      <alignment horizontal="left" vertical="top" wrapText="1"/>
    </xf>
    <xf numFmtId="2" fontId="26" fillId="0" borderId="48" xfId="0" applyNumberFormat="1" applyFont="1" applyBorder="1" applyAlignment="1">
      <alignment horizontal="center" vertical="center"/>
    </xf>
    <xf numFmtId="14" fontId="26" fillId="0" borderId="48" xfId="0" applyNumberFormat="1" applyFont="1" applyBorder="1" applyAlignment="1">
      <alignment horizontal="center" vertical="center"/>
    </xf>
    <xf numFmtId="0" fontId="28" fillId="0" borderId="48" xfId="0" applyFont="1" applyBorder="1" applyAlignment="1">
      <alignment horizontal="left" vertical="top" wrapText="1"/>
    </xf>
    <xf numFmtId="0" fontId="26" fillId="0" borderId="48" xfId="0" applyFont="1" applyBorder="1" applyAlignment="1">
      <alignment horizontal="left" vertical="top"/>
    </xf>
    <xf numFmtId="0" fontId="26" fillId="0" borderId="48" xfId="79" applyFont="1" applyBorder="1" applyAlignment="1">
      <alignment horizontal="left" vertical="top" wrapText="1"/>
    </xf>
    <xf numFmtId="2" fontId="26" fillId="0" borderId="48" xfId="0" applyNumberFormat="1" applyFont="1" applyBorder="1" applyAlignment="1">
      <alignment horizontal="center" vertical="center" wrapText="1"/>
    </xf>
    <xf numFmtId="0" fontId="26" fillId="0" borderId="48" xfId="55" applyFont="1" applyBorder="1" applyAlignment="1">
      <alignment horizontal="left" vertical="top" wrapText="1"/>
    </xf>
    <xf numFmtId="170" fontId="26" fillId="0" borderId="48" xfId="0" applyNumberFormat="1" applyFont="1" applyBorder="1" applyAlignment="1">
      <alignment horizontal="center" vertical="center"/>
    </xf>
    <xf numFmtId="0" fontId="26" fillId="0" borderId="48" xfId="82" applyFont="1" applyBorder="1" applyAlignment="1">
      <alignment horizontal="justify" vertical="top" wrapText="1"/>
    </xf>
    <xf numFmtId="0" fontId="26" fillId="0" borderId="48" xfId="82" applyFont="1" applyBorder="1" applyAlignment="1">
      <alignment horizontal="left" vertical="top" wrapText="1"/>
    </xf>
    <xf numFmtId="166" fontId="26" fillId="0" borderId="48" xfId="0" applyNumberFormat="1" applyFont="1" applyBorder="1" applyAlignment="1">
      <alignment horizontal="center" vertical="center" wrapText="1"/>
    </xf>
    <xf numFmtId="0" fontId="26" fillId="0" borderId="48" xfId="102" applyFont="1" applyBorder="1" applyAlignment="1">
      <alignment horizontal="left" vertical="top" wrapText="1"/>
    </xf>
    <xf numFmtId="14" fontId="26" fillId="0" borderId="48" xfId="0" applyNumberFormat="1" applyFont="1" applyBorder="1" applyAlignment="1">
      <alignment horizontal="center" vertical="center" wrapText="1"/>
    </xf>
    <xf numFmtId="0" fontId="26" fillId="0" borderId="48" xfId="110" applyFont="1" applyBorder="1" applyAlignment="1">
      <alignment horizontal="left" vertical="top" wrapText="1"/>
    </xf>
    <xf numFmtId="1" fontId="26" fillId="0" borderId="48" xfId="0" applyNumberFormat="1" applyFont="1" applyBorder="1" applyAlignment="1">
      <alignment horizontal="left" vertical="top" wrapText="1"/>
    </xf>
    <xf numFmtId="10" fontId="26" fillId="0" borderId="48" xfId="0" applyNumberFormat="1" applyFont="1" applyBorder="1" applyAlignment="1">
      <alignment horizontal="center" vertical="center" wrapText="1"/>
    </xf>
    <xf numFmtId="0" fontId="26" fillId="0" borderId="48" xfId="52" applyFont="1" applyBorder="1" applyAlignment="1">
      <alignment horizontal="justify" vertical="top" wrapText="1"/>
    </xf>
    <xf numFmtId="0" fontId="26" fillId="0" borderId="48" xfId="52" applyFont="1" applyBorder="1" applyAlignment="1">
      <alignment horizontal="left" vertical="top" wrapText="1"/>
    </xf>
    <xf numFmtId="2" fontId="26" fillId="0" borderId="48" xfId="52" applyNumberFormat="1" applyFont="1" applyBorder="1" applyAlignment="1">
      <alignment horizontal="left" vertical="top" wrapText="1"/>
    </xf>
    <xf numFmtId="2" fontId="26" fillId="0" borderId="48" xfId="0" applyNumberFormat="1" applyFont="1" applyBorder="1" applyAlignment="1">
      <alignment horizontal="left" vertical="top" wrapText="1"/>
    </xf>
    <xf numFmtId="169" fontId="27" fillId="2" borderId="48" xfId="0" applyNumberFormat="1" applyFont="1" applyFill="1" applyBorder="1" applyAlignment="1">
      <alignment horizontal="center"/>
    </xf>
    <xf numFmtId="169" fontId="27" fillId="28" borderId="48" xfId="0" applyNumberFormat="1" applyFont="1" applyFill="1" applyBorder="1" applyAlignment="1">
      <alignment horizontal="right" vertical="center"/>
    </xf>
    <xf numFmtId="169" fontId="27" fillId="25" borderId="48" xfId="0" applyNumberFormat="1" applyFont="1" applyFill="1" applyBorder="1" applyAlignment="1">
      <alignment horizontal="right" vertical="center"/>
    </xf>
    <xf numFmtId="0" fontId="26" fillId="28" borderId="48" xfId="1" applyFont="1" applyFill="1" applyBorder="1" applyAlignment="1" applyProtection="1">
      <alignment horizontal="left" vertical="center" wrapText="1"/>
    </xf>
    <xf numFmtId="0" fontId="26" fillId="28" borderId="48" xfId="1" applyFont="1" applyFill="1" applyBorder="1" applyAlignment="1" applyProtection="1">
      <alignment horizontal="center" vertical="center" wrapText="1"/>
    </xf>
    <xf numFmtId="0" fontId="26" fillId="28" borderId="48" xfId="0" applyFont="1" applyFill="1" applyBorder="1" applyAlignment="1">
      <alignment horizontal="justify" vertical="top" wrapText="1"/>
    </xf>
    <xf numFmtId="0" fontId="40" fillId="28" borderId="48" xfId="0" applyFont="1" applyFill="1" applyBorder="1" applyAlignment="1">
      <alignment horizontal="justify" vertical="top" wrapText="1"/>
    </xf>
    <xf numFmtId="9" fontId="26" fillId="28" borderId="48" xfId="0" applyNumberFormat="1" applyFont="1" applyFill="1" applyBorder="1" applyAlignment="1">
      <alignment horizontal="justify" vertical="top" wrapText="1"/>
    </xf>
    <xf numFmtId="166" fontId="25" fillId="28" borderId="48" xfId="0" applyNumberFormat="1" applyFont="1" applyFill="1" applyBorder="1" applyAlignment="1">
      <alignment horizontal="center" vertical="center"/>
    </xf>
    <xf numFmtId="1" fontId="30" fillId="28" borderId="48" xfId="0" applyNumberFormat="1" applyFont="1" applyFill="1" applyBorder="1" applyAlignment="1">
      <alignment horizontal="center" vertical="center"/>
    </xf>
    <xf numFmtId="10" fontId="30" fillId="28" borderId="48" xfId="0" applyNumberFormat="1" applyFont="1" applyFill="1" applyBorder="1" applyAlignment="1">
      <alignment horizontal="center" vertical="center"/>
    </xf>
    <xf numFmtId="0" fontId="30" fillId="28" borderId="48" xfId="0" applyFont="1" applyFill="1" applyBorder="1" applyAlignment="1">
      <alignment horizontal="center" vertical="center" wrapText="1"/>
    </xf>
    <xf numFmtId="0" fontId="26" fillId="28" borderId="48" xfId="0" applyFont="1" applyFill="1" applyBorder="1" applyAlignment="1">
      <alignment horizontal="left" vertical="top" wrapText="1"/>
    </xf>
    <xf numFmtId="169" fontId="26" fillId="0" borderId="0" xfId="0" applyNumberFormat="1" applyFont="1" applyAlignment="1">
      <alignment horizontal="center" vertical="center"/>
    </xf>
    <xf numFmtId="1" fontId="26" fillId="0" borderId="0" xfId="0" applyNumberFormat="1" applyFont="1" applyAlignment="1">
      <alignment horizontal="center" vertical="center"/>
    </xf>
    <xf numFmtId="0" fontId="26" fillId="0" borderId="0" xfId="0" applyFont="1" applyAlignment="1">
      <alignment vertical="center"/>
    </xf>
    <xf numFmtId="10" fontId="26" fillId="0" borderId="0" xfId="0" applyNumberFormat="1" applyFont="1" applyAlignment="1">
      <alignment horizontal="left" vertical="top"/>
    </xf>
    <xf numFmtId="14" fontId="26" fillId="26" borderId="48" xfId="1" applyNumberFormat="1" applyFont="1" applyFill="1" applyBorder="1" applyAlignment="1" applyProtection="1">
      <alignment horizontal="center" vertical="center" wrapText="1"/>
    </xf>
    <xf numFmtId="0" fontId="26" fillId="26" borderId="48" xfId="0" applyFont="1" applyFill="1" applyBorder="1" applyAlignment="1">
      <alignment horizontal="justify" vertical="top" wrapText="1"/>
    </xf>
    <xf numFmtId="14" fontId="26" fillId="26" borderId="48" xfId="0" applyNumberFormat="1" applyFont="1" applyFill="1" applyBorder="1" applyAlignment="1">
      <alignment horizontal="center" vertical="center" wrapText="1"/>
    </xf>
    <xf numFmtId="0" fontId="26" fillId="26" borderId="48" xfId="0" applyFont="1" applyFill="1" applyBorder="1" applyAlignment="1">
      <alignment horizontal="left" vertical="top" wrapText="1"/>
    </xf>
    <xf numFmtId="49" fontId="26" fillId="0" borderId="48" xfId="87" applyNumberFormat="1" applyFont="1" applyBorder="1" applyAlignment="1">
      <alignment horizontal="center" vertical="center" wrapText="1"/>
    </xf>
    <xf numFmtId="49" fontId="26" fillId="0" borderId="48" xfId="87" applyNumberFormat="1" applyFont="1" applyBorder="1" applyAlignment="1">
      <alignment horizontal="justify" vertical="top" wrapText="1"/>
    </xf>
    <xf numFmtId="0" fontId="26" fillId="0" borderId="48" xfId="87" applyFont="1" applyBorder="1" applyAlignment="1">
      <alignment horizontal="justify" vertical="top" wrapText="1"/>
    </xf>
    <xf numFmtId="1" fontId="26" fillId="0" borderId="48" xfId="0" applyNumberFormat="1" applyFont="1" applyBorder="1" applyAlignment="1">
      <alignment horizontal="center" vertical="center"/>
    </xf>
    <xf numFmtId="0" fontId="26" fillId="26" borderId="48" xfId="52" applyFont="1" applyFill="1" applyBorder="1" applyAlignment="1">
      <alignment horizontal="left" vertical="top" wrapText="1"/>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8" xfId="0" pivotButton="1" applyBorder="1"/>
    <xf numFmtId="0" fontId="0" fillId="0" borderId="28" xfId="0" applyBorder="1"/>
    <xf numFmtId="0" fontId="0" fillId="0" borderId="30" xfId="0" pivotButton="1" applyBorder="1"/>
    <xf numFmtId="0" fontId="0" fillId="0" borderId="41" xfId="0" applyBorder="1"/>
    <xf numFmtId="0" fontId="0" fillId="0" borderId="42" xfId="0" applyBorder="1"/>
    <xf numFmtId="0" fontId="0" fillId="0" borderId="30" xfId="0" applyBorder="1" applyAlignment="1">
      <alignment horizontal="left"/>
    </xf>
    <xf numFmtId="0" fontId="0" fillId="0" borderId="43" xfId="0" applyBorder="1" applyAlignment="1">
      <alignment vertical="center"/>
    </xf>
    <xf numFmtId="0" fontId="0" fillId="0" borderId="36" xfId="0" applyBorder="1" applyAlignment="1">
      <alignment vertical="center"/>
    </xf>
    <xf numFmtId="0" fontId="22" fillId="30" borderId="31" xfId="0" applyFont="1" applyFill="1" applyBorder="1" applyAlignment="1">
      <alignment horizontal="left"/>
    </xf>
    <xf numFmtId="0" fontId="22" fillId="30" borderId="38" xfId="0" applyFont="1" applyFill="1" applyBorder="1"/>
    <xf numFmtId="0" fontId="22" fillId="30" borderId="32" xfId="0" applyFont="1" applyFill="1" applyBorder="1"/>
    <xf numFmtId="0" fontId="0" fillId="2" borderId="0" xfId="0" applyFill="1"/>
    <xf numFmtId="0" fontId="37" fillId="0" borderId="33" xfId="0" applyFont="1" applyBorder="1" applyAlignment="1">
      <alignment vertical="center"/>
    </xf>
    <xf numFmtId="0" fontId="0" fillId="0" borderId="34" xfId="0" applyBorder="1" applyAlignment="1">
      <alignment vertical="center"/>
    </xf>
    <xf numFmtId="0" fontId="0" fillId="0" borderId="47" xfId="0" applyBorder="1" applyAlignment="1">
      <alignment vertical="center"/>
    </xf>
    <xf numFmtId="0" fontId="0" fillId="0" borderId="35" xfId="0" applyBorder="1" applyAlignment="1">
      <alignment vertical="center"/>
    </xf>
    <xf numFmtId="0" fontId="0" fillId="2" borderId="43" xfId="0" applyFill="1" applyBorder="1"/>
    <xf numFmtId="0" fontId="0" fillId="2" borderId="36" xfId="0" applyFill="1" applyBorder="1"/>
    <xf numFmtId="0" fontId="34" fillId="0" borderId="0" xfId="0" applyFont="1" applyAlignment="1">
      <alignment vertical="center"/>
    </xf>
    <xf numFmtId="0" fontId="22" fillId="0" borderId="0" xfId="0" applyFont="1" applyAlignment="1">
      <alignment vertical="center"/>
    </xf>
    <xf numFmtId="0" fontId="38" fillId="0" borderId="19" xfId="0" applyFont="1" applyBorder="1" applyAlignment="1">
      <alignment readingOrder="1"/>
    </xf>
    <xf numFmtId="0" fontId="0" fillId="0" borderId="19" xfId="0" applyBorder="1"/>
    <xf numFmtId="0" fontId="42" fillId="2" borderId="16" xfId="0" applyFont="1" applyFill="1" applyBorder="1" applyAlignment="1">
      <alignment vertical="center"/>
    </xf>
    <xf numFmtId="0" fontId="42" fillId="2" borderId="0" xfId="0" applyFont="1" applyFill="1"/>
    <xf numFmtId="0" fontId="42" fillId="0" borderId="0" xfId="0" applyFont="1"/>
    <xf numFmtId="0" fontId="42" fillId="0" borderId="0" xfId="0" applyFont="1" applyAlignment="1">
      <alignment vertical="center"/>
    </xf>
    <xf numFmtId="0" fontId="42" fillId="2" borderId="19" xfId="0" applyFont="1" applyFill="1" applyBorder="1"/>
    <xf numFmtId="41" fontId="42" fillId="2" borderId="19" xfId="0" applyNumberFormat="1" applyFont="1" applyFill="1" applyBorder="1"/>
    <xf numFmtId="0" fontId="0" fillId="2" borderId="19" xfId="0" applyFill="1" applyBorder="1"/>
    <xf numFmtId="41" fontId="0" fillId="2" borderId="19" xfId="0" applyNumberFormat="1" applyFill="1" applyBorder="1"/>
    <xf numFmtId="0" fontId="42"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0" fontId="26" fillId="26" borderId="48" xfId="54" applyFont="1" applyFill="1" applyBorder="1" applyAlignment="1">
      <alignment horizontal="center" vertical="center" wrapText="1"/>
    </xf>
    <xf numFmtId="1" fontId="26" fillId="26" borderId="48" xfId="0" applyNumberFormat="1" applyFont="1" applyFill="1" applyBorder="1" applyAlignment="1">
      <alignment horizontal="center" vertical="center"/>
    </xf>
    <xf numFmtId="0" fontId="26" fillId="26" borderId="48" xfId="0" applyFont="1" applyFill="1" applyBorder="1" applyAlignment="1">
      <alignment horizontal="center" vertical="center"/>
    </xf>
    <xf numFmtId="2" fontId="26" fillId="26" borderId="48" xfId="0" applyNumberFormat="1" applyFont="1" applyFill="1" applyBorder="1" applyAlignment="1">
      <alignment horizontal="center" vertical="center" wrapText="1"/>
    </xf>
    <xf numFmtId="0" fontId="26" fillId="26" borderId="48" xfId="0" applyFont="1" applyFill="1" applyBorder="1" applyAlignment="1">
      <alignment vertical="center" wrapText="1"/>
    </xf>
    <xf numFmtId="0" fontId="26" fillId="26" borderId="48" xfId="102" applyFont="1" applyFill="1" applyBorder="1" applyAlignment="1">
      <alignment horizontal="justify" vertical="top" wrapText="1"/>
    </xf>
    <xf numFmtId="0" fontId="26" fillId="26" borderId="48" xfId="102" applyFont="1" applyFill="1" applyBorder="1" applyAlignment="1">
      <alignment horizontal="left" vertical="top" wrapText="1"/>
    </xf>
    <xf numFmtId="10" fontId="26" fillId="26" borderId="48" xfId="0" applyNumberFormat="1" applyFont="1" applyFill="1" applyBorder="1" applyAlignment="1">
      <alignment horizontal="center" vertical="center"/>
    </xf>
    <xf numFmtId="1" fontId="26" fillId="26" borderId="48" xfId="0" applyNumberFormat="1" applyFont="1" applyFill="1" applyBorder="1" applyAlignment="1">
      <alignment horizontal="center" vertical="center" wrapText="1"/>
    </xf>
    <xf numFmtId="0" fontId="26" fillId="26" borderId="48" xfId="52" applyFont="1" applyFill="1" applyBorder="1" applyAlignment="1">
      <alignment horizontal="justify" vertical="top" wrapText="1"/>
    </xf>
    <xf numFmtId="0" fontId="28" fillId="26" borderId="48" xfId="0" applyFont="1" applyFill="1" applyBorder="1" applyAlignment="1">
      <alignment horizontal="left" vertical="top" wrapText="1"/>
    </xf>
    <xf numFmtId="1" fontId="26" fillId="0" borderId="48" xfId="1" applyNumberFormat="1" applyFont="1" applyFill="1" applyBorder="1" applyAlignment="1" applyProtection="1">
      <alignment horizontal="center" vertical="center" wrapText="1"/>
    </xf>
    <xf numFmtId="0" fontId="26" fillId="26" borderId="48" xfId="0" applyFont="1" applyFill="1" applyBorder="1" applyAlignment="1">
      <alignment horizontal="center" vertical="center" wrapText="1"/>
    </xf>
    <xf numFmtId="0" fontId="26" fillId="26" borderId="48" xfId="1" applyFont="1" applyFill="1" applyBorder="1" applyAlignment="1" applyProtection="1">
      <alignment horizontal="center" vertical="center" wrapText="1"/>
    </xf>
    <xf numFmtId="0" fontId="28" fillId="2" borderId="50" xfId="0" applyFont="1" applyFill="1" applyBorder="1" applyAlignment="1">
      <alignment horizontal="center" vertical="center"/>
    </xf>
    <xf numFmtId="0" fontId="28" fillId="2" borderId="50" xfId="0" applyFont="1" applyFill="1" applyBorder="1" applyAlignment="1">
      <alignment horizontal="justify" vertical="top"/>
    </xf>
    <xf numFmtId="0" fontId="26" fillId="2" borderId="0" xfId="0" applyFont="1" applyFill="1" applyAlignment="1">
      <alignment horizontal="justify" vertical="top"/>
    </xf>
    <xf numFmtId="0" fontId="28" fillId="2" borderId="50" xfId="0" applyFont="1" applyFill="1" applyBorder="1" applyAlignment="1">
      <alignment horizontal="left" vertical="top"/>
    </xf>
    <xf numFmtId="0" fontId="26" fillId="2" borderId="0" xfId="0" applyFont="1" applyFill="1" applyAlignment="1">
      <alignment horizontal="center" vertical="center"/>
    </xf>
    <xf numFmtId="0" fontId="26" fillId="2" borderId="0" xfId="0" applyFont="1" applyFill="1" applyAlignment="1">
      <alignment horizontal="left" vertical="top"/>
    </xf>
    <xf numFmtId="0" fontId="26" fillId="2" borderId="13" xfId="0" applyFont="1" applyFill="1" applyBorder="1" applyAlignment="1">
      <alignment horizontal="center" vertical="center"/>
    </xf>
    <xf numFmtId="2" fontId="26" fillId="26" borderId="48" xfId="0" applyNumberFormat="1" applyFont="1" applyFill="1" applyBorder="1" applyAlignment="1">
      <alignment horizontal="center" vertical="center"/>
    </xf>
    <xf numFmtId="14" fontId="26" fillId="26" borderId="48" xfId="0" applyNumberFormat="1" applyFont="1" applyFill="1" applyBorder="1" applyAlignment="1">
      <alignment horizontal="center" vertical="center"/>
    </xf>
    <xf numFmtId="14" fontId="26" fillId="26" borderId="48" xfId="52" applyNumberFormat="1" applyFont="1" applyFill="1" applyBorder="1" applyAlignment="1">
      <alignment horizontal="center" vertical="center" wrapText="1"/>
    </xf>
    <xf numFmtId="0" fontId="26" fillId="26" borderId="48" xfId="0" applyFont="1" applyFill="1" applyBorder="1" applyAlignment="1">
      <alignment horizontal="left" vertical="top"/>
    </xf>
    <xf numFmtId="14" fontId="26" fillId="26" borderId="48" xfId="0" applyNumberFormat="1" applyFont="1" applyFill="1" applyBorder="1" applyAlignment="1">
      <alignment horizontal="left" vertical="top" wrapText="1"/>
    </xf>
    <xf numFmtId="0" fontId="26" fillId="26" borderId="48" xfId="55" applyFont="1" applyFill="1" applyBorder="1" applyAlignment="1">
      <alignment horizontal="justify" vertical="top" wrapText="1"/>
    </xf>
    <xf numFmtId="0" fontId="26" fillId="26" borderId="48" xfId="1" applyFont="1" applyFill="1" applyBorder="1" applyAlignment="1" applyProtection="1">
      <alignment horizontal="left" vertical="top" wrapText="1"/>
    </xf>
    <xf numFmtId="0" fontId="26" fillId="26" borderId="48" xfId="55" applyFont="1" applyFill="1" applyBorder="1" applyAlignment="1">
      <alignment horizontal="left" vertical="top" wrapText="1"/>
    </xf>
    <xf numFmtId="0" fontId="26" fillId="26" borderId="48" xfId="1" applyFont="1" applyFill="1" applyBorder="1" applyAlignment="1" applyProtection="1">
      <alignment horizontal="justify" vertical="top" wrapText="1"/>
    </xf>
    <xf numFmtId="1" fontId="26" fillId="26" borderId="48" xfId="0" applyNumberFormat="1" applyFont="1" applyFill="1" applyBorder="1" applyAlignment="1">
      <alignment horizontal="left" vertical="top" wrapText="1"/>
    </xf>
    <xf numFmtId="0" fontId="26" fillId="26" borderId="48" xfId="55" quotePrefix="1" applyFont="1" applyFill="1" applyBorder="1" applyAlignment="1">
      <alignment horizontal="left" vertical="top" wrapText="1"/>
    </xf>
    <xf numFmtId="0" fontId="26" fillId="26" borderId="48" xfId="1" applyFont="1" applyFill="1" applyBorder="1" applyAlignment="1" applyProtection="1">
      <alignment horizontal="left" vertical="center" wrapText="1"/>
    </xf>
    <xf numFmtId="0" fontId="26" fillId="26" borderId="48" xfId="0" applyFont="1" applyFill="1" applyBorder="1" applyAlignment="1">
      <alignment horizontal="left" vertical="center" wrapText="1"/>
    </xf>
    <xf numFmtId="9" fontId="26" fillId="26" borderId="48" xfId="0" applyNumberFormat="1" applyFont="1" applyFill="1" applyBorder="1" applyAlignment="1">
      <alignment horizontal="left" vertical="top" wrapText="1"/>
    </xf>
    <xf numFmtId="0" fontId="26" fillId="26" borderId="48" xfId="0" quotePrefix="1" applyFont="1" applyFill="1" applyBorder="1" applyAlignment="1">
      <alignment horizontal="justify" vertical="top" wrapText="1"/>
    </xf>
    <xf numFmtId="4" fontId="26" fillId="26" borderId="48" xfId="0" applyNumberFormat="1" applyFont="1" applyFill="1" applyBorder="1" applyAlignment="1">
      <alignment horizontal="center" vertical="center"/>
    </xf>
    <xf numFmtId="10" fontId="26" fillId="26" borderId="48" xfId="72" applyNumberFormat="1" applyFont="1" applyFill="1" applyBorder="1" applyAlignment="1" applyProtection="1">
      <alignment horizontal="center" vertical="center"/>
    </xf>
    <xf numFmtId="0" fontId="26" fillId="26" borderId="48" xfId="82" applyFont="1" applyFill="1" applyBorder="1" applyAlignment="1">
      <alignment horizontal="left" vertical="top" wrapText="1"/>
    </xf>
    <xf numFmtId="0" fontId="26" fillId="27" borderId="48" xfId="0" applyFont="1" applyFill="1" applyBorder="1" applyAlignment="1">
      <alignment horizontal="justify" vertical="top" wrapText="1"/>
    </xf>
    <xf numFmtId="0" fontId="26" fillId="27" borderId="48" xfId="0" applyFont="1" applyFill="1" applyBorder="1" applyAlignment="1">
      <alignment horizontal="left" vertical="top" wrapText="1"/>
    </xf>
    <xf numFmtId="14" fontId="26" fillId="27" borderId="48" xfId="0" applyNumberFormat="1" applyFont="1" applyFill="1" applyBorder="1" applyAlignment="1">
      <alignment horizontal="center" vertical="center" wrapText="1"/>
    </xf>
    <xf numFmtId="2" fontId="26" fillId="27" borderId="48" xfId="0" applyNumberFormat="1" applyFont="1" applyFill="1" applyBorder="1" applyAlignment="1">
      <alignment horizontal="center" vertical="center"/>
    </xf>
    <xf numFmtId="0" fontId="28" fillId="27" borderId="48" xfId="0" applyFont="1" applyFill="1" applyBorder="1" applyAlignment="1">
      <alignment horizontal="left" vertical="top" wrapText="1"/>
    </xf>
    <xf numFmtId="2" fontId="26" fillId="26" borderId="48" xfId="0" applyNumberFormat="1" applyFont="1" applyFill="1" applyBorder="1" applyAlignment="1">
      <alignment horizontal="left" vertical="top" wrapText="1"/>
    </xf>
    <xf numFmtId="0" fontId="26" fillId="26" borderId="48" xfId="0" quotePrefix="1" applyFont="1" applyFill="1" applyBorder="1" applyAlignment="1">
      <alignment horizontal="left" vertical="top" wrapText="1"/>
    </xf>
    <xf numFmtId="2" fontId="26" fillId="26" borderId="48" xfId="0" quotePrefix="1" applyNumberFormat="1" applyFont="1" applyFill="1" applyBorder="1" applyAlignment="1">
      <alignment horizontal="left" vertical="top" wrapText="1"/>
    </xf>
    <xf numFmtId="169" fontId="26" fillId="26" borderId="48" xfId="0" applyNumberFormat="1" applyFont="1" applyFill="1" applyBorder="1" applyAlignment="1">
      <alignment horizontal="left" vertical="top" wrapText="1"/>
    </xf>
    <xf numFmtId="0" fontId="26" fillId="27" borderId="48" xfId="0" applyFont="1" applyFill="1" applyBorder="1" applyAlignment="1">
      <alignment horizontal="center" vertical="center" wrapText="1"/>
    </xf>
    <xf numFmtId="4" fontId="26" fillId="27" borderId="48" xfId="0" applyNumberFormat="1" applyFont="1" applyFill="1" applyBorder="1" applyAlignment="1">
      <alignment horizontal="center" vertical="center" wrapText="1"/>
    </xf>
    <xf numFmtId="1" fontId="26" fillId="27" borderId="48" xfId="0" applyNumberFormat="1" applyFont="1" applyFill="1" applyBorder="1" applyAlignment="1">
      <alignment horizontal="center" vertical="center"/>
    </xf>
    <xf numFmtId="10" fontId="26" fillId="27" borderId="48" xfId="0" applyNumberFormat="1" applyFont="1" applyFill="1" applyBorder="1" applyAlignment="1">
      <alignment horizontal="center" vertical="center"/>
    </xf>
    <xf numFmtId="4" fontId="26" fillId="26" borderId="48" xfId="0" applyNumberFormat="1" applyFont="1" applyFill="1" applyBorder="1" applyAlignment="1">
      <alignment horizontal="center" vertical="center" wrapText="1"/>
    </xf>
    <xf numFmtId="0" fontId="26" fillId="26" borderId="48" xfId="0" applyFont="1" applyFill="1" applyBorder="1" applyAlignment="1">
      <alignment horizontal="left" vertical="center"/>
    </xf>
    <xf numFmtId="0" fontId="26" fillId="27" borderId="48" xfId="0" applyFont="1" applyFill="1" applyBorder="1" applyAlignment="1">
      <alignment horizontal="left" vertical="center" wrapText="1"/>
    </xf>
    <xf numFmtId="0" fontId="26" fillId="0" borderId="0" xfId="0" applyFont="1" applyAlignment="1">
      <alignment horizontal="center" vertical="center" wrapText="1"/>
    </xf>
    <xf numFmtId="171" fontId="26" fillId="0" borderId="48" xfId="0" applyNumberFormat="1" applyFont="1" applyBorder="1" applyAlignment="1">
      <alignment horizontal="center" vertical="center" wrapText="1"/>
    </xf>
    <xf numFmtId="0" fontId="26" fillId="0" borderId="47" xfId="0" applyFont="1" applyBorder="1" applyAlignment="1">
      <alignment horizontal="left" vertical="top" wrapText="1"/>
    </xf>
    <xf numFmtId="0" fontId="26" fillId="0" borderId="47" xfId="0" applyFont="1" applyBorder="1" applyAlignment="1">
      <alignment horizontal="center" vertical="center"/>
    </xf>
    <xf numFmtId="14" fontId="26" fillId="0" borderId="47" xfId="0" applyNumberFormat="1" applyFont="1" applyBorder="1" applyAlignment="1">
      <alignment horizontal="center" vertical="center"/>
    </xf>
    <xf numFmtId="49" fontId="26" fillId="0" borderId="48" xfId="0" applyNumberFormat="1" applyFont="1" applyBorder="1" applyAlignment="1">
      <alignment horizontal="center" vertical="center"/>
    </xf>
    <xf numFmtId="4" fontId="26" fillId="0" borderId="48" xfId="0" applyNumberFormat="1" applyFont="1" applyBorder="1" applyAlignment="1" applyProtection="1">
      <alignment horizontal="center" vertical="center"/>
      <protection locked="0"/>
    </xf>
    <xf numFmtId="0" fontId="26" fillId="0" borderId="47" xfId="0" applyFont="1" applyBorder="1" applyAlignment="1">
      <alignment horizontal="justify" vertical="top" wrapText="1"/>
    </xf>
    <xf numFmtId="0" fontId="26" fillId="2" borderId="0" xfId="0" applyFont="1" applyFill="1" applyAlignment="1">
      <alignment horizontal="center" vertical="center" wrapText="1"/>
    </xf>
    <xf numFmtId="0" fontId="46" fillId="2" borderId="50" xfId="0" applyFont="1" applyFill="1" applyBorder="1" applyAlignment="1">
      <alignment horizontal="center" vertical="center" wrapText="1"/>
    </xf>
    <xf numFmtId="0" fontId="26" fillId="2" borderId="50" xfId="0" applyFont="1" applyFill="1" applyBorder="1" applyAlignment="1">
      <alignment horizontal="left" vertical="top"/>
    </xf>
    <xf numFmtId="0" fontId="45" fillId="2" borderId="0" xfId="0" applyFont="1" applyFill="1" applyAlignment="1">
      <alignment vertical="center"/>
    </xf>
    <xf numFmtId="0" fontId="26" fillId="0" borderId="47" xfId="1" applyFont="1" applyFill="1" applyBorder="1" applyAlignment="1" applyProtection="1">
      <alignment horizontal="justify" vertical="top" wrapText="1"/>
    </xf>
    <xf numFmtId="0" fontId="0" fillId="0" borderId="16" xfId="0" applyBorder="1" applyAlignment="1">
      <alignment vertical="center"/>
    </xf>
    <xf numFmtId="0" fontId="26" fillId="0" borderId="49" xfId="0" applyFont="1" applyBorder="1" applyAlignment="1">
      <alignment horizontal="left" vertical="center"/>
    </xf>
    <xf numFmtId="0" fontId="26" fillId="0" borderId="0" xfId="0" applyFont="1" applyAlignment="1">
      <alignment horizontal="left" vertical="center"/>
    </xf>
    <xf numFmtId="0" fontId="26" fillId="0" borderId="47" xfId="0" applyFont="1" applyBorder="1" applyAlignment="1">
      <alignment horizontal="left" vertical="top"/>
    </xf>
    <xf numFmtId="0" fontId="26" fillId="34" borderId="48" xfId="0" applyFont="1" applyFill="1" applyBorder="1" applyAlignment="1">
      <alignment horizontal="left" vertical="center" wrapText="1"/>
    </xf>
    <xf numFmtId="0" fontId="26" fillId="34" borderId="48" xfId="1" applyFont="1" applyFill="1" applyBorder="1" applyAlignment="1" applyProtection="1">
      <alignment horizontal="center" vertical="center" wrapText="1"/>
    </xf>
    <xf numFmtId="0" fontId="26" fillId="34" borderId="48" xfId="0" applyFont="1" applyFill="1" applyBorder="1" applyAlignment="1">
      <alignment horizontal="justify" vertical="top" wrapText="1"/>
    </xf>
    <xf numFmtId="0" fontId="26" fillId="34" borderId="48" xfId="0" applyFont="1" applyFill="1" applyBorder="1" applyAlignment="1">
      <alignment horizontal="left" vertical="top" wrapText="1"/>
    </xf>
    <xf numFmtId="2" fontId="26" fillId="34" borderId="48" xfId="0" applyNumberFormat="1" applyFont="1" applyFill="1" applyBorder="1" applyAlignment="1">
      <alignment horizontal="center" vertical="center"/>
    </xf>
    <xf numFmtId="14" fontId="26" fillId="34" borderId="48" xfId="0" applyNumberFormat="1" applyFont="1" applyFill="1" applyBorder="1" applyAlignment="1">
      <alignment horizontal="center" vertical="center"/>
    </xf>
    <xf numFmtId="10" fontId="26" fillId="34" borderId="48" xfId="0" applyNumberFormat="1" applyFont="1" applyFill="1" applyBorder="1" applyAlignment="1">
      <alignment horizontal="center" vertical="center"/>
    </xf>
    <xf numFmtId="0" fontId="26" fillId="34" borderId="48" xfId="0" applyFont="1" applyFill="1" applyBorder="1" applyAlignment="1">
      <alignment horizontal="center" vertical="center"/>
    </xf>
    <xf numFmtId="0" fontId="26" fillId="34" borderId="48" xfId="0" applyFont="1" applyFill="1" applyBorder="1" applyAlignment="1">
      <alignment horizontal="center" vertical="center" wrapText="1"/>
    </xf>
    <xf numFmtId="2" fontId="26" fillId="34" borderId="48" xfId="0" applyNumberFormat="1" applyFont="1" applyFill="1" applyBorder="1" applyAlignment="1">
      <alignment horizontal="center" vertical="center" wrapText="1"/>
    </xf>
    <xf numFmtId="0" fontId="26" fillId="34" borderId="48" xfId="0" applyFont="1" applyFill="1" applyBorder="1" applyAlignment="1">
      <alignment horizontal="justify" vertical="top"/>
    </xf>
    <xf numFmtId="4" fontId="26" fillId="34" borderId="48" xfId="0" applyNumberFormat="1" applyFont="1" applyFill="1" applyBorder="1" applyAlignment="1">
      <alignment horizontal="center" vertical="center" wrapText="1"/>
    </xf>
    <xf numFmtId="4" fontId="26" fillId="34" borderId="48" xfId="72" applyNumberFormat="1" applyFont="1" applyFill="1" applyBorder="1" applyAlignment="1" applyProtection="1">
      <alignment horizontal="center" vertical="center" wrapText="1"/>
    </xf>
    <xf numFmtId="0" fontId="28" fillId="34" borderId="48" xfId="0" applyFont="1" applyFill="1" applyBorder="1" applyAlignment="1">
      <alignment horizontal="left" vertical="top" wrapText="1"/>
    </xf>
    <xf numFmtId="14" fontId="26" fillId="34" borderId="48" xfId="0" applyNumberFormat="1" applyFont="1" applyFill="1" applyBorder="1" applyAlignment="1">
      <alignment horizontal="left" vertical="top" wrapText="1"/>
    </xf>
    <xf numFmtId="10" fontId="26" fillId="34" borderId="48" xfId="0" applyNumberFormat="1" applyFont="1" applyFill="1" applyBorder="1" applyAlignment="1">
      <alignment horizontal="center" vertical="center" wrapText="1"/>
    </xf>
    <xf numFmtId="14" fontId="26" fillId="34" borderId="48" xfId="0" applyNumberFormat="1" applyFont="1" applyFill="1" applyBorder="1" applyAlignment="1">
      <alignment horizontal="center" vertical="center" wrapText="1"/>
    </xf>
    <xf numFmtId="0" fontId="26" fillId="34" borderId="48" xfId="0" applyFont="1" applyFill="1" applyBorder="1" applyAlignment="1">
      <alignment horizontal="left" vertical="top"/>
    </xf>
    <xf numFmtId="14" fontId="26" fillId="34" borderId="48" xfId="72" applyNumberFormat="1" applyFont="1" applyFill="1" applyBorder="1" applyAlignment="1" applyProtection="1">
      <alignment horizontal="center" vertical="center" wrapText="1"/>
      <protection locked="0"/>
    </xf>
    <xf numFmtId="0" fontId="28" fillId="34" borderId="48" xfId="0" applyFont="1" applyFill="1" applyBorder="1" applyAlignment="1">
      <alignment horizontal="justify" vertical="top" wrapText="1"/>
    </xf>
    <xf numFmtId="14" fontId="26" fillId="34" borderId="48" xfId="0" applyNumberFormat="1" applyFont="1" applyFill="1" applyBorder="1" applyAlignment="1" applyProtection="1">
      <alignment horizontal="center" vertical="center" wrapText="1"/>
      <protection locked="0"/>
    </xf>
    <xf numFmtId="10" fontId="26" fillId="34" borderId="48" xfId="0" applyNumberFormat="1" applyFont="1" applyFill="1" applyBorder="1" applyAlignment="1">
      <alignment horizontal="left" vertical="top" wrapText="1"/>
    </xf>
    <xf numFmtId="10" fontId="28" fillId="34" borderId="48" xfId="0" applyNumberFormat="1" applyFont="1" applyFill="1" applyBorder="1" applyAlignment="1">
      <alignment horizontal="left" vertical="top" wrapText="1"/>
    </xf>
    <xf numFmtId="0" fontId="26" fillId="34" borderId="48" xfId="52" applyFont="1" applyFill="1" applyBorder="1" applyAlignment="1">
      <alignment horizontal="left" vertical="top" wrapText="1"/>
    </xf>
    <xf numFmtId="0" fontId="26" fillId="34" borderId="48" xfId="0" applyFont="1" applyFill="1" applyBorder="1" applyAlignment="1" applyProtection="1">
      <alignment horizontal="left" vertical="top" wrapText="1"/>
      <protection locked="0"/>
    </xf>
    <xf numFmtId="14" fontId="26" fillId="34" borderId="48" xfId="0" applyNumberFormat="1" applyFont="1" applyFill="1" applyBorder="1" applyAlignment="1" applyProtection="1">
      <alignment horizontal="center" vertical="center"/>
      <protection locked="0"/>
    </xf>
    <xf numFmtId="0" fontId="26" fillId="34" borderId="48" xfId="0" applyFont="1" applyFill="1" applyBorder="1" applyAlignment="1" applyProtection="1">
      <alignment horizontal="justify" vertical="top" wrapText="1"/>
      <protection locked="0"/>
    </xf>
    <xf numFmtId="0" fontId="26" fillId="34" borderId="48" xfId="1" applyFont="1" applyFill="1" applyBorder="1" applyAlignment="1" applyProtection="1">
      <alignment horizontal="left" vertical="center" wrapText="1"/>
    </xf>
    <xf numFmtId="0" fontId="26" fillId="34" borderId="48" xfId="54" applyFont="1" applyFill="1" applyBorder="1" applyAlignment="1">
      <alignment horizontal="center" vertical="center" wrapText="1"/>
    </xf>
    <xf numFmtId="172" fontId="26" fillId="34" borderId="48" xfId="0" applyNumberFormat="1" applyFont="1" applyFill="1" applyBorder="1" applyAlignment="1">
      <alignment horizontal="center" vertical="center"/>
    </xf>
    <xf numFmtId="10" fontId="26" fillId="34" borderId="48" xfId="72" applyNumberFormat="1" applyFont="1" applyFill="1" applyBorder="1" applyAlignment="1" applyProtection="1">
      <alignment horizontal="center" vertical="center" wrapText="1"/>
    </xf>
    <xf numFmtId="2" fontId="26" fillId="34" borderId="48" xfId="0" applyNumberFormat="1" applyFont="1" applyFill="1" applyBorder="1" applyAlignment="1">
      <alignment horizontal="center" vertical="center" shrinkToFit="1"/>
    </xf>
    <xf numFmtId="0" fontId="26" fillId="34" borderId="48" xfId="0" quotePrefix="1" applyFont="1" applyFill="1" applyBorder="1" applyAlignment="1">
      <alignment horizontal="left" vertical="top" wrapText="1"/>
    </xf>
    <xf numFmtId="0" fontId="28" fillId="34" borderId="48" xfId="0" applyFont="1" applyFill="1" applyBorder="1" applyAlignment="1" applyProtection="1">
      <alignment horizontal="left" vertical="top" wrapText="1"/>
      <protection locked="0"/>
    </xf>
    <xf numFmtId="0" fontId="26" fillId="34" borderId="48" xfId="0" applyFont="1" applyFill="1" applyBorder="1" applyAlignment="1">
      <alignment vertical="top" wrapText="1"/>
    </xf>
    <xf numFmtId="0" fontId="0" fillId="0" borderId="0" xfId="0" applyAlignment="1">
      <alignment horizontal="left" vertical="center"/>
    </xf>
    <xf numFmtId="0" fontId="26" fillId="0" borderId="23" xfId="0" applyFont="1" applyBorder="1" applyAlignment="1">
      <alignment horizontal="justify" vertical="top" wrapText="1"/>
    </xf>
    <xf numFmtId="0" fontId="26" fillId="0" borderId="47" xfId="1" applyFont="1" applyFill="1" applyBorder="1" applyAlignment="1" applyProtection="1">
      <alignment horizontal="center" vertical="center" wrapText="1"/>
    </xf>
    <xf numFmtId="0" fontId="26" fillId="26" borderId="47" xfId="0" applyFont="1" applyFill="1" applyBorder="1" applyAlignment="1">
      <alignment horizontal="justify" vertical="top" wrapText="1"/>
    </xf>
    <xf numFmtId="166" fontId="28" fillId="0" borderId="48" xfId="0" applyNumberFormat="1" applyFont="1" applyBorder="1" applyAlignment="1">
      <alignment horizontal="center" vertical="center"/>
    </xf>
    <xf numFmtId="1" fontId="26" fillId="34" borderId="48" xfId="1" applyNumberFormat="1" applyFont="1" applyFill="1" applyBorder="1" applyAlignment="1" applyProtection="1">
      <alignment horizontal="center" vertical="center" wrapText="1"/>
    </xf>
    <xf numFmtId="14" fontId="27" fillId="34" borderId="48" xfId="0" applyNumberFormat="1" applyFont="1" applyFill="1" applyBorder="1" applyAlignment="1" applyProtection="1">
      <alignment horizontal="center" vertical="center"/>
      <protection locked="0"/>
    </xf>
    <xf numFmtId="0" fontId="26" fillId="34" borderId="48" xfId="0" applyFont="1" applyFill="1" applyBorder="1"/>
    <xf numFmtId="0" fontId="35" fillId="34" borderId="48" xfId="0" applyFont="1" applyFill="1" applyBorder="1" applyAlignment="1" applyProtection="1">
      <alignment horizontal="justify" vertical="top" wrapText="1"/>
      <protection locked="0"/>
    </xf>
    <xf numFmtId="0" fontId="35" fillId="34" borderId="48" xfId="0" applyFont="1" applyFill="1" applyBorder="1" applyAlignment="1">
      <alignment vertical="top" wrapText="1"/>
    </xf>
    <xf numFmtId="0" fontId="27" fillId="34" borderId="48" xfId="0" applyFont="1" applyFill="1" applyBorder="1" applyAlignment="1" applyProtection="1">
      <alignment vertical="top" wrapText="1"/>
      <protection locked="0"/>
    </xf>
    <xf numFmtId="0" fontId="27" fillId="34" borderId="48" xfId="0" applyFont="1" applyFill="1" applyBorder="1" applyAlignment="1" applyProtection="1">
      <alignment horizontal="justify" vertical="top" wrapText="1"/>
      <protection locked="0"/>
    </xf>
    <xf numFmtId="0" fontId="35" fillId="34" borderId="48" xfId="0" applyFont="1" applyFill="1" applyBorder="1" applyAlignment="1" applyProtection="1">
      <alignment vertical="top" wrapText="1"/>
      <protection locked="0"/>
    </xf>
    <xf numFmtId="14" fontId="35" fillId="34" borderId="48" xfId="0" applyNumberFormat="1" applyFont="1" applyFill="1" applyBorder="1" applyAlignment="1" applyProtection="1">
      <alignment horizontal="center" vertical="center"/>
      <protection locked="0"/>
    </xf>
    <xf numFmtId="0" fontId="26" fillId="34" borderId="48" xfId="0" applyFont="1" applyFill="1" applyBorder="1" applyAlignment="1" applyProtection="1">
      <alignment vertical="top" wrapText="1"/>
      <protection locked="0"/>
    </xf>
    <xf numFmtId="0" fontId="35" fillId="34" borderId="48" xfId="0" applyFont="1" applyFill="1" applyBorder="1" applyAlignment="1">
      <alignment vertical="center" wrapText="1"/>
    </xf>
    <xf numFmtId="0" fontId="35" fillId="34" borderId="48" xfId="0" applyFont="1" applyFill="1" applyBorder="1" applyAlignment="1">
      <alignment horizontal="left" vertical="center" wrapText="1"/>
    </xf>
    <xf numFmtId="0" fontId="35" fillId="34" borderId="48" xfId="0" applyFont="1" applyFill="1" applyBorder="1" applyAlignment="1">
      <alignment horizontal="left" vertical="center"/>
    </xf>
    <xf numFmtId="14" fontId="35" fillId="34" borderId="48" xfId="0" applyNumberFormat="1" applyFont="1" applyFill="1" applyBorder="1" applyAlignment="1">
      <alignment horizontal="left" vertical="center"/>
    </xf>
    <xf numFmtId="0" fontId="35" fillId="34" borderId="24" xfId="0" applyFont="1" applyFill="1" applyBorder="1" applyAlignment="1">
      <alignment vertical="center"/>
    </xf>
    <xf numFmtId="14" fontId="35" fillId="34" borderId="24" xfId="0" applyNumberFormat="1" applyFont="1" applyFill="1" applyBorder="1" applyAlignment="1">
      <alignment vertical="center"/>
    </xf>
    <xf numFmtId="0" fontId="35" fillId="34" borderId="24" xfId="0" applyFont="1" applyFill="1" applyBorder="1" applyAlignment="1">
      <alignment vertical="center" wrapText="1"/>
    </xf>
    <xf numFmtId="0" fontId="35" fillId="34" borderId="13" xfId="0" applyFont="1" applyFill="1" applyBorder="1" applyAlignment="1">
      <alignment vertical="center"/>
    </xf>
    <xf numFmtId="0" fontId="35" fillId="34" borderId="13" xfId="0" applyFont="1" applyFill="1" applyBorder="1" applyAlignment="1">
      <alignment vertical="center" wrapText="1"/>
    </xf>
    <xf numFmtId="0" fontId="27" fillId="34" borderId="59" xfId="0" applyFont="1" applyFill="1" applyBorder="1" applyAlignment="1" applyProtection="1">
      <alignment horizontal="justify" vertical="top" wrapText="1"/>
      <protection locked="0"/>
    </xf>
    <xf numFmtId="0" fontId="27" fillId="34" borderId="23" xfId="0" applyFont="1" applyFill="1" applyBorder="1" applyAlignment="1" applyProtection="1">
      <alignment vertical="top" wrapText="1"/>
      <protection locked="0"/>
    </xf>
    <xf numFmtId="0" fontId="35" fillId="34" borderId="46" xfId="0" applyFont="1" applyFill="1" applyBorder="1" applyAlignment="1">
      <alignment vertical="top" wrapText="1"/>
    </xf>
    <xf numFmtId="0" fontId="35" fillId="34" borderId="11" xfId="0" applyFont="1" applyFill="1" applyBorder="1" applyAlignment="1">
      <alignment vertical="top" wrapText="1"/>
    </xf>
    <xf numFmtId="0" fontId="35" fillId="34" borderId="39" xfId="0" applyFont="1" applyFill="1" applyBorder="1" applyAlignment="1">
      <alignment vertical="top" wrapText="1"/>
    </xf>
    <xf numFmtId="0" fontId="35" fillId="34" borderId="24" xfId="0" applyFont="1" applyFill="1" applyBorder="1" applyAlignment="1">
      <alignment vertical="top" wrapText="1"/>
    </xf>
    <xf numFmtId="0" fontId="27" fillId="34" borderId="46" xfId="0" applyFont="1" applyFill="1" applyBorder="1" applyAlignment="1" applyProtection="1">
      <alignment vertical="top" wrapText="1"/>
      <protection locked="0"/>
    </xf>
    <xf numFmtId="0" fontId="27" fillId="34" borderId="48" xfId="0" applyFont="1" applyFill="1" applyBorder="1" applyAlignment="1" applyProtection="1">
      <alignment horizontal="left" vertical="top" wrapText="1"/>
      <protection locked="0"/>
    </xf>
    <xf numFmtId="0" fontId="28" fillId="26" borderId="48" xfId="0" applyFont="1" applyFill="1" applyBorder="1" applyAlignment="1">
      <alignment horizontal="center" vertical="center"/>
    </xf>
    <xf numFmtId="14" fontId="26" fillId="26" borderId="48" xfId="1" applyNumberFormat="1" applyFont="1" applyFill="1" applyBorder="1" applyAlignment="1">
      <alignment horizontal="center" vertical="center" wrapText="1"/>
    </xf>
    <xf numFmtId="173" fontId="26" fillId="26" borderId="48" xfId="0" applyNumberFormat="1" applyFont="1" applyFill="1" applyBorder="1" applyAlignment="1">
      <alignment horizontal="center" vertical="center"/>
    </xf>
    <xf numFmtId="0" fontId="26" fillId="27" borderId="24" xfId="0" applyFont="1" applyFill="1" applyBorder="1" applyAlignment="1">
      <alignment horizontal="center" vertical="center" wrapText="1"/>
    </xf>
    <xf numFmtId="173" fontId="26" fillId="27" borderId="24" xfId="0" applyNumberFormat="1" applyFont="1" applyFill="1" applyBorder="1" applyAlignment="1">
      <alignment horizontal="center" vertical="center"/>
    </xf>
    <xf numFmtId="173" fontId="26" fillId="27" borderId="24" xfId="0" applyNumberFormat="1" applyFont="1" applyFill="1" applyBorder="1" applyAlignment="1">
      <alignment horizontal="left" vertical="top" wrapText="1"/>
    </xf>
    <xf numFmtId="173" fontId="26" fillId="26" borderId="48" xfId="0" applyNumberFormat="1" applyFont="1" applyFill="1" applyBorder="1" applyAlignment="1">
      <alignment horizontal="center" vertical="center" wrapText="1"/>
    </xf>
    <xf numFmtId="0" fontId="26" fillId="27" borderId="24" xfId="0" applyFont="1" applyFill="1" applyBorder="1" applyAlignment="1">
      <alignment wrapText="1"/>
    </xf>
    <xf numFmtId="173" fontId="26" fillId="27" borderId="48" xfId="0" applyNumberFormat="1" applyFont="1" applyFill="1" applyBorder="1" applyAlignment="1">
      <alignment horizontal="center" vertical="center"/>
    </xf>
    <xf numFmtId="0" fontId="26" fillId="27" borderId="24" xfId="0" applyFont="1" applyFill="1" applyBorder="1" applyAlignment="1">
      <alignment horizontal="center" vertical="center"/>
    </xf>
    <xf numFmtId="10" fontId="26" fillId="0" borderId="47" xfId="0" applyNumberFormat="1" applyFont="1" applyBorder="1" applyAlignment="1">
      <alignment horizontal="center" vertical="center"/>
    </xf>
    <xf numFmtId="10" fontId="26" fillId="0" borderId="47" xfId="0" applyNumberFormat="1" applyFont="1" applyBorder="1" applyAlignment="1" applyProtection="1">
      <alignment horizontal="center" vertical="center"/>
      <protection locked="0"/>
    </xf>
    <xf numFmtId="0" fontId="26" fillId="0" borderId="60" xfId="0" applyFont="1" applyBorder="1" applyAlignment="1">
      <alignment horizontal="justify" vertical="top" wrapText="1"/>
    </xf>
    <xf numFmtId="0" fontId="26" fillId="0" borderId="60" xfId="0" applyFont="1" applyBorder="1" applyAlignment="1">
      <alignment horizontal="left" vertical="top" wrapText="1"/>
    </xf>
    <xf numFmtId="2" fontId="26" fillId="0" borderId="60" xfId="0" applyNumberFormat="1" applyFont="1" applyBorder="1" applyAlignment="1">
      <alignment horizontal="center" vertical="center"/>
    </xf>
    <xf numFmtId="14" fontId="26" fillId="0" borderId="60" xfId="0" applyNumberFormat="1" applyFont="1" applyBorder="1" applyAlignment="1">
      <alignment horizontal="center" vertical="center"/>
    </xf>
    <xf numFmtId="0" fontId="26" fillId="0" borderId="60" xfId="0" applyFont="1" applyBorder="1" applyAlignment="1">
      <alignment horizontal="center" vertical="center"/>
    </xf>
    <xf numFmtId="4" fontId="26" fillId="0" borderId="60" xfId="0" applyNumberFormat="1" applyFont="1" applyBorder="1" applyAlignment="1" applyProtection="1">
      <alignment horizontal="center" vertical="center"/>
      <protection locked="0"/>
    </xf>
    <xf numFmtId="173" fontId="26" fillId="0" borderId="48" xfId="0" applyNumberFormat="1" applyFont="1" applyBorder="1" applyAlignment="1">
      <alignment horizontal="center" vertical="center"/>
    </xf>
    <xf numFmtId="173" fontId="26" fillId="0" borderId="48" xfId="0" applyNumberFormat="1" applyFont="1" applyBorder="1" applyAlignment="1">
      <alignment horizontal="center" vertical="center" wrapText="1"/>
    </xf>
    <xf numFmtId="0" fontId="26" fillId="0" borderId="24" xfId="0" applyFont="1" applyBorder="1" applyAlignment="1">
      <alignment horizontal="left" vertical="top" wrapText="1"/>
    </xf>
    <xf numFmtId="173" fontId="26" fillId="0" borderId="24" xfId="0" applyNumberFormat="1" applyFont="1" applyBorder="1" applyAlignment="1">
      <alignment horizontal="center" vertical="center"/>
    </xf>
    <xf numFmtId="173" fontId="26" fillId="0" borderId="24" xfId="0" applyNumberFormat="1" applyFont="1" applyBorder="1" applyAlignment="1">
      <alignment horizontal="left" vertical="top" wrapText="1"/>
    </xf>
    <xf numFmtId="173" fontId="26" fillId="0" borderId="48" xfId="1" applyNumberFormat="1" applyFont="1" applyFill="1" applyBorder="1" applyAlignment="1" applyProtection="1">
      <alignment horizontal="center" vertical="center" wrapText="1"/>
    </xf>
    <xf numFmtId="173" fontId="26" fillId="0" borderId="23" xfId="0" applyNumberFormat="1" applyFont="1" applyBorder="1" applyAlignment="1">
      <alignment horizontal="center" vertical="center" wrapText="1"/>
    </xf>
    <xf numFmtId="173" fontId="26" fillId="0" borderId="24" xfId="0" applyNumberFormat="1" applyFont="1" applyBorder="1" applyAlignment="1">
      <alignment horizontal="center" vertical="center" wrapText="1"/>
    </xf>
    <xf numFmtId="0" fontId="26" fillId="0" borderId="23" xfId="0" applyFont="1" applyBorder="1" applyAlignment="1">
      <alignment horizontal="left" vertical="top" wrapText="1"/>
    </xf>
    <xf numFmtId="0" fontId="26" fillId="0" borderId="13" xfId="0" applyFont="1" applyBorder="1" applyAlignment="1">
      <alignment horizontal="left" vertical="top" wrapText="1"/>
    </xf>
    <xf numFmtId="173" fontId="26" fillId="0" borderId="13" xfId="0" applyNumberFormat="1" applyFont="1" applyBorder="1" applyAlignment="1">
      <alignment horizontal="center" vertical="center" wrapText="1"/>
    </xf>
    <xf numFmtId="0" fontId="26" fillId="0" borderId="60" xfId="1" applyFont="1" applyFill="1" applyBorder="1" applyAlignment="1" applyProtection="1">
      <alignment horizontal="left" vertical="top" wrapText="1"/>
    </xf>
    <xf numFmtId="2" fontId="26" fillId="0" borderId="60" xfId="0" applyNumberFormat="1" applyFont="1" applyBorder="1" applyAlignment="1">
      <alignment horizontal="center" vertical="center" wrapText="1"/>
    </xf>
    <xf numFmtId="14" fontId="26" fillId="0" borderId="60" xfId="1" applyNumberFormat="1" applyFont="1" applyFill="1" applyBorder="1" applyAlignment="1" applyProtection="1">
      <alignment horizontal="center" vertical="center" wrapText="1"/>
    </xf>
    <xf numFmtId="1" fontId="26" fillId="0" borderId="60" xfId="0" applyNumberFormat="1" applyFont="1" applyBorder="1" applyAlignment="1">
      <alignment horizontal="center" vertical="center"/>
    </xf>
    <xf numFmtId="2" fontId="26" fillId="0" borderId="23" xfId="0" applyNumberFormat="1" applyFont="1" applyBorder="1" applyAlignment="1">
      <alignment horizontal="center" vertical="center" shrinkToFit="1"/>
    </xf>
    <xf numFmtId="14" fontId="26" fillId="0" borderId="23" xfId="0" applyNumberFormat="1" applyFont="1" applyBorder="1" applyAlignment="1">
      <alignment horizontal="center" vertical="center"/>
    </xf>
    <xf numFmtId="1" fontId="26" fillId="0" borderId="23" xfId="0" applyNumberFormat="1" applyFont="1" applyBorder="1" applyAlignment="1">
      <alignment horizontal="center" vertical="center"/>
    </xf>
    <xf numFmtId="0" fontId="28" fillId="0" borderId="13" xfId="0" applyFont="1" applyBorder="1" applyAlignment="1">
      <alignment horizontal="center" vertical="center"/>
    </xf>
    <xf numFmtId="0" fontId="26" fillId="0" borderId="51" xfId="0" applyFont="1" applyBorder="1" applyAlignment="1">
      <alignment horizontal="justify" vertical="top"/>
    </xf>
    <xf numFmtId="0" fontId="28" fillId="2" borderId="23" xfId="1" applyFont="1" applyFill="1" applyBorder="1" applyAlignment="1" applyProtection="1">
      <alignment horizontal="center" vertical="center" wrapText="1"/>
    </xf>
    <xf numFmtId="0" fontId="28" fillId="2" borderId="11" xfId="1" applyFont="1" applyFill="1" applyBorder="1" applyAlignment="1" applyProtection="1">
      <alignment horizontal="center" vertical="center" wrapText="1"/>
    </xf>
    <xf numFmtId="0" fontId="28" fillId="2" borderId="11" xfId="1" applyFont="1" applyFill="1" applyBorder="1" applyAlignment="1" applyProtection="1">
      <alignment horizontal="right" vertical="center" wrapText="1"/>
    </xf>
    <xf numFmtId="0" fontId="26" fillId="0" borderId="66" xfId="0" applyFont="1" applyBorder="1" applyAlignment="1">
      <alignment horizontal="justify" vertical="top"/>
    </xf>
    <xf numFmtId="0" fontId="46" fillId="2" borderId="67" xfId="82" applyFont="1" applyFill="1" applyBorder="1" applyAlignment="1">
      <alignment vertical="center"/>
    </xf>
    <xf numFmtId="0" fontId="26" fillId="0" borderId="69" xfId="0" applyFont="1" applyBorder="1" applyAlignment="1">
      <alignment horizontal="justify" vertical="top"/>
    </xf>
    <xf numFmtId="0" fontId="28" fillId="2" borderId="68" xfId="0" applyFont="1" applyFill="1" applyBorder="1" applyAlignment="1">
      <alignment horizontal="center" vertical="center"/>
    </xf>
    <xf numFmtId="0" fontId="26" fillId="2" borderId="14" xfId="0" applyFont="1" applyFill="1" applyBorder="1" applyAlignment="1">
      <alignment horizontal="center" vertical="center"/>
    </xf>
    <xf numFmtId="14" fontId="26" fillId="2" borderId="0" xfId="0" applyNumberFormat="1" applyFont="1" applyFill="1" applyAlignment="1">
      <alignment horizontal="center" vertical="center"/>
    </xf>
    <xf numFmtId="169" fontId="28" fillId="2" borderId="48" xfId="0" applyNumberFormat="1" applyFont="1" applyFill="1" applyBorder="1" applyAlignment="1">
      <alignment horizontal="right" vertical="center"/>
    </xf>
    <xf numFmtId="169" fontId="28" fillId="32" borderId="48" xfId="0" applyNumberFormat="1" applyFont="1" applyFill="1" applyBorder="1" applyAlignment="1">
      <alignment horizontal="right" vertical="center"/>
    </xf>
    <xf numFmtId="169" fontId="28" fillId="33" borderId="48" xfId="0" applyNumberFormat="1" applyFont="1" applyFill="1" applyBorder="1" applyAlignment="1">
      <alignment horizontal="right" vertical="center"/>
    </xf>
    <xf numFmtId="0" fontId="54" fillId="2" borderId="0" xfId="0" applyFont="1" applyFill="1" applyAlignment="1">
      <alignment vertical="center" wrapText="1"/>
    </xf>
    <xf numFmtId="0" fontId="54" fillId="2" borderId="14" xfId="0" applyFont="1" applyFill="1" applyBorder="1" applyAlignment="1">
      <alignment vertical="center" wrapText="1"/>
    </xf>
    <xf numFmtId="169" fontId="28" fillId="26" borderId="65" xfId="0" applyNumberFormat="1" applyFont="1" applyFill="1" applyBorder="1" applyAlignment="1">
      <alignment horizontal="right" vertical="center"/>
    </xf>
    <xf numFmtId="169" fontId="28" fillId="0" borderId="48" xfId="0" applyNumberFormat="1" applyFont="1" applyBorder="1" applyAlignment="1">
      <alignment horizontal="right" vertical="center"/>
    </xf>
    <xf numFmtId="169" fontId="28" fillId="0" borderId="65" xfId="0" applyNumberFormat="1" applyFont="1" applyBorder="1" applyAlignment="1">
      <alignment horizontal="right" vertical="center"/>
    </xf>
    <xf numFmtId="0" fontId="26" fillId="26" borderId="23" xfId="1" applyFont="1" applyFill="1" applyBorder="1" applyAlignment="1" applyProtection="1">
      <alignment horizontal="left" vertical="center" wrapText="1"/>
    </xf>
    <xf numFmtId="0" fontId="26" fillId="26" borderId="23" xfId="54" applyFont="1" applyFill="1" applyBorder="1" applyAlignment="1">
      <alignment horizontal="center" vertical="center" wrapText="1"/>
    </xf>
    <xf numFmtId="0" fontId="26" fillId="0" borderId="65" xfId="0" applyFont="1" applyBorder="1" applyAlignment="1">
      <alignment horizontal="center" vertical="center" wrapText="1"/>
    </xf>
    <xf numFmtId="0" fontId="26" fillId="0" borderId="65" xfId="0" applyFont="1" applyBorder="1" applyAlignment="1">
      <alignment horizontal="justify" vertical="top" wrapText="1"/>
    </xf>
    <xf numFmtId="0" fontId="26" fillId="0" borderId="65" xfId="0" applyFont="1" applyBorder="1" applyAlignment="1">
      <alignment horizontal="left" vertical="top" wrapText="1"/>
    </xf>
    <xf numFmtId="2" fontId="26" fillId="0" borderId="65" xfId="0" applyNumberFormat="1" applyFont="1" applyBorder="1" applyAlignment="1">
      <alignment horizontal="center" vertical="center"/>
    </xf>
    <xf numFmtId="1" fontId="26" fillId="0" borderId="65" xfId="0" applyNumberFormat="1" applyFont="1" applyBorder="1" applyAlignment="1">
      <alignment horizontal="center" vertical="center"/>
    </xf>
    <xf numFmtId="10" fontId="26" fillId="0" borderId="65" xfId="72" applyNumberFormat="1" applyFont="1" applyFill="1" applyBorder="1" applyAlignment="1" applyProtection="1">
      <alignment horizontal="center" vertical="center"/>
    </xf>
    <xf numFmtId="0" fontId="26" fillId="0" borderId="65" xfId="0" applyFont="1" applyBorder="1" applyAlignment="1">
      <alignment horizontal="center" vertical="center"/>
    </xf>
    <xf numFmtId="14" fontId="26" fillId="0" borderId="65" xfId="0" applyNumberFormat="1" applyFont="1" applyBorder="1" applyAlignment="1">
      <alignment horizontal="center" vertical="center"/>
    </xf>
    <xf numFmtId="0" fontId="26" fillId="35" borderId="48" xfId="0" applyFont="1" applyFill="1" applyBorder="1" applyAlignment="1">
      <alignment horizontal="center" vertical="center" wrapText="1"/>
    </xf>
    <xf numFmtId="0" fontId="26" fillId="35" borderId="48" xfId="54" applyFont="1" applyFill="1" applyBorder="1" applyAlignment="1">
      <alignment horizontal="center" vertical="center" wrapText="1"/>
    </xf>
    <xf numFmtId="0" fontId="26" fillId="35" borderId="65" xfId="0" applyFont="1" applyFill="1" applyBorder="1" applyAlignment="1">
      <alignment horizontal="center" vertical="center" wrapText="1"/>
    </xf>
    <xf numFmtId="0" fontId="26" fillId="35" borderId="65" xfId="0" applyFont="1" applyFill="1" applyBorder="1" applyAlignment="1">
      <alignment horizontal="center" vertical="center"/>
    </xf>
    <xf numFmtId="0" fontId="26" fillId="35" borderId="65" xfId="0" applyFont="1" applyFill="1" applyBorder="1" applyAlignment="1">
      <alignment horizontal="justify" vertical="top" wrapText="1"/>
    </xf>
    <xf numFmtId="0" fontId="26" fillId="35" borderId="65" xfId="0" applyFont="1" applyFill="1" applyBorder="1" applyAlignment="1">
      <alignment horizontal="left" vertical="top" wrapText="1"/>
    </xf>
    <xf numFmtId="2" fontId="26" fillId="35" borderId="65" xfId="0" applyNumberFormat="1" applyFont="1" applyFill="1" applyBorder="1" applyAlignment="1">
      <alignment horizontal="center" vertical="center"/>
    </xf>
    <xf numFmtId="14" fontId="26" fillId="35" borderId="65" xfId="0" applyNumberFormat="1" applyFont="1" applyFill="1" applyBorder="1" applyAlignment="1">
      <alignment horizontal="center" vertical="center"/>
    </xf>
    <xf numFmtId="1" fontId="26" fillId="35" borderId="65" xfId="0" applyNumberFormat="1" applyFont="1" applyFill="1" applyBorder="1" applyAlignment="1">
      <alignment horizontal="center" vertical="center"/>
    </xf>
    <xf numFmtId="10" fontId="26" fillId="35" borderId="65" xfId="72" applyNumberFormat="1" applyFont="1" applyFill="1" applyBorder="1" applyAlignment="1" applyProtection="1">
      <alignment horizontal="center" vertical="center"/>
    </xf>
    <xf numFmtId="0" fontId="39" fillId="0" borderId="25" xfId="0" pivotButton="1" applyFont="1" applyBorder="1" applyAlignment="1">
      <alignment vertical="center"/>
    </xf>
    <xf numFmtId="0" fontId="37" fillId="0" borderId="56" xfId="0" applyFont="1" applyBorder="1" applyAlignment="1">
      <alignment horizontal="left" vertical="center"/>
    </xf>
    <xf numFmtId="3" fontId="37" fillId="0" borderId="56" xfId="0" applyNumberFormat="1" applyFont="1" applyBorder="1" applyAlignment="1">
      <alignment vertical="center"/>
    </xf>
    <xf numFmtId="0" fontId="42" fillId="0" borderId="57" xfId="0" applyFont="1" applyBorder="1" applyAlignment="1">
      <alignment horizontal="left" vertical="center"/>
    </xf>
    <xf numFmtId="3" fontId="42" fillId="0" borderId="57" xfId="0" applyNumberFormat="1" applyFont="1" applyBorder="1" applyAlignment="1">
      <alignment vertical="center"/>
    </xf>
    <xf numFmtId="0" fontId="37" fillId="0" borderId="29" xfId="0" applyFont="1" applyBorder="1" applyAlignment="1">
      <alignment vertical="center"/>
    </xf>
    <xf numFmtId="0" fontId="22" fillId="2" borderId="25" xfId="0" applyFont="1" applyFill="1" applyBorder="1"/>
    <xf numFmtId="0" fontId="0" fillId="2" borderId="26" xfId="0" applyFill="1" applyBorder="1"/>
    <xf numFmtId="0" fontId="37" fillId="0" borderId="30" xfId="0" applyFont="1" applyBorder="1" applyAlignment="1">
      <alignment vertical="center"/>
    </xf>
    <xf numFmtId="0" fontId="37" fillId="0" borderId="45" xfId="0" applyFont="1" applyBorder="1" applyAlignment="1">
      <alignment horizontal="left" vertical="center"/>
    </xf>
    <xf numFmtId="0" fontId="42" fillId="0" borderId="30" xfId="0" applyFont="1" applyBorder="1" applyAlignment="1">
      <alignment horizontal="left" vertical="center"/>
    </xf>
    <xf numFmtId="0" fontId="37" fillId="2" borderId="30" xfId="0" applyFont="1" applyFill="1" applyBorder="1" applyAlignment="1">
      <alignment vertical="center"/>
    </xf>
    <xf numFmtId="0" fontId="37" fillId="0" borderId="28" xfId="0" applyFont="1" applyBorder="1" applyAlignment="1">
      <alignment horizontal="left" vertical="center"/>
    </xf>
    <xf numFmtId="3" fontId="37" fillId="0" borderId="28" xfId="0" applyNumberFormat="1" applyFont="1" applyBorder="1" applyAlignment="1">
      <alignment vertical="center"/>
    </xf>
    <xf numFmtId="0" fontId="22" fillId="0" borderId="28" xfId="0" pivotButton="1" applyFont="1" applyBorder="1" applyAlignment="1">
      <alignment vertical="center"/>
    </xf>
    <xf numFmtId="0" fontId="0" fillId="0" borderId="28" xfId="0" applyBorder="1" applyAlignment="1">
      <alignment horizontal="center" vertical="center"/>
    </xf>
    <xf numFmtId="0" fontId="0" fillId="0" borderId="45" xfId="0" applyBorder="1" applyAlignment="1">
      <alignment vertical="center"/>
    </xf>
    <xf numFmtId="0" fontId="0" fillId="0" borderId="29" xfId="0" applyBorder="1" applyAlignment="1">
      <alignment vertical="center"/>
    </xf>
    <xf numFmtId="0" fontId="0" fillId="0" borderId="27" xfId="0" applyBorder="1" applyAlignment="1">
      <alignment horizontal="left" vertical="center"/>
    </xf>
    <xf numFmtId="0" fontId="0" fillId="0" borderId="30" xfId="0" applyBorder="1" applyAlignment="1">
      <alignment vertical="center"/>
    </xf>
    <xf numFmtId="0" fontId="0" fillId="0" borderId="28" xfId="0" applyBorder="1" applyAlignment="1">
      <alignment horizontal="left" vertical="center"/>
    </xf>
    <xf numFmtId="0" fontId="0" fillId="0" borderId="28" xfId="0" applyBorder="1" applyAlignment="1">
      <alignment vertical="center"/>
    </xf>
    <xf numFmtId="0" fontId="0" fillId="0" borderId="65" xfId="0" applyBorder="1" applyAlignment="1">
      <alignment horizontal="left" vertical="center"/>
    </xf>
    <xf numFmtId="0" fontId="0" fillId="0" borderId="53" xfId="0" applyBorder="1" applyAlignment="1">
      <alignment horizontal="left" vertical="center"/>
    </xf>
    <xf numFmtId="0" fontId="0" fillId="0" borderId="74" xfId="0" applyBorder="1" applyAlignment="1">
      <alignment horizontal="left" vertical="center"/>
    </xf>
    <xf numFmtId="0" fontId="0" fillId="0" borderId="41" xfId="0" applyBorder="1" applyAlignment="1">
      <alignment horizontal="left" vertical="center"/>
    </xf>
    <xf numFmtId="0" fontId="22" fillId="0" borderId="25" xfId="0" pivotButton="1" applyFont="1" applyBorder="1" applyAlignment="1">
      <alignment vertical="center"/>
    </xf>
    <xf numFmtId="0" fontId="22" fillId="0" borderId="26" xfId="0" applyFont="1" applyBorder="1" applyAlignment="1">
      <alignment vertical="center"/>
    </xf>
    <xf numFmtId="0" fontId="0" fillId="0" borderId="28" xfId="0" pivotButton="1" applyBorder="1" applyAlignment="1">
      <alignment vertical="center"/>
    </xf>
    <xf numFmtId="0" fontId="0" fillId="0" borderId="73" xfId="0" applyBorder="1" applyAlignment="1">
      <alignment horizontal="left" vertical="center"/>
    </xf>
    <xf numFmtId="0" fontId="0" fillId="0" borderId="42"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22" fillId="0" borderId="31" xfId="0" pivotButton="1" applyFont="1" applyBorder="1" applyAlignment="1">
      <alignment vertical="center"/>
    </xf>
    <xf numFmtId="0" fontId="0" fillId="0" borderId="32" xfId="0" applyBorder="1" applyAlignment="1">
      <alignment vertical="center"/>
    </xf>
    <xf numFmtId="0" fontId="0" fillId="0" borderId="45" xfId="0" applyBorder="1" applyAlignment="1">
      <alignment horizontal="left" vertical="center"/>
    </xf>
    <xf numFmtId="0" fontId="37" fillId="0" borderId="29" xfId="0" applyFont="1" applyBorder="1" applyAlignment="1">
      <alignment horizontal="left"/>
    </xf>
    <xf numFmtId="0" fontId="42" fillId="0" borderId="30" xfId="0" applyFont="1" applyBorder="1" applyAlignment="1">
      <alignment horizontal="left"/>
    </xf>
    <xf numFmtId="0" fontId="37" fillId="0" borderId="45" xfId="0" applyFont="1" applyBorder="1" applyAlignment="1">
      <alignment horizontal="left"/>
    </xf>
    <xf numFmtId="0" fontId="47" fillId="0" borderId="30" xfId="0" applyFont="1" applyBorder="1" applyAlignment="1">
      <alignment horizontal="left"/>
    </xf>
    <xf numFmtId="0" fontId="37" fillId="0" borderId="28" xfId="0" applyFont="1" applyBorder="1" applyAlignment="1">
      <alignment horizontal="left"/>
    </xf>
    <xf numFmtId="0" fontId="42" fillId="0" borderId="42" xfId="0" applyFont="1" applyBorder="1" applyAlignment="1">
      <alignment horizontal="left"/>
    </xf>
    <xf numFmtId="0" fontId="0" fillId="0" borderId="26" xfId="0" applyBorder="1" applyAlignment="1">
      <alignment vertical="center"/>
    </xf>
    <xf numFmtId="41" fontId="0" fillId="0" borderId="28" xfId="0" applyNumberFormat="1" applyBorder="1" applyAlignment="1">
      <alignment horizontal="right" vertical="center"/>
    </xf>
    <xf numFmtId="0" fontId="0" fillId="0" borderId="28" xfId="0" pivotButton="1" applyBorder="1" applyAlignment="1">
      <alignment horizontal="center" vertical="center"/>
    </xf>
    <xf numFmtId="3" fontId="0" fillId="0" borderId="28" xfId="0" applyNumberFormat="1" applyBorder="1" applyAlignment="1">
      <alignment vertical="center"/>
    </xf>
    <xf numFmtId="3" fontId="0" fillId="0" borderId="27" xfId="0" applyNumberFormat="1" applyBorder="1" applyAlignment="1">
      <alignment vertical="center"/>
    </xf>
    <xf numFmtId="3" fontId="37" fillId="0" borderId="44" xfId="0" applyNumberFormat="1" applyFont="1" applyBorder="1" applyAlignment="1">
      <alignment vertical="center"/>
    </xf>
    <xf numFmtId="3" fontId="42" fillId="0" borderId="27" xfId="0" applyNumberFormat="1" applyFont="1" applyBorder="1" applyAlignment="1">
      <alignment vertical="center"/>
    </xf>
    <xf numFmtId="0" fontId="0" fillId="29" borderId="25" xfId="0" applyFill="1" applyBorder="1" applyAlignment="1">
      <alignment horizontal="left" vertical="center"/>
    </xf>
    <xf numFmtId="0" fontId="0" fillId="29" borderId="28" xfId="0" applyFill="1" applyBorder="1" applyAlignment="1">
      <alignment vertical="center"/>
    </xf>
    <xf numFmtId="3" fontId="0" fillId="29" borderId="28" xfId="0" applyNumberFormat="1" applyFill="1" applyBorder="1" applyAlignment="1">
      <alignment vertical="center"/>
    </xf>
    <xf numFmtId="3" fontId="47" fillId="0" borderId="27" xfId="0" applyNumberFormat="1" applyFont="1" applyBorder="1" applyAlignment="1">
      <alignment vertical="center"/>
    </xf>
    <xf numFmtId="0" fontId="47" fillId="0" borderId="27" xfId="0" applyFont="1" applyBorder="1" applyAlignment="1">
      <alignment horizontal="left" vertical="center"/>
    </xf>
    <xf numFmtId="3" fontId="0" fillId="0" borderId="65" xfId="0" applyNumberFormat="1" applyBorder="1" applyAlignment="1">
      <alignment vertical="center"/>
    </xf>
    <xf numFmtId="0" fontId="0" fillId="2" borderId="28" xfId="0" applyFill="1" applyBorder="1"/>
    <xf numFmtId="0" fontId="0" fillId="2" borderId="28" xfId="0" applyFill="1" applyBorder="1" applyAlignment="1">
      <alignment horizontal="left"/>
    </xf>
    <xf numFmtId="0" fontId="0" fillId="2" borderId="44" xfId="0" applyFill="1" applyBorder="1" applyAlignment="1">
      <alignment horizontal="left" indent="1"/>
    </xf>
    <xf numFmtId="0" fontId="0" fillId="2" borderId="44" xfId="0" applyFill="1" applyBorder="1"/>
    <xf numFmtId="0" fontId="42" fillId="2" borderId="30" xfId="0" applyFont="1" applyFill="1" applyBorder="1" applyAlignment="1">
      <alignment horizontal="left" indent="1"/>
    </xf>
    <xf numFmtId="0" fontId="42" fillId="2" borderId="30" xfId="0" applyFont="1" applyFill="1" applyBorder="1"/>
    <xf numFmtId="0" fontId="0" fillId="2" borderId="45" xfId="0" applyFill="1" applyBorder="1" applyAlignment="1">
      <alignment horizontal="left" indent="1"/>
    </xf>
    <xf numFmtId="0" fontId="0" fillId="2" borderId="29" xfId="0" applyFill="1" applyBorder="1"/>
    <xf numFmtId="0" fontId="42" fillId="2" borderId="29" xfId="0" applyFont="1" applyFill="1" applyBorder="1"/>
    <xf numFmtId="0" fontId="0" fillId="2" borderId="30" xfId="0" applyFill="1" applyBorder="1"/>
    <xf numFmtId="0" fontId="0" fillId="2" borderId="29" xfId="0" applyFill="1" applyBorder="1" applyAlignment="1">
      <alignment horizontal="left" indent="1"/>
    </xf>
    <xf numFmtId="3" fontId="0" fillId="2" borderId="30" xfId="0" applyNumberFormat="1" applyFill="1" applyBorder="1"/>
    <xf numFmtId="0" fontId="47" fillId="2" borderId="30" xfId="0" applyFont="1" applyFill="1" applyBorder="1"/>
    <xf numFmtId="0" fontId="47" fillId="2" borderId="30" xfId="0" applyFont="1" applyFill="1" applyBorder="1" applyAlignment="1">
      <alignment horizontal="left" indent="1"/>
    </xf>
    <xf numFmtId="0" fontId="0" fillId="0" borderId="25" xfId="0" applyBorder="1"/>
    <xf numFmtId="0" fontId="0" fillId="0" borderId="40" xfId="0" applyBorder="1"/>
    <xf numFmtId="0" fontId="0" fillId="0" borderId="26" xfId="0" applyBorder="1"/>
    <xf numFmtId="0" fontId="0" fillId="0" borderId="42" xfId="0" pivotButton="1" applyBorder="1" applyAlignment="1">
      <alignment horizontal="center" vertical="center"/>
    </xf>
    <xf numFmtId="0" fontId="0" fillId="0" borderId="37" xfId="0" applyBorder="1" applyAlignment="1">
      <alignment horizontal="center" vertical="center"/>
    </xf>
    <xf numFmtId="0" fontId="0" fillId="0" borderId="42" xfId="0" applyBorder="1" applyAlignment="1">
      <alignment horizontal="center" vertical="center"/>
    </xf>
    <xf numFmtId="41" fontId="37" fillId="0" borderId="31" xfId="0" applyNumberFormat="1" applyFont="1" applyBorder="1"/>
    <xf numFmtId="41" fontId="37" fillId="0" borderId="38" xfId="0" applyNumberFormat="1" applyFont="1" applyBorder="1"/>
    <xf numFmtId="41" fontId="37" fillId="0" borderId="32" xfId="0" applyNumberFormat="1" applyFont="1" applyBorder="1"/>
    <xf numFmtId="0" fontId="37" fillId="0" borderId="44" xfId="0" applyFont="1" applyBorder="1" applyAlignment="1">
      <alignment horizontal="left"/>
    </xf>
    <xf numFmtId="41" fontId="37" fillId="0" borderId="53" xfId="0" applyNumberFormat="1" applyFont="1" applyBorder="1"/>
    <xf numFmtId="41" fontId="37" fillId="0" borderId="54" xfId="0" applyNumberFormat="1" applyFont="1" applyBorder="1"/>
    <xf numFmtId="41" fontId="37" fillId="0" borderId="55" xfId="0" applyNumberFormat="1" applyFont="1" applyBorder="1"/>
    <xf numFmtId="0" fontId="42" fillId="0" borderId="27" xfId="0" applyFont="1" applyBorder="1" applyAlignment="1">
      <alignment horizontal="left"/>
    </xf>
    <xf numFmtId="41" fontId="42" fillId="0" borderId="41" xfId="0" applyNumberFormat="1" applyFont="1" applyBorder="1"/>
    <xf numFmtId="41" fontId="42" fillId="0" borderId="37" xfId="0" applyNumberFormat="1" applyFont="1" applyBorder="1"/>
    <xf numFmtId="41" fontId="42" fillId="0" borderId="42" xfId="0" applyNumberFormat="1" applyFont="1" applyBorder="1"/>
    <xf numFmtId="41" fontId="0" fillId="0" borderId="65" xfId="0" applyNumberFormat="1" applyBorder="1"/>
    <xf numFmtId="41" fontId="0" fillId="0" borderId="73" xfId="0" applyNumberFormat="1" applyBorder="1"/>
    <xf numFmtId="0" fontId="0" fillId="0" borderId="16" xfId="0" applyBorder="1" applyAlignment="1">
      <alignment horizontal="left"/>
    </xf>
    <xf numFmtId="41" fontId="0" fillId="0" borderId="31" xfId="0" applyNumberFormat="1" applyBorder="1"/>
    <xf numFmtId="41" fontId="0" fillId="0" borderId="38" xfId="0" applyNumberFormat="1" applyBorder="1"/>
    <xf numFmtId="41" fontId="0" fillId="0" borderId="32" xfId="0" applyNumberFormat="1" applyBorder="1"/>
    <xf numFmtId="41" fontId="42" fillId="0" borderId="65" xfId="0" applyNumberFormat="1" applyFont="1" applyBorder="1"/>
    <xf numFmtId="41" fontId="42" fillId="0" borderId="73" xfId="0" applyNumberFormat="1" applyFont="1" applyBorder="1"/>
    <xf numFmtId="0" fontId="0" fillId="29" borderId="28" xfId="0" applyFill="1" applyBorder="1" applyAlignment="1">
      <alignment horizontal="left"/>
    </xf>
    <xf numFmtId="41" fontId="22" fillId="29" borderId="31" xfId="0" applyNumberFormat="1" applyFont="1" applyFill="1" applyBorder="1"/>
    <xf numFmtId="41" fontId="22" fillId="29" borderId="38" xfId="0" applyNumberFormat="1" applyFont="1" applyFill="1" applyBorder="1"/>
    <xf numFmtId="41" fontId="22" fillId="29" borderId="32" xfId="0" applyNumberFormat="1" applyFont="1" applyFill="1" applyBorder="1"/>
    <xf numFmtId="41" fontId="47" fillId="0" borderId="41" xfId="0" applyNumberFormat="1" applyFont="1" applyBorder="1"/>
    <xf numFmtId="41" fontId="47" fillId="0" borderId="37" xfId="0" applyNumberFormat="1" applyFont="1" applyBorder="1"/>
    <xf numFmtId="41" fontId="47" fillId="0" borderId="42" xfId="0" applyNumberFormat="1" applyFont="1" applyBorder="1"/>
    <xf numFmtId="41" fontId="37" fillId="0" borderId="65" xfId="0" applyNumberFormat="1" applyFont="1" applyBorder="1"/>
    <xf numFmtId="41" fontId="37" fillId="0" borderId="74" xfId="0" applyNumberFormat="1" applyFont="1" applyBorder="1"/>
    <xf numFmtId="41" fontId="37" fillId="0" borderId="73" xfId="0" applyNumberFormat="1" applyFont="1" applyBorder="1"/>
    <xf numFmtId="0" fontId="0" fillId="0" borderId="28" xfId="0" applyBorder="1" applyAlignment="1">
      <alignment horizontal="left"/>
    </xf>
    <xf numFmtId="2" fontId="26" fillId="36" borderId="48" xfId="0" applyNumberFormat="1" applyFont="1" applyFill="1" applyBorder="1" applyAlignment="1">
      <alignment horizontal="center" vertical="center"/>
    </xf>
    <xf numFmtId="14" fontId="26" fillId="36" borderId="48" xfId="0" applyNumberFormat="1" applyFont="1" applyFill="1" applyBorder="1" applyAlignment="1">
      <alignment horizontal="center" vertical="center" wrapText="1"/>
    </xf>
    <xf numFmtId="14" fontId="26" fillId="36" borderId="48" xfId="52" applyNumberFormat="1" applyFont="1" applyFill="1" applyBorder="1" applyAlignment="1">
      <alignment horizontal="center" vertical="center" wrapText="1"/>
    </xf>
    <xf numFmtId="1" fontId="26" fillId="36" borderId="48" xfId="0" applyNumberFormat="1" applyFont="1" applyFill="1" applyBorder="1" applyAlignment="1">
      <alignment horizontal="center" vertical="center"/>
    </xf>
    <xf numFmtId="0" fontId="26" fillId="36" borderId="48" xfId="52" applyFont="1" applyFill="1" applyBorder="1" applyAlignment="1">
      <alignment horizontal="left" vertical="top" wrapText="1"/>
    </xf>
    <xf numFmtId="10" fontId="26" fillId="36" borderId="48" xfId="0" applyNumberFormat="1" applyFont="1" applyFill="1" applyBorder="1" applyAlignment="1">
      <alignment horizontal="center" vertical="center"/>
    </xf>
    <xf numFmtId="0" fontId="26" fillId="36" borderId="48" xfId="0" applyFont="1" applyFill="1" applyBorder="1" applyAlignment="1">
      <alignment horizontal="center" vertical="center"/>
    </xf>
    <xf numFmtId="2" fontId="26" fillId="37" borderId="48" xfId="0" applyNumberFormat="1" applyFont="1" applyFill="1" applyBorder="1" applyAlignment="1">
      <alignment horizontal="center" vertical="center"/>
    </xf>
    <xf numFmtId="0" fontId="26" fillId="36" borderId="48" xfId="1" applyFont="1" applyFill="1" applyBorder="1" applyAlignment="1" applyProtection="1">
      <alignment horizontal="left" vertical="center" wrapText="1"/>
    </xf>
    <xf numFmtId="0" fontId="26" fillId="36" borderId="48" xfId="54" applyFont="1" applyFill="1" applyBorder="1" applyAlignment="1">
      <alignment horizontal="center" vertical="center" wrapText="1"/>
    </xf>
    <xf numFmtId="0" fontId="26" fillId="36" borderId="48" xfId="0" applyFont="1" applyFill="1" applyBorder="1" applyAlignment="1">
      <alignment horizontal="justify" vertical="top" wrapText="1"/>
    </xf>
    <xf numFmtId="0" fontId="26" fillId="36" borderId="48" xfId="52" applyFont="1" applyFill="1" applyBorder="1" applyAlignment="1">
      <alignment horizontal="justify" vertical="top" wrapText="1"/>
    </xf>
    <xf numFmtId="0" fontId="26" fillId="36" borderId="48" xfId="0" applyFont="1" applyFill="1" applyBorder="1" applyAlignment="1">
      <alignment vertical="top" wrapText="1"/>
    </xf>
    <xf numFmtId="0" fontId="26" fillId="36" borderId="0" xfId="0" applyFont="1" applyFill="1" applyAlignment="1">
      <alignment vertical="top" wrapText="1"/>
    </xf>
    <xf numFmtId="0" fontId="26" fillId="26" borderId="48" xfId="0" applyFont="1" applyFill="1" applyBorder="1" applyAlignment="1">
      <alignment vertical="top" wrapText="1"/>
    </xf>
    <xf numFmtId="0" fontId="26" fillId="26" borderId="0" xfId="0" applyFont="1" applyFill="1" applyAlignment="1">
      <alignment vertical="top" wrapText="1"/>
    </xf>
    <xf numFmtId="0" fontId="26" fillId="0" borderId="48" xfId="0" applyFont="1" applyBorder="1" applyAlignment="1">
      <alignment horizontal="center" vertical="center" wrapText="1"/>
    </xf>
    <xf numFmtId="0" fontId="26" fillId="0" borderId="48" xfId="0" applyFont="1" applyBorder="1" applyAlignment="1">
      <alignment horizontal="justify" vertical="top" wrapText="1"/>
    </xf>
    <xf numFmtId="0" fontId="26" fillId="0" borderId="48" xfId="1" applyFont="1" applyFill="1" applyBorder="1" applyAlignment="1" applyProtection="1">
      <alignment horizontal="center" vertical="center" wrapText="1"/>
    </xf>
    <xf numFmtId="0" fontId="26" fillId="0" borderId="48" xfId="0" applyFont="1" applyBorder="1" applyAlignment="1">
      <alignment horizontal="center" vertical="center"/>
    </xf>
    <xf numFmtId="0" fontId="26" fillId="0" borderId="48" xfId="0" applyFont="1" applyBorder="1" applyAlignment="1">
      <alignment horizontal="justify" vertical="top"/>
    </xf>
    <xf numFmtId="0" fontId="26" fillId="0" borderId="47" xfId="1" applyFont="1" applyFill="1" applyBorder="1" applyAlignment="1" applyProtection="1">
      <alignment horizontal="center" vertical="center" wrapText="1"/>
    </xf>
    <xf numFmtId="0" fontId="26" fillId="0" borderId="52" xfId="1" applyFont="1" applyFill="1" applyBorder="1" applyAlignment="1" applyProtection="1">
      <alignment horizontal="center" vertical="center" wrapText="1"/>
    </xf>
    <xf numFmtId="0" fontId="26" fillId="0" borderId="23" xfId="1" applyFont="1" applyFill="1" applyBorder="1" applyAlignment="1" applyProtection="1">
      <alignment horizontal="center" vertical="center" wrapText="1"/>
    </xf>
    <xf numFmtId="0" fontId="26" fillId="0" borderId="47" xfId="0" applyFont="1" applyBorder="1" applyAlignment="1">
      <alignment horizontal="justify" vertical="top" wrapText="1"/>
    </xf>
    <xf numFmtId="0" fontId="26" fillId="0" borderId="52" xfId="0" applyFont="1" applyBorder="1" applyAlignment="1">
      <alignment horizontal="justify" vertical="top" wrapText="1"/>
    </xf>
    <xf numFmtId="0" fontId="26" fillId="0" borderId="23" xfId="0" applyFont="1" applyBorder="1" applyAlignment="1">
      <alignment horizontal="justify" vertical="top" wrapText="1"/>
    </xf>
    <xf numFmtId="0" fontId="26" fillId="0" borderId="47" xfId="1" applyFont="1" applyFill="1" applyBorder="1" applyAlignment="1" applyProtection="1">
      <alignment horizontal="justify" vertical="top" wrapText="1"/>
    </xf>
    <xf numFmtId="0" fontId="26" fillId="0" borderId="23" xfId="1" applyFont="1" applyFill="1" applyBorder="1" applyAlignment="1" applyProtection="1">
      <alignment horizontal="justify" vertical="top" wrapText="1"/>
    </xf>
    <xf numFmtId="0" fontId="28" fillId="0" borderId="48" xfId="0" applyFont="1" applyBorder="1" applyAlignment="1">
      <alignment horizontal="justify" vertical="top" wrapText="1"/>
    </xf>
    <xf numFmtId="0" fontId="26" fillId="0" borderId="48" xfId="1" applyFont="1" applyFill="1" applyBorder="1" applyAlignment="1" applyProtection="1">
      <alignment horizontal="justify" vertical="top" wrapText="1"/>
    </xf>
    <xf numFmtId="0" fontId="26" fillId="0" borderId="48" xfId="83" applyFont="1" applyFill="1" applyBorder="1" applyAlignment="1" applyProtection="1">
      <alignment horizontal="center" vertical="center" wrapText="1"/>
    </xf>
    <xf numFmtId="0" fontId="26" fillId="0" borderId="48" xfId="83" applyFont="1" applyFill="1" applyBorder="1" applyAlignment="1" applyProtection="1">
      <alignment horizontal="justify" vertical="top" wrapText="1"/>
    </xf>
    <xf numFmtId="0" fontId="26" fillId="0" borderId="48" xfId="76" applyFont="1" applyFill="1" applyBorder="1" applyAlignment="1" applyProtection="1">
      <alignment horizontal="justify" vertical="top" wrapText="1"/>
    </xf>
    <xf numFmtId="0" fontId="26" fillId="0" borderId="60" xfId="1" applyFont="1" applyFill="1" applyBorder="1" applyAlignment="1" applyProtection="1">
      <alignment horizontal="justify" vertical="top" wrapText="1"/>
    </xf>
    <xf numFmtId="0" fontId="26" fillId="0" borderId="48" xfId="0" applyFont="1" applyBorder="1" applyAlignment="1">
      <alignment horizontal="left" vertical="top" wrapText="1"/>
    </xf>
    <xf numFmtId="0" fontId="33" fillId="0" borderId="48" xfId="0" applyFont="1" applyBorder="1" applyAlignment="1">
      <alignment horizontal="justify" vertical="top" wrapText="1"/>
    </xf>
    <xf numFmtId="2" fontId="26" fillId="0" borderId="48" xfId="0" applyNumberFormat="1" applyFont="1" applyBorder="1" applyAlignment="1">
      <alignment horizontal="justify" vertical="top" wrapText="1"/>
    </xf>
    <xf numFmtId="0" fontId="26" fillId="0" borderId="48" xfId="102" applyFont="1" applyBorder="1" applyAlignment="1">
      <alignment horizontal="justify" vertical="top" wrapText="1"/>
    </xf>
    <xf numFmtId="0" fontId="26" fillId="0" borderId="48" xfId="82" applyFont="1" applyBorder="1" applyAlignment="1">
      <alignment horizontal="justify" vertical="top" wrapText="1"/>
    </xf>
    <xf numFmtId="49" fontId="26" fillId="0" borderId="48" xfId="0" applyNumberFormat="1" applyFont="1" applyBorder="1" applyAlignment="1">
      <alignment horizontal="center" vertical="center" wrapText="1"/>
    </xf>
    <xf numFmtId="49" fontId="26" fillId="0" borderId="48" xfId="0" applyNumberFormat="1" applyFont="1" applyBorder="1" applyAlignment="1">
      <alignment horizontal="justify" vertical="top" wrapText="1"/>
    </xf>
    <xf numFmtId="0" fontId="26" fillId="0" borderId="47" xfId="54" applyFont="1" applyBorder="1" applyAlignment="1">
      <alignment horizontal="center" vertical="center" wrapText="1"/>
    </xf>
    <xf numFmtId="0" fontId="26" fillId="0" borderId="52" xfId="54" applyFont="1" applyBorder="1" applyAlignment="1">
      <alignment horizontal="center" vertical="center" wrapText="1"/>
    </xf>
    <xf numFmtId="0" fontId="26" fillId="0" borderId="23" xfId="54" applyFont="1" applyBorder="1" applyAlignment="1">
      <alignment horizontal="center" vertical="center" wrapText="1"/>
    </xf>
    <xf numFmtId="0" fontId="26" fillId="0" borderId="52" xfId="1" applyFont="1" applyFill="1" applyBorder="1" applyAlignment="1" applyProtection="1">
      <alignment horizontal="justify" vertical="top" wrapText="1"/>
    </xf>
    <xf numFmtId="0" fontId="26" fillId="0" borderId="47" xfId="0" applyFont="1" applyBorder="1" applyAlignment="1">
      <alignment horizontal="center" vertical="center"/>
    </xf>
    <xf numFmtId="0" fontId="26" fillId="0" borderId="52" xfId="0" applyFont="1" applyBorder="1" applyAlignment="1">
      <alignment horizontal="center" vertical="center"/>
    </xf>
    <xf numFmtId="0" fontId="26" fillId="0" borderId="23" xfId="0" applyFont="1" applyBorder="1" applyAlignment="1">
      <alignment horizontal="center" vertical="center"/>
    </xf>
    <xf numFmtId="0" fontId="28" fillId="0" borderId="48" xfId="1" applyFont="1" applyFill="1" applyBorder="1" applyAlignment="1" applyProtection="1">
      <alignment horizontal="justify" vertical="top" wrapText="1"/>
    </xf>
    <xf numFmtId="0" fontId="26" fillId="0" borderId="47" xfId="0" applyFont="1" applyBorder="1" applyAlignment="1">
      <alignment horizontal="center" vertical="center" wrapText="1"/>
    </xf>
    <xf numFmtId="0" fontId="26" fillId="0" borderId="23" xfId="0" applyFont="1" applyBorder="1" applyAlignment="1">
      <alignment horizontal="center" vertical="center" wrapText="1"/>
    </xf>
    <xf numFmtId="49" fontId="26" fillId="0" borderId="47" xfId="1" applyNumberFormat="1" applyFont="1" applyFill="1" applyBorder="1" applyAlignment="1" applyProtection="1">
      <alignment horizontal="center" vertical="center" wrapText="1"/>
    </xf>
    <xf numFmtId="49" fontId="26" fillId="0" borderId="52" xfId="1" applyNumberFormat="1" applyFont="1" applyFill="1" applyBorder="1" applyAlignment="1" applyProtection="1">
      <alignment horizontal="center" vertical="center" wrapText="1"/>
    </xf>
    <xf numFmtId="49" fontId="26" fillId="0" borderId="23" xfId="1" applyNumberFormat="1" applyFont="1" applyFill="1" applyBorder="1" applyAlignment="1" applyProtection="1">
      <alignment horizontal="center" vertical="center" wrapText="1"/>
    </xf>
    <xf numFmtId="0" fontId="28" fillId="0" borderId="47" xfId="0" applyFont="1" applyBorder="1" applyAlignment="1">
      <alignment horizontal="justify" vertical="top" wrapText="1"/>
    </xf>
    <xf numFmtId="0" fontId="28" fillId="0" borderId="52" xfId="0" applyFont="1" applyBorder="1" applyAlignment="1">
      <alignment horizontal="justify" vertical="top" wrapText="1"/>
    </xf>
    <xf numFmtId="0" fontId="28" fillId="0" borderId="23" xfId="0" applyFont="1" applyBorder="1" applyAlignment="1">
      <alignment horizontal="justify" vertical="top" wrapText="1"/>
    </xf>
    <xf numFmtId="0" fontId="26" fillId="26" borderId="48" xfId="54" applyFont="1" applyFill="1" applyBorder="1" applyAlignment="1">
      <alignment horizontal="center" vertical="center" wrapText="1"/>
    </xf>
    <xf numFmtId="0" fontId="26" fillId="26" borderId="48" xfId="0" applyFont="1" applyFill="1" applyBorder="1" applyAlignment="1">
      <alignment horizontal="justify" vertical="top" wrapText="1"/>
    </xf>
    <xf numFmtId="0" fontId="26" fillId="26" borderId="48" xfId="0" quotePrefix="1" applyFont="1" applyFill="1" applyBorder="1" applyAlignment="1">
      <alignment horizontal="justify" vertical="top" wrapText="1"/>
    </xf>
    <xf numFmtId="0" fontId="26" fillId="26" borderId="48" xfId="0" applyFont="1" applyFill="1" applyBorder="1" applyAlignment="1">
      <alignment horizontal="justify" vertical="top"/>
    </xf>
    <xf numFmtId="0" fontId="26" fillId="26" borderId="48" xfId="52" applyFont="1" applyFill="1" applyBorder="1" applyAlignment="1">
      <alignment horizontal="center" vertical="center" wrapText="1"/>
    </xf>
    <xf numFmtId="0" fontId="26" fillId="26" borderId="48" xfId="52" applyFont="1" applyFill="1" applyBorder="1" applyAlignment="1">
      <alignment horizontal="justify" vertical="top" wrapText="1"/>
    </xf>
    <xf numFmtId="0" fontId="26" fillId="26" borderId="48" xfId="1" applyFont="1" applyFill="1" applyBorder="1" applyAlignment="1" applyProtection="1">
      <alignment horizontal="center" vertical="center" wrapText="1"/>
    </xf>
    <xf numFmtId="0" fontId="26" fillId="26" borderId="48" xfId="0" applyFont="1" applyFill="1" applyBorder="1" applyAlignment="1">
      <alignment horizontal="center" vertical="center" wrapText="1"/>
    </xf>
    <xf numFmtId="0" fontId="26" fillId="26" borderId="48" xfId="55" applyFont="1" applyFill="1" applyBorder="1" applyAlignment="1">
      <alignment horizontal="justify" vertical="top" wrapText="1"/>
    </xf>
    <xf numFmtId="0" fontId="26" fillId="26" borderId="48" xfId="102" applyFont="1" applyFill="1" applyBorder="1" applyAlignment="1">
      <alignment horizontal="justify" vertical="top" wrapText="1"/>
    </xf>
    <xf numFmtId="0" fontId="33" fillId="26" borderId="48" xfId="52" applyFont="1" applyFill="1" applyBorder="1" applyAlignment="1">
      <alignment horizontal="justify" vertical="top" wrapText="1"/>
    </xf>
    <xf numFmtId="0" fontId="26" fillId="26" borderId="48" xfId="0" applyFont="1" applyFill="1" applyBorder="1" applyAlignment="1">
      <alignment horizontal="center" vertical="center"/>
    </xf>
    <xf numFmtId="0" fontId="26" fillId="27" borderId="48" xfId="0" applyFont="1" applyFill="1" applyBorder="1" applyAlignment="1">
      <alignment horizontal="justify" vertical="top" wrapText="1"/>
    </xf>
    <xf numFmtId="0" fontId="26" fillId="26" borderId="47" xfId="0" applyFont="1" applyFill="1" applyBorder="1" applyAlignment="1">
      <alignment horizontal="justify" vertical="top" wrapText="1"/>
    </xf>
    <xf numFmtId="0" fontId="26" fillId="26" borderId="23" xfId="0" applyFont="1" applyFill="1" applyBorder="1" applyAlignment="1">
      <alignment horizontal="justify" vertical="top" wrapText="1"/>
    </xf>
    <xf numFmtId="0" fontId="26" fillId="26" borderId="52" xfId="0" applyFont="1" applyFill="1" applyBorder="1" applyAlignment="1">
      <alignment horizontal="justify" vertical="top" wrapText="1"/>
    </xf>
    <xf numFmtId="0" fontId="26" fillId="26" borderId="47" xfId="0" applyFont="1" applyFill="1" applyBorder="1" applyAlignment="1">
      <alignment horizontal="center" vertical="center" wrapText="1"/>
    </xf>
    <xf numFmtId="0" fontId="26" fillId="26" borderId="52"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7" borderId="47" xfId="0" applyFont="1" applyFill="1" applyBorder="1" applyAlignment="1">
      <alignment horizontal="center" vertical="center" wrapText="1"/>
    </xf>
    <xf numFmtId="0" fontId="26" fillId="27" borderId="52" xfId="0" applyFont="1" applyFill="1" applyBorder="1" applyAlignment="1">
      <alignment horizontal="center" vertical="center" wrapText="1"/>
    </xf>
    <xf numFmtId="0" fontId="26" fillId="27" borderId="23" xfId="0" applyFont="1" applyFill="1" applyBorder="1" applyAlignment="1">
      <alignment horizontal="center" vertical="center" wrapText="1"/>
    </xf>
    <xf numFmtId="0" fontId="26" fillId="27" borderId="47" xfId="0" applyFont="1" applyFill="1" applyBorder="1" applyAlignment="1">
      <alignment horizontal="justify" vertical="top" wrapText="1"/>
    </xf>
    <xf numFmtId="0" fontId="26" fillId="27" borderId="52" xfId="0" applyFont="1" applyFill="1" applyBorder="1" applyAlignment="1">
      <alignment horizontal="justify" vertical="top" wrapText="1"/>
    </xf>
    <xf numFmtId="0" fontId="26" fillId="27" borderId="23" xfId="0" applyFont="1" applyFill="1" applyBorder="1" applyAlignment="1">
      <alignment horizontal="justify" vertical="top" wrapText="1"/>
    </xf>
    <xf numFmtId="0" fontId="26" fillId="27" borderId="48" xfId="0" applyFont="1" applyFill="1" applyBorder="1" applyAlignment="1">
      <alignment horizontal="center" vertical="center" wrapText="1"/>
    </xf>
    <xf numFmtId="0" fontId="28" fillId="26" borderId="48" xfId="0" applyFont="1" applyFill="1" applyBorder="1" applyAlignment="1">
      <alignment horizontal="justify" vertical="top" wrapText="1"/>
    </xf>
    <xf numFmtId="0" fontId="26" fillId="26" borderId="48" xfId="1" applyFont="1" applyFill="1" applyBorder="1" applyAlignment="1" applyProtection="1">
      <alignment horizontal="justify" vertical="top" wrapText="1"/>
    </xf>
    <xf numFmtId="0" fontId="26" fillId="26" borderId="47" xfId="52" applyFont="1" applyFill="1" applyBorder="1" applyAlignment="1">
      <alignment horizontal="justify" vertical="top" wrapText="1"/>
    </xf>
    <xf numFmtId="0" fontId="26" fillId="26" borderId="23" xfId="52" applyFont="1" applyFill="1" applyBorder="1" applyAlignment="1">
      <alignment horizontal="justify" vertical="top" wrapText="1"/>
    </xf>
    <xf numFmtId="0" fontId="26" fillId="34" borderId="48" xfId="0" applyFont="1" applyFill="1" applyBorder="1" applyAlignment="1">
      <alignment horizontal="justify" vertical="top" wrapText="1"/>
    </xf>
    <xf numFmtId="0" fontId="26" fillId="34" borderId="48" xfId="0" applyFont="1" applyFill="1" applyBorder="1" applyAlignment="1">
      <alignment horizontal="left" vertical="top" wrapText="1"/>
    </xf>
    <xf numFmtId="0" fontId="26" fillId="34" borderId="48" xfId="0" applyFont="1" applyFill="1" applyBorder="1" applyAlignment="1">
      <alignment horizontal="center" vertical="center" wrapText="1"/>
    </xf>
    <xf numFmtId="0" fontId="26" fillId="34" borderId="48" xfId="0" applyFont="1" applyFill="1" applyBorder="1" applyAlignment="1" applyProtection="1">
      <alignment horizontal="justify" vertical="top" wrapText="1"/>
      <protection locked="0"/>
    </xf>
    <xf numFmtId="0" fontId="26" fillId="34" borderId="48" xfId="0" applyFont="1" applyFill="1" applyBorder="1" applyAlignment="1">
      <alignment horizontal="justify" vertical="top"/>
    </xf>
    <xf numFmtId="0" fontId="26" fillId="34" borderId="48" xfId="52" applyFont="1" applyFill="1" applyBorder="1" applyAlignment="1">
      <alignment horizontal="center" vertical="center" wrapText="1"/>
    </xf>
    <xf numFmtId="0" fontId="26" fillId="34" borderId="48" xfId="52" applyFont="1" applyFill="1" applyBorder="1" applyAlignment="1">
      <alignment horizontal="justify" vertical="top" wrapText="1"/>
    </xf>
    <xf numFmtId="0" fontId="27" fillId="34" borderId="48" xfId="0" applyFont="1" applyFill="1" applyBorder="1" applyAlignment="1" applyProtection="1">
      <alignment horizontal="justify" vertical="top" wrapText="1"/>
      <protection locked="0"/>
    </xf>
    <xf numFmtId="0" fontId="27" fillId="34" borderId="58" xfId="0" applyFont="1" applyFill="1" applyBorder="1" applyAlignment="1" applyProtection="1">
      <alignment horizontal="justify" vertical="top" wrapText="1"/>
      <protection locked="0"/>
    </xf>
    <xf numFmtId="0" fontId="27" fillId="34" borderId="52" xfId="0" applyFont="1" applyFill="1" applyBorder="1" applyAlignment="1" applyProtection="1">
      <alignment horizontal="justify" vertical="top" wrapText="1"/>
      <protection locked="0"/>
    </xf>
    <xf numFmtId="0" fontId="27" fillId="34" borderId="23" xfId="0" applyFont="1" applyFill="1" applyBorder="1" applyAlignment="1" applyProtection="1">
      <alignment horizontal="justify" vertical="top" wrapText="1"/>
      <protection locked="0"/>
    </xf>
    <xf numFmtId="0" fontId="26" fillId="34" borderId="47" xfId="52" applyFont="1" applyFill="1" applyBorder="1" applyAlignment="1">
      <alignment horizontal="center" vertical="center" wrapText="1"/>
    </xf>
    <xf numFmtId="0" fontId="26" fillId="34" borderId="52" xfId="52" applyFont="1" applyFill="1" applyBorder="1" applyAlignment="1">
      <alignment horizontal="center" vertical="center" wrapText="1"/>
    </xf>
    <xf numFmtId="0" fontId="26" fillId="34" borderId="23" xfId="52" applyFont="1" applyFill="1" applyBorder="1" applyAlignment="1">
      <alignment horizontal="center" vertical="center" wrapText="1"/>
    </xf>
    <xf numFmtId="0" fontId="26" fillId="34" borderId="47" xfId="52" applyFont="1" applyFill="1" applyBorder="1" applyAlignment="1">
      <alignment horizontal="justify" vertical="top" wrapText="1"/>
    </xf>
    <xf numFmtId="0" fontId="26" fillId="34" borderId="52" xfId="52" applyFont="1" applyFill="1" applyBorder="1" applyAlignment="1">
      <alignment horizontal="justify" vertical="top" wrapText="1"/>
    </xf>
    <xf numFmtId="0" fontId="26" fillId="34" borderId="23" xfId="52" applyFont="1" applyFill="1" applyBorder="1" applyAlignment="1">
      <alignment horizontal="justify" vertical="top" wrapText="1"/>
    </xf>
    <xf numFmtId="0" fontId="26" fillId="34" borderId="47" xfId="0" applyFont="1" applyFill="1" applyBorder="1" applyAlignment="1">
      <alignment horizontal="justify" vertical="top" wrapText="1"/>
    </xf>
    <xf numFmtId="0" fontId="26" fillId="34" borderId="23" xfId="0" applyFont="1" applyFill="1" applyBorder="1" applyAlignment="1">
      <alignment horizontal="justify" vertical="top" wrapText="1"/>
    </xf>
    <xf numFmtId="2" fontId="26" fillId="34" borderId="48" xfId="0" applyNumberFormat="1" applyFont="1" applyFill="1" applyBorder="1" applyAlignment="1">
      <alignment horizontal="justify" vertical="top" wrapText="1"/>
    </xf>
    <xf numFmtId="0" fontId="26" fillId="34" borderId="47" xfId="0" applyFont="1" applyFill="1" applyBorder="1" applyAlignment="1">
      <alignment horizontal="center" vertical="center" wrapText="1"/>
    </xf>
    <xf numFmtId="0" fontId="26" fillId="34" borderId="52" xfId="0" applyFont="1" applyFill="1" applyBorder="1" applyAlignment="1">
      <alignment horizontal="center" vertical="center" wrapText="1"/>
    </xf>
    <xf numFmtId="0" fontId="26" fillId="34" borderId="23" xfId="0" applyFont="1" applyFill="1" applyBorder="1" applyAlignment="1">
      <alignment horizontal="center" vertical="center" wrapText="1"/>
    </xf>
    <xf numFmtId="0" fontId="26" fillId="34" borderId="52" xfId="0" applyFont="1" applyFill="1" applyBorder="1" applyAlignment="1">
      <alignment horizontal="justify" vertical="top" wrapText="1"/>
    </xf>
    <xf numFmtId="0" fontId="46" fillId="2" borderId="71" xfId="82" applyFont="1" applyFill="1" applyBorder="1" applyAlignment="1">
      <alignment horizontal="center" vertical="center"/>
    </xf>
    <xf numFmtId="0" fontId="46" fillId="2" borderId="72" xfId="82" applyFont="1" applyFill="1" applyBorder="1" applyAlignment="1">
      <alignment horizontal="center" vertical="center"/>
    </xf>
    <xf numFmtId="0" fontId="46" fillId="2" borderId="70" xfId="82" applyFont="1" applyFill="1" applyBorder="1" applyAlignment="1">
      <alignment horizontal="center" vertical="center"/>
    </xf>
    <xf numFmtId="0" fontId="46" fillId="2" borderId="0" xfId="82" applyFont="1" applyFill="1" applyAlignment="1">
      <alignment horizontal="center" vertical="center"/>
    </xf>
    <xf numFmtId="0" fontId="26" fillId="2" borderId="69" xfId="0" applyFont="1" applyFill="1" applyBorder="1" applyAlignment="1">
      <alignment horizontal="center" vertical="center"/>
    </xf>
    <xf numFmtId="0" fontId="26" fillId="2" borderId="68"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13" xfId="0" applyFont="1" applyFill="1" applyBorder="1" applyAlignment="1">
      <alignment horizontal="center" vertical="center"/>
    </xf>
    <xf numFmtId="0" fontId="54" fillId="2" borderId="71"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70" xfId="0" applyFont="1" applyFill="1" applyBorder="1" applyAlignment="1">
      <alignment horizontal="center" vertical="center" wrapText="1"/>
    </xf>
    <xf numFmtId="166" fontId="28" fillId="33" borderId="46" xfId="0" applyNumberFormat="1" applyFont="1" applyFill="1" applyBorder="1" applyAlignment="1">
      <alignment horizontal="left" vertical="center"/>
    </xf>
    <xf numFmtId="166" fontId="28" fillId="33" borderId="24" xfId="0" applyNumberFormat="1" applyFont="1" applyFill="1" applyBorder="1" applyAlignment="1">
      <alignment horizontal="left" vertical="center"/>
    </xf>
    <xf numFmtId="166" fontId="28" fillId="26" borderId="46" xfId="0" applyNumberFormat="1" applyFont="1" applyFill="1" applyBorder="1" applyAlignment="1">
      <alignment horizontal="left" vertical="center"/>
    </xf>
    <xf numFmtId="166" fontId="28" fillId="26" borderId="24" xfId="0" applyNumberFormat="1" applyFont="1" applyFill="1" applyBorder="1" applyAlignment="1">
      <alignment horizontal="left" vertical="center"/>
    </xf>
    <xf numFmtId="166" fontId="28" fillId="2" borderId="46" xfId="0" applyNumberFormat="1" applyFont="1" applyFill="1" applyBorder="1" applyAlignment="1">
      <alignment horizontal="left" vertical="center"/>
    </xf>
    <xf numFmtId="166" fontId="28" fillId="2" borderId="24" xfId="0" applyNumberFormat="1" applyFont="1" applyFill="1" applyBorder="1" applyAlignment="1">
      <alignment horizontal="left" vertical="center"/>
    </xf>
    <xf numFmtId="166" fontId="28" fillId="32" borderId="46" xfId="0" applyNumberFormat="1" applyFont="1" applyFill="1" applyBorder="1" applyAlignment="1">
      <alignment horizontal="left" vertical="center"/>
    </xf>
    <xf numFmtId="166" fontId="28" fillId="32" borderId="24" xfId="0" applyNumberFormat="1" applyFont="1" applyFill="1" applyBorder="1" applyAlignment="1">
      <alignment horizontal="left" vertical="center"/>
    </xf>
    <xf numFmtId="0" fontId="28" fillId="2" borderId="65" xfId="82" applyFont="1" applyFill="1" applyBorder="1" applyAlignment="1">
      <alignment vertical="center"/>
    </xf>
    <xf numFmtId="0" fontId="28" fillId="0" borderId="65" xfId="82" applyFont="1" applyBorder="1" applyAlignment="1">
      <alignment vertical="center"/>
    </xf>
    <xf numFmtId="0" fontId="36" fillId="31" borderId="48" xfId="0" applyFont="1" applyFill="1" applyBorder="1" applyAlignment="1">
      <alignment horizontal="center" vertical="top" wrapText="1"/>
    </xf>
    <xf numFmtId="0" fontId="38" fillId="29" borderId="48" xfId="0" applyFont="1" applyFill="1" applyBorder="1" applyAlignment="1">
      <alignment horizontal="center" readingOrder="1"/>
    </xf>
    <xf numFmtId="0" fontId="31" fillId="29" borderId="25" xfId="0" applyFont="1" applyFill="1" applyBorder="1" applyAlignment="1">
      <alignment horizontal="center" vertical="center"/>
    </xf>
    <xf numFmtId="0" fontId="31" fillId="29" borderId="40" xfId="0" applyFont="1" applyFill="1" applyBorder="1" applyAlignment="1">
      <alignment horizontal="center" vertical="center"/>
    </xf>
    <xf numFmtId="0" fontId="31" fillId="29" borderId="26" xfId="0" applyFont="1" applyFill="1" applyBorder="1" applyAlignment="1">
      <alignment horizontal="center" vertical="center"/>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8" xfId="0" applyFont="1" applyBorder="1" applyAlignment="1">
      <alignment horizontal="center" vertical="center"/>
    </xf>
    <xf numFmtId="0" fontId="0" fillId="2" borderId="0" xfId="0" applyFill="1"/>
    <xf numFmtId="0" fontId="26" fillId="36" borderId="48" xfId="0" applyFont="1" applyFill="1" applyBorder="1" applyAlignment="1">
      <alignment horizontal="center" vertical="center" wrapText="1"/>
    </xf>
    <xf numFmtId="0" fontId="26" fillId="36" borderId="48" xfId="0" applyFont="1" applyFill="1" applyBorder="1" applyAlignment="1">
      <alignment horizontal="justify" vertical="top" wrapText="1"/>
    </xf>
    <xf numFmtId="166" fontId="28" fillId="2" borderId="48" xfId="0" applyNumberFormat="1" applyFont="1" applyFill="1" applyBorder="1" applyAlignment="1">
      <alignment horizontal="center" vertical="center"/>
    </xf>
    <xf numFmtId="166" fontId="28" fillId="28" borderId="48" xfId="0" applyNumberFormat="1" applyFont="1" applyFill="1" applyBorder="1" applyAlignment="1">
      <alignment horizontal="left" vertical="center"/>
    </xf>
    <xf numFmtId="166" fontId="28" fillId="25" borderId="48" xfId="0" applyNumberFormat="1" applyFont="1" applyFill="1" applyBorder="1" applyAlignment="1">
      <alignment horizontal="left" vertical="center"/>
    </xf>
    <xf numFmtId="0" fontId="27" fillId="2" borderId="49" xfId="0" applyFont="1" applyFill="1" applyBorder="1" applyAlignment="1">
      <alignment horizontal="center"/>
    </xf>
    <xf numFmtId="0" fontId="27" fillId="2" borderId="50" xfId="0" applyFont="1" applyFill="1" applyBorder="1" applyAlignment="1">
      <alignment horizontal="center"/>
    </xf>
    <xf numFmtId="0" fontId="27" fillId="2" borderId="10" xfId="0" applyFont="1" applyFill="1" applyBorder="1" applyAlignment="1">
      <alignment horizontal="center"/>
    </xf>
    <xf numFmtId="0" fontId="27" fillId="2" borderId="0" xfId="0" applyFont="1" applyFill="1" applyAlignment="1">
      <alignment horizontal="center"/>
    </xf>
    <xf numFmtId="0" fontId="29" fillId="2" borderId="50" xfId="0" applyFont="1" applyFill="1" applyBorder="1" applyAlignment="1">
      <alignment horizontal="center" vertical="center"/>
    </xf>
    <xf numFmtId="0" fontId="29" fillId="2" borderId="51" xfId="0" applyFont="1" applyFill="1" applyBorder="1" applyAlignment="1">
      <alignment horizontal="center" vertical="center"/>
    </xf>
    <xf numFmtId="0" fontId="29" fillId="2" borderId="0" xfId="0" applyFont="1" applyFill="1" applyAlignment="1">
      <alignment horizontal="center" vertical="center"/>
    </xf>
    <xf numFmtId="0" fontId="29" fillId="2" borderId="14" xfId="0" applyFont="1" applyFill="1" applyBorder="1" applyAlignment="1">
      <alignment horizontal="center" vertical="center"/>
    </xf>
    <xf numFmtId="0" fontId="27" fillId="2" borderId="14" xfId="0" applyFont="1" applyFill="1" applyBorder="1" applyAlignment="1">
      <alignment horizontal="center"/>
    </xf>
    <xf numFmtId="0" fontId="28" fillId="2" borderId="10" xfId="82" applyFont="1" applyFill="1" applyBorder="1" applyAlignment="1">
      <alignment horizontal="left" vertical="center"/>
    </xf>
    <xf numFmtId="0" fontId="28" fillId="2" borderId="0" xfId="82" applyFont="1" applyFill="1" applyAlignment="1">
      <alignment horizontal="left" vertical="center"/>
    </xf>
    <xf numFmtId="0" fontId="26" fillId="28" borderId="48" xfId="1" applyFont="1" applyFill="1" applyBorder="1" applyAlignment="1" applyProtection="1">
      <alignment horizontal="center" vertical="center" wrapText="1"/>
    </xf>
    <xf numFmtId="0" fontId="26" fillId="28" borderId="48" xfId="0" applyFont="1" applyFill="1" applyBorder="1" applyAlignment="1">
      <alignment horizontal="justify" vertical="top" wrapText="1"/>
    </xf>
  </cellXfs>
  <cellStyles count="176">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álculo 2 2" xfId="140" xr:uid="{A13173A2-C603-4339-A68B-01EC572572C3}"/>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Entrada 2 2" xfId="141" xr:uid="{CC51F28A-FFA0-47EB-8640-A5DE26C77A61}"/>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2 2" xfId="144" xr:uid="{7351E63C-215B-4323-A9DE-3F2A337E51FB}"/>
    <cellStyle name="Millares [0] 2 2 3" xfId="128" xr:uid="{00000000-0005-0000-0000-000034000000}"/>
    <cellStyle name="Millares [0] 2 2 3 2" xfId="145" xr:uid="{32E96A89-C1D5-48E3-B2C9-53DF80F9EE93}"/>
    <cellStyle name="Millares [0] 2 2 4" xfId="143" xr:uid="{3BBC37B9-2278-41BB-B9A0-B5EBA4066A08}"/>
    <cellStyle name="Millares [0] 2 3" xfId="113" xr:uid="{00000000-0005-0000-0000-000035000000}"/>
    <cellStyle name="Millares [0] 2 3 2" xfId="146" xr:uid="{B4F6E64C-EBE8-4DCF-862C-B230EAB88549}"/>
    <cellStyle name="Millares [0] 2 4" xfId="127" xr:uid="{00000000-0005-0000-0000-000036000000}"/>
    <cellStyle name="Millares [0] 2 4 2" xfId="147" xr:uid="{E40AAC5F-5024-47B6-9592-9D91E8ADC928}"/>
    <cellStyle name="Millares [0] 2 5" xfId="142" xr:uid="{D4094DA8-9CF3-4F8A-9E14-AFF660D07959}"/>
    <cellStyle name="Millares [0] 3" xfId="101" xr:uid="{00000000-0005-0000-0000-000037000000}"/>
    <cellStyle name="Millares [0] 3 2" xfId="109" xr:uid="{00000000-0005-0000-0000-000038000000}"/>
    <cellStyle name="Millares [0] 3 2 2" xfId="116" xr:uid="{00000000-0005-0000-0000-000039000000}"/>
    <cellStyle name="Millares [0] 3 2 2 2" xfId="150" xr:uid="{1C3C774B-60CE-4493-8340-2007147C4DFC}"/>
    <cellStyle name="Millares [0] 3 2 3" xfId="130" xr:uid="{00000000-0005-0000-0000-00003A000000}"/>
    <cellStyle name="Millares [0] 3 2 3 2" xfId="151" xr:uid="{951305ED-A943-4FD9-ACCE-94006BEFF5F9}"/>
    <cellStyle name="Millares [0] 3 2 4" xfId="149" xr:uid="{0DE3A0AB-4E4B-4E70-BC12-FE753F0C3097}"/>
    <cellStyle name="Millares [0] 3 3" xfId="115" xr:uid="{00000000-0005-0000-0000-00003B000000}"/>
    <cellStyle name="Millares [0] 3 3 2" xfId="152" xr:uid="{35B5FE63-0239-4C70-984F-27F6F537F497}"/>
    <cellStyle name="Millares [0] 3 4" xfId="129" xr:uid="{00000000-0005-0000-0000-00003C000000}"/>
    <cellStyle name="Millares [0] 3 4 2" xfId="153" xr:uid="{C09DE966-170B-481F-A1A0-C69764E284CF}"/>
    <cellStyle name="Millares [0] 3 5" xfId="148" xr:uid="{53F879B9-ED19-4A47-A575-459FEE3A2C06}"/>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2 2" xfId="156" xr:uid="{471BC8C9-4FE7-4DB8-85A4-84D424922FEC}"/>
    <cellStyle name="Millares 3 2 3" xfId="132" xr:uid="{00000000-0005-0000-0000-000042000000}"/>
    <cellStyle name="Millares 3 2 3 2" xfId="157" xr:uid="{7F940683-4257-477A-ADB4-17A4924F5650}"/>
    <cellStyle name="Millares 3 2 4" xfId="155" xr:uid="{1048EA17-EA1D-4428-AEEB-8BB804FC333C}"/>
    <cellStyle name="Millares 3 3" xfId="117" xr:uid="{00000000-0005-0000-0000-000043000000}"/>
    <cellStyle name="Millares 3 3 2" xfId="158" xr:uid="{CC0569F0-B2DC-42E4-AE68-B872670A2202}"/>
    <cellStyle name="Millares 3 4" xfId="131" xr:uid="{00000000-0005-0000-0000-000044000000}"/>
    <cellStyle name="Millares 3 4 2" xfId="159" xr:uid="{4225EFE7-5FC7-4112-8ACD-35B785EE98F5}"/>
    <cellStyle name="Millares 3 5" xfId="154" xr:uid="{E5CE407E-8B13-4D5A-B602-B19193A302F6}"/>
    <cellStyle name="Millares 4" xfId="96" xr:uid="{00000000-0005-0000-0000-000045000000}"/>
    <cellStyle name="Millares 4 2" xfId="106" xr:uid="{00000000-0005-0000-0000-000046000000}"/>
    <cellStyle name="Millares 4 2 2" xfId="120" xr:uid="{00000000-0005-0000-0000-000047000000}"/>
    <cellStyle name="Millares 4 2 2 2" xfId="162" xr:uid="{69CD3F44-F5EC-48D4-BEE3-D6863FC240A2}"/>
    <cellStyle name="Millares 4 2 3" xfId="134" xr:uid="{00000000-0005-0000-0000-000048000000}"/>
    <cellStyle name="Millares 4 2 3 2" xfId="163" xr:uid="{75DD5AC6-5869-428C-87A2-55CC69AB9F06}"/>
    <cellStyle name="Millares 4 2 4" xfId="161" xr:uid="{1F1557C1-7B21-4ED9-BAC8-098DEF2DBFE9}"/>
    <cellStyle name="Millares 4 3" xfId="119" xr:uid="{00000000-0005-0000-0000-000049000000}"/>
    <cellStyle name="Millares 4 3 2" xfId="164" xr:uid="{E14FA455-9D1A-4818-9F9B-19D753C8351D}"/>
    <cellStyle name="Millares 4 4" xfId="133" xr:uid="{00000000-0005-0000-0000-00004A000000}"/>
    <cellStyle name="Millares 4 4 2" xfId="165" xr:uid="{464705A7-43AA-4788-8007-A1AF77D3E842}"/>
    <cellStyle name="Millares 4 5" xfId="160" xr:uid="{E81C540D-A3DB-4903-9332-21A723937DFF}"/>
    <cellStyle name="Millares 5" xfId="97" xr:uid="{00000000-0005-0000-0000-00004B000000}"/>
    <cellStyle name="Millares 5 2" xfId="107" xr:uid="{00000000-0005-0000-0000-00004C000000}"/>
    <cellStyle name="Millares 5 2 2" xfId="122" xr:uid="{00000000-0005-0000-0000-00004D000000}"/>
    <cellStyle name="Millares 5 2 2 2" xfId="168" xr:uid="{DDA8CA30-F29F-4173-9DBF-A4D29246BAB3}"/>
    <cellStyle name="Millares 5 2 3" xfId="136" xr:uid="{00000000-0005-0000-0000-00004E000000}"/>
    <cellStyle name="Millares 5 2 3 2" xfId="169" xr:uid="{03DEF610-3283-4FAB-8D20-466A2CBB2010}"/>
    <cellStyle name="Millares 5 2 4" xfId="167" xr:uid="{C84B3D2D-D4E8-4789-A3DE-F7764D227C2B}"/>
    <cellStyle name="Millares 5 3" xfId="121" xr:uid="{00000000-0005-0000-0000-00004F000000}"/>
    <cellStyle name="Millares 5 3 2" xfId="170" xr:uid="{5BC2F89D-4ED5-4914-9199-FD8896499B9B}"/>
    <cellStyle name="Millares 5 4" xfId="135" xr:uid="{00000000-0005-0000-0000-000050000000}"/>
    <cellStyle name="Millares 5 4 2" xfId="171" xr:uid="{D958019A-2C27-40BE-8930-3356775C2482}"/>
    <cellStyle name="Millares 5 5" xfId="166" xr:uid="{A8253569-DE9F-4689-8D00-B08FA228C76A}"/>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Notas 2 2 2" xfId="173" xr:uid="{82F2EF19-7909-4A1F-8166-BDF610E3411A}"/>
    <cellStyle name="Notas 2 3" xfId="172" xr:uid="{70A349EE-C03C-4164-B191-6393803BB6E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Salida 2 2" xfId="174" xr:uid="{6DC3AD18-BE89-42FE-A874-4A0F44C27EDF}"/>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 name="Total 2 2" xfId="175" xr:uid="{B23E5603-ECAD-47DB-8FF3-1AD7197C486D}"/>
  </cellStyles>
  <dxfs count="805">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FF0000"/>
      </font>
    </dxf>
    <dxf>
      <font>
        <color rgb="FFFF0000"/>
      </font>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font>
        <color rgb="FFFF0000"/>
      </font>
    </dxf>
    <dxf>
      <font>
        <color rgb="FFFF0000"/>
      </font>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E5"/>
      <color rgb="FFE5FFFF"/>
      <color rgb="FF66FFFF"/>
      <color rgb="FFCCFFFF"/>
      <color rgb="FFFF9900"/>
      <color rgb="FFE1FFFF"/>
      <color rgb="FF66FF66"/>
      <color rgb="FFC5FFC5"/>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[Plan-de-Mejoramiento-Institucional-05062026.xlsx]RESUMEN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147</c:v>
                </c:pt>
                <c:pt idx="1">
                  <c:v>243</c:v>
                </c:pt>
                <c:pt idx="2">
                  <c:v>94</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[Plan-de-Mejoramiento-Institucional-05062026.xlsx]RESUMEN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PMI'!$F$8:$F$17</c:f>
              <c:strCache>
                <c:ptCount val="9"/>
                <c:pt idx="0">
                  <c:v>ADUANAS</c:v>
                </c:pt>
                <c:pt idx="1">
                  <c:v>CORPORATIVA</c:v>
                </c:pt>
                <c:pt idx="2">
                  <c:v>FISCALIZACIÓN</c:v>
                </c:pt>
                <c:pt idx="3">
                  <c:v>IMPUESTOS</c:v>
                </c:pt>
                <c:pt idx="4">
                  <c:v>INNOVACIÓN Y TECNOLOGÍA</c:v>
                </c:pt>
                <c:pt idx="5">
                  <c:v>JURÍDICA</c:v>
                </c:pt>
                <c:pt idx="6">
                  <c:v>ESTRATÉGICA Y  DE ANALÍTICA</c:v>
                </c:pt>
                <c:pt idx="7">
                  <c:v>POLFA</c:v>
                </c:pt>
                <c:pt idx="8">
                  <c:v>SECCIONAL DE IMPUESTOS Y ADUANAS DE URABÁ</c:v>
                </c:pt>
              </c:strCache>
            </c:strRef>
          </c:cat>
          <c:val>
            <c:numRef>
              <c:f>'RESUMEN TOTAL PMI'!$G$8:$G$17</c:f>
              <c:numCache>
                <c:formatCode>General</c:formatCode>
                <c:ptCount val="9"/>
                <c:pt idx="0">
                  <c:v>139</c:v>
                </c:pt>
                <c:pt idx="1">
                  <c:v>65</c:v>
                </c:pt>
                <c:pt idx="2">
                  <c:v>42</c:v>
                </c:pt>
                <c:pt idx="3">
                  <c:v>191</c:v>
                </c:pt>
                <c:pt idx="4">
                  <c:v>21</c:v>
                </c:pt>
                <c:pt idx="5">
                  <c:v>5</c:v>
                </c:pt>
                <c:pt idx="6">
                  <c:v>13</c:v>
                </c:pt>
                <c:pt idx="7">
                  <c:v>7</c:v>
                </c:pt>
                <c:pt idx="8">
                  <c:v>1</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[Plan-de-Mejoramiento-Institucional-05062026.xlsx]RESUMEN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PMI'!$C$36:$C$39</c:f>
              <c:strCache>
                <c:ptCount val="3"/>
                <c:pt idx="0">
                  <c:v>CGR</c:v>
                </c:pt>
                <c:pt idx="1">
                  <c:v>OCI</c:v>
                </c:pt>
                <c:pt idx="2">
                  <c:v>ITRC</c:v>
                </c:pt>
              </c:strCache>
            </c:strRef>
          </c:cat>
          <c:val>
            <c:numRef>
              <c:f>'RESUMEN TOTAL PMI'!$D$36:$D$39</c:f>
              <c:numCache>
                <c:formatCode>General</c:formatCode>
                <c:ptCount val="3"/>
                <c:pt idx="0">
                  <c:v>1235</c:v>
                </c:pt>
                <c:pt idx="1">
                  <c:v>487</c:v>
                </c:pt>
                <c:pt idx="2">
                  <c:v>1083</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[Plan-de-Mejoramiento-Institucional-05062026.xlsx]RESUMEN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PMI'!$D$46</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PMI'!$C$47:$C$57</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PMI'!$D$47:$D$57</c:f>
              <c:numCache>
                <c:formatCode>General</c:formatCode>
                <c:ptCount val="7"/>
                <c:pt idx="0">
                  <c:v>832</c:v>
                </c:pt>
                <c:pt idx="1">
                  <c:v>403</c:v>
                </c:pt>
                <c:pt idx="2">
                  <c:v>794</c:v>
                </c:pt>
                <c:pt idx="3">
                  <c:v>288</c:v>
                </c:pt>
                <c:pt idx="4">
                  <c:v>1</c:v>
                </c:pt>
                <c:pt idx="5">
                  <c:v>229</c:v>
                </c:pt>
                <c:pt idx="6">
                  <c:v>258</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[Plan-de-Mejoramiento-Institucional-05062026.xlsx]RESUMEN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22</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22</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24</xdr:row>
      <xdr:rowOff>152811</xdr:rowOff>
    </xdr:from>
    <xdr:to>
      <xdr:col>17</xdr:col>
      <xdr:colOff>625928</xdr:colOff>
      <xdr:row>45</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52</xdr:row>
      <xdr:rowOff>4576</xdr:rowOff>
    </xdr:from>
    <xdr:to>
      <xdr:col>18</xdr:col>
      <xdr:colOff>258535</xdr:colOff>
      <xdr:row>73</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39</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4">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270545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twoCellAnchor editAs="oneCell">
    <xdr:from>
      <xdr:col>0</xdr:col>
      <xdr:colOff>1004455</xdr:colOff>
      <xdr:row>0</xdr:row>
      <xdr:rowOff>69272</xdr:rowOff>
    </xdr:from>
    <xdr:to>
      <xdr:col>1</xdr:col>
      <xdr:colOff>566825</xdr:colOff>
      <xdr:row>2</xdr:row>
      <xdr:rowOff>338431</xdr:rowOff>
    </xdr:to>
    <xdr:pic>
      <xdr:nvPicPr>
        <xdr:cNvPr id="2" name="Imagen 1">
          <a:extLst>
            <a:ext uri="{FF2B5EF4-FFF2-40B4-BE49-F238E27FC236}">
              <a16:creationId xmlns:a16="http://schemas.microsoft.com/office/drawing/2014/main" id="{E2214CAE-CC5D-4D04-9E23-D9180DE240BA}"/>
            </a:ext>
          </a:extLst>
        </xdr:cNvPr>
        <xdr:cNvPicPr>
          <a:picLocks noChangeAspect="1"/>
        </xdr:cNvPicPr>
      </xdr:nvPicPr>
      <xdr:blipFill>
        <a:blip xmlns:r="http://schemas.openxmlformats.org/officeDocument/2006/relationships" r:embed="rId1"/>
        <a:stretch>
          <a:fillRect/>
        </a:stretch>
      </xdr:blipFill>
      <xdr:spPr>
        <a:xfrm>
          <a:off x="1002550" y="71177"/>
          <a:ext cx="1202575" cy="10978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1</xdr:col>
      <xdr:colOff>574445</xdr:colOff>
      <xdr:row>2</xdr:row>
      <xdr:rowOff>300982</xdr:rowOff>
    </xdr:to>
    <xdr:pic>
      <xdr:nvPicPr>
        <xdr:cNvPr id="4" name="Imagen 3">
          <a:extLst>
            <a:ext uri="{FF2B5EF4-FFF2-40B4-BE49-F238E27FC236}">
              <a16:creationId xmlns:a16="http://schemas.microsoft.com/office/drawing/2014/main" id="{3EB6B468-682A-42F5-A235-BDA2943E8844}"/>
            </a:ext>
          </a:extLst>
        </xdr:cNvPr>
        <xdr:cNvPicPr>
          <a:picLocks noChangeAspect="1"/>
        </xdr:cNvPicPr>
      </xdr:nvPicPr>
      <xdr:blipFill>
        <a:blip xmlns:r="http://schemas.openxmlformats.org/officeDocument/2006/relationships" r:embed="rId1"/>
        <a:stretch>
          <a:fillRect/>
        </a:stretch>
      </xdr:blipFill>
      <xdr:spPr>
        <a:xfrm>
          <a:off x="1002550" y="71177"/>
          <a:ext cx="1202575" cy="1097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1</xdr:col>
      <xdr:colOff>452525</xdr:colOff>
      <xdr:row>5</xdr:row>
      <xdr:rowOff>147931</xdr:rowOff>
    </xdr:to>
    <xdr:pic>
      <xdr:nvPicPr>
        <xdr:cNvPr id="4" name="Imagen 3">
          <a:extLst>
            <a:ext uri="{FF2B5EF4-FFF2-40B4-BE49-F238E27FC236}">
              <a16:creationId xmlns:a16="http://schemas.microsoft.com/office/drawing/2014/main" id="{5A7B6BB6-351D-4F74-AFAE-FC7F5DFE22B6}"/>
            </a:ext>
          </a:extLst>
        </xdr:cNvPr>
        <xdr:cNvPicPr>
          <a:picLocks noChangeAspect="1"/>
        </xdr:cNvPicPr>
      </xdr:nvPicPr>
      <xdr:blipFill>
        <a:blip xmlns:r="http://schemas.openxmlformats.org/officeDocument/2006/relationships" r:embed="rId1"/>
        <a:stretch>
          <a:fillRect/>
        </a:stretch>
      </xdr:blipFill>
      <xdr:spPr>
        <a:xfrm>
          <a:off x="1002550" y="71177"/>
          <a:ext cx="1202575" cy="10978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177.760453240742" createdVersion="8" refreshedVersion="8" minRefreshableVersion="3" recordCount="2805" xr:uid="{A3EFF791-92D5-4FD1-916E-D022B82BE844}">
  <cacheSource type="worksheet">
    <worksheetSource ref="A11:R2816" sheet="PMI"/>
  </cacheSource>
  <cacheFields count="18">
    <cacheField name="DIRECCIÓN/_x000a_OFICINA" numFmtId="0">
      <sharedItems count="9">
        <s v="JURÍDICA"/>
        <s v="POLFA"/>
        <s v="ADUANAS"/>
        <s v="CORPORATIVA"/>
        <s v="IMPUESTOS"/>
        <s v="ESTRATÉGICA Y  DE ANALÍTICA"/>
        <s v="FISCALIZACIÓN"/>
        <s v="INNOVACIÓN Y TECNOLOGÍA"/>
        <s v="SECCIONAL DE IMPUESTOS Y ADUANAS DE URABÁ"/>
      </sharedItems>
    </cacheField>
    <cacheField name="ENTE DE CONTROL" numFmtId="0">
      <sharedItems count="3">
        <s v="ITRC"/>
        <s v="OCI"/>
        <s v="CGR"/>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OBSERVACIONES/INDICIOS" numFmtId="0">
      <sharedItems containsBlank="1" longText="1"/>
    </cacheField>
    <cacheField name="CAUSA/ RIESGO DEL HALLAZG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 maxValue="20021334751"/>
    </cacheField>
    <cacheField name="FECHA INICIO ACTIVIDADES" numFmtId="0">
      <sharedItems containsDate="1" containsMixedTypes="1" minDate="2015-03-01T00:00:00" maxDate="2029-01-0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MixedTypes="1" containsNumber="1" minValue="-0.14285714285714285" maxValue="391"/>
    </cacheField>
    <cacheField name="AVANCE FÍSICO EJECUCIÓN ACTIVIDADES" numFmtId="0">
      <sharedItems containsSemiMixedTypes="0" containsString="0" containsNumber="1" minValue="0" maxValue="392476266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CUMPLIDA"/>
        <s v="PROCESO"/>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05">
  <r>
    <x v="0"/>
    <x v="0"/>
    <s v="INSP. 1707022438_x000a_H 1_x000a__x000a_Verificación de los controles relacionados con el procedimiento de recursos en sede administrativa"/>
    <s v="RG1_x000a__x000a_RFC1"/>
    <s v="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m/>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0"/>
    <x v="0"/>
    <m/>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0"/>
    <x v="0"/>
    <m/>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0"/>
    <x v="0"/>
    <m/>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0"/>
    <x v="0"/>
    <m/>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0"/>
    <x v="0"/>
    <m/>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0"/>
    <x v="0"/>
    <m/>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0"/>
    <x v="0"/>
    <m/>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0"/>
    <x v="0"/>
    <s v="INSP. 1707022440_x000a_H 1, 2_x000a__x000a_Traslado de conductas punibles en control Aduanero."/>
    <s v="RG1_x000a__x000a_RFC1"/>
    <s v="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m/>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0"/>
    <x v="0"/>
    <m/>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0"/>
    <x v="0"/>
    <m/>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0"/>
    <x v="0"/>
    <m/>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0"/>
    <x v="0"/>
    <m/>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0"/>
    <x v="0"/>
    <m/>
    <m/>
    <s v="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0"/>
    <x v="0"/>
    <m/>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0"/>
    <x v="0"/>
    <m/>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0"/>
    <x v="0"/>
    <m/>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0"/>
    <x v="0"/>
    <m/>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0"/>
    <x v="0"/>
    <m/>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0"/>
    <x v="0"/>
    <s v="INSP. 1707022442_x000a_H1,2_x000a__x000a_Evaluación de las actividades relacionadas con la gestión de garantías aduaneras"/>
    <s v="RG1_x000a__x000a_RFC1"/>
    <s v="H1. Modificación en el texto publicado como Concepto General Unificado No.100202208 – 631 del 09/12/2020 respecto al discutido y aprobado en reunión de Comité de fecha 05/11/2020."/>
    <m/>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0"/>
    <x v="0"/>
    <m/>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0"/>
    <x v="0"/>
    <m/>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0"/>
    <x v="0"/>
    <m/>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0"/>
    <x v="0"/>
    <m/>
    <m/>
    <s v="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0"/>
    <x v="0"/>
    <m/>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0"/>
    <x v="0"/>
    <m/>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0"/>
    <x v="0"/>
    <m/>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1"/>
    <x v="0"/>
    <s v="INSP. 1707022454_x000a_  I1, H1, H2, H3, H4, H5, H6, OB1, _x000a_Acciones de Control - POLFA"/>
    <m/>
    <m/>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1"/>
    <x v="0"/>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s v="RG1_x000a__x000a_RFC1"/>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1"/>
    <x v="0"/>
    <m/>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1"/>
    <x v="0"/>
    <m/>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1"/>
    <x v="0"/>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1"/>
    <x v="0"/>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1"/>
    <x v="0"/>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1"/>
    <x v="0"/>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1"/>
    <x v="0"/>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1"/>
    <x v="0"/>
    <m/>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1"/>
    <x v="0"/>
    <m/>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2"/>
    <x v="0"/>
    <s v="INSP. 1707022417 _x000a_H 1,2,3,4_x000a__x000a_Reconocimiento de Carga"/>
    <s v="RF1"/>
    <s v="H1. Fallas en el seguimiento y control por parte de la Dirección de Impuestos y Aduanas Nacionales - DIAN al cumplimiento de lo establecido en el procedimiento de Reconocimiento de carga Código PR-OA-0177 Versión 2 y en el artículo 73-1 de la Resolución 4240 de 2000."/>
    <m/>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2"/>
    <x v="0"/>
    <m/>
    <m/>
    <s v="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2"/>
    <x v="0"/>
    <m/>
    <m/>
    <s v="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2"/>
    <x v="0"/>
    <m/>
    <m/>
    <s v="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2"/>
    <x v="0"/>
    <m/>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2"/>
    <x v="0"/>
    <m/>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2"/>
    <x v="0"/>
    <m/>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2"/>
    <x v="0"/>
    <m/>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2"/>
    <x v="0"/>
    <m/>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2"/>
    <x v="0"/>
    <m/>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2"/>
    <x v="0"/>
    <m/>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2"/>
    <x v="0"/>
    <m/>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2"/>
    <x v="0"/>
    <m/>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2"/>
    <x v="0"/>
    <m/>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2"/>
    <x v="0"/>
    <m/>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2"/>
    <x v="0"/>
    <m/>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2"/>
    <x v="0"/>
    <m/>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2"/>
    <x v="0"/>
    <m/>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2"/>
    <x v="0"/>
    <m/>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2"/>
    <x v="0"/>
    <m/>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2"/>
    <x v="0"/>
    <m/>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2"/>
    <x v="0"/>
    <m/>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2"/>
    <x v="0"/>
    <m/>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2"/>
    <x v="0"/>
    <m/>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2"/>
    <x v="0"/>
    <m/>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2"/>
    <x v="0"/>
    <s v="INSP. 1707022418 _x000a_H 1,2,3,4,5,6,7_x000a__x000a_Tránsito Aduanero"/>
    <s v="RG1"/>
    <s v="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m/>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2"/>
    <x v="0"/>
    <m/>
    <m/>
    <s v="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2"/>
    <x v="0"/>
    <m/>
    <m/>
    <s v="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2"/>
    <x v="0"/>
    <m/>
    <m/>
    <s v="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2"/>
    <x v="0"/>
    <m/>
    <m/>
    <s v="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2"/>
    <x v="0"/>
    <m/>
    <m/>
    <s v="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2"/>
    <x v="0"/>
    <m/>
    <m/>
    <s v="H7. Autorizaciones de tránsitos aduaneros nacionales en la Dirección Seccional de Impuestos y Aduanas de Buenaventura sin el cumplimiento de requisitos, en contravía de lo establecido en el procedimiento PR-OA-0178 “Autorización de tránsito"/>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2"/>
    <x v="0"/>
    <m/>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2"/>
    <x v="0"/>
    <m/>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2"/>
    <x v="0"/>
    <m/>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2"/>
    <x v="0"/>
    <m/>
    <m/>
    <m/>
    <m/>
    <m/>
    <s v="11. Iniciar el desarrollo de la solución tecnológica."/>
    <s v="Desarrollo de la solución"/>
    <s v="Informes de seguimiento"/>
    <n v="3"/>
    <d v="2025-04-01T00:00:00"/>
    <d v="2026-07-31T00:00:00"/>
    <n v="69.428571428571431"/>
    <n v="0.61"/>
    <s v="DGA_x000a_NC - Subproceso Innovación y Tecnología_x000a_Dirección de Gestión de Innovación y Tecnología_x000a_"/>
    <n v="0.61"/>
    <x v="1"/>
  </r>
  <r>
    <x v="2"/>
    <x v="0"/>
    <m/>
    <m/>
    <m/>
    <m/>
    <m/>
    <s v="12.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1"/>
  </r>
  <r>
    <x v="2"/>
    <x v="0"/>
    <m/>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1"/>
  </r>
  <r>
    <x v="2"/>
    <x v="0"/>
    <m/>
    <m/>
    <m/>
    <m/>
    <m/>
    <s v="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2"/>
    <x v="0"/>
    <m/>
    <m/>
    <m/>
    <m/>
    <m/>
    <s v="15. 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2"/>
    <x v="0"/>
    <m/>
    <m/>
    <m/>
    <m/>
    <m/>
    <s v="16.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2"/>
    <x v="0"/>
    <m/>
    <m/>
    <m/>
    <m/>
    <m/>
    <s v="17.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2"/>
    <x v="0"/>
    <m/>
    <m/>
    <m/>
    <m/>
    <m/>
    <s v="18.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2"/>
    <x v="0"/>
    <m/>
    <m/>
    <m/>
    <m/>
    <m/>
    <s v="19.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2"/>
    <x v="0"/>
    <s v="INSP. 1707022428_x000a_H 1,2,3_x000a__x000a_Verificación al control de mantenimiento de requisitos y obligaciones a los operadores de_x000a_tráfico postal y envíos urgentes"/>
    <s v="RG1"/>
    <s v="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m/>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2"/>
    <x v="0"/>
    <m/>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2"/>
    <x v="0"/>
    <m/>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2"/>
    <x v="0"/>
    <m/>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2"/>
    <x v="0"/>
    <m/>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2"/>
    <x v="0"/>
    <m/>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2"/>
    <x v="0"/>
    <m/>
    <m/>
    <s v="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2"/>
    <x v="0"/>
    <m/>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2"/>
    <x v="0"/>
    <m/>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2"/>
    <x v="0"/>
    <m/>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2"/>
    <x v="0"/>
    <m/>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2"/>
    <x v="0"/>
    <m/>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2"/>
    <x v="0"/>
    <m/>
    <m/>
    <s v="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2"/>
    <x v="0"/>
    <m/>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2"/>
    <x v="0"/>
    <m/>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2"/>
    <x v="0"/>
    <m/>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2"/>
    <x v="0"/>
    <m/>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2"/>
    <x v="0"/>
    <m/>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2"/>
    <x v="0"/>
    <m/>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2"/>
    <x v="0"/>
    <s v="TECNOLÓGICO ADUANERO"/>
    <s v="0304-RG 1_x000a_RFC1_x000a__x000a_0307-RG2_x000a_RFC1_x000a__x000a_00307-RG2_x000a_RFC2"/>
    <s v="TECNOLÓGICO ADUANERO_x000a__x000a_Insp. 17070304_x000a_Insp. 17070307_x000a_Insp. 17070333"/>
    <m/>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_x000a__x000a__x000a_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2"/>
    <x v="0"/>
    <m/>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2"/>
    <x v="0"/>
    <m/>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2"/>
    <x v="0"/>
    <m/>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2"/>
    <x v="0"/>
    <m/>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2"/>
    <x v="0"/>
    <m/>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2"/>
    <x v="0"/>
    <m/>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1"/>
  </r>
  <r>
    <x v="2"/>
    <x v="0"/>
    <m/>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1"/>
  </r>
  <r>
    <x v="2"/>
    <x v="0"/>
    <m/>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2"/>
    <x v="0"/>
    <m/>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2"/>
    <x v="0"/>
    <m/>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2"/>
    <x v="0"/>
    <m/>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2"/>
    <x v="0"/>
    <m/>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2"/>
    <x v="0"/>
    <m/>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2"/>
    <x v="0"/>
    <m/>
    <m/>
    <m/>
    <m/>
    <m/>
    <s v="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2"/>
    <x v="0"/>
    <m/>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2"/>
    <x v="0"/>
    <m/>
    <m/>
    <m/>
    <m/>
    <m/>
    <s v="17. Proyecto SOC (Centro de Operación de Seguridad)"/>
    <s v="´- Diseño del SOC_x000a_- Estrategia de Implementación_x000a_- Servicios implementados de acuerdo con el Diseño"/>
    <s v="Implementación del proyecto"/>
    <n v="3"/>
    <d v="2024-02-01T00:00:00"/>
    <d v="2028-11-30T00:00:00"/>
    <n v="252"/>
    <n v="0.4"/>
    <s v="DGA_x000a_NC - Subproceso Innovación y Tecnología_x000a_Oficina de Seguridad de la Información"/>
    <n v="0.4"/>
    <x v="1"/>
  </r>
  <r>
    <x v="2"/>
    <x v="0"/>
    <m/>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0"/>
  </r>
  <r>
    <x v="2"/>
    <x v="0"/>
    <m/>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1"/>
    <s v="DGA_x000a_NC - Subproceso Innovación y Tecnología_x000a_Dirección de Gestión de Innovación y Proyectos"/>
    <n v="1"/>
    <x v="0"/>
  </r>
  <r>
    <x v="2"/>
    <x v="0"/>
    <m/>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2"/>
    <x v="0"/>
    <m/>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2"/>
    <x v="0"/>
    <m/>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2"/>
    <x v="0"/>
    <m/>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2"/>
    <x v="0"/>
    <m/>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2"/>
    <x v="0"/>
    <m/>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2"/>
    <x v="0"/>
    <m/>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2"/>
    <x v="0"/>
    <m/>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2"/>
    <x v="0"/>
    <m/>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2"/>
    <x v="0"/>
    <m/>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2"/>
    <x v="0"/>
    <m/>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2"/>
    <x v="0"/>
    <m/>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2"/>
    <x v="0"/>
    <m/>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2"/>
    <x v="0"/>
    <m/>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2"/>
    <x v="0"/>
    <m/>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2"/>
    <x v="0"/>
    <m/>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2"/>
    <x v="0"/>
    <m/>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2"/>
    <x v="0"/>
    <m/>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2"/>
    <x v="0"/>
    <m/>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2"/>
    <x v="0"/>
    <m/>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2"/>
    <x v="0"/>
    <m/>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2"/>
    <x v="0"/>
    <s v="INSP. 1707022443_x000a_H1,2,3,4,5,6,7,8"/>
    <s v="RG2_x000a__x000a_RFC1"/>
    <s v="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m/>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2"/>
    <x v="0"/>
    <m/>
    <m/>
    <s v="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2"/>
    <x v="0"/>
    <m/>
    <m/>
    <s v="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2"/>
    <x v="0"/>
    <m/>
    <m/>
    <s v="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2"/>
    <x v="0"/>
    <m/>
    <m/>
    <s v="H5. Se encontraron ciento noventa y dos (192) documentos de treinta y nueve (39) expedientes que no contaron con un registro en el archivo de LOGS suministrado por la DIAN archivo “Anexo 1. CargaBquillaformatos.xlsx” del SIE de Tránsito. "/>
    <m/>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2"/>
    <x v="0"/>
    <m/>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2"/>
    <x v="0"/>
    <m/>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2"/>
    <x v="0"/>
    <m/>
    <m/>
    <s v="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m/>
    <s v="8. Iniciar el desarrollo de la solución tecnológica."/>
    <s v="Desarrollo de la solución"/>
    <s v="Informes de seguimiento"/>
    <n v="2"/>
    <d v="2025-04-01T00:00:00"/>
    <d v="2026-07-31T00:00:00"/>
    <n v="69.428571428571431"/>
    <n v="0.61"/>
    <s v="DGA_x000a_NC- Subproceso Innovación y Tecnología_x000a_Subdirección de Innovación y Proyectos"/>
    <n v="0.61"/>
    <x v="1"/>
  </r>
  <r>
    <x v="2"/>
    <x v="0"/>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2"/>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2"/>
    <x v="0"/>
    <m/>
    <m/>
    <s v="H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2"/>
    <x v="0"/>
    <m/>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2"/>
    <x v="0"/>
    <m/>
    <m/>
    <s v="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2"/>
    <x v="0"/>
    <m/>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2"/>
    <x v="0"/>
    <m/>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2"/>
    <x v="0"/>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2"/>
    <x v="0"/>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2"/>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2"/>
    <x v="0"/>
    <m/>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2"/>
    <x v="0"/>
    <m/>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2"/>
    <x v="0"/>
    <m/>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2"/>
    <x v="0"/>
    <m/>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2"/>
    <x v="0"/>
    <m/>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2"/>
    <x v="0"/>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2"/>
    <x v="0"/>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2"/>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2"/>
    <x v="0"/>
    <m/>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2"/>
    <x v="0"/>
    <m/>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2"/>
    <x v="0"/>
    <m/>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2"/>
    <x v="0"/>
    <m/>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2"/>
    <x v="0"/>
    <m/>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2"/>
    <x v="0"/>
    <m/>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2"/>
    <x v="0"/>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2"/>
    <x v="0"/>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2"/>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2"/>
    <x v="0"/>
    <s v="INSP. 1707022447_x000a_ H 4 y 5 _x000a_OB. 1_x000a__x000a_Clasificación y actualización arancelaria"/>
    <s v="RG1_x000a__x000a_RFC1"/>
    <s v="H1. De los ciento veinticinco (125) casos analizados de solicitudes de clasificación arancelaria, se identificó que:_x000a_1. En ciento nueve (109) casos en que se requirió información adicional -RIA, diecisiete (17) fueron requeridos fuera del término de los cuarenta y cinco (45) días calendario posterior al recibo de esta..._x000a_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_x000a_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_x000a_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
    <m/>
    <s v="RG1: Decisión final del proceso de control fuera de la norma _x000a__x000a_RF1: Indebida clasificación arancelaria y/o actualización en el SIE  arancel para beneficio propio o de terceros"/>
    <s v="A1.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0"/>
  </r>
  <r>
    <x v="2"/>
    <x v="0"/>
    <m/>
    <m/>
    <s v="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
    <m/>
    <m/>
    <s v="A2.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0"/>
  </r>
  <r>
    <x v="2"/>
    <x v="0"/>
    <m/>
    <m/>
    <s v="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
    <m/>
    <m/>
    <s v="A3. No acojemos la recomendació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
    <s v="NA"/>
    <s v="NA"/>
    <n v="0"/>
    <d v="2025-04-01T00:00:00"/>
    <d v="2025-04-01T00:00:00"/>
    <n v="0"/>
    <n v="1"/>
    <s v="DGA_x000a_NC- Subproceso Innovación y Tecnología_x000a_Subdirección de soluciones y desarrollo_x000a__x000a_NC – Subproceso Operación Aduanera_x000a_Subdirección de Técnica Aduanera "/>
    <n v="1"/>
    <x v="0"/>
  </r>
  <r>
    <x v="2"/>
    <x v="0"/>
    <m/>
    <m/>
    <s v="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m/>
    <m/>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2"/>
    <x v="0"/>
    <m/>
    <m/>
    <s v="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2"/>
    <x v="0"/>
    <m/>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2"/>
    <x v="0"/>
    <m/>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2"/>
    <x v="0"/>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m/>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2"/>
    <x v="0"/>
    <m/>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2"/>
    <x v="0"/>
    <m/>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2"/>
    <x v="0"/>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2"/>
    <x v="0"/>
    <m/>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2"/>
    <x v="0"/>
    <m/>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2"/>
    <x v="0"/>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2"/>
    <x v="0"/>
    <m/>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2"/>
    <x v="0"/>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2"/>
    <x v="0"/>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2"/>
    <x v="0"/>
    <m/>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2"/>
    <x v="0"/>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2"/>
    <x v="0"/>
    <m/>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2"/>
    <x v="0"/>
    <m/>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2"/>
    <x v="0"/>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2"/>
    <x v="0"/>
    <m/>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2"/>
    <x v="0"/>
    <m/>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2"/>
    <x v="0"/>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2"/>
    <x v="0"/>
    <m/>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2"/>
    <x v="0"/>
    <m/>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0"/>
  </r>
  <r>
    <x v="2"/>
    <x v="0"/>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m/>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2"/>
    <x v="0"/>
    <m/>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2"/>
    <x v="0"/>
    <m/>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2"/>
    <x v="0"/>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2"/>
    <x v="0"/>
    <m/>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7-31T00:00:00"/>
    <n v="91"/>
    <n v="0.77"/>
    <s v="DGA_x000a_Subdirección de Operación Aduanera_x000a_Direccioón de Innovación y Tecnología_x000a__x000a_Dirección de Gestión de Impuestos_x000a_Subdirección de Recaudo_x000a_Coordinación de Control a Entidades Reaudadoras."/>
    <n v="0.77"/>
    <x v="1"/>
  </r>
  <r>
    <x v="2"/>
    <x v="0"/>
    <m/>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2"/>
    <x v="0"/>
    <m/>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2"/>
    <x v="0"/>
    <m/>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2"/>
    <x v="0"/>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2"/>
    <x v="0"/>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2"/>
    <x v="0"/>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2"/>
    <x v="0"/>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2"/>
    <x v="0"/>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2"/>
    <x v="0"/>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2"/>
    <x v="0"/>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2"/>
    <x v="0"/>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2"/>
    <x v="0"/>
    <m/>
    <m/>
    <m/>
    <m/>
    <m/>
    <s v="16. Iniciar el desarrollo de la solución tecnológica."/>
    <s v="Desarrollo de la solución"/>
    <s v="Informes de seguimiento"/>
    <n v="2"/>
    <d v="2025-07-01T00:00:00"/>
    <d v="2027-09-30T00:00:00"/>
    <n v="117.28571428571429"/>
    <n v="0"/>
    <s v="DGA_x000a_Dirección de Innovación y Tecnología "/>
    <n v="0"/>
    <x v="1"/>
  </r>
  <r>
    <x v="2"/>
    <x v="0"/>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2"/>
    <x v="0"/>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2"/>
    <x v="0"/>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2"/>
    <x v="0"/>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2"/>
    <x v="0"/>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2"/>
    <x v="0"/>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2"/>
    <x v="0"/>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2"/>
    <x v="0"/>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2"/>
    <x v="0"/>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2"/>
    <x v="0"/>
    <m/>
    <m/>
    <m/>
    <m/>
    <m/>
    <s v="16. Iniciar el desarrollo de la solución tecnológica."/>
    <s v="Desarrollo de la solución"/>
    <s v="Informes de seguimiento"/>
    <n v="2"/>
    <d v="2025-07-01T00:00:00"/>
    <d v="2027-09-30T00:00:00"/>
    <n v="117.28571428571429"/>
    <n v="0"/>
    <s v="DGA_x000a_Dirección de Innovación y Tecnología "/>
    <n v="0"/>
    <x v="1"/>
  </r>
  <r>
    <x v="2"/>
    <x v="0"/>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2"/>
    <x v="0"/>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2"/>
    <x v="0"/>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2"/>
    <x v="0"/>
    <m/>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2"/>
    <x v="0"/>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2"/>
    <x v="0"/>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2"/>
    <x v="0"/>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2"/>
    <x v="0"/>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2"/>
    <x v="0"/>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2"/>
    <x v="0"/>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2"/>
    <x v="0"/>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2"/>
    <x v="0"/>
    <m/>
    <m/>
    <m/>
    <m/>
    <m/>
    <s v="16. Iniciar el desarrollo de la solución tecnológica."/>
    <s v="Desarrollo de la solución"/>
    <s v="Informes de seguimiento"/>
    <n v="2"/>
    <d v="2025-07-01T00:00:00"/>
    <d v="2027-09-30T00:00:00"/>
    <n v="117.28571428571429"/>
    <n v="0"/>
    <s v="DGA_x000a_Dirección de Innovación y Tecnología "/>
    <n v="0"/>
    <x v="1"/>
  </r>
  <r>
    <x v="2"/>
    <x v="0"/>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2"/>
    <x v="0"/>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2"/>
    <x v="0"/>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2"/>
    <x v="0"/>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2"/>
    <x v="0"/>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2"/>
    <x v="0"/>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2"/>
    <x v="0"/>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2"/>
    <x v="0"/>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2"/>
    <x v="0"/>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2"/>
    <x v="0"/>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2"/>
    <x v="0"/>
    <m/>
    <m/>
    <m/>
    <m/>
    <m/>
    <s v="16. Iniciar el desarrollo de la solución tecnológica."/>
    <s v="Desarrollo de la solución"/>
    <s v="Informes de seguimiento"/>
    <n v="2"/>
    <d v="2025-07-01T00:00:00"/>
    <d v="2027-09-30T00:00:00"/>
    <n v="117.28571428571429"/>
    <n v="0"/>
    <s v="DGA_x000a_Dirección de Innovación y Tecnología "/>
    <n v="0"/>
    <x v="1"/>
  </r>
  <r>
    <x v="2"/>
    <x v="0"/>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2"/>
    <x v="0"/>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2"/>
    <x v="0"/>
    <m/>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2"/>
    <x v="0"/>
    <m/>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2"/>
    <x v="0"/>
    <m/>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2"/>
    <x v="0"/>
    <m/>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2"/>
    <x v="0"/>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m/>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2"/>
    <x v="0"/>
    <m/>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2"/>
    <x v="0"/>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2"/>
    <x v="0"/>
    <m/>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2"/>
    <x v="0"/>
    <m/>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2"/>
    <x v="0"/>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2"/>
    <x v="0"/>
    <m/>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2"/>
    <x v="0"/>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2"/>
    <x v="0"/>
    <m/>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2"/>
    <x v="0"/>
    <m/>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2"/>
    <x v="0"/>
    <m/>
    <m/>
    <s v="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
    <m/>
    <m/>
    <s v="NO (Propone acción) - Este halllazgo no presenta recomendación en este formato de PPFC, sin embargo las acciones se encuentran en el hallazgo 2, teniendo en cuenta que aunque es especifica para Barranquilla, el tema del reparto abarcará todas las Direcciones seccionales."/>
    <s v="NA"/>
    <s v="NA"/>
    <n v="0"/>
    <d v="2024-05-01T00:00:00"/>
    <d v="2024-05-01T00:00:00"/>
    <n v="0"/>
    <n v="1"/>
    <s v="DGA_x000a_DS – Subproceso Operación Aduanera_x000a_Direcciones Seccionales a nivel nacionaL_x000a_Divisiòn de Operaciòn Aduanera  o quien haga sus veces"/>
    <n v="1"/>
    <x v="0"/>
  </r>
  <r>
    <x v="2"/>
    <x v="0"/>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2"/>
    <x v="0"/>
    <m/>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2"/>
    <x v="0"/>
    <m/>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0"/>
  </r>
  <r>
    <x v="2"/>
    <x v="0"/>
    <m/>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2"/>
    <x v="0"/>
    <m/>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2"/>
    <x v="0"/>
    <m/>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1"/>
  </r>
  <r>
    <x v="2"/>
    <x v="0"/>
    <s v="INSP. 1707022456_x000a__x000a_Nacionalización de mercancías"/>
    <s v="RG1_x000a__x000a_RFC2"/>
    <m/>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1"/>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1"/>
    <x v="0"/>
  </r>
  <r>
    <x v="2"/>
    <x v="0"/>
    <m/>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2"/>
    <x v="0"/>
    <m/>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2"/>
    <x v="0"/>
    <m/>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2"/>
    <x v="0"/>
    <s v="INSP. 1707022460_x000a__x000a_I1, H1, I2, OB1, OB2, OB3, OB4y OB5"/>
    <s v="RG1_x000a__x000a_RFC1"/>
    <m/>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2"/>
    <x v="0"/>
    <m/>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9-30T00:00:00"/>
    <n v="99.857142857142861"/>
    <n v="0"/>
    <s v="DGA_x000a_NC – Subproceso Operación Aduanera_x000a_Dirección de Gestión de Aduanas_x000a_Subdirección de Operación Aduanera"/>
    <n v="0"/>
    <x v="1"/>
  </r>
  <r>
    <x v="2"/>
    <x v="0"/>
    <m/>
    <m/>
    <m/>
    <m/>
    <m/>
    <s v="A19. Actualizar el  Procedimiento PR-COA-0208 denominado “Control Aleatorio de Ingresos y Salidas de Mercancía en Zona Franca” incluyendo como anexo del mismo, el lineamiento expedido mediante correo electrónico 100210163-1505 del 20 de junio de 2025, el cual da aclaración aplicación Código Operación de Ingreso desde el Territorio Aduanero Nacional con destino a Zona Franca dando directrices a los funcionarios de la zona franca en el control de ingresos de hidrocarburos y sus derivados relacionado con las actividades 1 y 3 del procedimiento en cuestion."/>
    <s v="1. Correo electronico con solicitud formal a la Subdireccion de Procesos con la inclusion del lineamiento como anexo al PR-COA-0208 2. expedicion modificacion procedimiento con anexos 3. socializacion a direccones seccionales"/>
    <s v="Actualizacion procedimiento_x000a_una (1) actualización inclusion anexo 1"/>
    <n v="1"/>
    <s v="10/31/2024"/>
    <d v="2026-09-30T00:00:00"/>
    <e v="#VALUE!"/>
    <n v="0"/>
    <s v="DGA_x000a_Dirección de Gestión de Aduanas_x000a_Subdirección de Operación Aduanera_x000a__x000a_Dirección de Gestión Estratégica y de Analítica_x000a_Subdirección de Procesos"/>
    <n v="0"/>
    <x v="1"/>
  </r>
  <r>
    <x v="2"/>
    <x v="0"/>
    <m/>
    <m/>
    <m/>
    <m/>
    <m/>
    <s v="A17.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1"/>
    <s v="DGA_x000a_NC – Subproceso Operación Aduanera_x000a_Dirección de Gestión de Aduanas_x000a_Subdirección de Operación Aduanera"/>
    <n v="1"/>
    <x v="0"/>
  </r>
  <r>
    <x v="2"/>
    <x v="0"/>
    <m/>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2"/>
    <x v="0"/>
    <m/>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2"/>
    <x v="0"/>
    <m/>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2"/>
    <x v="0"/>
    <m/>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2"/>
    <x v="0"/>
    <m/>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2"/>
    <x v="0"/>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2"/>
    <x v="0"/>
    <m/>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9-30T00:00:00"/>
    <n v="99.857142857142861"/>
    <n v="0"/>
    <s v="DGA_x000a_NC – Subproceso Operación Aduanera_x000a_Dirección de Gestión de Aduanas_x000a_Subdirección de Operación Aduanera"/>
    <n v="0"/>
    <x v="1"/>
  </r>
  <r>
    <x v="2"/>
    <x v="0"/>
    <m/>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0"/>
  </r>
  <r>
    <x v="2"/>
    <x v="0"/>
    <m/>
    <m/>
    <m/>
    <m/>
    <m/>
    <s v="A20.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incluyendo como un anexo al procedimiento en cuestion, el lineamiento expedido mediante correo electrónico 100210163-2764 del 16 de octubre de 2025, el cual da lineamientos para el control ingresos y salidas de mercancías desde zona franca – hidrocarburos y sus derivados, relacionado como complemento a las actividades 1 y 3 del procedimiento._x0009_"/>
    <s v="1. Correo electronico con solicitud formal a la Subdireccion de Procesos con la inclusion del lineamiento como anexo al PR-COA-0208 2. expedicion modificacion procedimiento con anexos 3. socializacion a direccones seccionales"/>
    <s v="Actualizacion procedimiento_x000a_una (1) actualización inclusion anexo 2"/>
    <n v="1"/>
    <s v="10/31/2024"/>
    <d v="2026-09-30T00:00:00"/>
    <e v="#VALUE!"/>
    <n v="0"/>
    <s v="DGA_x000a_Dirección de Gestión de Aduanas_x000a_Subdirección de Operación Aduanera_x000a__x000a_Dirección de Gestión Estratégica y de Analítica_x000a_Subdirección de Procesos"/>
    <n v="0"/>
    <x v="1"/>
  </r>
  <r>
    <x v="2"/>
    <x v="0"/>
    <m/>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2"/>
    <x v="0"/>
    <m/>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2"/>
    <x v="0"/>
    <m/>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2"/>
    <x v="0"/>
    <m/>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2"/>
    <x v="0"/>
    <m/>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2"/>
    <x v="0"/>
    <m/>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2"/>
    <x v="0"/>
    <m/>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2"/>
    <x v="0"/>
    <m/>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2"/>
    <x v="0"/>
    <m/>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2"/>
    <x v="0"/>
    <s v="INSP. 170700-29-2024-02-01_x000a__x000a_I1, H1, H2, H3, H4, H5, H6, H7 OB1, OB2 y OB3"/>
    <m/>
    <m/>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2"/>
    <x v="0"/>
    <m/>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1"/>
    <s v="DGA_x000a_DS – Subproceso Operación Aduanera_x000a_GIT de Registro y Control a Usuarios Aduaneros_x000a_División de Gestión de Operación Aduanera"/>
    <n v="1"/>
    <x v="0"/>
  </r>
  <r>
    <x v="2"/>
    <x v="0"/>
    <m/>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2"/>
    <x v="0"/>
    <m/>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1"/>
    <s v="DGA_x000a_DS – Subproceso Operación Aduanera_x000a_GIT de Registro y Control a Usuarios Aduaneros_x000a_División de Gestión de Operación Aduanera"/>
    <n v="1"/>
    <x v="0"/>
  </r>
  <r>
    <x v="2"/>
    <x v="0"/>
    <m/>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1"/>
    <s v="DGA_x000a_NC – Subproceso Operación Aduanera_x000a_Subdirección de Registro y Control Aduanero"/>
    <n v="1"/>
    <x v="0"/>
  </r>
  <r>
    <x v="2"/>
    <x v="0"/>
    <m/>
    <s v="RG1 _x000a__x000a_RFC01"/>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1"/>
    <s v="DGA_x000a_NC – Subproceso Operación Aduanera_x000a_Coordinación de Sustanciación"/>
    <n v="1"/>
    <x v="0"/>
  </r>
  <r>
    <x v="2"/>
    <x v="0"/>
    <m/>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1"/>
    <s v="DGA_x000a_NC – Subproceso Operación Aduanera_x000a_Coordinación de Sustanciación"/>
    <n v="1"/>
    <x v="0"/>
  </r>
  <r>
    <x v="2"/>
    <x v="0"/>
    <m/>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1"/>
    <s v="DGA_x000a_NC – Subproceso Operación Aduanera_x000a_Coordinación de Sustanciación"/>
    <n v="1"/>
    <x v="0"/>
  </r>
  <r>
    <x v="2"/>
    <x v="0"/>
    <m/>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2"/>
    <x v="0"/>
    <m/>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2"/>
    <x v="0"/>
    <m/>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1176"/>
    <s v="DGA_x000a_NC – Subproceso Operación Aduanera_x000a_Coordinación de Sustanciación"/>
    <n v="0.1176"/>
    <x v="1"/>
  </r>
  <r>
    <x v="2"/>
    <x v="0"/>
    <m/>
    <m/>
    <s v="H2. Fallas en las actividades de ejecución, verificación y análisis en el trámite de solicitudes de registro aduanero, respecto de la revisión completa y detallada de los documentos soporte, en contravía de lo establecido en el Decreto 1165 de 2019."/>
    <m/>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05"/>
    <s v="DGA_x000a_NC – Subproceso Operación Aduanera_x000a_Coordinación de Sustanciación"/>
    <n v="0.05"/>
    <x v="1"/>
  </r>
  <r>
    <x v="2"/>
    <x v="0"/>
    <m/>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0"/>
  </r>
  <r>
    <x v="2"/>
    <x v="0"/>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2"/>
    <x v="0"/>
    <m/>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2"/>
    <x v="0"/>
    <m/>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1"/>
  </r>
  <r>
    <x v="2"/>
    <x v="0"/>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1"/>
  </r>
  <r>
    <x v="2"/>
    <x v="0"/>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2"/>
    <x v="0"/>
    <m/>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2"/>
    <x v="0"/>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2"/>
    <x v="0"/>
    <m/>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1"/>
  </r>
  <r>
    <x v="2"/>
    <x v="0"/>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2"/>
    <x v="0"/>
    <m/>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2"/>
    <x v="0"/>
    <m/>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1"/>
    <s v="DGA_x000a_NC – Subproceso Operación Aduanera_x000a_Subdirección de Registro y Control Aduanero_x000a__x000a_DS - Subproceso Operación Aduanera_x000a_Direcciones Seccionales"/>
    <n v="1"/>
    <x v="0"/>
  </r>
  <r>
    <x v="2"/>
    <x v="0"/>
    <m/>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0T00:00:00"/>
    <n v="99.571428571428569"/>
    <n v="0"/>
    <s v="DGA_x000a_NC – Subproceso Operación Aduanera_x000a_Coordinación de Sustanciación"/>
    <n v="0"/>
    <x v="1"/>
  </r>
  <r>
    <x v="2"/>
    <x v="0"/>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m/>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2"/>
    <x v="0"/>
    <m/>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2"/>
    <x v="0"/>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1"/>
  </r>
  <r>
    <x v="2"/>
    <x v="0"/>
    <m/>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2"/>
    <x v="0"/>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1"/>
  </r>
  <r>
    <x v="2"/>
    <x v="0"/>
    <m/>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2"/>
    <x v="0"/>
    <m/>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2"/>
    <x v="0"/>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1"/>
  </r>
  <r>
    <x v="2"/>
    <x v="0"/>
    <m/>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2"/>
    <x v="0"/>
    <m/>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0"/>
  </r>
  <r>
    <x v="2"/>
    <x v="0"/>
    <m/>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1"/>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1"/>
    <x v="0"/>
  </r>
  <r>
    <x v="2"/>
    <x v="0"/>
    <m/>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2"/>
    <x v="0"/>
    <m/>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1"/>
    <s v="DGA_x000a_Dirección de  Gestión de Aduanas_x000a_Subdirección de Operación Aduanera_x000a__x000a_Dirección Estrategia y Analítica _x000a_Subdirección de Análisis de Riesgos y Programas"/>
    <n v="1"/>
    <x v="0"/>
  </r>
  <r>
    <x v="2"/>
    <x v="0"/>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m/>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1"/>
    <s v="DGA_x000a_Dirección de Gestión de Innovación y Tecnología -DGIT_x000a_Dirección de Estratégica y Analítica _x000a_Subdirección de Procesos"/>
    <n v="1"/>
    <x v="0"/>
  </r>
  <r>
    <x v="2"/>
    <x v="0"/>
    <m/>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1"/>
    <s v="DGA_x000a_Dirección de Gestión de Innovación y Tecnología -DGIT_x000a_Dirección de Estratégica y Analítica _x000a_Subdirección de Procesos"/>
    <n v="1"/>
    <x v="0"/>
  </r>
  <r>
    <x v="2"/>
    <x v="0"/>
    <m/>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1"/>
    <s v="DGA_x000a_Dirección de Gestión de Innovación y Tecnología -DGIT"/>
    <n v="1"/>
    <x v="0"/>
  </r>
  <r>
    <x v="2"/>
    <x v="0"/>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2"/>
    <x v="0"/>
    <m/>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1"/>
    <s v="DGA_x000a_Oficina de Seguridad de la Información - OSI"/>
    <n v="1"/>
    <x v="0"/>
  </r>
  <r>
    <x v="2"/>
    <x v="0"/>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1"/>
    <s v="DGA_x000a_Subdirección de Procesos _x000a_Dirección de Estrategica y de Analitica _x000a__x000a_"/>
    <n v="1"/>
    <x v="0"/>
  </r>
  <r>
    <x v="2"/>
    <x v="0"/>
    <m/>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1"/>
    <s v="DGA_x000a_Subdirección de Procesos _x000a_Dirección de Estrategica y de Analitica _x000a__x000a_"/>
    <n v="1"/>
    <x v="0"/>
  </r>
  <r>
    <x v="2"/>
    <x v="0"/>
    <m/>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1"/>
    <s v="DGA_x000a_Dirección de Estrategica y de Analitica _x000a_Subdirección de Procesos _x000a__x000a__x000a_"/>
    <n v="1"/>
    <x v="0"/>
  </r>
  <r>
    <x v="2"/>
    <x v="0"/>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1"/>
    <s v="DGA_x000a_Subdirección de Procesos _x000a_Dirección de Estrategica y de Analitica _x000a__x000a_"/>
    <n v="1"/>
    <x v="0"/>
  </r>
  <r>
    <x v="2"/>
    <x v="0"/>
    <m/>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1"/>
    <s v="DGA_x000a_Subdirección de Procesos _x000a_Dirección de Estrategica y de Analitica _x000a__x000a_"/>
    <n v="1"/>
    <x v="0"/>
  </r>
  <r>
    <x v="2"/>
    <x v="0"/>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0"/>
  </r>
  <r>
    <x v="2"/>
    <x v="0"/>
    <m/>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2"/>
    <x v="0"/>
    <m/>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0"/>
  </r>
  <r>
    <x v="2"/>
    <x v="0"/>
    <m/>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0"/>
  </r>
  <r>
    <x v="2"/>
    <x v="0"/>
    <m/>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0"/>
  </r>
  <r>
    <x v="2"/>
    <x v="0"/>
    <m/>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2"/>
    <s v="DGA_x000a_Dirección de Gestión de Innnovación y Tecnología - DGIT_x000a__x000a_Dirección de Gestión Estratégica y de Analítica_x000a__x000a_"/>
    <n v="0.12"/>
    <x v="1"/>
  </r>
  <r>
    <x v="2"/>
    <x v="0"/>
    <m/>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1"/>
    <s v="DGA_x000a_Dirección de Gestión de Innnovación y Tecnología - DGIT_x000a__x000a_Dirección de Gestión Estratégica y de Analítica_x000a__x000a_"/>
    <n v="1"/>
    <x v="0"/>
  </r>
  <r>
    <x v="2"/>
    <x v="0"/>
    <m/>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2"/>
    <x v="0"/>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2"/>
    <x v="0"/>
    <m/>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2"/>
    <x v="0"/>
    <m/>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0"/>
  </r>
  <r>
    <x v="2"/>
    <x v="0"/>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0"/>
  </r>
  <r>
    <x v="2"/>
    <x v="0"/>
    <m/>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2"/>
    <x v="0"/>
    <m/>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1"/>
    <s v="DGA_x000a_Oficina de Seguridad de la Información - OSI"/>
    <n v="1"/>
    <x v="0"/>
  </r>
  <r>
    <x v="2"/>
    <x v="0"/>
    <m/>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4000000000000001"/>
    <s v="DGA_x000a_Oficina de Seguridad de la Información - OSI_x000a__x000a_Dirección de Innovación y Técnologia "/>
    <n v="0.14000000000000001"/>
    <x v="1"/>
  </r>
  <r>
    <x v="2"/>
    <x v="0"/>
    <m/>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0"/>
  </r>
  <r>
    <x v="2"/>
    <x v="0"/>
    <m/>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2"/>
    <x v="0"/>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0"/>
  </r>
  <r>
    <x v="2"/>
    <x v="0"/>
    <m/>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2"/>
    <x v="0"/>
    <m/>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1"/>
    <s v="DGA_x000a_Oficina de Seguridad de la Información - OSI_x000a_"/>
    <n v="1"/>
    <x v="0"/>
  </r>
  <r>
    <x v="2"/>
    <x v="0"/>
    <m/>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4000000000000001"/>
    <s v="DGA_x000a_Oficina de Seguridad de la Información - OSI_x000a_Dirección de Innovación y Técnologia "/>
    <n v="0.14000000000000001"/>
    <x v="1"/>
  </r>
  <r>
    <x v="2"/>
    <x v="0"/>
    <m/>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0"/>
  </r>
  <r>
    <x v="2"/>
    <x v="0"/>
    <m/>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2"/>
    <x v="0"/>
    <m/>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1"/>
    <s v="DGA_x000a_Oficina de Seguridad de la Información - OSI_x000a_"/>
    <n v="1"/>
    <x v="0"/>
  </r>
  <r>
    <x v="2"/>
    <x v="0"/>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2"/>
    <x v="0"/>
    <m/>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2"/>
    <x v="0"/>
    <m/>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2"/>
    <x v="0"/>
    <m/>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6-02-28T00:00:00"/>
    <n v="43.285714285714285"/>
    <n v="1"/>
    <s v="DGA_x000a_Oficina de Seguridad de la Información - OSI"/>
    <n v="1"/>
    <x v="0"/>
  </r>
  <r>
    <x v="2"/>
    <x v="0"/>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0"/>
  </r>
  <r>
    <x v="2"/>
    <x v="0"/>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m/>
    <s v="RG1: Decisión final del proceso de control fuera de la norm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0"/>
  </r>
  <r>
    <x v="2"/>
    <x v="0"/>
    <m/>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1"/>
  </r>
  <r>
    <x v="2"/>
    <x v="0"/>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1"/>
    <s v="Dirección de Gestión de Aduanas                                                                                                                                                                                                                                                                      Subdirección de Operación Aduanera _x000a__x000a_Direcciones Seccionales de Cartagena, Barranquilla, Santa Marta y Buenaventura_x000a_División de Operación Aduanera  - GIT importaciones."/>
    <n v="1"/>
    <x v="0"/>
  </r>
  <r>
    <x v="2"/>
    <x v="0"/>
    <m/>
    <m/>
    <m/>
    <m/>
    <m/>
    <s v="A4. *Revisión y/o actualización del procedimiento ide importación, asegurando la correcta liquidación de los tributos de vehículos de diplomáticos."/>
    <s v="* Actualización del procedimiento PR-COA-188 (SOA) “o un documento equivalente”"/>
    <s v="*1 (procedimiento PR-COA-188)  “o el documento equivalente actualizado”."/>
    <n v="1"/>
    <d v="2025-07-01T00:00:00"/>
    <d v="2026-07-01T00:00:00"/>
    <n v="52.142857142857146"/>
    <n v="0"/>
    <s v="DGA_x000a_Dirección de Gestión de Aduanas         _x000a_Subdirección de Operación Aduanera                                                                                                                                                       "/>
    <n v="0"/>
    <x v="1"/>
  </r>
  <r>
    <x v="2"/>
    <x v="0"/>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2"/>
    <x v="0"/>
    <m/>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0"/>
  </r>
  <r>
    <x v="2"/>
    <x v="0"/>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1"/>
    <s v="DGA_x000a_Direcciones seccionales de Buenaventura, Santa Marta, Cartagena y Barraquilla_x000a_División de operación aduanera_x000a_GIT importaciones."/>
    <n v="1"/>
    <x v="0"/>
  </r>
  <r>
    <x v="2"/>
    <x v="0"/>
    <m/>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1"/>
    <s v="DGA_x000a_Todas las Direcciones Seccionales _x000a_División de operación aduanera_x000a_GIT importaciones."/>
    <n v="1"/>
    <x v="0"/>
  </r>
  <r>
    <x v="2"/>
    <x v="0"/>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2"/>
    <x v="0"/>
    <m/>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1"/>
  </r>
  <r>
    <x v="2"/>
    <x v="0"/>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1"/>
    <s v="DGA_x000a_Dirección de Gestión de Aduanas _x000a_Subdirección de Operación Aduanera _x000a_"/>
    <n v="1"/>
    <x v="0"/>
  </r>
  <r>
    <x v="2"/>
    <x v="0"/>
    <m/>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1"/>
    <s v="DGA_x000a_Todas las Direcciones Seccionales con operación aduanera_x000a_División de operación aduanera_x000a_GIT importaciones"/>
    <n v="1"/>
    <x v="0"/>
  </r>
  <r>
    <x v="2"/>
    <x v="0"/>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1"/>
  </r>
  <r>
    <x v="2"/>
    <x v="0"/>
    <m/>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2"/>
    <x v="0"/>
    <m/>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1"/>
    <s v="DGA_x000a_Todas las Direcciones Seccionales con operación aduanera_x000a_División de operación aduanera_x000a_GIT importaciones"/>
    <n v="1"/>
    <x v="0"/>
  </r>
  <r>
    <x v="2"/>
    <x v="0"/>
    <m/>
    <m/>
    <m/>
    <m/>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 (1)_x000a__x000a_*Informe trimestral de las Direcciones seccionales a la Subdirección de Operación Aduanera (diligenciamiento de las plantillas) (2)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0"/>
  </r>
  <r>
    <x v="2"/>
    <x v="0"/>
    <m/>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_x000a_GIT importaciones"/>
    <n v="1"/>
    <x v="0"/>
  </r>
  <r>
    <x v="2"/>
    <x v="0"/>
    <s v="170700-29-2024-02-08_x000a_H1, H2, H3, H4, H5 Y H6_x000a_Control viajeros Cartagena y Medellín_x000a__x000a_OB1= ACC 2, 3, 4, 16_x000a_OB2= ACC2,3,Y 17_x000a_OB3= 18 Y 19_x000a__x000a__x000a_"/>
    <s v="RG1_x000a__x000a_RFC1"/>
    <s v="H1. No se realizan alertas tempranas sobre los viajeros internacionales por parte de la Subdirección del Centro de Trazabilidad Aduanera"/>
    <m/>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1"/>
    <s v="DGA_x000a_Dirección de Gestión de Estratégica y de Analítica_x000a_Subdirección de análisis de riesgo y programas _x000a_Coordinación de Riesgos  de cumplimiento TAC"/>
    <n v="1"/>
    <x v="0"/>
  </r>
  <r>
    <x v="2"/>
    <x v="0"/>
    <m/>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1"/>
    <s v="DGA_x000a_Dirección de Gestión de Estratégica y de Analítica_x000a_Subdirección de análisis de riesgo y programas _x000a_Coordinación de Riesgos  de cumplimiento TAC"/>
    <n v="1"/>
    <x v="0"/>
  </r>
  <r>
    <x v="2"/>
    <x v="0"/>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m/>
    <s v="A2. Iniciar el desarrollo de la solución tecnológica."/>
    <s v="Informes avances desarrollo de la solución tecnológica"/>
    <s v="Informes de seguimiento"/>
    <n v="2"/>
    <d v="2025-07-01T00:00:00"/>
    <d v="2027-06-30T00:00:00"/>
    <n v="104.14285714285714"/>
    <n v="0.24"/>
    <s v="DGA_x000a_Dirección de Gestión De Aduanas _x000a_Subdirección de Operación Aduanera _x000a__x000a_Dirección de Gestión de Innovación y Tecnología _x000a_Subdirección de Innovación y Proyectos_x000a_Subdirección de Soluciones y Desarrollos"/>
    <n v="0.24"/>
    <x v="1"/>
  </r>
  <r>
    <x v="2"/>
    <x v="0"/>
    <m/>
    <m/>
    <m/>
    <m/>
    <m/>
    <s v="A3. Iniciar la implementación de la solución tecnológica"/>
    <s v="formatos aceptación pruebas"/>
    <s v="(01) Un formato de Aceptación de Pruebas funcionales y salida a producción - FT-IIT-1851."/>
    <n v="1"/>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1"/>
  </r>
  <r>
    <x v="2"/>
    <x v="0"/>
    <m/>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2"/>
    <x v="0"/>
    <m/>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75"/>
    <s v="DGA_x000a_Direcciones Seccionales de Aduanas de Cartagena y de Medellín._x000a_División de Viajeros o quien haga sus veces "/>
    <n v="0.75"/>
    <x v="1"/>
  </r>
  <r>
    <x v="2"/>
    <x v="0"/>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1"/>
  </r>
  <r>
    <x v="2"/>
    <x v="0"/>
    <m/>
    <m/>
    <m/>
    <m/>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75"/>
    <s v="DGA_x000a_Dirección Seccional de Aduanas de Medellín_x000a_División de viajeros"/>
    <n v="0.75"/>
    <x v="1"/>
  </r>
  <r>
    <x v="2"/>
    <x v="0"/>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1"/>
  </r>
  <r>
    <x v="2"/>
    <x v="0"/>
    <m/>
    <m/>
    <m/>
    <m/>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2"/>
    <d v="2025-07-01T00:00:00"/>
    <d v="2025-10-31T00:00:00"/>
    <n v="17.428571428571427"/>
    <n v="1"/>
    <s v="DGA_x000a_Dirección de Gestión de Impuestos_x000a_Subdirección de Recaudo_x000a_Coordinación de Control a Entidades Recaudadoras."/>
    <n v="1"/>
    <x v="0"/>
  </r>
  <r>
    <x v="2"/>
    <x v="0"/>
    <m/>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6-07-31T00:00:00"/>
    <n v="56.428571428571431"/>
    <n v="0.77"/>
    <s v="DGA_x000a_Subdirección de Operación Aduanera_x000a__x000a_Dirección de Gestión de Impuestos_x000a_Subdirección de Recaudo"/>
    <n v="0.77"/>
    <x v="1"/>
  </r>
  <r>
    <x v="2"/>
    <x v="0"/>
    <m/>
    <m/>
    <m/>
    <m/>
    <m/>
    <s v="A20.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 Funcionalidad desplegada en producción - Acta de Comité de Cambios "/>
    <n v="1"/>
    <d v="2025-10-14T00:00:00"/>
    <d v="2025-12-31T00:00:00"/>
    <n v="11.142857142857142"/>
    <n v="1"/>
    <s v="DGA_x000a_Subdirección de Operación Aduanera _x000a__x000a_Dirección de Gestión de Innovación y Tecnología_x000a__x000a_Dirección de Gestión de Impuestos_x000a_Subdirección de Recaudo"/>
    <n v="1"/>
    <x v="0"/>
  </r>
  <r>
    <x v="2"/>
    <x v="0"/>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dos (2) actas asistencia capacitación semestral   _x000a_2. Doce (12) Informes mensuales se seguimiento con evidencias y soportes."/>
    <n v="14"/>
    <d v="2025-07-01T00:00:00"/>
    <d v="2026-06-30T00:00:00"/>
    <n v="52"/>
    <n v="0.75"/>
    <s v="DGA_x000a_Direcciones Seccionales_x000a_División de Operación Aduanera y/o División de viajeros"/>
    <n v="0.75"/>
    <x v="1"/>
  </r>
  <r>
    <x v="2"/>
    <x v="0"/>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1"/>
    <s v="DGA_x000a_Dirección de Gestión de Aduanas_x000a_Subdirección de Operación Aduanera_x000a__x000a_Direcciones Seccionales_x000a_División de Operación Aduanera y/o División de viajero"/>
    <n v="1"/>
    <x v="0"/>
  </r>
  <r>
    <x v="2"/>
    <x v="0"/>
    <m/>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1"/>
    <s v="DGA_x000a_Dirección de Gestión de Aduanas_x000a_Subdirección de Operación Aduanera."/>
    <n v="1"/>
    <x v="0"/>
  </r>
  <r>
    <x v="2"/>
    <x v="0"/>
    <m/>
    <m/>
    <m/>
    <m/>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1"/>
    <s v="DGA_x000a_Direcciones Seccionales_x000a_División de Operación Aduanera y/o División de viajeros."/>
    <n v="1"/>
    <x v="0"/>
  </r>
  <r>
    <x v="2"/>
    <x v="0"/>
    <m/>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2. Iniciar el desarrollo de la solución tecnológica."/>
    <s v="Informes avances desarrollo de la solución tecnológica"/>
    <s v="Informes de seguimiento"/>
    <n v="2"/>
    <d v="2025-07-01T00:00:00"/>
    <d v="2027-06-30T00:00:00"/>
    <n v="104.14285714285714"/>
    <n v="0.24"/>
    <s v="DGA_x000a_Dirección de Gestión de Impuestos_x000a_Subdirección de Recaudo_x000a_Coordinación de Control a Entidades Recaudadoras"/>
    <n v="0.24"/>
    <x v="1"/>
  </r>
  <r>
    <x v="2"/>
    <x v="0"/>
    <m/>
    <m/>
    <m/>
    <m/>
    <m/>
    <s v="A3. Iniciar la implementación de la solución tecnológica"/>
    <s v="formatos aceptación pruebas"/>
    <s v="(01) Un formato de Aceptación de Pruebas funcionales y salida a producción - FT-IIT-1851."/>
    <n v="1"/>
    <d v="2025-07-01T00:00:00"/>
    <d v="2027-06-30T00:00:00"/>
    <n v="104.14285714285714"/>
    <n v="0.25"/>
    <s v="DGA_x000a_Dirección de Gestión de Aduanas _x000a_Subdirección de Operación Aduanera_x000a__x000a_Dirección de Gestión de Innovación y Tecnología_x000a__x000a_Dirección de Gestión de Impuestos_x000a_Subdirección de Recaudo"/>
    <n v="0.25"/>
    <x v="1"/>
  </r>
  <r>
    <x v="2"/>
    <x v="0"/>
    <m/>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_x000a_Subdirección de Operación Aduanera_x000a__x000a_Direcciones Seccionales_x000a_División de Operación Aduanera y/o División de viajero"/>
    <n v="0"/>
    <x v="1"/>
  </r>
  <r>
    <x v="2"/>
    <x v="0"/>
    <m/>
    <m/>
    <m/>
    <m/>
    <m/>
    <s v="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ón de Gestión de Aduanas_x000a_Subdirección de Operación Aduanera."/>
    <n v="0"/>
    <x v="1"/>
  </r>
  <r>
    <x v="2"/>
    <x v="0"/>
    <m/>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2. Iniciar el desarrollo de la solución tecnológica."/>
    <s v="Informes avances desarrollo de la solución tecnológica"/>
    <s v="Informes de seguimiento"/>
    <n v="2"/>
    <d v="2025-07-01T00:00:00"/>
    <d v="2027-06-30T00:00:00"/>
    <n v="104.14285714285714"/>
    <n v="0.24"/>
    <s v="DGA_x000a_Dirección de Gestión De Aduanas _x000a_Subdirección de Operación Aduanera _x000a__x000a_Dirección de Gestión de Innovación y Tecnología _x000a_Subdirección de Innovación y Proyectos_x000a_Subdirección de Soluciones y Desarrollos"/>
    <n v="0.24"/>
    <x v="1"/>
  </r>
  <r>
    <x v="2"/>
    <x v="0"/>
    <m/>
    <m/>
    <m/>
    <m/>
    <m/>
    <s v="A3. Iniciar la implementación de la solución tecnológica"/>
    <s v="formatos aceptación pruebas"/>
    <s v="(01) Un formato de Aceptación de Pruebas funcionales y salida a producción - FT-IIT-1851."/>
    <n v="1"/>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1"/>
  </r>
  <r>
    <x v="2"/>
    <x v="0"/>
    <m/>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2"/>
    <x v="0"/>
    <m/>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75"/>
    <s v="DGA_x000a_Direcciones Seccionales de Aduanas de Cartagena y Medellín_x000a_División de Viajeros o quien haga sus veces "/>
    <n v="0.75"/>
    <x v="1"/>
  </r>
  <r>
    <x v="2"/>
    <x v="0"/>
    <m/>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A17.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2"/>
    <x v="0"/>
    <m/>
    <m/>
    <m/>
    <m/>
    <m/>
    <s v="A18.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2"/>
    <x v="0"/>
    <s v="170700-29-2025-02-02_x000a__x000a_Controles al régimen de importación"/>
    <s v="RG1_x000a_RG2_x000a__x000a_RFC1_x000a_RFC2"/>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m/>
    <s v="RG1: “Pérdida de la confidencialidad, disponibilidad e integridad de la información física y electrónica” _x000a__x000a_RG2: “Decisión final del proceso de control aduanero fuera de la norma”_x000a__x000a_RFC1: “Fuga o alteración de información, física y electrónica”_x000a__x000a_RFC2:“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1"/>
  </r>
  <r>
    <x v="2"/>
    <x v="0"/>
    <m/>
    <m/>
    <s v="H2. Falta de efectividad de las reglas de selectividad y el modelo de riesgos XGBOOST"/>
    <m/>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1"/>
    <s v="DGA_x000a_Subdirección de Análisis de Riesgo y Programas"/>
    <n v="1"/>
    <x v="0"/>
  </r>
  <r>
    <x v="2"/>
    <x v="0"/>
    <m/>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1"/>
  </r>
  <r>
    <x v="2"/>
    <x v="0"/>
    <m/>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1"/>
  </r>
  <r>
    <x v="2"/>
    <x v="0"/>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6-02-28T00:00:00"/>
    <n v="43.285714285714285"/>
    <n v="1"/>
    <s v="DGA_x000a_Dirección de Gestión de Innovación y Tecnología _x000a_Subdirección de Innovación y Proyectos_x000a_Subdirección de Soluciones y Desarrollo "/>
    <n v="1"/>
    <x v="0"/>
  </r>
  <r>
    <x v="2"/>
    <x v="0"/>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1"/>
  </r>
  <r>
    <x v="2"/>
    <x v="0"/>
    <m/>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1"/>
  </r>
  <r>
    <x v="2"/>
    <x v="0"/>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1"/>
    <s v="DGA_x000a_Dirección de Innovación y Tecnología "/>
    <n v="1"/>
    <x v="0"/>
  </r>
  <r>
    <x v="2"/>
    <x v="0"/>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12"/>
    <s v="DGA_x000a_Dirección de Innnovación y Tecnología _x000a_Dirección de Gestión de Aduanas_x000a_Subdirección de Operación Aduanera"/>
    <n v="0.12"/>
    <x v="1"/>
  </r>
  <r>
    <x v="2"/>
    <x v="0"/>
    <m/>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1"/>
  </r>
  <r>
    <x v="2"/>
    <x v="0"/>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  _x000a__x000a_3.00"/>
    <d v="2025-10-01T00:00:00"/>
    <d v="2026-10-01T00:00:00"/>
    <n v="52.142857142857146"/>
    <n v="0.5"/>
    <s v="DGA_x000a_Dirección de Gestión de Aduanas                 _x000a_Subdirección de Operación Aduanera_x000a__x000a_Direcciones Seccionales a nivel nacional _x000a_Grupo Interno de trabajo importaciones o quien haga sus veces"/>
    <n v="0.5"/>
    <x v="1"/>
  </r>
  <r>
    <x v="2"/>
    <x v="0"/>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0"/>
  </r>
  <r>
    <x v="2"/>
    <x v="0"/>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1"/>
    <s v="DGA_x000a_Dirección de Innovación y Tecnología _x000a_Subdirección de Soluciones y Desarrollo _x000a_Coordinación de Soporte Técnico al Usuario "/>
    <n v="1"/>
    <x v="0"/>
  </r>
  <r>
    <x v="2"/>
    <x v="0"/>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1"/>
    <s v="DGA_x000a_Dirección de Innovación y Tecnología_x000a_Subdirección de Infraestructura Tecnológica y de Operaciones "/>
    <n v="1"/>
    <x v="0"/>
  </r>
  <r>
    <x v="2"/>
    <x v="0"/>
    <m/>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7"/>
    <s v="DGA_x000a_Dirección de Innovación y Tecnología_x000a_Subdirección de Infraestructura Tecnológica y de Operaciones "/>
    <n v="0.7"/>
    <x v="1"/>
  </r>
  <r>
    <x v="2"/>
    <x v="0"/>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0"/>
  </r>
  <r>
    <x v="2"/>
    <x v="0"/>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1"/>
    <s v="DGA_x000a_Dirección de Innovación y Tecnología_x000a_Subdirección de Infraestructura Tecnológica y de Operaciones "/>
    <n v="1"/>
    <x v="0"/>
  </r>
  <r>
    <x v="2"/>
    <x v="0"/>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1"/>
    <s v="DGA_x000a_Dirección de Gestión de Aduanas _x000a_Subdirección de Operación Aduanera  _x000a_                  _x000a_Direcciones Seccionales a nivel nacional _x000a_Grupo interno de trabajo importaciones o quien haga sus veces                                             "/>
    <n v="0.1"/>
    <x v="1"/>
  </r>
  <r>
    <x v="2"/>
    <x v="0"/>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55000000000000004"/>
    <s v="DGA_x000a_Dirección de Gestión de Aduanas.                     _x000a_Subdirección de Operación Aduanera._x000a__x000a_Dirección de Gestión de Innovación y tecnología."/>
    <n v="0.55000000000000004"/>
    <x v="1"/>
  </r>
  <r>
    <x v="2"/>
    <x v="0"/>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1"/>
  </r>
  <r>
    <x v="2"/>
    <x v="0"/>
    <m/>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2-31T00:00:00"/>
    <n v="65.142857142857139"/>
    <n v="0"/>
    <s v="DGA_x000a_Subdirección de Análisis de Riesgo y Programas"/>
    <n v="0"/>
    <x v="1"/>
  </r>
  <r>
    <x v="2"/>
    <x v="0"/>
    <m/>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12-31T00:00:00"/>
    <n v="65.142857142857139"/>
    <n v="0"/>
    <s v="DGA_x000a_Subdirección de Análisis de Riesgo y Programas_x000a__x000a_DGF_x000a_SOA_x000a_SFA"/>
    <n v="0"/>
    <x v="1"/>
  </r>
  <r>
    <x v="2"/>
    <x v="0"/>
    <m/>
    <m/>
    <s v="H16. Se evidenció en la Dirección Seccional de Impuestos y Aduanas de Santa Marta que el perfilamiento se realiza únicamente de forma manual y no a través de un servicio informático electrónico como se establece procedimiento PR-COA-0177 “Carga” en la actividad 20"/>
    <m/>
    <m/>
    <s v="A21.  Iniciar el desarrollo de la solución tecnológica."/>
    <s v="Desarrollo de la solución tecnológica"/>
    <s v="Informes de seguimiento"/>
    <n v="3"/>
    <d v="2025-01-06T00:00:00"/>
    <d v="2026-12-31T00:00:00"/>
    <n v="103.42857142857143"/>
    <n v="0"/>
    <s v="DGA_x000a_Dirección de Gestión de Innovación y Tecnología "/>
    <n v="0"/>
    <x v="1"/>
  </r>
  <r>
    <x v="2"/>
    <x v="0"/>
    <m/>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1"/>
  </r>
  <r>
    <x v="2"/>
    <x v="0"/>
    <m/>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1"/>
  </r>
  <r>
    <x v="2"/>
    <x v="0"/>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3"/>
    <s v="DGA_x000a_Dirección de Gestión de Aduanas                     _x000a_Subdirección de Operación Aduanera_x000a__x000a_Direcciones Seccionales Buenaventura, Cali, Medellín, Bogotá, Santa Marta, Barranquilla y Cartagena."/>
    <n v="0.3"/>
    <x v="1"/>
  </r>
  <r>
    <x v="2"/>
    <x v="0"/>
    <m/>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1"/>
  </r>
  <r>
    <x v="2"/>
    <x v="0"/>
    <m/>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1"/>
  </r>
  <r>
    <x v="2"/>
    <x v="0"/>
    <s v="170700-29-2025-02-07_x000a__x000a_Control a la Operación Aduanera"/>
    <s v="RG1_x000a__x000a_RFC1"/>
    <s v="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_x000a__x000a_Lo anterior, en contravía de lo definido en el Manual de Políticas y Lineamientos de Seguridad de la Información – MN-IIT-0072 v.5 (2023)"/>
    <m/>
    <s v="RTG1: “Pérdida de la disponibilidad, confidencialidad e integridad de la información electrónica” y “Decisión final del proceso de control aduanero fuera de la norma” _x000a__x000a_RFC1: “Fuga o alteración de información electrónica” y “Decisión final de un proceso de control aduanero basado en hechos falsos o información adulterada”"/>
    <s v="A1. Realizar una jornada de depuración de los roles informáticos de las soluciones Tecnológicas que utiliza actualmente  la Dirección Seccional de Aduanas de Bogotá - Aeropuerto El Dorado."/>
    <s v="* Identificar los funcionarios que presenten novedades administrativas que sean causal de la inactivación con roles activos que se encuentran asignados._x000a__x000a_* Realizar la inactivación  de los roles informáticos, la cual se registra en la herramienta de gestión de la mesa de servicio._x000a__x000a_* Verificar  que  los roles  asignados a cada funcionario correspondan  con el proceso de cada dependencia, de acuerdo con los procedimientos de la Entidad. _x000a__x000a_*  Realizar la inactivación  de los roles informáticos, que no correspondan con las funciones de cada dependencia, la cual se registra en la herramienta de gestión de la mesa de servicio._x000a__x000a_* Implementar herramienta que permita realizar seguimiento y control a la asignación de roles._x000a__x000a_* Consolidar el informe técnico de cierre (estado inicial vs. estado final) que evidencie la depuración efectiva de la superficie de exposición._x0009_"/>
    <s v="Informe de cierre de la jornada de depuración con el consolidado de roles informáticos de la DSAB - Aeropuerto El Dorado."/>
    <n v="1"/>
    <d v="2026-04-13T00:00:00"/>
    <d v="2027-04-13T00:00:00"/>
    <n v="52.142857142857146"/>
    <n v="0"/>
    <s v="DGA_x000a_Dirección Seccional Aduanas de Bogotá Aeropuerto El Dorado - GIT _x000a__x000a_Dirección de Gestión de Innovación y Tecnología _x000a_Subdirección de Soluciones y Desarrollo_x000a_Coordinación de Soporte Técnico al Usuario "/>
    <n v="0"/>
    <x v="1"/>
  </r>
  <r>
    <x v="2"/>
    <x v="0"/>
    <m/>
    <m/>
    <m/>
    <m/>
    <m/>
    <s v="A2. Realizar solicitud a todas las áreas para la identificación, actualización y depuración del Anexo de roles de las soluciones tecnológicas ."/>
    <s v="* Realizar solicitud a todas las áreas para la identificación, actualización y depuración del Anexo de roles de las soluciones tecnológicas ._x000a_* Recibir las solicitudes de las direcciones de gestión a través del Portal de Servicios y actualizar el anexo de roles de las soluciones tecnológicas._x0009_"/>
    <s v="Envío de comunicación a todas las áreas "/>
    <n v="25"/>
    <d v="2026-04-20T00:00:00"/>
    <d v="2026-06-30T00:00:00"/>
    <n v="10.142857142857142"/>
    <n v="0"/>
    <s v="DGA_x000a_Dirección de Innovación y Tecnología _x000a_Subdirección de Soluciones y Desarrollo_x000a_Coordinación de Soporte Técnico al Usuario "/>
    <n v="0"/>
    <x v="1"/>
  </r>
  <r>
    <x v="2"/>
    <x v="0"/>
    <m/>
    <m/>
    <m/>
    <m/>
    <m/>
    <s v="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
    <s v="*Elaborar Informe de verificación trimestral del listado de ROLES ACTIVOS._x000a__x000a_*Remitir a la Dirección de Gestión de Innovación y Tecnología en caso de inconsistencias detectadas."/>
    <s v="Informe de verificación trimestral del listado de ROLES ACTIVOS"/>
    <n v="66"/>
    <d v="2026-04-01T00:00:00"/>
    <d v="2026-12-31T00:00:00"/>
    <n v="39.142857142857146"/>
    <n v="0"/>
    <s v="DGA_x000a_DSA Barranquilla - División de la operación Aduanera_x000a_DSA Medellín - División de la operación Aduanera_x000a_DSA Cúcuta - División de la operación Aduanera_x000a_DSA Cali - División de la operación Aduanera_x000a_DSA Cartagena - División de la operación Aduanera_x000a_DSIA Buenaventura - División de la operación Aduanera_x000a_DSIA Armenia - División de la operación Aduanera_x000a_DSIA Santa Marta - División de la operación Aduanera_x000a_DSIA Ipiales - División de la operación Aduanera_x000a_DSIATumaco - División de la operación Aduanera_x000a_DSIA Leticia - División de la operación Aduanera_x000a_DSIA Yopal - División de la operación Aduanera_x000a_DSIA Arauca - División de la operación Aduanera_x000a_DSIA Riohacha - División de la operación Aduanera_x000a_DSIA Bucaramanga - División de la operación Aduanera_x000a_DSIA Maicao - División de la operación Aduanera_x000a_DSIA Urabá - División de la operación Aduanera_x000a_DSIA Pereira - División de la operación Aduanera_x000a_DSIA Manizales - División de la operación Aduanera_x000a_DSIA San Andrés - División de la operación Aduanera_x000a_DSIA Valledupar - División de la operación Aduanera_x000a_DSIA Puerto Asís - División de la operación Aduanera"/>
    <n v="0"/>
    <x v="1"/>
  </r>
  <r>
    <x v="2"/>
    <x v="0"/>
    <m/>
    <m/>
    <s v="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
    <m/>
    <m/>
    <s v="A4. Diseñar un documento de control de obligatorio cumplimiento para el borrado seguro de equipos de cómputo con salida y/o reasignación."/>
    <s v="Reunión con los responsables del control de inventario y de los movimientos de equipos._x000a_Diseño,  implementación y divulgación del documento de control para el borrado seguro.  "/>
    <s v="Documento de control"/>
    <n v="1"/>
    <d v="2026-03-09T00:00:00"/>
    <d v="2026-12-31T00:00:00"/>
    <n v="42.428571428571431"/>
    <n v="0"/>
    <s v="DGA_x000a_Dirección de Innovación y Tecnología _x000a_Subdirección de Soluciones y Desarrollo_x000a_Coordinación de Soporte Técnico al Usuario "/>
    <n v="0"/>
    <x v="1"/>
  </r>
  <r>
    <x v="2"/>
    <x v="0"/>
    <m/>
    <m/>
    <s v="H3.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
    <m/>
    <m/>
    <s v="A5. Implementar las funcionalidades de los aplicativos no corporativos (Correos2007, Condex, _x0009_Elmar, Gestión GYA, _x0009_Viajeros2006, Conga) dentro del Nuevo Sistema de Gestión Aduanera - NSGA "/>
    <s v="Poner en producción los módulos del Nuevo Sistema de Gestión de Aduanas "/>
    <s v="Un formato de _x000a_aceptación de pruebas _x000a_funcionales y técnicas._x000a_Puesta en producción de la solución tecnológica"/>
    <n v="2"/>
    <d v="2026-04-01T00:00:00"/>
    <d v="2029-12-31T00:00:00"/>
    <n v="195.71428571428572"/>
    <n v="0"/>
    <s v="DGA_x000a_Dirección de Gestión de Innovación y Tecnología _x000a__x000a_Dirección de Gestión de Aduanas "/>
    <n v="0"/>
    <x v="1"/>
  </r>
  <r>
    <x v="2"/>
    <x v="0"/>
    <m/>
    <m/>
    <m/>
    <m/>
    <m/>
    <s v="A6. Para los aplicativos Conhora e Importaciones, se establece:_x000a__x000a_Conhora: Analizar la posibilidad de incluir las funcionalidades en los sistemas corporativos. _x000a_Importaciones: Analizar la posibilidad de incluir las funcionalidades actuales en los sistemas corporativos"/>
    <s v="Realizar reuniones con la Dirección Seccional Aduanas de Bogotá Aeropuerto El Dorado- GIT ._x000a_Solicitud  a la  DGIT de la de viabilidad para  la implementación de las funcionalidades en los sistemas corporativos"/>
    <s v="Documento de análisis"/>
    <n v="1"/>
    <d v="2026-04-01T00:00:00"/>
    <d v="2027-04-30T00:00:00"/>
    <n v="56.285714285714285"/>
    <n v="0"/>
    <s v="DGA_x000a_Dirección de Gestión de Innovación y Tecnología _x000a__x000a_Dirección Seccional Aduanas de Bogotá Aeropuerto El Dorado- GIT "/>
    <n v="0"/>
    <x v="1"/>
  </r>
  <r>
    <x v="2"/>
    <x v="0"/>
    <m/>
    <m/>
    <s v="H4. 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
    <m/>
    <m/>
    <s v="A7. Implementar el protocolo EEE802.1x en los switches a nivel nacional"/>
    <s v="1._x0009_Realizar la implementación del protocolo en cada switch en cada sede"/>
    <s v="Reporte de implementación del protocolo "/>
    <n v="1"/>
    <d v="2026-04-01T00:00:00"/>
    <d v="2026-10-31T00:00:00"/>
    <n v="30.428571428571427"/>
    <n v="0"/>
    <s v="DGA_x000a_Dirección de Gestión de Innovación y Tecnología_x000a_Subdirección de Infraestructura Tecnológica y de Operaciones"/>
    <n v="0"/>
    <x v="1"/>
  </r>
  <r>
    <x v="2"/>
    <x v="0"/>
    <m/>
    <m/>
    <m/>
    <s v="OB1. En desarrollo de la visita de control realizada los días 8 y 9 de septiembre de 2025 a la Dirección Seccional de Aduanas de Bogotá – Aeropuerto El Dorado, por el equipo inspector a la División de Viajeros, se solicitó la verificación de inventarios mediante revisión documental (actos de habilitación y traslado, garantía 1414, inventario remitido e informes bimestrales de movimientos) y confrontación físico–documental de una muestra consignada en las Actas 6901 y 6972. _x000a__x000a_De los elementos evaluados en el depósito de provisiones de a bordo AEROMÉXICO (actos de habilitación y traslado, garantía 1414, inventario remitido y Actas 6901 y 6972, junto con los informes bimestrales de movimientos), se evidencia que el depósito cumple con la obligación de presentar inventario y que, en la muestra revisada, la confrontación físico–documental no arrojó diferencias frente a la información reportada. _x000a__x000a_No obstante, frente al criterio previsto en los artículos 99 y 100 del Decreto 1165 de 2019 (informes bimestrales y control del término de 18 meses para abandono legal):_x000a_ _x000a_“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_x000a__x000a_“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_x000a__x000a_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_x000a__x000a_Se observó que, en la práctica, el control se apoya en inventarios e informes donde un mismo código de ítem aparece con descripciones diferentes según el documento (por ejemplo, cambios en la forma de nombrar la referencia, presentación o contenido), lo que dificulta el cruce automático y la lectura homogénea de la información. Adicionalmente, no se evidencian tableros o reportes formales que consoliden estos datos y muestren, de manera sistemática, la antigüedad de las mercancías por ítem, segmentada en rangos que permitan identificar claramente: (i) mercancías con menos de quince (15) meses de permanencia, (ii) mercancías entre quince (15) y diecisiete (17) meses, y (iii) mercancías con dieciocho (18) meses o más, en línea con el término de abandono legal previsto en el artículo 100 del Decreto 1165 de 2019."/>
    <m/>
    <s v="A8.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1"/>
  </r>
  <r>
    <x v="2"/>
    <x v="0"/>
    <m/>
    <m/>
    <m/>
    <s v="OB2. De acuerdo con el artículo 100 del Decreto 1165 de 2019,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por lo que los inventarios y movimientos deben mantenerse registrados, conciliables y con un control preventivo de la permanencia que evite alcanzar dicho umbral, dejando evidencia documentada de la disposición final (consumo a bordo, importación, reembarque o destrucción), cuando corresponda._x000a__x000a_El miércoles 9 de julio de 2025, la División de Viajeros de la Dirección Seccional de Aduanas de Bogotá Aeropuerto el Dorado respondió que procedería a revisar la información contenida en el archivo “Traslados a operación materiales próximos a vencer Depósito 25214”, relacionada con la auditoría iniciada el 17 de junio de 2025._x000a__x000a_Las planillas contienen:_x000a_•_x0009_DATA INVENTARIO / PN (número de parte) / DESCRIPTION: identifica el código número de parte (PN) y la descripción del artículo._x000a_•_x0009_FECHA / N.° Vuelo: día en que se atendieron vuelos con ese PN (número de parte)._x000a_•_x0009_Columnas por ruta/vuelo (LA4404, LA4903, LA4907, …): cantidad del PN cargada a cada vuelo ese día._x000a_•_x0009_TOTAL (fila por día): suma diaria por PN._x000a_•_x0009_TOTAL (bloque): suma de todos los días/ vuelos para ese PN (p. ej., PN 200027520 = 312 unidades entre 25 y 29 de junio)._x000a__x000a_Esta información vincula cada número de parte (PN) con vuelos específicos y cantidades, lo que sustenta el uso o consumo a bordo y evidencia que dichos artículos no debían continuar acumulando antigüedad hacia el abandono._x000a__x000a_El martes 10 de julio de 2025, AEROVÍAS DE INTEGRACIÓN REGIONAL S. A. remitió por correo electrónico un listado de mercancías con tiempo de almacenamiento entre dieciséis y diecisiete meses, informando que habían sido utilizadas en vuelos al exterior operados en junio de 2025. _x000a__x000a_De acuerdo con la auditoría a depósitos de provisiones de a bordo realizada por la División de Viajeros de la Dirección Seccional de Aduanas de Bogotá – Aeropuerto El Dorado los días 17 y 18 de junio de 2025 se identificaron cinco referencias con tiempos de permanencia entre dieciséis y diecisiete meses. En el marco de dicha auditoría se acordó como fecha límite el 18 de julio de 2025 para allegar a la DIAN los soportes de disposición correspondientes a cada referencia, a fin de evitar la configuración de abandono legal._x000a__x000a_Las planillas remitidas incluyen, para cada número de parte, la descripción del artículo, la fecha y el vuelo atendido, columnas por ruta o número de vuelo con las cantidades cargadas, y totales diarios y por bloque, lo que permite asociar cada referencia a vuelos específicos y cantidades, y sustentar que esos artículos no debían continuar acumulando antigüedad hacia el abandono. No obstante, se deja OBSERVACIÓN, en la medida en que el control de antigüedad se ejecuta de forma reactiva (se actúa cuando las referencias ya se encuentran entre los dieciséis y los diecisiete meses de permanencia) y la evidencia aportada no se consolida en un expediente único que integre:_x000a__x000a_El descargue del sistema de inventarios o del sistema central (CORE o ERP) por número de parte y fecha, indicando usuario, acción, fecha y hora de la salida de inventario._x000a__x000a_Una planilla formalizada, con encabezado, identificación del sistema de origen, firma o constancia del responsable y foliación en el expediente._x000a__x000a_Un cuadro de trazabilidad que relacione número de parte, fecha, vuelo y cantidad con su correspondiente número de movimiento en el sistema, de manera que la DIAN pueda replicar íntegramente el rastro de la operación._x000a__x000a_La forma actual de control representa un riesgo de incumplimiento futuro del criterio, en tanto existe la posibilidad de que una o más referencias alcancen los dieciocho meses de permanencia sin que se haya documentado de manera oportuna y completa la disposición correspondiente, con la consiguiente configuración de abandono legal y el riesgo de información inexacta en los informes bimestrales si las salidas o disposiciones no se registran y concilian oportunamente._x000a__x000a_Por lo anterior, se recomienda implementar un tablero preventivo de antigüedad con seguimiento periódico por código, que incluya fecha de ingreso, meses de permanencia (teniendo en cuenta los movimientos que suspendan o cierren el conteo, como solicitudes de autorización de embarque o traslados), responsable y fecha límite de acción; exigir que toda disposición se respalde con evidencia específica según el tipo de salida (consumo a bordo, reembarque, importación o destrucción); y establecer un cruce documental obligatorio entre inventario, movimientos y sistemas centrales, de forma que quede consolidada en un expediente único la trazabilidad completa por referencia."/>
    <m/>
    <s v="A9.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1"/>
  </r>
  <r>
    <x v="2"/>
    <x v="0"/>
    <m/>
    <m/>
    <m/>
    <m/>
    <m/>
    <s v="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1"/>
  </r>
  <r>
    <x v="2"/>
    <x v="0"/>
    <m/>
    <m/>
    <m/>
    <s v="OB3. De acuerdo con el criterio establecido para los depósitos de provisiones de a bordo (informes bimestrales e inventarios registrados y conciliables, con soporte suficiente de cada salida y su correspondiente descargue en el sistema de inventarios), en el Decreto 1165 De 2019: _x000a__x000a_“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_x000a__x000a_“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_x000a__x000a_Así como en el procedimiento PR-COA-0206 “Auditorías a depósitos francos y a depósitos de provisiones de a bordo para consumo y para llevar”_x000a_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_x000a__x000a_En la auditoría a depósitos de provisiones de a bordo realizada por la División de Viajeros de la Dirección Seccional de Aduanas de Bogotá – Aeropuerto El Dorado documentada en el Acta 5356 del 17 de junio de 2025 se reportó un faltante de la referencia PN 200031217 (Vino Aquitania CH 2023 C1 24-25). Posteriormente, el operador Gate Gourmet Colombia S. A. S. certificó que dicha botella salió del depósito y fue cargada en uno de los vuelos de LATAM para su consumo, pero reconoció que, por error humano, no se efectuó el descargue en el sistema de inventarios. La División de Viajeros acusó recibo, el 4 de julio de 2025, del inventario bimestral y de la certificación remitida para revisión."/>
    <m/>
    <s v="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1"/>
  </r>
  <r>
    <x v="2"/>
    <x v="0"/>
    <m/>
    <m/>
    <m/>
    <s v="OB4. Conforme con lo establecido en el Acuerdo de la Unión Postal Universal (quinta parte, artículo 19, “Envíos no admitidos. Prohibiciones”) y el artículo 254 del Decreto 1165 de 2019, los envíos que llegan al territorio aduanero nacional por la red oficial de correos y los envíos urgentes no pueden incluir bienes prohibidos (estupefacientes, mercancías peligrosas, objetos falsificados, armas, valores, entre otros), y la DIAN debe asegurar que estos bienes sean detectados y sometidos al control correspondiente en la modalidad de Tráfico Postal y Envíos Urgentes._x000a__x000a_En el desarrollo del trabajo de campo realizado los días 8, 9 y 10 de septiembre de 2025 en la Dirección Seccional de Aduanas de Bogotá – Aeropuerto El Dorado, el equipo inspector evidenció que la selectividad que observa la entidad en MUISCA para Tráfico Postal y Envíos Urgentes se obtiene mediante un perfilamiento ejecutado en un archivo Excel local, administrado por el área operativa. A partir de la revisión de dicho archivo y de las hojas de trabajo asociadas, se observaron las siguientes situaciones:"/>
    <m/>
    <s v="A11. Estandarizar y automatizar el proceso de perfilamiento de carga en la modalidad de Tráfico Postal y Envíos Urgentes, mediante la implementación de una Herramienta de Analítica Estructurada (Macro de Excel) que asegure la integridad de la información y la detección de riesgos."/>
    <s v="Etapa de análisis y desarrollo del prototipo inicial: Levantamiento del proceso actual y determinación de las especificaciones funcionales que la herramienta debe cumplir y desarrollo inicial de la herramienta analítica._x000a__x000a_Etapa de pruebas: El funcionario perfilador genera un informe sobre su funcionamiento y propuestas de mejora. _x000a__x000a_Etapa de ajustes y mejoras: Se implementarán las propuestas realizadas por el perfilador, además de tener en cuenta los hallazgos de los verificadores de carga._x000a__x000a_Implementación: Puesta en producción de la herramienta."/>
    <s v="Herramienta de Analítica Estructurada (Macro de Excel)_x000a__x000a_Informe funcionamiento y efectividad."/>
    <n v="2"/>
    <d v="2026-04-01T00:00:00"/>
    <d v="2026-12-31T00:00:00"/>
    <n v="39.142857142857146"/>
    <n v="0"/>
    <s v="DGA_x000a_Dirección Seccional Aduanas Bogotá Aeropuerto El Dorado-División de Carga-GIT Tráfico Postal y Envíos Urgentes"/>
    <n v="0"/>
    <x v="1"/>
  </r>
  <r>
    <x v="2"/>
    <x v="0"/>
    <m/>
    <m/>
    <m/>
    <s v="OB5. El régimen de viajeros previsto en el artículo 267 del Decreto 1165 de 2019 y el artículo 287 de la Resolución 46 de 2019 de la DIAN establece que la revisión selectiva de equipajes debe realizarse con base en perfiles de riesgo, garantizando el control sobre mercancías no declaradas, en mayor valor o cantidad a las admisibles, o diferentes a las autorizadas para esta modalidad. Por su parte, las directrices de la Organización Mundial de Aduanas sobre equipos de escaneo/inspección no intrusiva  recomiendan que las administraciones aduaneras dispongan de tecnologías modernas integradas a los procesos de gestión de riesgo, con infraestructura y procedimientos que aseguren la trazabilidad de las decisiones de control._x000a__x000a_En el trabajo de campo realizado en la Dirección Seccional de Aduanas de Bogotá – Aeropuerto El Dorado, en la línea de viajeros, el equipo inspector observó que el control operativo se soporta en"/>
    <m/>
    <s v="A12. Reiterar ante el concesionario del aeropuerto el cumplimiento de los requisitos de infraestructura tecnológica de inspección no intrusiva, solicitando la actualización de equipos de rayos X y la incorporación de tecnologías de última generación (tomografía/doble vista)"/>
    <s v="_x000a_Remitir los requerimiento a ODINSA AEROPUERTO S.A.S  o quien hagas sus veces_x000a__x000a_Participar en las mesas de trabajo que se programen con ODINSA AEROPUERTO S.A.S  o quien haga sus veces"/>
    <s v="Informe semestral de gestión de requerimientos y seguimiento."/>
    <n v="2"/>
    <d v="2026-04-01T00:00:00"/>
    <d v="2027-04-30T00:00:00"/>
    <n v="56.285714285714285"/>
    <n v="0"/>
    <s v="DGA_x000a_Dirección Seccional Aduanas Bogotá Aeropuerto El Dorado _x000a_División de Viajeros_x000a_"/>
    <n v="0"/>
    <x v="1"/>
  </r>
  <r>
    <x v="2"/>
    <x v="0"/>
    <m/>
    <m/>
    <m/>
    <m/>
    <m/>
    <s v="A13. Gestionar ante la Policía Fiscal y Aduanera (POLFA) la permanencia y el apoyo operativo de los binomios caninos especializados en la detección de divisas, como medida de control complementaria y compensatoria en la línea de viajeros."/>
    <s v="_x000a_Remitir comunicación a la jefatura de la POLFA en la Seccional, solicitando la asignación y permanencia de los tres (3) binomios caninos para cubrir los turnos críticos en la zona de viajeros."/>
    <s v="Informe semestral de resultados y operatividad de los binomios caninos en la zona primaria."/>
    <n v="2"/>
    <d v="2026-04-01T00:00:00"/>
    <d v="2027-04-30T00:00:00"/>
    <n v="56.285714285714285"/>
    <n v="0"/>
    <s v="DGA_x000a_Dirección Seccional Aduanas Bogotá Aeropuerto El Dorado _x000a_División de Viajeros"/>
    <n v="0"/>
    <x v="1"/>
  </r>
  <r>
    <x v="2"/>
    <x v="0"/>
    <m/>
    <m/>
    <m/>
    <s v="OB6. La viajera María Liliana Jaramillo Rivero identificada con cedula de ciudadanía 30298010 ingreso al país por el Aeropuerto Internacional Matecaña el día 11 de abril de 2025 en el vuelo AVCM4002 proveniente de Panamá, se registró en el acta de hechos No. 47, 1 IPhone 16 pro-Max de 512 GB, 1 IPad magic keyboard por un valor total de USD 3.514, siendo el valor correcto es USD 2.851 conforme a los soportes presentos ADJUNTO 003 Facturas IPhone.pdf y ADJUNTO 004 Consulta precio Magic Keyboard.pdf, evidenciando un error en el diligenciamiento del mencionado documento._x000a__x000a_Adicionalmente, el formato 530 No. 20150342244501 solo contiene los datos de la viajera sin reportar los valores individuales y totales de divisas y/o mercancías, así como tampoco se visualiza la segunda página._x000a__x000a_Lo anterior, dificulta la trazabilidad de las actuaciones realizadas por la DIAN en el control aduanero a los viajeros internacionales."/>
    <m/>
    <s v="A14. Realizar capacitaciones trimestrales acerca del procedimiento &quot;Viajeros Internacionales&quot; y de las buenas practicas al momento de verificar el correcto diligenciamiento del  formulario 530 y acta de hechos, reconociendo la importancia de los asuntos tanto de fondo como de forma."/>
    <s v="1. Preparación, invitación, convocatoria y realización de la capacitación._x000a_2. Elaboración, remisión y guardado del listado de asistencia"/>
    <s v=" Planillas de asistencia a las capacitaciones trimestrales"/>
    <n v="2"/>
    <d v="2026-04-01T00:00:00"/>
    <d v="2026-10-31T00:00:00"/>
    <n v="30.428571428571427"/>
    <n v="0"/>
    <s v="DGA_x000a_Dirección Seccional de Impuestos y Aduanas de Pereira_x000a_División de la Operación Aduanera "/>
    <n v="0"/>
    <x v="1"/>
  </r>
  <r>
    <x v="2"/>
    <x v="0"/>
    <m/>
    <m/>
    <m/>
    <m/>
    <m/>
    <s v="A15. Adelantar revisiones bimestrales a las actas de hechos y  liquidaciones del pago de tributo único, evaluando la calidad de la información registrada y su congruencia respecto a los formularios 530 ."/>
    <s v="1. Planeación y divulgación de la actividad._x000a_2. Consecución de las actas de hechos y liquidaciones del último bimestre y revisión de los mismos._x000a_3. Análisis de la información obtenida._x000a_4. Elaboración,  envío y guardado del informe realizado."/>
    <s v=" Informes bimestrales de revisión de actas de hechos y liquidaciones del pago de tributo único"/>
    <n v="3"/>
    <d v="2026-04-01T00:00:00"/>
    <d v="2026-10-31T00:00:00"/>
    <n v="30.428571428571427"/>
    <n v="0"/>
    <s v="DGA_x000a_Dirección Seccional de Impuestos y Aduanas de Pereira_x000a_División de la Operación Aduanera "/>
    <n v="0"/>
    <x v="1"/>
  </r>
  <r>
    <x v="3"/>
    <x v="0"/>
    <s v="INSP. 1707022404 _x000a_H 1,2,3,4,5,6,7,8,9_x000a__x000a_ Valoración de Riesgos en la Disposición y Destrucción de Mercancías Aprehendidas."/>
    <s v="RG1"/>
    <s v="H1. Inexacta valoración de la mercancía en las actas de aprehensión."/>
    <m/>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3"/>
    <x v="0"/>
    <m/>
    <m/>
    <s v="H2. Modificación incorrecta de actos administrativos&quot;. "/>
    <m/>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3"/>
    <x v="0"/>
    <m/>
    <m/>
    <s v="H3. Actos administrativos que carecen de motivación y falta de valoración del material probatorio&quot;. "/>
    <m/>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3"/>
    <x v="0"/>
    <m/>
    <m/>
    <s v="H4. Actos administrativos que carecen de motivación y falta de valoración del material probatorio&quot;. "/>
    <m/>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3"/>
    <x v="0"/>
    <m/>
    <m/>
    <s v="H5. Actos administrativos motivados con base en normatividad desactualizada, "/>
    <m/>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3"/>
    <x v="0"/>
    <m/>
    <m/>
    <s v="H6. Admisión de recursos de reconsideración extemporáneos  y "/>
    <m/>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3"/>
    <x v="0"/>
    <m/>
    <m/>
    <s v="H7. Resoluciones de destrucción de mercancías anteriores a la fecha de ingreso de la mercancía al depósito para su custodia&quot;, "/>
    <m/>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3"/>
    <x v="0"/>
    <m/>
    <m/>
    <s v="H8. Inconsistencias y error en la motivación de resolución de donación de mercancías&quot;. "/>
    <m/>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3"/>
    <x v="0"/>
    <m/>
    <m/>
    <s v="H9. Admisión de recursos de reconsideración extemporáneos e Incirrecta motivación de actos administrativos "/>
    <m/>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3"/>
    <x v="0"/>
    <s v="INSP. 1707022404 _x000a_H 10, 11, 12, 13, 14, 15_x000a__x000a_Valoración de Riesgos en la Disposición y Destrucción de Mercancías Aprehendidas."/>
    <s v="RG2"/>
    <s v="H10. Ausencia de trazabilidad y completitud en la información del almacenamiento,custodia y destrucción de las mercancías&quot;. "/>
    <m/>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3"/>
    <x v="0"/>
    <m/>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3"/>
    <x v="0"/>
    <m/>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3"/>
    <x v="0"/>
    <m/>
    <m/>
    <s v="H11. Ausencia de integridad y congruencia en la información,desde el ingreso de la mercancía aprehendida a bodega, hasta el egreso de la misma para su destrucción, que permiten identificar presuntos faltantes por un valor de $ 199.106.806&quot;. "/>
    <m/>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3"/>
    <x v="0"/>
    <m/>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3"/>
    <x v="0"/>
    <m/>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3"/>
    <x v="0"/>
    <m/>
    <m/>
    <s v="H12. Diferencias físicas entre lo observado y lo registrado en los documentos soporte (DIIAM/DIM/DEM/Reporte de inventario de mercancías/Actas de aprehensión, Actas de inspección física, Actas de custodia). "/>
    <m/>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3"/>
    <x v="0"/>
    <m/>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3"/>
    <x v="0"/>
    <m/>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3"/>
    <x v="0"/>
    <m/>
    <m/>
    <s v="H13. El aplicativo ADA se encuentra desactualizado y con vulnerabilidades de seguridad. "/>
    <m/>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3"/>
    <x v="0"/>
    <m/>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3"/>
    <x v="0"/>
    <m/>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3"/>
    <x v="0"/>
    <m/>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2"/>
  </r>
  <r>
    <x v="3"/>
    <x v="0"/>
    <m/>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0"/>
    <m/>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0"/>
    <m/>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0"/>
    <m/>
    <m/>
    <s v="H14. Incumplimiento a las politicas de seguridad de la información en el uso personal e instransferible de las cuentas de usuario y el uso de medios removibles&quot;. "/>
    <m/>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3"/>
    <x v="0"/>
    <m/>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3"/>
    <x v="0"/>
    <m/>
    <m/>
    <s v="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3"/>
    <x v="0"/>
    <m/>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3"/>
    <x v="0"/>
    <m/>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3"/>
    <x v="0"/>
    <m/>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3"/>
    <x v="0"/>
    <m/>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3"/>
    <x v="0"/>
    <m/>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3"/>
    <x v="0"/>
    <m/>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3"/>
    <x v="0"/>
    <s v="INSP. 1707022404 _x000a_H 16_x000a__x000a_Valoración de Riesgos en la Disposición y Destrucción de Mercancías Aprehendidas."/>
    <s v="RG3"/>
    <s v="H16. Ineficiencia en las actividades relacionadas con la definición de la situación jurídica y disposición final de la mercancía&quot;."/>
    <m/>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3"/>
    <x v="0"/>
    <m/>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3"/>
    <x v="0"/>
    <m/>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3"/>
    <x v="0"/>
    <m/>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0"/>
  </r>
  <r>
    <x v="3"/>
    <x v="0"/>
    <m/>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3"/>
    <x v="0"/>
    <m/>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3"/>
    <x v="0"/>
    <m/>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3"/>
    <x v="0"/>
    <s v="INSP. 1707022436_x000a_H1_x000a__x000a_Eficacia de la notificación en los mandamientos de pago_x000a_"/>
    <s v="RG1"/>
    <s v="No se especifica Hallazgo_x000a__x000a_RFC: Acción u omisión para demorar la notificación del mandamiento de pago"/>
    <m/>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3"/>
    <x v="0"/>
    <m/>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3"/>
    <x v="0"/>
    <m/>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3"/>
    <x v="0"/>
    <m/>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3"/>
    <x v="0"/>
    <m/>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3"/>
    <x v="0"/>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3"/>
    <x v="0"/>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0"/>
    <m/>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3"/>
    <x v="0"/>
    <m/>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0"/>
    <m/>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3"/>
    <x v="0"/>
    <m/>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3"/>
    <x v="0"/>
    <m/>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3"/>
    <x v="0"/>
    <m/>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3"/>
    <x v="0"/>
    <m/>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3"/>
    <x v="0"/>
    <m/>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3"/>
    <x v="0"/>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m/>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1"/>
  </r>
  <r>
    <x v="3"/>
    <x v="0"/>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1"/>
    <s v="DGC_x000a_Direcciones Seccional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0"/>
  </r>
  <r>
    <x v="3"/>
    <x v="0"/>
    <m/>
    <m/>
    <m/>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1"/>
    <s v="DGC_x000a_Coordinación de Chatarrizaciones y Destrucciones_x000a__x000a_Direcciones Seccionales"/>
    <n v="1"/>
    <x v="0"/>
  </r>
  <r>
    <x v="3"/>
    <x v="0"/>
    <m/>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0"/>
  </r>
  <r>
    <x v="3"/>
    <x v="0"/>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1"/>
  </r>
  <r>
    <x v="3"/>
    <x v="0"/>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0"/>
  </r>
  <r>
    <x v="3"/>
    <x v="0"/>
    <m/>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3"/>
    <x v="0"/>
    <m/>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0"/>
  </r>
  <r>
    <x v="3"/>
    <x v="0"/>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0"/>
  </r>
  <r>
    <x v="3"/>
    <x v="0"/>
    <m/>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3"/>
    <x v="0"/>
    <m/>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0"/>
  </r>
  <r>
    <x v="3"/>
    <x v="0"/>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m/>
    <s v="A9.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1"/>
    <s v="DGC_x000a_Dirección de Gestión Corporativa_x000a_Subdirección Logística"/>
    <n v="1"/>
    <x v="0"/>
  </r>
  <r>
    <x v="3"/>
    <x v="0"/>
    <m/>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0"/>
  </r>
  <r>
    <x v="3"/>
    <x v="0"/>
    <m/>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3"/>
    <x v="0"/>
    <m/>
    <m/>
    <m/>
    <m/>
    <m/>
    <s v="A10.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1"/>
  </r>
  <r>
    <x v="3"/>
    <x v="0"/>
    <m/>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1.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1"/>
  </r>
  <r>
    <x v="3"/>
    <x v="0"/>
    <m/>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2.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1"/>
  </r>
  <r>
    <x v="3"/>
    <x v="0"/>
    <m/>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0"/>
  </r>
  <r>
    <x v="3"/>
    <x v="0"/>
    <m/>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0"/>
  </r>
  <r>
    <x v="3"/>
    <x v="0"/>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3"/>
    <x v="0"/>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0"/>
  </r>
  <r>
    <x v="4"/>
    <x v="0"/>
    <s v="INSP.1707022414_x000a_H1, 2, 3_x000a__x000a_Validación del procesamiento de los saldos que afectan el SI Obligación financiera._x000a__x000a_"/>
    <s v="RG1"/>
    <s v="H1. Debilidades en el almacenamiento de la información de registros de eventos, log´s, y registro de información de tablas de auditoría de Obligación Financiera y SIPAC_x000a_"/>
    <m/>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4"/>
    <x v="0"/>
    <m/>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4"/>
    <x v="0"/>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4"/>
    <x v="0"/>
    <m/>
    <m/>
    <m/>
    <m/>
    <m/>
    <s v="8. Iniciar el desarrollo de la solución tecnológica."/>
    <s v="Desarrollo de la solución"/>
    <s v="Informes de seguimiento"/>
    <n v="10"/>
    <d v="2025-06-01T00:00:00"/>
    <d v="2027-12-31T00:00:00"/>
    <n v="134.71428571428572"/>
    <n v="0"/>
    <s v="DGI_x000a_Dirección de Gestión de Innovación y Tecnología"/>
    <n v="0"/>
    <x v="1"/>
  </r>
  <r>
    <x v="4"/>
    <x v="0"/>
    <m/>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4"/>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4"/>
    <x v="0"/>
    <m/>
    <m/>
    <s v="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4"/>
    <x v="0"/>
    <m/>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4"/>
    <x v="0"/>
    <m/>
    <m/>
    <s v="H3. Documentos que presentan en las validaciones automáticas y las reglas de negocio predeterminadas en el sistema de Obligación Financiera, debilidades en los parámetros de configuración de los rutina y formatos versión."/>
    <m/>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4"/>
    <x v="0"/>
    <m/>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4"/>
    <x v="0"/>
    <s v="INSP. 1707022430_x000a_H 1,2,3,4,5,6,7,8,9,10,11, 12_x000a__x000a_Efectividad en los controles y lineamientos normativos en el procedimiento abreviado de devoluciones del Decreto 535 de 2020"/>
    <s v="RG1_x000a__x000a_RFC1_x000a__x000a_RFC2"/>
    <s v="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m/>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4"/>
    <x v="0"/>
    <m/>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4"/>
    <x v="0"/>
    <m/>
    <m/>
    <s v="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s v="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s v="H4. Se identificaron 98 devoluciones otorgadas por valor total de 2.066.178.000 sin solicitud del Perfil de Riesgos en el proceso de gestión y reconocimiento.   "/>
    <m/>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4"/>
    <x v="0"/>
    <m/>
    <m/>
    <s v="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4"/>
    <x v="0"/>
    <m/>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4"/>
    <x v="0"/>
    <m/>
    <m/>
    <s v="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4"/>
    <x v="0"/>
    <m/>
    <m/>
    <s v="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4"/>
    <x v="0"/>
    <m/>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4"/>
    <x v="0"/>
    <m/>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4"/>
    <x v="0"/>
    <m/>
    <m/>
    <s v="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4"/>
    <x v="0"/>
    <m/>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4"/>
    <x v="0"/>
    <m/>
    <m/>
    <s v="H9. Al efectuar el análisis de la información suministrada por la DIAN en el archivo denominado “Información 10 430 formato 1668.xlsx”, se identificó un mismo número de cuenta bancaria registrado para 2 contribuyentes beneficiarios de devolución distintos.  "/>
    <m/>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4"/>
    <x v="0"/>
    <m/>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4"/>
    <x v="0"/>
    <m/>
    <m/>
    <s v="H10. Se evidenció que se giraron recursos por valor de $26.929.284.000, en rangos superiores a los 10, 20, 30, 50 y 100 días calendario siguientes a la fecha de expedición de los respectivos actos administrativos donde se reconoce y ordena devolver los saldos a favor. "/>
    <m/>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4"/>
    <x v="0"/>
    <m/>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4"/>
    <x v="0"/>
    <m/>
    <m/>
    <s v="H11. Se evidenciaron inconsistencias y debilidades en la trazabilidad y confiabilidad de la información suministrada por la DIAN.       "/>
    <m/>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4"/>
    <x v="0"/>
    <m/>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4"/>
    <x v="0"/>
    <m/>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4"/>
    <x v="0"/>
    <m/>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4"/>
    <x v="0"/>
    <m/>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4"/>
    <x v="0"/>
    <m/>
    <m/>
    <s v="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4"/>
    <x v="0"/>
    <m/>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4"/>
    <x v="0"/>
    <m/>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4"/>
    <x v="0"/>
    <m/>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4"/>
    <x v="0"/>
    <m/>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4"/>
    <x v="0"/>
    <s v="INSP. 1707022433_x000a_H1 _x000a__x000a_Efectividad en la fiscalización, liquidación, cobro y recaudo tributario - Seccional Yopal."/>
    <s v="RFC1_x000a__x000a_RFC2"/>
    <s v="No se especifica Hallazgo_x000a__x000a_RG: Pérdida de oportunidad y efectividad para ejercer la acción de cobro             "/>
    <m/>
    <s v="N/A_x000a__x000a_RG: Pérdida de oportunidad y efectividad para ejercer la acción de cobro             _x000a__x000a_RFC: Pérdida, adulteración, ocultamiento, daño o destrucción de documentos o información.    _x000a__x000a__x000a_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4"/>
    <x v="0"/>
    <m/>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4"/>
    <x v="0"/>
    <m/>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4"/>
    <x v="0"/>
    <m/>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4"/>
    <x v="0"/>
    <m/>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0"/>
    <m/>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0"/>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4"/>
    <x v="0"/>
    <m/>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0"/>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4"/>
    <x v="0"/>
    <m/>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4"/>
    <x v="0"/>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4"/>
    <x v="0"/>
    <s v="INSP. 1707022441_x000a_H1,2,3_x000a__x000a_Inadmisorio en Devoluciones "/>
    <s v="RG1_x000a__x000a_RFC1"/>
    <s v="H1. Se evidencio que al contribuyente KUDOS C&amp;V C S.A.S. con NIT. Número 830.000.486 se le dio respuesta con inadmisión a la solicitud de devolución No.108004617985 radicada el 16 de marzo de 2020 180 días después de haber radicado la solicitud.   "/>
    <m/>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4"/>
    <x v="0"/>
    <m/>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4"/>
    <x v="0"/>
    <m/>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4"/>
    <x v="0"/>
    <m/>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4"/>
    <x v="0"/>
    <m/>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s v="H2. Se identificaron ocho (8) contribuyentes con solicitudes de devolución por valor de $310.729.000 a los cuales la DIAN les profirió autos inadmisorios automáticos improcedentes al endilgarles causales de inadmisión no aplicables a su realidad tributaría."/>
    <m/>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4"/>
    <x v="0"/>
    <m/>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4"/>
    <x v="0"/>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4"/>
    <x v="0"/>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4"/>
    <x v="0"/>
    <m/>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0"/>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4"/>
    <x v="0"/>
    <m/>
    <m/>
    <s v="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4"/>
    <x v="0"/>
    <m/>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4"/>
    <x v="0"/>
    <m/>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4"/>
    <x v="0"/>
    <m/>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4"/>
    <x v="0"/>
    <m/>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4"/>
    <x v="0"/>
    <m/>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4"/>
    <x v="0"/>
    <m/>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4"/>
    <x v="0"/>
    <s v="TECNOLÓGICO TRIBUTARIO"/>
    <s v="2401-RG1_x000a__x000a_2403-RG1_x000a__x000a_2011-RG1_x000a_RFC1_x000a__x000a_2413-RG_x000a__x000a_2420-RFC1"/>
    <s v="TECNOLÓGICO TRIBUTARIO_x000a__x000a_Insp. 1707022401 _x000a_Insp. 1707022411 _x000a_Insp. 1707022413 _x000a_Insp.1707022420 "/>
    <m/>
    <s v="Insp. 1707022401 - Prescripción de Obligaciones Tributarias: Una vez analizada cada una de las variables establecidas para el proceso y alcance de la inspección, se puede concluir que no existen indicios de Fraude y Corrupción asociados a la presente inspección._x000a__x000a_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1. 2401-RG1: Vencimiento de términos: Posibilidad de incumplimiento de los términos legales (prescripción, caducidad) en las actuaciones que debe realizar la DIAN en cumplimiento de sus funciones._x000a__x000a_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_x000a_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_x000a_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4"/>
    <x v="0"/>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4"/>
    <x v="0"/>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4"/>
    <x v="0"/>
    <m/>
    <m/>
    <m/>
    <m/>
    <m/>
    <s v="9. Iniciar la implementación de la solución tecnológica"/>
    <s v="Pruebas y evaluación funcional"/>
    <s v=" (01) Un  formato de Aceptación de Pruebas funcionales y salida a producción - FT-IIT-185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1"/>
  </r>
  <r>
    <x v="4"/>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4"/>
    <x v="0"/>
    <m/>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4"/>
    <x v="0"/>
    <m/>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4"/>
    <x v="0"/>
    <m/>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9. Iniciar el desarrollo de la solución tecnológica."/>
    <s v="Desarrollo de la solución"/>
    <s v="Informes de seguimiento"/>
    <n v="4"/>
    <d v="2025-03-01T00:00:00"/>
    <d v="2026-12-31T00:00:00"/>
    <n v="95.714285714285708"/>
    <n v="0.25"/>
    <s v="DGI _x000a_NC - Subproceso Innovacion y Tecnologia_x000a_Dirección de Gestión de Innovación y Tecnología"/>
    <n v="0.25"/>
    <x v="1"/>
  </r>
  <r>
    <x v="4"/>
    <x v="0"/>
    <m/>
    <m/>
    <m/>
    <m/>
    <m/>
    <s v="10.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0"/>
    <m/>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4"/>
    <x v="0"/>
    <m/>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4"/>
    <x v="0"/>
    <m/>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4"/>
    <x v="0"/>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4"/>
    <x v="0"/>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4"/>
    <x v="0"/>
    <m/>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0"/>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4"/>
    <x v="0"/>
    <m/>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4"/>
    <x v="0"/>
    <m/>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4"/>
    <x v="0"/>
    <m/>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0"/>
    <m/>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4"/>
    <x v="0"/>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4"/>
    <x v="0"/>
    <m/>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0"/>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s v="INSP. 1707022450_x000a_H 1, 2, 3, 4, 5 y 6 _x000a__x000a_Verificación a la Gestión de las funciones del GIT Secretaría de Cobranzas en el Proceso de Cobro Dirección Seccional Impuestos de Medellín"/>
    <s v="RG1_x000a__x000a_RFC1"/>
    <s v="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m/>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4"/>
    <x v="0"/>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4"/>
    <x v="0"/>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20.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4"/>
    <x v="0"/>
    <m/>
    <m/>
    <m/>
    <m/>
    <m/>
    <s v="2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0"/>
    <m/>
    <m/>
    <m/>
    <m/>
    <m/>
    <s v="2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4"/>
    <x v="0"/>
    <m/>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4"/>
    <x v="0"/>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0"/>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4"/>
    <x v="0"/>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0"/>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20.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4"/>
    <x v="0"/>
    <m/>
    <m/>
    <m/>
    <m/>
    <m/>
    <s v="2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0"/>
    <m/>
    <m/>
    <m/>
    <m/>
    <m/>
    <s v="2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4"/>
    <x v="0"/>
    <m/>
    <m/>
    <s v="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4"/>
    <x v="0"/>
    <m/>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0"/>
    <m/>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0"/>
    <m/>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8. Iniciar el desarrollo de la solución tecnológica."/>
    <s v="Desarrollo de la solución"/>
    <s v="Informes de seguimiento"/>
    <n v="4"/>
    <d v="2025-03-01T00:00:00"/>
    <d v="2026-12-31T00:00:00"/>
    <n v="95.714285714285708"/>
    <n v="0.25"/>
    <s v="DGI_x000a_NC- Subproceso Innovación y Tecnología_x000a_Dirección de Gestión de Innovación y Tecnología"/>
    <n v="0.25"/>
    <x v="1"/>
  </r>
  <r>
    <x v="4"/>
    <x v="0"/>
    <m/>
    <m/>
    <m/>
    <m/>
    <m/>
    <s v="9.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0"/>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4"/>
    <x v="0"/>
    <m/>
    <m/>
    <s v="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4"/>
    <x v="0"/>
    <m/>
    <m/>
    <s v="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4"/>
    <x v="0"/>
    <m/>
    <m/>
    <s v="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4"/>
    <x v="0"/>
    <m/>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4"/>
    <x v="0"/>
    <m/>
    <m/>
    <s v="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4"/>
    <x v="0"/>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4"/>
    <x v="0"/>
    <m/>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0"/>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4"/>
    <x v="0"/>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0"/>
    <m/>
    <m/>
    <m/>
    <m/>
    <m/>
    <s v="20.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4"/>
    <x v="0"/>
    <m/>
    <m/>
    <m/>
    <m/>
    <m/>
    <s v="2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0"/>
    <m/>
    <m/>
    <m/>
    <m/>
    <m/>
    <s v="2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0"/>
    <m/>
    <m/>
    <m/>
    <m/>
    <m/>
    <s v="17.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4"/>
    <x v="0"/>
    <m/>
    <m/>
    <m/>
    <m/>
    <m/>
    <s v="18.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4"/>
    <x v="0"/>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m/>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4"/>
    <x v="0"/>
    <m/>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4"/>
    <x v="0"/>
    <m/>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0"/>
  </r>
  <r>
    <x v="4"/>
    <x v="0"/>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4"/>
    <x v="0"/>
    <m/>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4"/>
    <x v="0"/>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4"/>
    <x v="0"/>
    <m/>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4"/>
    <x v="0"/>
    <m/>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1"/>
    <s v="DGI_x000a_NC - Subproceso Recaudo - Devoluciones_x000a_Subdireccion de Cobranzas y Control Extensivo _x000a_Coordinación de Cobranzas._x000a__x000a_MODIFICADO_x000a_13102023"/>
    <n v="1"/>
    <x v="0"/>
  </r>
  <r>
    <x v="4"/>
    <x v="0"/>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4"/>
    <x v="0"/>
    <m/>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4"/>
    <x v="0"/>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4"/>
    <x v="0"/>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4"/>
    <x v="0"/>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4"/>
    <x v="0"/>
    <m/>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4"/>
    <x v="0"/>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4"/>
    <x v="0"/>
    <m/>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4"/>
    <x v="0"/>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4"/>
    <x v="0"/>
    <m/>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4"/>
    <x v="0"/>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m/>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4"/>
    <x v="0"/>
    <m/>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4"/>
    <x v="0"/>
    <m/>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4"/>
    <x v="0"/>
    <m/>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4"/>
    <x v="0"/>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4"/>
    <x v="0"/>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4"/>
    <x v="0"/>
    <m/>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4"/>
    <x v="0"/>
    <m/>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4"/>
    <x v="0"/>
    <m/>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4"/>
    <x v="0"/>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4"/>
    <x v="0"/>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4"/>
    <x v="0"/>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4"/>
    <x v="0"/>
    <m/>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4"/>
    <x v="0"/>
    <m/>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4"/>
    <x v="0"/>
    <m/>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4"/>
    <x v="0"/>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4"/>
    <x v="0"/>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4"/>
    <x v="0"/>
    <m/>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4"/>
    <x v="0"/>
    <m/>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4"/>
    <x v="0"/>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m/>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Implementación de    la    solución tecnológica"/>
    <s v="Informes de seguimiento"/>
    <n v="4"/>
    <d v="2025-06-01T00:00:00"/>
    <d v="2029-12-31T00:00:00"/>
    <n v="239.14285714285714"/>
    <n v="0.16600000000000001"/>
    <s v="DGI_x000a_Dirección de Gestion de Innovación y Tecnología"/>
    <n v="0.16600000000000001"/>
    <x v="1"/>
  </r>
  <r>
    <x v="4"/>
    <x v="0"/>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1"/>
  </r>
  <r>
    <x v="4"/>
    <x v="0"/>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1"/>
  </r>
  <r>
    <x v="4"/>
    <x v="0"/>
    <m/>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4"/>
    <x v="0"/>
    <m/>
    <m/>
    <m/>
    <m/>
    <m/>
    <s v="A3. Implementar    y    poner    en producción    el    Módulo    de Reportes  en  el  SI  RTE,  que permita  validar automáticamente la trazabilidad de los actos administrativos generados a través del SI RTE e incluir lo que se gestione de manera manual."/>
    <s v="Implementación de    la    solución tecnológica"/>
    <s v="Informes de seguimiento"/>
    <n v="4"/>
    <d v="2025-06-01T00:00:00"/>
    <d v="2029-12-31T00:00:00"/>
    <n v="239.14285714285714"/>
    <n v="0.16600000000000001"/>
    <s v="DGI_x000a_Dirección de Gestion de Innovación y Tecnología"/>
    <n v="0.16600000000000001"/>
    <x v="1"/>
  </r>
  <r>
    <x v="4"/>
    <x v="0"/>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1"/>
  </r>
  <r>
    <x v="4"/>
    <x v="0"/>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1"/>
  </r>
  <r>
    <x v="4"/>
    <x v="0"/>
    <m/>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4"/>
    <x v="0"/>
    <m/>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4"/>
    <x v="0"/>
    <m/>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4"/>
    <x v="0"/>
    <m/>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4"/>
    <x v="0"/>
    <m/>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4"/>
    <x v="0"/>
    <m/>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4"/>
    <x v="0"/>
    <m/>
    <m/>
    <m/>
    <m/>
    <m/>
    <m/>
    <m/>
    <m/>
    <n v="1"/>
    <d v="2024-08-31T00:00:00"/>
    <d v="2024-09-06T00:00:00"/>
    <n v="0.8571428571428571"/>
    <n v="1"/>
    <s v="DGI_x000a_Subdirección de Fiscalización Tributaria_x000a_Coordinación de Sistemas de Información y Procedimiento de Fiscalización Tributaria"/>
    <n v="1"/>
    <x v="0"/>
  </r>
  <r>
    <x v="4"/>
    <x v="0"/>
    <m/>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4"/>
    <x v="0"/>
    <m/>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Implementación de    la    solución tecnológica"/>
    <s v="Informes de seguimiento"/>
    <n v="4"/>
    <d v="2025-06-01T00:00:00"/>
    <d v="2029-12-31T00:00:00"/>
    <n v="239.14285714285714"/>
    <n v="0.16600000000000001"/>
    <s v="DGI_x000a_Dirección de Gestion de Innovación y Tecnología"/>
    <n v="0.16600000000000001"/>
    <x v="1"/>
  </r>
  <r>
    <x v="4"/>
    <x v="0"/>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1"/>
  </r>
  <r>
    <x v="4"/>
    <x v="0"/>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1"/>
  </r>
  <r>
    <x v="4"/>
    <x v="0"/>
    <m/>
    <m/>
    <m/>
    <m/>
    <m/>
    <s v="A12. Analizar, diseñar, implementar, probar y poner en producción en el SI RTE, el reporte para el seguimiento de las solicitudes de Calificación y Readmisión presentadas para ingresar al Régimen Tributario Especial"/>
    <s v="Definir requerimientos funcionales _x000a_Análisis, diseño, desarrollo, pruebas e implementación del reporte"/>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_x000a_d.  (01) Un  Acta de entrega de la solución tecnológica FT-IIT-2708"/>
    <n v="4"/>
    <d v="2026-03-01T00:00:00"/>
    <d v="2026-09-30T00:00:00"/>
    <n v="30.428571428571427"/>
    <n v="0"/>
    <s v="DGI_x000a_Subdireccion de Cobranzas y Control Extensivo_x000a__x000a_Dirección de Gestion de Innovación y Tecnología"/>
    <n v="0"/>
    <x v="1"/>
  </r>
  <r>
    <x v="4"/>
    <x v="0"/>
    <m/>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4"/>
    <x v="0"/>
    <m/>
    <m/>
    <m/>
    <m/>
    <m/>
    <m/>
    <m/>
    <m/>
    <n v="1"/>
    <d v="2024-07-01T00:00:00"/>
    <d v="2024-12-31T00:00:00"/>
    <n v="26.142857142857142"/>
    <n v="1"/>
    <s v="DGI_x000a_Coordinación Control Extensivo de Obligaciones"/>
    <n v="1"/>
    <x v="0"/>
  </r>
  <r>
    <x v="4"/>
    <x v="0"/>
    <m/>
    <m/>
    <m/>
    <m/>
    <m/>
    <m/>
    <m/>
    <m/>
    <n v="1"/>
    <d v="2025-01-01T00:00:00"/>
    <d v="2025-06-30T00:00:00"/>
    <n v="25.714285714285715"/>
    <n v="1"/>
    <s v="DGI_x000a_Coordinación Control Extensivo de Obligaciones"/>
    <n v="1"/>
    <x v="0"/>
  </r>
  <r>
    <x v="4"/>
    <x v="0"/>
    <m/>
    <m/>
    <m/>
    <m/>
    <m/>
    <m/>
    <m/>
    <m/>
    <n v="1"/>
    <d v="2025-07-01T00:00:00"/>
    <d v="2025-12-31T00:00:00"/>
    <n v="26.142857142857142"/>
    <n v="1"/>
    <s v="DGI_x000a_Coordinación Control Extensivo de Obligaciones"/>
    <n v="1"/>
    <x v="0"/>
  </r>
  <r>
    <x v="4"/>
    <x v="0"/>
    <m/>
    <m/>
    <m/>
    <m/>
    <m/>
    <m/>
    <m/>
    <m/>
    <n v="1"/>
    <d v="2026-01-01T00:00:00"/>
    <d v="2026-06-30T00:00:00"/>
    <n v="25.714285714285715"/>
    <n v="1"/>
    <s v="DGI_x000a_Coordinación Control Extensivo de Obligaciones"/>
    <n v="1"/>
    <x v="0"/>
  </r>
  <r>
    <x v="4"/>
    <x v="0"/>
    <m/>
    <m/>
    <m/>
    <m/>
    <m/>
    <m/>
    <m/>
    <m/>
    <n v="1"/>
    <d v="2026-07-01T00:00:00"/>
    <d v="2026-12-31T00:00:00"/>
    <n v="26.142857142857142"/>
    <n v="1"/>
    <s v="DGI_x000a_Coordinación Control Extensivo de Obligaciones"/>
    <n v="1"/>
    <x v="0"/>
  </r>
  <r>
    <x v="4"/>
    <x v="0"/>
    <m/>
    <m/>
    <m/>
    <m/>
    <m/>
    <m/>
    <m/>
    <m/>
    <n v="1"/>
    <d v="2027-01-01T00:00:00"/>
    <d v="2027-06-30T00:00:00"/>
    <n v="25.714285714285715"/>
    <n v="1"/>
    <s v="DGI_x000a_Coordinación Control Extensivo de Obligaciones"/>
    <n v="1"/>
    <x v="0"/>
  </r>
  <r>
    <x v="4"/>
    <x v="0"/>
    <m/>
    <m/>
    <m/>
    <m/>
    <m/>
    <m/>
    <m/>
    <m/>
    <n v="1"/>
    <d v="2027-07-01T00:00:00"/>
    <d v="2027-12-31T00:00:00"/>
    <n v="26.142857142857142"/>
    <n v="1"/>
    <s v="DGI_x000a_Coordinación Control Extensivo de Obligaciones"/>
    <n v="1"/>
    <x v="0"/>
  </r>
  <r>
    <x v="4"/>
    <x v="0"/>
    <m/>
    <m/>
    <m/>
    <m/>
    <m/>
    <m/>
    <m/>
    <m/>
    <n v="1"/>
    <d v="2028-01-01T00:00:00"/>
    <d v="2028-06-30T00:00:00"/>
    <n v="25.857142857142858"/>
    <n v="1"/>
    <s v="DGI_x000a_Coordinación Control Extensivo de Obligaciones"/>
    <n v="1"/>
    <x v="0"/>
  </r>
  <r>
    <x v="4"/>
    <x v="0"/>
    <m/>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4"/>
    <x v="0"/>
    <m/>
    <m/>
    <m/>
    <m/>
    <m/>
    <m/>
    <m/>
    <m/>
    <n v="1"/>
    <d v="2029-01-01T00:00:00"/>
    <d v="2029-06-30T00:00:00"/>
    <n v="25.714285714285715"/>
    <n v="1"/>
    <s v="DGI_x000a_Coordinación Control Extensivo de Obligaciones"/>
    <n v="1"/>
    <x v="0"/>
  </r>
  <r>
    <x v="4"/>
    <x v="0"/>
    <m/>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4"/>
    <x v="0"/>
    <s v="INSP.170700-29-2024-02-06_x000a__x000a_ H1, H2, H3, H4, H5, H6_x000a_OB1,  OB2,OB3 Y OB4 con ACC: desde 25 a 33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m/>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0"/>
  </r>
  <r>
    <x v="4"/>
    <x v="0"/>
    <m/>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4"/>
    <x v="0"/>
    <m/>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4"/>
    <x v="0"/>
    <m/>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4"/>
    <x v="0"/>
    <m/>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0"/>
  </r>
  <r>
    <x v="4"/>
    <x v="0"/>
    <m/>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0"/>
  </r>
  <r>
    <x v="4"/>
    <x v="0"/>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1"/>
    <s v="DGI_x000a_Dirección de Gestión de Impuestos_x000a_Subdirección de Recaudo_x000a_Coordinación de Administración de Aplicativos de Impuestos_x000a__x000a__x000a__x000a__x000a_"/>
    <n v="1"/>
    <x v="0"/>
  </r>
  <r>
    <x v="4"/>
    <x v="0"/>
    <m/>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0"/>
  </r>
  <r>
    <x v="4"/>
    <x v="0"/>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4"/>
    <x v="0"/>
    <m/>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0"/>
  </r>
  <r>
    <x v="4"/>
    <x v="0"/>
    <m/>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1"/>
    <s v="DGI _x000a_Dirección de Gestión de Impuestos_x000a_Subdirección de Recaudo_x000a_Coordinación de Administración de Aplicativos de Impuestos_x000a_"/>
    <n v="1"/>
    <x v="0"/>
  </r>
  <r>
    <x v="4"/>
    <x v="0"/>
    <m/>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0"/>
  </r>
  <r>
    <x v="4"/>
    <x v="0"/>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m/>
    <s v="A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0"/>
  </r>
  <r>
    <x v="4"/>
    <x v="0"/>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1"/>
    <s v="DGI _x000a_Dirección de Gestión de Impuestos_x000a_Subdirección de Recaudo_x000a_Coordinación de Administración de Aplicativos de Impuestos_x000a_"/>
    <n v="1"/>
    <x v="0"/>
  </r>
  <r>
    <x v="4"/>
    <x v="0"/>
    <m/>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0"/>
  </r>
  <r>
    <x v="4"/>
    <x v="0"/>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0"/>
  </r>
  <r>
    <x v="4"/>
    <x v="0"/>
    <m/>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0"/>
  </r>
  <r>
    <x v="4"/>
    <x v="0"/>
    <m/>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4"/>
    <x v="0"/>
    <m/>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4"/>
    <x v="0"/>
    <m/>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0"/>
  </r>
  <r>
    <x v="4"/>
    <x v="0"/>
    <m/>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0"/>
  </r>
  <r>
    <x v="4"/>
    <x v="0"/>
    <m/>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1"/>
    <x v="0"/>
  </r>
  <r>
    <x v="4"/>
    <x v="0"/>
    <m/>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4"/>
    <x v="0"/>
    <m/>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0"/>
  </r>
  <r>
    <x v="4"/>
    <x v="0"/>
    <m/>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4"/>
    <x v="0"/>
    <m/>
    <m/>
    <m/>
    <m/>
    <m/>
    <s v="A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1"/>
    <x v="0"/>
  </r>
  <r>
    <x v="4"/>
    <x v="0"/>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m/>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75"/>
    <s v="DGI_x000a_Dirección Seccional de Impuestos de Bogota._x000a_División de Cobranzas"/>
    <n v="0.75"/>
    <x v="1"/>
  </r>
  <r>
    <x v="4"/>
    <x v="0"/>
    <m/>
    <m/>
    <m/>
    <m/>
    <m/>
    <s v="A2. Definir la estrategia de digitalización"/>
    <s v="Estrategia de digitalización del proyecto."/>
    <s v="Documento de estrategia."/>
    <n v="1"/>
    <d v="2023-11-01T00:00:00"/>
    <d v="2024-07-31T00:00:00"/>
    <n v="39"/>
    <n v="1"/>
    <s v="DGI_x000a_Dirección de Gestión de Innovación y Tecnología"/>
    <n v="1"/>
    <x v="0"/>
  </r>
  <r>
    <x v="4"/>
    <x v="0"/>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4"/>
    <x v="0"/>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4"/>
    <x v="0"/>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4"/>
    <x v="0"/>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4"/>
    <x v="0"/>
    <m/>
    <m/>
    <m/>
    <m/>
    <m/>
    <s v="A9. Iniciar el desarrollo de la solución tecnológica."/>
    <s v="Desarrollo de la solución"/>
    <s v="Informes de seguimiento"/>
    <n v="7"/>
    <d v="2026-01-02T00:00:00"/>
    <d v="2027-09-30T00:00:00"/>
    <n v="90.857142857142861"/>
    <n v="0"/>
    <s v="DGI_x000a_Dirección de Gestión de Innovación y Tecnología"/>
    <n v="0"/>
    <x v="1"/>
  </r>
  <r>
    <x v="4"/>
    <x v="0"/>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4"/>
    <x v="0"/>
    <m/>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4"/>
    <x v="0"/>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92"/>
    <s v="DGI_x000a_Direcciones Seccionales de Cali, Medellín y Barranquilla_x000a_División de Cobranzas _x000a_"/>
    <n v="0.92"/>
    <x v="1"/>
  </r>
  <r>
    <x v="4"/>
    <x v="0"/>
    <m/>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1"/>
    <s v="DGI_x000a_Subdireccion de Cobranzas y Control Extensivo_x000a_Coordinacion de Cobranzas_x000a__x000a_Direcciones Seccionales de Cali, Medellin y Barranquilla_x000a_Division de Cobranzas "/>
    <n v="1"/>
    <x v="0"/>
  </r>
  <r>
    <x v="4"/>
    <x v="0"/>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83"/>
    <s v="DGI_x000a_Direcciones Seccionales de Cali, Medellin y Barranquilla_x000a_Division de Cobranzas"/>
    <n v="0.83"/>
    <x v="1"/>
  </r>
  <r>
    <x v="4"/>
    <x v="0"/>
    <m/>
    <m/>
    <m/>
    <m/>
    <m/>
    <s v="A2. Definir la estrategia de digitalización"/>
    <s v="Estrategia de digitalización del proyecto."/>
    <s v="Documento de estrategia."/>
    <n v="1"/>
    <d v="2023-11-01T00:00:00"/>
    <d v="2024-07-31T00:00:00"/>
    <n v="39"/>
    <n v="1"/>
    <s v="DGI_x000a_Dirección de Gestión de Innovación y Tecnología"/>
    <n v="1"/>
    <x v="0"/>
  </r>
  <r>
    <x v="4"/>
    <x v="0"/>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4"/>
    <x v="0"/>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4"/>
    <x v="0"/>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4"/>
    <x v="0"/>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4"/>
    <x v="0"/>
    <m/>
    <m/>
    <m/>
    <m/>
    <m/>
    <s v="A9. Iniciar el desarrollo de la solución tecnológica."/>
    <s v="Desarrollo de la solución"/>
    <s v="Informes de seguimiento"/>
    <n v="7"/>
    <d v="2026-01-02T00:00:00"/>
    <d v="2027-09-30T00:00:00"/>
    <n v="90.857142857142861"/>
    <n v="0"/>
    <s v="DGI_x000a_Dirección de Gestión de Innovación y Tecnología"/>
    <n v="0"/>
    <x v="1"/>
  </r>
  <r>
    <x v="4"/>
    <x v="0"/>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4"/>
    <x v="0"/>
    <m/>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4"/>
    <x v="0"/>
    <m/>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4"/>
    <x v="0"/>
    <m/>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4"/>
    <x v="0"/>
    <m/>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1"/>
  </r>
  <r>
    <x v="4"/>
    <x v="0"/>
    <m/>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4"/>
    <x v="0"/>
    <m/>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4"/>
    <x v="0"/>
    <m/>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4"/>
    <x v="0"/>
    <m/>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4"/>
    <x v="0"/>
    <m/>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1"/>
    <s v="DGI_x000a_Coordinación de Cobranzas"/>
    <n v="1"/>
    <x v="0"/>
  </r>
  <r>
    <x v="4"/>
    <x v="0"/>
    <m/>
    <m/>
    <m/>
    <m/>
    <m/>
    <s v="A2. Definir la estrategia de digitalización"/>
    <s v="Estrategia de digitalización del proyecto."/>
    <s v="Documento de estrategia."/>
    <n v="1"/>
    <d v="2023-11-01T00:00:00"/>
    <d v="2024-07-31T00:00:00"/>
    <n v="39"/>
    <n v="1"/>
    <s v="DGI_x000a_Dirección de Gestión de Innovación y Tecnología"/>
    <n v="1"/>
    <x v="0"/>
  </r>
  <r>
    <x v="4"/>
    <x v="0"/>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4"/>
    <x v="0"/>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4"/>
    <x v="0"/>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4"/>
    <x v="0"/>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4"/>
    <x v="0"/>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4"/>
    <x v="0"/>
    <m/>
    <m/>
    <m/>
    <m/>
    <m/>
    <s v="A9. Iniciar el desarrollo de la solución tecnológica."/>
    <s v="Desarrollo de la solución"/>
    <s v="Informes de seguimiento"/>
    <n v="7"/>
    <d v="2026-01-02T00:00:00"/>
    <d v="2027-09-30T00:00:00"/>
    <n v="90.857142857142861"/>
    <n v="0"/>
    <s v="DGI_x000a_Dirección de Gestión de Innovación y Tecnología"/>
    <n v="0"/>
    <x v="1"/>
  </r>
  <r>
    <x v="4"/>
    <x v="0"/>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4"/>
    <x v="0"/>
    <m/>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4"/>
    <x v="0"/>
    <m/>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1"/>
  </r>
  <r>
    <x v="4"/>
    <x v="0"/>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m/>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1"/>
    <s v="DGI_x000a_Subdirección de Administración del Registro Único Tributario_x000a_Coordinación de Documentación de la Subdireción Administrativa"/>
    <n v="1"/>
    <x v="0"/>
  </r>
  <r>
    <x v="4"/>
    <x v="0"/>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1"/>
    <s v="DGI_x000a_Subdirección de Administración del Registro Único Tributario"/>
    <n v="1"/>
    <x v="0"/>
  </r>
  <r>
    <x v="4"/>
    <x v="0"/>
    <m/>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6"/>
    <s v="DGI_x000a_Subdirección de Administración del Registro Único Tributario"/>
    <n v="0.6"/>
    <x v="1"/>
  </r>
  <r>
    <x v="4"/>
    <x v="0"/>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6"/>
    <s v="DGI_x000a_Subdirección de Administración del Registro Único Tributario"/>
    <n v="0.6"/>
    <x v="1"/>
  </r>
  <r>
    <x v="4"/>
    <x v="0"/>
    <m/>
    <m/>
    <s v="H4. Fallas en los reportes generados a través del aplicativo DIGITURNO."/>
    <m/>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5"/>
    <s v="DGI_x000a_Dirección Seccional - DSIA Armenia_x000a_División de Servicio al Ciudadano _x000a__x000a_Dirección de Gestión de Impuestos_x000a_Subdirección de Servicio al Ciudadano en Asuntos Tributarios "/>
    <n v="0.5"/>
    <x v="1"/>
  </r>
  <r>
    <x v="4"/>
    <x v="0"/>
    <m/>
    <m/>
    <s v="H5. Fallas en la administración de los roles asociados al Registro Único Tributario, en atención a que se identificaron 31 funcionarios con roles activos y que no se encuentran en el directorio activo de fecha 31/10/2024"/>
    <m/>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32"/>
    <s v="DGI_x000a_Oficina de Seguridad de la Información "/>
    <n v="0.32"/>
    <x v="1"/>
  </r>
  <r>
    <x v="4"/>
    <x v="0"/>
    <m/>
    <m/>
    <s v="H6. Insuficiencia de la información contenida en los logs que albergan los registros de las actividades realizadas en el Sistema Informático RUT"/>
    <m/>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1"/>
    <s v="DGI_x000a_Dirección de Gestión de Innovación y  Tecnología   _x000a_Subdirección de Soluciones y Desarrollo_x000a_Subdirección de Innovación y Proyectos "/>
    <n v="0.1"/>
    <x v="1"/>
  </r>
  <r>
    <x v="4"/>
    <x v="0"/>
    <m/>
    <m/>
    <m/>
    <m/>
    <m/>
    <m/>
    <s v="1. Pruebas Funcionales "/>
    <s v="01) Un formato de Aceptación de Pruebas funcionales y salida a producción - FT-IIT-1851."/>
    <n v="1"/>
    <d v="2025-09-01T00:00:00"/>
    <d v="2026-11-30T00:00:00"/>
    <n v="65"/>
    <n v="0.1"/>
    <s v="DGI_x000a_Subdirección de Administración del Registro Único Tributario"/>
    <n v="0.1"/>
    <x v="1"/>
  </r>
  <r>
    <x v="4"/>
    <x v="0"/>
    <m/>
    <m/>
    <s v="H7. Ausencia de monitoreo y análisis de las transacciones realizadas en el aplicativo SIE RUT"/>
    <m/>
    <m/>
    <s v="A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0"/>
  </r>
  <r>
    <x v="4"/>
    <x v="0"/>
    <m/>
    <m/>
    <m/>
    <m/>
    <m/>
    <s v="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1"/>
    <s v="DGI_x000a_Dirección de Gestión de Innovación y  Tecnología   _x000a_Subdirección de Soluciones y Desarrollo_x000a_Subdirección de Innovación y Proyectos "/>
    <n v="1"/>
    <x v="0"/>
  </r>
  <r>
    <x v="4"/>
    <x v="0"/>
    <m/>
    <m/>
    <m/>
    <m/>
    <m/>
    <s v="A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1"/>
    <s v="DGI_x000a_Oficina de Seguridad de la Información "/>
    <n v="1"/>
    <x v="0"/>
  </r>
  <r>
    <x v="4"/>
    <x v="0"/>
    <m/>
    <m/>
    <s v="H8. Se evidenciaron fallas en los roles sensibles asignados a usuarios que desarrollan funciones de menor complejidad, así como la concentración de roles en un solo usuario"/>
    <m/>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5"/>
    <s v="DGI_x000a_Subdirección de Administración del Registro Único Tributario"/>
    <n v="0.5"/>
    <x v="1"/>
  </r>
  <r>
    <x v="4"/>
    <x v="0"/>
    <s v="170700-29-2025-02-03_x000a__x000a_&quot;Gestión de devoluciones&quot;_x000a__x000a_"/>
    <s v="RG01_x000a__x000a_RFC01_x000a__x000a_RFC02"/>
    <s v="H1. Incumplimiento del término para resolver solicitudes de devolución con un riesgo de impacto fiscal por el posible reconocimiento y pago de intereses moratorios por un monto estimado de $849.667.085"/>
    <m/>
    <s v="RG01: “Decisión final del proceso de control fuera de la norma”_x000a__x000a_RFC01: “Decisión final de un proceso de control basada en hechos falsos o información adulterada. _x000a__x000a_RFC02: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1"/>
  </r>
  <r>
    <x v="4"/>
    <x v="0"/>
    <m/>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1"/>
  </r>
  <r>
    <x v="4"/>
    <x v="0"/>
    <m/>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1"/>
  </r>
  <r>
    <x v="4"/>
    <x v="0"/>
    <m/>
    <m/>
    <s v="H2. Falta de consistencia en la información preparada y entregada por la DIAN respecto al trámite y/o gestión de devoluciones"/>
    <m/>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1"/>
  </r>
  <r>
    <x v="4"/>
    <x v="0"/>
    <m/>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1"/>
  </r>
  <r>
    <x v="4"/>
    <x v="0"/>
    <m/>
    <m/>
    <s v="H3. Fallas en las actividades de estudio y análisis del cumplimiento de requisitos, así como en la adecuada verificación de los fundamentos facticos y jurídicos de la solicitud con un impacto fiscal directo de $332.566.000 m/cte."/>
    <m/>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4"/>
    <x v="0"/>
    <m/>
    <m/>
    <s v="H4. Solicitud de devolución en la cual no se evidencia la verificación de la procedencia de la compensación previa con ocasión a obligaciones fiscales vencidas con un impacto fiscal directo por valor de $270.341.000 m/cte."/>
    <m/>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4"/>
    <x v="0"/>
    <m/>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de Devoluciones_x000a__x000a_Direcciones Seccionales Yopal, Medellín y Armenia_x000a_Divisiones de Recaudo_x000a_Divisiones de Recaudo y Cobranzas"/>
    <n v="0.17"/>
    <x v="1"/>
  </r>
  <r>
    <x v="4"/>
    <x v="0"/>
    <m/>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4"/>
    <x v="0"/>
    <m/>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1"/>
  </r>
  <r>
    <x v="4"/>
    <x v="0"/>
    <m/>
    <m/>
    <s v="H5. Solicitudes de Devolución y/o Compensación, con inconsistencias relacionadas con la veracidad y confiabilidad de la información consignada en las certificaciones de obligación, con impacto fiscal directo por valor de $1.653.369.000 m/cte. "/>
    <m/>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Operativa de Recaudo y Cobro_x000a__x000a_Direcciones Seccionales Yopal, Medellín y Armenia_x000a_Divisiones de Recaudo y Cobranzas"/>
    <n v="0.17"/>
    <x v="1"/>
  </r>
  <r>
    <x v="4"/>
    <x v="0"/>
    <m/>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4"/>
    <x v="0"/>
    <m/>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1"/>
  </r>
  <r>
    <x v="4"/>
    <x v="0"/>
    <m/>
    <m/>
    <s v="H6. Solicitudes de devolución realizadas a “nombre propio” por personas fallecidas, con un impacto fiscal directo de $27.434.000 m/cte."/>
    <m/>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1"/>
  </r>
  <r>
    <x v="4"/>
    <x v="0"/>
    <m/>
    <m/>
    <m/>
    <m/>
    <m/>
    <s v="A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1"/>
  </r>
  <r>
    <x v="4"/>
    <x v="0"/>
    <m/>
    <m/>
    <s v="H7. Fallas en las actividades de ejecución, verificación, análisis y sustanciación de las solicitudes de Devolución y/o Compensación"/>
    <m/>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4"/>
    <x v="0"/>
    <m/>
    <m/>
    <m/>
    <s v="I1. Exclusión del proceso de fiscalización de 7 Solicitudes de Devolución y/o Compensación tramitadas manualmente con calificación de riesgo “ALTO” y “MUY ALTO” con un riesgo de impacto fiscal de $ 2.116.366.739 m/cte., por posibles devoluciones no procedentes"/>
    <m/>
    <s v="A17. Controlar que el perfilamiento de riesgos para las solicitudes de devoluciones manuales para remitirlos a la reunión de control y evaluación de las devoluciones."/>
    <s v="•_x0009_Capacitación a los funcionarios de la División de Recaudo y Cobranzas de la Dirección Seccional de Impuestos de Medellín responsables de ejecutar el perfilamiento de riesgos, que se efectuará para el mes de noviembre de 2025._x000a__x000a_•_x0009_Creación de base de datos de control y gestión de los perfilamientos de riesgos efectuados diariamente, que se inició a consolidar desde el mes de septiembre de 2025, acción que se ejecuta y actualiza permanentemente."/>
    <s v="Informe mensual donde conste el envió del expediente a fiscalización."/>
    <n v="12"/>
    <d v="2026-01-10T00:00:00"/>
    <d v="2027-01-30T00:00:00"/>
    <n v="55"/>
    <n v="0"/>
    <s v="DGI_x000a_Dirección Seccionald e Impuestos de Medellín_x000a_División de Recaudo y Cobranzas"/>
    <n v="0"/>
    <x v="1"/>
  </r>
  <r>
    <x v="4"/>
    <x v="0"/>
    <m/>
    <m/>
    <m/>
    <s v="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
    <m/>
    <s v="A18.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4"/>
    <x v="0"/>
    <m/>
    <m/>
    <m/>
    <s v="OB1. Fallas en la segregación de funciones"/>
    <m/>
    <s v="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
    <s v="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_x000a__x000a_2. Enviar a la Subdirección de Devoluciones Informe mensual de los roles asignados a los funcionarios de Direcciones Seccionales y la Dirección Operativa de Grandes Contribuyentes que intervienen en la gestión de las devoluciones acorde a las funciones de cada cargo. "/>
    <s v="Informe mensual de los roles asignados a los funcionarios de Direcciones Seccionales y la Dirección Operativa de Grandes Contribuyentes que intervienen en la gestión de las devoluciones acorde a las funciones de cada cargo. "/>
    <n v="12"/>
    <d v="2026-01-10T00:00:00"/>
    <d v="2027-01-30T00:00:00"/>
    <n v="55"/>
    <n v="0"/>
    <s v="DGI_x000a_Coordinación de Devoluciones_x000a__x000a_Direcciones Seccionales _x000a_Divisiones de Recaudo_x000a_Divisiones de Recaudo y Cobranzas"/>
    <n v="0"/>
    <x v="1"/>
  </r>
  <r>
    <x v="5"/>
    <x v="0"/>
    <s v="INSP. 1707022425_x000a_ H 1, 2, 3, 4_x000a__x000a_OBS. 5, 6, 7_x000a__x000a_IDS. 8, 9_x000a_"/>
    <s v="RG1"/>
    <s v="H1. Falta de trazabilidad y control en la ejecución de las actividades propias del procedimiento PR-ITT-0374 “Contingencia por la no disponibilidad de los sistemas de información” (versión 1 vigente desde el 23/02/2017).             "/>
    <m/>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0"/>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0"/>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0"/>
    <m/>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0"/>
    <m/>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0"/>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0"/>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0"/>
    <m/>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0"/>
    <m/>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5"/>
    <x v="0"/>
    <s v="INSP. 1707022425_x000a_ H 1, 2, 3, 4_x000a__x000a_OBS. 5, 6, 7_x000a__x000a_IDS. 8, 9_x000a_"/>
    <s v="RG1"/>
    <s v="H1. Falta de trazabilidad y control en la ejecución de las actividades propias del procedimiento PR-ITT-0374 “Contingencia por la no disponibilidad de los sistemas de información” (versión 1 vigente desde el 23/02/2017).             "/>
    <m/>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0"/>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0"/>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0"/>
    <m/>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0"/>
    <m/>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0"/>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0"/>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0"/>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0"/>
    <m/>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0"/>
    <m/>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5"/>
    <x v="0"/>
    <s v="INSP. 170700-29-2025-02-04_x000a__x000a_I1, H1, H2, H3, H4, H5, OB1, OB2, OB3, OB4, _x000a_"/>
    <s v="RG01_x000a__x000a_RFC01"/>
    <m/>
    <s v="I1. Exclusión injustificada de 35.499 contribuyentes del impuesto a la renta de una campaña de control, incluidos 81 funcionarios de la DIAN que no fueron tenidos en cuenta en las bases de datos iniciales."/>
    <s v="RG01. Caducidad de facultades de control._x000a__x000a_Pérdida o falta de la trazabilidad de la información que soporta las campañas de control tributario._x000a__x000a_RFC01. Exclusión injustificada de un contribuyente del impuesto a la renta de una campaña de control."/>
    <s v="A1. La Subdirección de Análisis de Riesgo y Programas - DGEA, actualizara los procedimientos PR-COT-0246 y PR-COA-0246 Formulación de programas y campañas de control de obligaciones tributarias, aduaneras y cambiaras, incluyendo la  actividad: Realizar reunión virtual o presencial entre la Coordinación de Programas y Campañas de Control y la Subdirección de Analisis de Riesgos y Programas, en la que se exponen los criterios de exclusión aplicados en la formulación  de la campaña, para su validación, dejando trazabilidad de ello en el formato FT-TAH-1674 Control de Registro de Asistencia a Reuniones . _x000a__x000a_"/>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2. La Subdirección de Análisis de Riesgo y Programas - DGEA, actualizara los procedimientos PR-COT-0246 y PR-COA-0246 Formulación de programas y campañas de control de obligaciones tributarias, aduaneras y cambiaras, incluyendo  la  actividad : Elaborar adenda al documento de criterios, la cual se suscriba por el coordinador de programas y campañas de control y el subdirector de analisis de riesgos y programas, en caso de realizarse modificación a los criterios de selección y/o carga potencial posteriores a la  remisión al área ejecutora y registrar la observación respectiva en el Formato FT-COA-2790 / FT-COT-2790 Seguimiento a la formulación de Programas y campañas de control"/>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3. La Subdirección de Cobranzas y Control Extensivo emitirá un lineamiento interno en el cual se establezcan los criterios de exclusión aplicables por parte de la Coordinación Control Extensivo de Obligaciones en la etapa de ejecución de las Campañas de Control remitidas por la Coordinación de Programas y Campañas de Control._x000a__x000a_"/>
    <s v="1.Expedir el lineamiento interno que contenga los criterios de exclusión aplicables en la ejecución de campañas de Control._x000a_2. Socializar el lineamiento con todos los funcionarios de la Coordinación Control Extensivo de Obligaciones con funciones relacionadas con la ejecución de campañas de control."/>
    <s v="Documento Lineamiento interno"/>
    <n v="1"/>
    <d v="2026-05-01T00:00:00"/>
    <d v="2026-06-30T00:00:00"/>
    <n v="8.5714285714285712"/>
    <n v="0"/>
    <s v="DGEA_x000a_Subdirección de Cobranzas y Control Extensivo de Obligaciones"/>
    <n v="0"/>
    <x v="1"/>
  </r>
  <r>
    <x v="5"/>
    <x v="0"/>
    <m/>
    <m/>
    <m/>
    <m/>
    <m/>
    <s v="A4. El Jefe de la Coordinación Control Extensivo de Obligaciones realizará controles aleatorios periódicos que permitan validar el cumplimiento de lo establecido en el lineamiento interno de la acción A3."/>
    <s v="1. Diseñar un formulario de validación que contenga preguntas que permitan validar el correcto cumplimiento de lo establecido en el lineamiento interno._x000a_2. Seleccionar un mínimo de dos (2) campañas ejecutadas durante el trimestre._x000a_3. Revisar los documentos derivados de la ejecución de las campañas._x000a_4. Registrar las respuestas en el formulario de validación."/>
    <s v="Formulario de registro de validación de cumplimiento trimestral"/>
    <n v="2"/>
    <d v="2026-07-01T00:00:00"/>
    <d v="2026-12-31T00:00:00"/>
    <n v="26.142857142857142"/>
    <n v="0"/>
    <s v="DGEA_x000a_Coordinación Control Extensivo de Obligaciones"/>
    <n v="0"/>
    <x v="1"/>
  </r>
  <r>
    <x v="5"/>
    <x v="0"/>
    <m/>
    <m/>
    <m/>
    <m/>
    <m/>
    <s v="A5. La Subdirección de Análisis de Riesgo y Programas - DGEA, actualizara los procedimientos PR-COT-0246 y PR-COA-0246 Formulación de programas y campañas de control de obligaciones tributarias, aduaneras y cambiaras, incluyendo la  actividad: Remitir Oficio Virtual a la Subdirección de Administración del Registro Único Tributario, una vez formuladas las campaña de control e identificados los contribuyentes que no se encuentran inscritos  en el Registro Único Tributario_x000a__x000a__x000a__x000a_"/>
    <s v="1. Elaborar la propuesta de modificación del procedimiento 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6. La Subdirección de Cobranzas y Control Extensivo emitirá un lineamiento interno en el cual se establezca el manejo de los casos en los cuales no sea posible realizar el envío de las comunicaciones por ausencia o error en el correo electrónico registrado en el RUT del contribuyente. _x000a__x000a_"/>
    <s v="1.Expedir el lineamiento interno que describa el manejo de los NIT seleccionados en campañas de control que registran correo electrónico errado en el RUT._x000a_2. Socializar el lineamiento con todos los funcionarios de la Coordinación Control Extensivo de Obligaciones con funciones relacionadas con la ejecución de campañas de control."/>
    <s v="Documento Lineamiento interno"/>
    <n v="1"/>
    <d v="2026-05-01T00:00:00"/>
    <d v="2026-06-30T00:00:00"/>
    <n v="8.5714285714285712"/>
    <n v="0"/>
    <s v="DGEA_x000a_Subdirección de Cobranzas y Control Extensivo de Obligaciones"/>
    <n v="0"/>
    <x v="1"/>
  </r>
  <r>
    <x v="5"/>
    <x v="0"/>
    <m/>
    <m/>
    <m/>
    <m/>
    <m/>
    <s v="A7. El Jefe de la Coordinación Control Extensivo de Obligaciones realizará controles aleatorios periódicos que permitan validar el cumplimiento de lo establecido en el lineamiento interno de la acción A6."/>
    <s v="1. Diseñar un formulario de validación que contengan preguntas que permitan revisar el correcto cumplimiento de lo establecido en el lineamiento interno._x000a_2. Seleccionar un mínimo de dos (2) campañas ejecutadas durante el trimestre._x000a_3. Revisar los documentos derivados de la ejecución de las campañas._x000a_4. Registrar las respuestas en el formulario de validación."/>
    <s v="Formulario de registro de validación de cumplimiento trimestral"/>
    <n v="2"/>
    <d v="2026-07-01T00:00:00"/>
    <d v="2026-12-31T00:00:00"/>
    <n v="26.142857142857142"/>
    <n v="0"/>
    <s v="DGEA_x000a_Coordinación Control Extensivo de Obligaciones"/>
    <n v="0"/>
    <x v="1"/>
  </r>
  <r>
    <x v="5"/>
    <x v="0"/>
    <m/>
    <m/>
    <m/>
    <m/>
    <m/>
    <s v="A32. La Subdirección de Fiscalización Tributaria  adelantará las actuaciones de su competencia para establecer la presunta  omisión en la declaración de renta del listado de 68 contribuyentes allegados por la agencia ITRC_x000a__x000a_"/>
    <s v="1. Validar información con fuentes de la entidad y emitir lineamientos para el desarrollo del control_x000a__x000a_2. Remitir a las Direcciones Seccionales competentes los contribuyentes con indicio de incumplimiento del deber formar de declarar"/>
    <s v="Asignación a las Direcciones Seccionales correspondientes"/>
    <n v="1"/>
    <d v="2026-06-12T00:00:00"/>
    <d v="2026-12-31T00:00:00"/>
    <n v="28.857142857142858"/>
    <n v="0"/>
    <s v="DGEA_x000a_Subdirección de Fiscalización Tributaria"/>
    <n v="0"/>
    <x v="1"/>
  </r>
  <r>
    <x v="5"/>
    <x v="0"/>
    <m/>
    <m/>
    <s v="H1. Debilidades en la trazabilidad y aseguramiento de la información utilizada en las Campañas de Control"/>
    <m/>
    <m/>
    <s v="A8. La Subdirección de Análisis de Riesgo y Programas - DGEA actualizara los procedimientos PR-COT-0246 y PR-COA-0246 Formulación de programas y campañas de control de obligaciones tributarias, aduaneras y cambiaras, incluyendo la actividad: Realizar la gestion documental.  Una vez aprobado el documento de criterios de selección, realizar la gestión de archivo de los documentos, bases de datos y script de los programas y campañas de control formulados, los cuales deberán depositarse en las carpetas electrónicas del repositorio electrónico institucional (Share Point)  conforme el procedimiento  PR-ADF-0163 - Organización de documentos en dependencias de la UAE DIAN, la Instrucción IN-ADF-0132 Manejo de los archivos en la UAE DIAN y el formato FT-ADF-1303 Tabla de Retención Documental_x000a_"/>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9. La Subdirección de Análisis de Riesgo y Programas - DGEA actualizara los procedimientos PR-COT-0246 y PR-COA-0246 Formulación de programas y campañas de control de obligaciones tributarias, aduaneras y cambiaras, incluyendo la actividad: Elaborar la adenda correspondiente al documento de criterios, la cual se suscriba por el coordinador de programas y campañas de control y el subdirector de analisis de riesgos y programas, en caso de realizarse modificación a los criterios de selección y/o carga potencial posteriores a la remisión al área ejecutora y registrar la observación respectiva en el Formato FT-COA-2790 / FT-COT-2790 Seguimiento a la formulación de Programas y campañas de control del Procedimiento PR-COT-0246 y PR-COA-0246 Formulación de programas y campañas de control de obligaciones tributarias, aduaneras y cambiaras"/>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10. La Subdirección de Análisis de Riesgo y Programas - DGEA actualizara los procedimientos PR-COT-0246 y PR-COA-0246 Formulación de programas y campañas de control de obligaciones tributarias, aduaneras y cambiaras, incluyendo la actividad: Realizar la gestion documental. Una vez enviados los seleccionados definitivos del programa o campaña de control, realizar la gestión de archivo de los documentos, bases de datos y script de los programas y campañas de control formulados, los cuales deberán depositarse en las carpetas electrónicas del repositorio electrónico institucional (Share Point)  conforme el procedimiento  PR-ADF-0163 - Organización de documentos en dependencias de la UAE DIAN, la Instrucción IN-ADF-0132 Manejo de los archivos en la UAE DIAN y el formato FT-ADF-1303 Tabla de Retención Documental_x000a__x000a_"/>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11. La Subdirección de Cobranzas y Control Extensivo emitirá un lineamiento interno en el cual se establezcan controles en el versiona miento de los documentos críticos derivados del procedimiento PR-COT-382. _x000a__x000a_"/>
    <s v="1.Expedir el lineamiento interno que contenga los controles en el versiona miento de los documentos críticos derivados del procedimiento PR-COT-382. _x000a_2. Socializar el lineamiento con todos los funcionarios de la Coordinación Control Extensivo de Obligaciones con funciones relacionadas con la ejecución de campañas de control."/>
    <s v="Documento Lineamiento interno"/>
    <n v="1"/>
    <d v="2026-05-01T00:00:00"/>
    <d v="2026-06-30T00:00:00"/>
    <n v="8.5714285714285712"/>
    <n v="0"/>
    <s v="DGEA_x000a_Subdirección de Cobranzas y Control Extensivo de Obligaciones"/>
    <n v="0"/>
    <x v="1"/>
  </r>
  <r>
    <x v="5"/>
    <x v="0"/>
    <m/>
    <m/>
    <m/>
    <m/>
    <m/>
    <s v="A12. El Jefe de la Coordinación Control Extensivo de Obligaciones realizará controles aleatorios periódicos que permitan validar el cumplimiento de lo establecido en el lineamiento interno de la acción A3."/>
    <s v="1. Diseñar un formulario de validación que contengan preguntas que permitan revisar el correcto cumplimiento de lo establecido en el lineamiento interno._x000a_2. Seleccionar un mínimo de dos (2) campañas ejecutadas durante el trimestre._x000a_3. Revisar los documentos derivados de la ejecución de las campañas._x000a_4. Registrar las respuestas en el formulario de validación."/>
    <s v="Formulario de registro de validación de cumplimiento trimestral"/>
    <n v="2"/>
    <d v="2026-07-01T00:00:00"/>
    <d v="2026-12-31T00:00:00"/>
    <n v="26.142857142857142"/>
    <n v="0"/>
    <s v="DGEA_x000a_Coordinación Control Extensivo de Obligaciones"/>
    <n v="0"/>
    <x v="1"/>
  </r>
  <r>
    <x v="5"/>
    <x v="0"/>
    <m/>
    <m/>
    <s v="H2. Incumplimiento en la formulación, diseño y ejecución de programas y campañas de control aprobadas"/>
    <m/>
    <m/>
    <s v="A13. La Subdirección de Análisis de Riesgo y Programas y el Jefe de la Coordinacion de Programas y Campañas de Control, requeriran mediante comunicacion virtual, una vez terminado el comité de programas y campañas al Secretario Tecnico para que una dentro de los tres (3) días hábiles siguientes a la terminación de la sesión del Comité, remita todo lo relacionado con los programas y campañas de control aprobados; con las propuestas, recomendaciones y ajustes elaborados por la mesa técnica, las decisiones del  Comité relacionadas con las mismas y las fechas de envío del documento de criterios de selección de casos y  del resumen de la carga potencial de seleccionados. "/>
    <s v="1. Remitir comunicación virtual solicitando el listado de programas y campañas aprobados y los documentos relacionados_x000a_2. Realizar el seguimiento a la atencion de la comunicación virtual remitida a fin de obtener la respuesta por parte de la Secretaria Tecnica de Comité de Programas y Campañas de Control _x000a_"/>
    <s v="Comunicación Virtual_x000a__x000a_1 por cada sesión de comité que se realice"/>
    <n v="1"/>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14. La Subdirección de Análisis de Riesgo y Programas - DGEA actualizara los procedimientos PR-COT-0246 y PR-COA-0246 Formulación de programas y campañas de control de obligaciones tributarias, aduaneras y cambiaras, incluyendo la actividad : Verificar la formulacion de los programas y campañas de control aprobados. La Secretaria del comité técnico en  el informe de seguimiento y evaluación de programas y campañas de control que todos los programas y campañas de control aprobados en cada vigencia, se encuentren integrados  en dicho  informe, según la etapa en que se hallen. "/>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s v="H3. Deficiencias en el reparto para la formulación de una campaña de control."/>
    <m/>
    <m/>
    <s v="La Subdirección de Análisis de Riesgo y Programas - DGEA  diseñara el formato FT-COT-XXX / FT-COA-XXX Acta de Reparto de las campañas y programas,   en el cual  además de los datos de la campaña y/o programa asignado, se indique el cargo, el rol y la fecha de asignación correspondiente que permita documentar y validar la competencia funcional del funcionario para la respectiva formulación. "/>
    <s v="1. Elaborar la propuesta del formato de Acta de Repar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17. La Subdirección de Análisis de Riesgo y Programas - DGEA actualizara los procedimientos PR-COT-0246 y PR-COA-0246 Formulación de programas y campañas de control de obligaciones tributarias, aduaneras y cambiaras,   modificando la Actividad 6, la cual quedará asi &quot;Repartir propuestas para su formulación: Recibida la información de los programas y campañas de control aprobados, el Jefe de la Coordinación de  Programas y Campañas de Control efectúa el reparto mediante el formato FT-COT-XXX / FT-COA-XXX Acta de Reparto de campañas y programas a los servidores públicos de la dependencia para  proceder a su formulación, anexando la propuesta aprobada con las recomendaciones y ajustes elaborados por la Mesa Técnica, las decisiones del Comité relacionadas con las mismas y las fechas de envío del documento de criterios de selección de casos y del resumen de la carga potencial de seleccionados.&quot;.  _x000a_"/>
    <s v="1. Elaborar la propuesta de modificación del procedimiento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s v="H4. Clasificación inadecuada de activos de información"/>
    <m/>
    <m/>
    <s v="La Subdirección de Análisis de Riesgo y Programas actualizara  y tipificara el inventario de activos de información de la dependencia, así como su respectiva publicación en la pagina de transparencia y en el portal de datos abiertos de la entidad."/>
    <s v="1. Definir los activos de información producidos en la formulación de las campañas y programas de control_x000a_2. Listar los activos de información producidos en la formulación de las campañas y programas de control_x000a_3.  Tipificar los activos de información producidos en la formulación de las campañas y programas de control_x000a_4. Valorar los activos de información producidos en la formulación de las campañas y programas de control en la herramienta de gestión GRC (Gobierno, Riesgo y Cumplimiento)_x000a_5. Publicar los activos de información en la pagina de transparencia y en el portal de datos abiertos."/>
    <s v="Listado de activos de información actualizado y publicado"/>
    <n v="1"/>
    <s v="15/04/2026"/>
    <d v="2027-04-15T00:00:00"/>
    <n v="52.142857142857146"/>
    <n v="0"/>
    <s v="DGEA_x000a_Coordinación de Programas y Campañas de Control_x000a__x000a_ Oficina de seguridad de la información"/>
    <n v="0"/>
    <x v="1"/>
  </r>
  <r>
    <x v="5"/>
    <x v="0"/>
    <m/>
    <m/>
    <m/>
    <m/>
    <m/>
    <s v="A18. La Coordinación Control Extensivo de Obligaciones actualizará y tipificará el inventario de activos de información de la dependencia y realizará su respectiva publicación."/>
    <s v="1. Definir los activos de información producidos en la ejecución de las campañas y programas de control_x000a_2. Listar los activos de información producidos en la ejecución de las campañas y programas de control_x000a_3.  Tipificar los activos de información producidos en la ejecución de las campañas y programas de control_x000a_4. Valorar los activos de información producidos en la ejecución de las campañas y programas de control en la herramienta de gestión GRC (Gobierno, Riesgo y Cumplimiento)_x000a_5. Publicar los activos de información."/>
    <s v="Listado de activos de información actualizado y publicado"/>
    <n v="1"/>
    <s v="15/04/2026"/>
    <d v="2027-04-15T00:00:00"/>
    <n v="52.142857142857146"/>
    <n v="0"/>
    <s v="DGEA_x000a_Coordinación Control Extensivo de Obligaciones"/>
    <n v="0"/>
    <x v="1"/>
  </r>
  <r>
    <x v="5"/>
    <x v="0"/>
    <m/>
    <m/>
    <s v="H5. Incumplimiento de controles de seguridad digital en la clasificación, etiquetado y cifrado de información sensible"/>
    <m/>
    <m/>
    <s v="A19. La Subdirección de Análisis de Riesgo y Programas  identificara la información sensible que requiere cifrado en los intercambios de información entre dependencias."/>
    <s v="Analizar documentos; identificar datos sensibles; definir criterios de criticidad; consolidar matriz."/>
    <s v="Matriz de información susceptible de cifrado"/>
    <n v="1"/>
    <s v="15/04/2026"/>
    <d v="2027-04-15T00:00:00"/>
    <n v="52.142857142857146"/>
    <n v="0"/>
    <s v="DGEA_x000a_Coordinación de Programas y Campañas de Control"/>
    <n v="0"/>
    <x v="1"/>
  </r>
  <r>
    <x v="5"/>
    <x v="0"/>
    <m/>
    <m/>
    <m/>
    <m/>
    <m/>
    <s v="A20. La Subdirección de Análisis de Riesgo y Programas definirá con la Oficina de Seguridad de la Información  los mecanismos de cifrado que requiere la dependencia para esta información."/>
    <s v="Remitir matriz; solicitar lineamientos; coordinar mesa técnica; definir mecanismos."/>
    <s v="Relación de mecanismos de Cifrado"/>
    <n v="1"/>
    <s v="15/04/2026"/>
    <d v="2027-04-15T00:00:00"/>
    <n v="52.142857142857146"/>
    <n v="0"/>
    <s v="DGEA_x000a_Coordinación de Programas y Campañas de Control_x000a__x000a_ Oficina de seguridad de la información"/>
    <n v="0"/>
    <x v="1"/>
  </r>
  <r>
    <x v="5"/>
    <x v="0"/>
    <m/>
    <m/>
    <m/>
    <m/>
    <m/>
    <s v="A21. La Subdirección de Análisis de Riesgo y Programas  socializara y capacitar los funcionarios de la dependencia en los temas relacionados con seguridad y privacidad de información, activos, etiquetado y acceso a las carpetas compartidas."/>
    <s v="Programar y convocar; ejecutar capacitación; registrar evidencia."/>
    <s v="Soporte de capacitación"/>
    <n v="1"/>
    <s v="15/04/2026"/>
    <d v="2027-04-15T00:00:00"/>
    <n v="52.142857142857146"/>
    <n v="0"/>
    <s v="DGEA_x000a_Coordinación de Programas y Campañas de Control_x000a__x000a_ Oficina de seguridad de la información"/>
    <n v="0"/>
    <x v="1"/>
  </r>
  <r>
    <x v="5"/>
    <x v="0"/>
    <m/>
    <m/>
    <m/>
    <m/>
    <m/>
    <s v="A22. La Coordinación Control Extensivo de Obligaciones definirá con la Oficina de Seguridad de la Información  los mecanismos de cifrado necesarios para la información que lo requiera"/>
    <s v="Coordinar mesa técnica; definir mecanismos."/>
    <s v="Relación de mecanismos de Cifrado"/>
    <n v="1"/>
    <s v="15/04/2026"/>
    <d v="2027-04-15T00:00:00"/>
    <n v="52.142857142857146"/>
    <n v="0"/>
    <s v="DGEA_x000a_Coordinación Control Extensivo de Obligaciones"/>
    <n v="0"/>
    <x v="1"/>
  </r>
  <r>
    <x v="5"/>
    <x v="0"/>
    <m/>
    <m/>
    <m/>
    <s v="OB1. Debilidades en la gestión documental y trazabilidad de insumos técnicos de acciones de control"/>
    <m/>
    <s v="A23. La Subdirección de Análisis de Riesgo y Programas - DGEA actualizara el formato FT-ADF-1303 Tabla de Retención Documental incluyendo la subserie de Apoyos de acción de control  a fin de asegurar la confiabilidad, trazabilidad e inmutabilidad  de los activos de información producidos en la ejecución de esta labor, conforme  el procedimiento  PR-ADF-0163 - Organización de documentos en dependencias de la UAE DIAN, la Instrucción IN-ADF-0132 Manejo de los archivos en la UAE DIAN,  el formato FT-ADF-1303 Tabla de Retención Documental, el procedimiento PR-IIT-0366 - Gestión de activos de información y la cartilla CT-IIT-0079 - Cartilla para la gestión de activos de información "/>
    <s v="1. Remitir la solicitud de actualización del Formato FT-ADF-1303 Tabla de Retención Documental _x000a_2. Realizar seguimiento a la actualización del Formato FT-ADF-1303 Tabla de Retención Documental _x000a_3. Obtener el Formato FT-ADF-1303 Tabla de Retención Documental "/>
    <s v="Formato FT-ADF-1303 Tabla de Retención Documental actualizado"/>
    <n v="1"/>
    <d v="2026-04-15T00:00:00"/>
    <d v="2027-04-15T00:00:00"/>
    <n v="52.142857142857146"/>
    <n v="0"/>
    <s v="DGEA_x000a_Subdirección de Análisis de Riesgo y Programas_x000a_Coordinación de Programas y Campañas de Control"/>
    <n v="0"/>
    <x v="1"/>
  </r>
  <r>
    <x v="5"/>
    <x v="0"/>
    <m/>
    <m/>
    <m/>
    <s v="OB2. Debilidades en la aplicación de criterios de exclusión"/>
    <m/>
    <s v="A24. La Subdirección de Análisis de Riesgo y Programas - DGEA actualizara r la Cartilla CT-COA-0081 / CT-COT-0081  Elaboración de los documentos de criterios de selección y tratamiento de la información en la formulación de programas y campañas de control.  Ajustando el Numeral 5.8 Valor estimado y criterio de priorización, incluyendo herramientas alternas para la priorización de seleccionados a través de mapas de calor segmentados por  tipo de dirección seccional, con probabilidad de la ocurrencia de la conducta abordada en la campaña o programa , y la posible consecuencia de estas respecto a la obligación sujeta a control, con delimitación de segmentos que faciliten la identificación de grupos de combinaciones con mayor incidencia, que favorezca la toma decisiones del área ejecutora a partir de su capacidad operativa, y situaciones técnicas y administrativas"/>
    <s v="1. Elaborar la propuesta de modificación de la cartilla_x000a_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Cartilla CT-COA-0081 / CT-COT-0081  Elaboración de los documentos de criterios de selección y tratamiento de la información en la formulación de programas y campañas de control."/>
    <n v="2"/>
    <s v="15/04/2026"/>
    <d v="2027-04-15T00:00:00"/>
    <n v="52.142857142857146"/>
    <n v="0"/>
    <s v="DGEA_x000a_Dirección de Gestión Estratégica y Analítica_x000a_Subdirección de Analisis de Riesgos y Programas_x000a_Coordinación Programas de Campañas y Programas de control"/>
    <n v="0"/>
    <x v="1"/>
  </r>
  <r>
    <x v="5"/>
    <x v="0"/>
    <m/>
    <m/>
    <m/>
    <s v="OB3. Debilidades en la comunicación formal para la implementación de una campaña de control"/>
    <m/>
    <s v="A25. La Subdirección de Cobranzas y Control Extensivo emitirá un lineamiento interno en el cual se establezcan controles en la comunicación y socialización de la campaña de control con las Direcciones Seccionales._x000a__x000a_"/>
    <s v="1.Expedir el lineamiento interno que contenga los controles en la comunicación y socialización de la campaña de control con las Direcciones Seccionales._x000a_2. Socializar el lineamiento con todos los funcionarios de la Coordinación Control Extensivo de Obligaciones con funciones relacionadas con la ejecución de campañas de control."/>
    <s v="Documento lineamiento interno"/>
    <n v="1"/>
    <d v="2026-05-01T00:00:00"/>
    <d v="2026-06-30T00:00:00"/>
    <n v="8.5714285714285712"/>
    <n v="0"/>
    <s v="DGEA_x000a_Subdirección de Cobranzas y Control Extensivo de Obligaciones"/>
    <n v="0"/>
    <x v="1"/>
  </r>
  <r>
    <x v="5"/>
    <x v="0"/>
    <m/>
    <m/>
    <m/>
    <m/>
    <m/>
    <s v="A26. El Jefe de la Coordinación Control Extensivo de Obligaciones realizará controles aleatorios periódicos que permitan validar el cumplimiento de lo establecido en el lineamiento interno de la acción A3."/>
    <s v="1. Diseñar un formulario de validación que contengan preguntas que permitan validar el correcto cumplimiento de lo establecido en el lineamiento interno._x000a_2. Seleccionar un mínimo de dos (2) campañas ejecutadas durante el trimestre._x000a_3. Revisar los documentos derivados de la ejecución de las campañas._x000a_4. Registrar las respuestas en el formulario de validación."/>
    <s v="Formulario de registro de validación de cumplimiento trimestral"/>
    <n v="2"/>
    <d v="2026-07-01T00:00:00"/>
    <d v="2026-12-31T00:00:00"/>
    <n v="26.142857142857142"/>
    <n v="0"/>
    <s v="DGEA_x000a_Coordinación Control Extensivo de Obligaciones"/>
    <n v="0"/>
    <x v="1"/>
  </r>
  <r>
    <x v="5"/>
    <x v="0"/>
    <m/>
    <m/>
    <m/>
    <s v="Deficiencias en el control de accesos a las carpetas compartidas"/>
    <m/>
    <s v="A27. La Subdirección de Análisis de Riesgo y Programas - DGEA actualizara  los procedimientos PR-COT-0246 y PR-COA-0246 Formulación de programas y campañas de control de obligaciones tributarias, aduaneras y cambiaras,   modificando la Actividad 14, la cual quedara asi &quot;Poner a disposición el documento de criterios de selección y el resumen de la carga potencial de seleccionados a la dependencia responsable de liderar la ejecución: El documento de criterios de selección y la carga potencial  de seleccionados se dispone en la carpeta electrónica del repositorio electrónico institucional (Share Point)  conforme el procedimiento  PR-ADF-0163 - Organización de documentos en dependencias de la UAE DIAN, la Instrucción IN-ADF-0132 Manejo de los archivos en la UAE DIAN y el formato FT-ADF-1303 Tabla de Retención Documental y se envía el link respectivo al Director de Gestión o Subdirector responsable de liderar la ejecución del programa o campaña de control con el resumen de la carga potencial, indicando el número total de seleccionados potenciales por Dirección Seccional así como su distribución segmentada, de acuerdo con las variables que establecen la priorización de los seleccionados, de tal forma que oriente a la dependencia solicitante para el requerimiento de la carga final de seleccionados.&quot;  _x000a__x000a_"/>
    <s v="1. Elaborar la propuesta de modificación del procedimiento 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28. La Subdirección de Análisis de Riesgo y Programas - DGEA actualizaras los procedimientos PR-COT-0246 y PR-COA-0246 Formulación de programas y campañas de control de obligaciones tributarias, aduaneras y cambiaras,   modificando la Actividad 16, la cual quedara asi &quot;Disponibilidad seleccionados definitivos: De acuerdo con la solicitud efectuada, se disponen los seleccionados finales totales y por Dirección Seccional en archivos protegidos con contraseña de apertura en la carpeta electrónica compartida del repositorio electrónico institucional (Share Point)  conforme el procedimiento  PR-ADF-0163 - Organización de documentos en dependencias de la UAE DIAN, la Instrucción IN-ADF-0132 Manejo de los archivos en la UAE DIAN y el formato FT-ADF-1303 Tabla de Retención Documental. _x000a__x000a_De igual forma se envía vía correo electrónico al Director de Gestión o Subdirector responsable de liderar la ejecución del programa o campaña de control un archivo protegido con las contraseñas de apertura de los Seleccionados totales a nivel nacional y de los Seleccionados por Dirección Seccional, propendiendo  por la confidencialidad de los seleccionados en todas las etapas de selección, ejecución y evaluación del programa o campaña de control&quot;._x000a__x000a__x000a_"/>
    <s v="1. Elaborar la propuesta de modificación del procedimiento 2. Sujetar a revisión y aprobación de la Coordinación de Programas y Campañas de Control_x000a_3. Realizar la validación metodológica con Coordinación de Procesos y Riesgos Operacionales - Subdirección de Procesos_x000a_4. Obtener visto bueno de la  Coordinación de Procesos y Riesgos Operacionales - Subdirección de Procesos_x000a_5. Obtener visto bueno de la Subdirección de Analisis de Riesgos y Programas_x000a_6. Obtener visto bueno de la Dirección de Gestión Estratégica y Analítica_x000a_7. Publicación y liberación versión documentos en el sistema de calidad"/>
    <s v="Procedimientos PR-COT-0246 y PR-COA-0246 Formulación de programas y campañas de control de obligaciones tributarias, aduaneras y cambiaras actualizados"/>
    <n v="2"/>
    <d v="2026-04-15T00:00:00"/>
    <d v="2027-04-15T00:00:00"/>
    <n v="52.142857142857146"/>
    <n v="0"/>
    <s v="DGEA_x000a_Dirección de Gestión Estratégica y Analítica_x000a_Subdirección de Analisis de Riesgos y Programas_x000a_Coordinación Programas de Campañas y Programas de control"/>
    <n v="0"/>
    <x v="1"/>
  </r>
  <r>
    <x v="5"/>
    <x v="0"/>
    <m/>
    <m/>
    <m/>
    <m/>
    <m/>
    <s v="A29.La Subdirección de Análisis de Riesgo y Programas - DGEA  implementará un control formal para la creación, administración y uso de carpetas compartidas en SharePoint y en la red local, para toda la información derivada de los procedimientos PR-COT-0246 y PR-COT-0382, mediante el establecimiento de una matriz de accesos que contenga la estructura de permisos, los niveles de acceso, y las fechas de otorgamiento y revocación, conforme a los lineamientos del MN-IIT-0072._x000a__x000a_"/>
    <s v="1. Identificar todas las carpetas compartidas en SharePoint y red local utilizadas en los procedimientos PR-COT-0246 y PR-COT-0382._x000a_2. Revisar y depurar los accesos actuales, verificando que correspondan a las funciones de cada servidor público._x000a_Elaborar la matriz de accesos con estructura de permisos, niveles de acceso y fechas de otorgamiento y revocación._x000a_3. Establecer un proceso de revisión periódica de los accesos otorgados._x000a_4. Diseñar y ejecutar las capacitaciones a los usuarios sobre el correcto uso y gestión de carpetas compartidas._x000a_5. Documentar las capacitaciones realizadas."/>
    <s v="Matriz de accesos a carpetas compartidas de SharePoint y red local para los procedimientos PR-COT-0246 y PR-COT-0382"/>
    <n v="1"/>
    <d v="2026-04-15T00:00:00"/>
    <d v="2027-04-15T00:00:00"/>
    <n v="52.142857142857146"/>
    <n v="0"/>
    <s v="DGEA_x000a_Subdirección de Análisis de Riesgo y Programas_x000a_coordinación de Programas y Campañas de Control_x000a__x000a_Subdirección de Cobranzas y Control Extensivo_x000a_Coordinación de Control Extensivo de Obligaciones"/>
    <n v="0"/>
    <x v="1"/>
  </r>
  <r>
    <x v="5"/>
    <x v="0"/>
    <m/>
    <m/>
    <m/>
    <m/>
    <m/>
    <s v="30.  Se implementará un control formal para la creación, administración y uso de carpetas compartidas en SharePoint y en la red local, para toda la información derivada del procedimiento PR-COT-0382, mediante el establecimiento de una matriz de accesos que contenga la estructura de permisos, los niveles de acceso, y las fechas de otorgamiento y revocación, conforme a los lineamientos del MN-IIT-0072._x000a__x000a_"/>
    <s v="Identificar todas las carpetas compartidas en SharePoint y red local utilizadas en los procedimientos PR-COT-0246 y PR-COT-0382._x000a_Revisar y depurar los accesos actuales, verificando que correspondan a las funciones de cada servidor público._x000a_Elaborar la matriz de accesos con estructura de permisos, niveles de acceso y fechas de otorgamiento y revocación._x000a_Establecer un proceso de revisión periódica de los accesos otorgados._x000a_Diseñar y ejecutar las capacitaciones a los usuarios sobre el correcto uso y gestión de carpetas compartidas._x000a_Documentar las capacitaciones realizadas."/>
    <s v="Matriz de accesos a carpetas compartidas de SharePoint y red local para el procedimiento PR-COT-0382"/>
    <n v="1"/>
    <d v="2026-04-15T00:00:00"/>
    <d v="2027-04-15T00:00:00"/>
    <n v="52.142857142857146"/>
    <n v="0"/>
    <s v="DGEA_x000a_Subdirección de Cobranzas y Control Extensivo_x000a_Coordinación de Control Extensivo de Obligaciones"/>
    <n v="0"/>
    <x v="1"/>
  </r>
  <r>
    <x v="5"/>
    <x v="0"/>
    <m/>
    <m/>
    <m/>
    <m/>
    <m/>
    <s v="A31. La Coordinación de Control Extensivo de Obligaciones gestionará una capacitación para los usuarios en el correcto uso y gestión de las carpetas compartidas distribuidas en SharePoint o locales._x000a_"/>
    <s v="1. Identificar la dependencia idónea para capacitar en uso y gestión de SharePoint_x000a_2. Remitir correo de solicitud de capacitación_x000a_3. Coordinar la organización de la capacitación_x000a_"/>
    <s v="Reporte o listado de asistencia a capacitación en uso y gestión de carpetas en SharePoint"/>
    <n v="1"/>
    <d v="2026-05-15T00:00:00"/>
    <d v="2026-10-31T00:00:00"/>
    <n v="24.142857142857142"/>
    <n v="0"/>
    <s v="DGEA_x000a_Coordinación de Control Extensivo de Obligaciones"/>
    <n v="0"/>
    <x v="1"/>
  </r>
  <r>
    <x v="5"/>
    <x v="0"/>
    <m/>
    <m/>
    <m/>
    <m/>
    <m/>
    <s v="A33. La Subdirección de Análisis de Riesgo y Programas - DGEA validara por parte del delegado de otorgar los accesos definidos en la matriz referida en la A29 en la Coordinacion de Programas y Campañas de Control,  la correcta creación, uso, administración y supervisión de las carpetas compartidas conforme lo establecido en el procedimiento  PR-ADF-0163 - Organización de documentos en dependencias de la UAE DIAN, la Instrucción IN-ADF-0132 Manejo de los archivos en la UAE DIAN y el formato FT-ADF-1303 Tabla de Retención Documental. _x000a_"/>
    <s v="1. Realizar trimestralmente la validacion de la correcta creación, uso, administración y supervisión de las carpetas compartidas_x000a_2. Remitir las comunicaciones de retroalimentacion con las observaciones correspondientes_x000a_"/>
    <s v="Comunicaciones virtuales con los observaciones respectivas en virtud a la validacion revisada"/>
    <n v="1"/>
    <d v="2026-04-15T00:00:00"/>
    <d v="2026-06-30T00:00:00"/>
    <n v="10.857142857142858"/>
    <n v="0"/>
    <s v="DGEA_x000a_Coordinación de Programas y Campañas de Control"/>
    <n v="0"/>
    <x v="1"/>
  </r>
  <r>
    <x v="6"/>
    <x v="0"/>
    <s v="INSP. 1707022444_x000a_H1,2_x000a__x000a_Fiscalización Grandes Contribuyentes con enfoque en AUDITORÍA ESPECIALIZADA DE HIDROCARBUROS Y MINERÍA."/>
    <s v="RG1_x000a__x000a_RFC1"/>
    <s v="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m/>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6"/>
    <x v="0"/>
    <m/>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6"/>
    <x v="0"/>
    <m/>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6"/>
    <x v="0"/>
    <m/>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6"/>
    <x v="0"/>
    <m/>
    <m/>
    <s v="H2. Incumplimiento en la debida gestión documental del proceso de investigación."/>
    <m/>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6"/>
    <x v="0"/>
    <m/>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6"/>
    <x v="0"/>
    <m/>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6"/>
    <x v="0"/>
    <m/>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6"/>
    <x v="0"/>
    <m/>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6"/>
    <x v="0"/>
    <s v="INSP. 1707022449_x000a_  H2 y 3_x000a__x000a_OB 1, 2, y 3_x000a__x000a_Fiscalización Personas Jurídicas y Asimiladas Dirección Seccional de Impuestos de Bogotá"/>
    <s v="RG1_x000a__x000a_RFC1"/>
    <s v="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
    <m/>
    <s v="RG1: Decisión final del proceso de control fuera de la norma _x000a__x000a_RFC1: Indebida determinación y/o decisión final de un proceso de investigación tributaria."/>
    <s v="No se acoge porque …&quo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quot;"/>
    <s v="NA"/>
    <s v="NA"/>
    <n v="0"/>
    <d v="2022-09-01T00:00:00"/>
    <d v="2022-09-01T00:00:00"/>
    <n v="0"/>
    <n v="1"/>
    <s v="DGF_x000a_NC - Subproceso Fiscalización y Liquidación_x000a_Subdirección de Fiscalización Tributaria"/>
    <n v="1"/>
    <x v="0"/>
  </r>
  <r>
    <x v="6"/>
    <x v="0"/>
    <m/>
    <m/>
    <s v="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m/>
    <m/>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6"/>
    <x v="0"/>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6"/>
    <x v="0"/>
    <m/>
    <m/>
    <s v="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6"/>
    <x v="0"/>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6"/>
    <x v="0"/>
    <m/>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6"/>
    <x v="0"/>
    <m/>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6"/>
    <x v="0"/>
    <m/>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6"/>
    <x v="0"/>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6"/>
    <x v="0"/>
    <m/>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6"/>
    <x v="0"/>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m/>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6"/>
    <x v="0"/>
    <m/>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6"/>
    <x v="0"/>
    <m/>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6"/>
    <x v="0"/>
    <m/>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6"/>
    <x v="0"/>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6"/>
    <x v="0"/>
    <m/>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6"/>
    <x v="0"/>
    <m/>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6"/>
    <x v="0"/>
    <s v="INSP. 1707022445_x000a_ “Fiscalización de devoluciones personas Jurídicas y asimiladas”_x000a__x000a_H1,2,3"/>
    <s v="RG1_x000a__x000a_RFC1"/>
    <s v="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m/>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6"/>
    <x v="0"/>
    <m/>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6"/>
    <x v="0"/>
    <m/>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6"/>
    <x v="0"/>
    <m/>
    <m/>
    <s v="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6"/>
    <x v="0"/>
    <m/>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6"/>
    <x v="0"/>
    <m/>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6"/>
    <x v="0"/>
    <m/>
    <m/>
    <s v="H3. Incumplimiento en algunas de las actividades del procedimiento PR-FL-0220 Investigación de Obligaciones Tributarias Sustanciales y Formales Versión 6 y 7."/>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6"/>
    <x v="0"/>
    <m/>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6"/>
    <x v="0"/>
    <m/>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6"/>
    <x v="0"/>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m/>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6"/>
    <x v="0"/>
    <m/>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6"/>
    <x v="0"/>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m/>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6"/>
    <x v="0"/>
    <m/>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6"/>
    <x v="0"/>
    <m/>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6"/>
    <x v="0"/>
    <m/>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6"/>
    <x v="0"/>
    <m/>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6"/>
    <x v="0"/>
    <m/>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m/>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6"/>
    <x v="0"/>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s v="H6: Se evidencian fallas en los controles tendientes a salvaguardar la integridad, confiabilidad y trazabilidad de la información."/>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0"/>
  </r>
  <r>
    <x v="6"/>
    <x v="0"/>
    <m/>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1"/>
    <s v="DGF_x000a_NC - Subproceso: Fiscalización y Liquidación_x000a_Subdirección de Fiscalización Internacional_x000a_Subdirección de Fiscalización Tributaria"/>
    <n v="1"/>
    <x v="0"/>
  </r>
  <r>
    <x v="6"/>
    <x v="0"/>
    <m/>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6"/>
    <x v="0"/>
    <s v="170700-29-2024-02-04_x000a__x000a__x000a_I1, H1, H2, H3, H4, H5, OB1 y OB2"/>
    <s v="RG01_x000a__x000a_RFC01"/>
    <m/>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 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0"/>
  </r>
  <r>
    <x v="6"/>
    <x v="0"/>
    <m/>
    <s v="RG01_x000a__x000a_RFC02"/>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0"/>
  </r>
  <r>
    <x v="6"/>
    <x v="0"/>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m/>
    <s v="1- Poner en producción el sistema informático."/>
    <s v="3.Sistema Informatico ZESE"/>
    <n v="1"/>
    <d v="2024-10-01T00:00:00"/>
    <d v="2025-09-25T00:00:00"/>
    <n v="51.285714285714285"/>
    <n v="1"/>
    <s v="DGF_x000a_NC - Subproceso Innovación y Tecnología_x000a_Subdirección de Gestión de Innovación y Tecnología."/>
    <n v="1"/>
    <x v="0"/>
  </r>
  <r>
    <x v="6"/>
    <x v="0"/>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0"/>
  </r>
  <r>
    <x v="6"/>
    <x v="0"/>
    <m/>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1"/>
  </r>
  <r>
    <x v="6"/>
    <x v="0"/>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6-06-30T00:00:00"/>
    <n v="65"/>
    <n v="0.66"/>
    <s v="DGF_x000a_NC Subproceso Planeación y cumplimiento_x000a_Subdirección de Estrategia y Analítica_x000a_Coordinación de Programas de Control de Facilitación "/>
    <n v="0.66"/>
    <x v="1"/>
  </r>
  <r>
    <x v="6"/>
    <x v="0"/>
    <m/>
    <m/>
    <m/>
    <m/>
    <m/>
    <m/>
    <s v="_x000a_1. Elaborar el memorando de lineamientos identificando las acciones a ejecutar de acuerdo al hallazgo identificado por ITRC."/>
    <s v="_x000a_2. Memorando de lineamientos de la acción de control de acuerdo con los hallazgos del informe ITRC "/>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0"/>
  </r>
  <r>
    <x v="6"/>
    <x v="0"/>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1"/>
  </r>
  <r>
    <x v="6"/>
    <x v="0"/>
    <m/>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6"/>
    <x v="0"/>
    <m/>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6"/>
    <x v="0"/>
    <m/>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6"/>
    <x v="0"/>
    <m/>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6"/>
    <x v="0"/>
    <m/>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6"/>
    <x v="0"/>
    <s v="170700-29-20250205_x000a__x000a_I1, H1, H2, OB1, OB2, OB3,. OB4, OB5, OB6"/>
    <s v="RG1. _x000a__x000a_RFC1._x000a__x000a_RFC2_x000a_"/>
    <m/>
    <s v="I1. La motivación contenida en la Resolución No. 1942 de 31 de diciembre de 2024,  se encuentra sustentada presuntamente en hechos falsos, por cuanto se fundamenta  en la presentación de la declaración anticipada dentro de los términos de ley resulta contrario a la evidencia probatoria obrante en el expediente, revocando la determinación de la sanción que había sido impuesta mediante Resolución Sanción No. 1633 de 26 de diciembre de 2023 y confirmada mediante Resolución No. 652 de 14 de mayo de 2024, que resuelve un recurso de reposición, en la cual se había sancionado al importador por $310.737.693, cuantía definida como impacto fiscal directo."/>
    <s v="RG1. Decisión final del proceso de control fuera de la norma_x000a__x000a_RFC1.Decisión final de un proceso de control basada en hechos falsos o información inexistente._x000a__x000a_RFC2. Exclusión de un obligado aduanero o cambiario de un proceso de contro"/>
    <s v="A1._x0009_En marco de las visitas de acompañamiento que la Subdirección de Recursos Jurídico realiza a las diferentes direcciones seccionales con el objetivo de verificar la correcta aplicación de las normas sustanciales y de procedimiento para la expedición de las resoluciones que resuelven los recursos de reconsideración y solicitudes de revocatoria directa, se  revisarán de manera particular los expedientes en los que se hayan tramitado solicitudes de revocatoria directa de actos administrativos de imposición de sanciones, tributarias aduaneras y cambiarias. Al efecto, se verificará la correcta aplicación de las normas y la adecuada valoración de las pruebas recaudadas. De la revisión así realizada se elaborará un informe en que se evidencien las posibles falencias y la forma en en la que deben ser subsanadas"/>
    <s v="Visitas de acompáñamiento a las Divisiones Jurídicas de las Direcciones Seccionales"/>
    <s v="Informe de visita"/>
    <n v="4"/>
    <d v="2026-03-01T00:00:00"/>
    <d v="2026-07-30T00:00:00"/>
    <n v="21.571428571428573"/>
    <n v="0"/>
    <s v="DGF_x000a_Subdirección de Recursos Jurídicos"/>
    <n v="0"/>
    <x v="1"/>
  </r>
  <r>
    <x v="6"/>
    <x v="0"/>
    <m/>
    <m/>
    <m/>
    <m/>
    <m/>
    <s v="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
    <s v="Expedición del memorando"/>
    <s v="Memorando"/>
    <n v="1"/>
    <d v="2026-03-30T00:00:00"/>
    <d v="2026-06-30T00:00:00"/>
    <n v="13.142857142857142"/>
    <n v="0"/>
    <s v="DGF_x000a_Dirección de Gestión Jurídica"/>
    <n v="0"/>
    <x v="1"/>
  </r>
  <r>
    <x v="6"/>
    <x v="0"/>
    <m/>
    <m/>
    <m/>
    <m/>
    <m/>
    <s v="A2._x0009_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
    <s v="Expedición del memorando"/>
    <s v="Memorando"/>
    <n v="1"/>
    <d v="2026-03-30T00:00:00"/>
    <d v="2026-06-30T00:00:00"/>
    <n v="13.142857142857142"/>
    <n v="0"/>
    <s v="DGF_x000a_Dirección de Gestión Jurídica"/>
    <n v="0"/>
    <x v="1"/>
  </r>
  <r>
    <x v="6"/>
    <x v="0"/>
    <m/>
    <m/>
    <m/>
    <m/>
    <m/>
    <s v="A3. Expedir lineamiento sobre implementación un mecanismo de doble verificación en la emisión de resoluciones de revocatoria directa de alto impacto fiscal, en las seccionales con capacidad operativa."/>
    <s v="Asignar Responsable en la Subdirección _x000a_Elaborar Lineamiento_x000a_Notificar Lineamiento"/>
    <s v="Documento que contenga el lineamiento "/>
    <n v="1"/>
    <d v="2026-03-15T00:00:00"/>
    <d v="2026-12-31T00:00:00"/>
    <n v="41.571428571428569"/>
    <n v="0"/>
    <s v="DGF_x000a_Subdirección de Fiscalización Aduanera_x000a__x000a_(Grupo Informal Supervisión)"/>
    <n v="0"/>
    <x v="1"/>
  </r>
  <r>
    <x v="6"/>
    <x v="0"/>
    <m/>
    <m/>
    <s v="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
    <m/>
    <m/>
    <s v="A4. Realizar Guía dirigida a los funcionarioos del proceso de fiscalización y liquidación la cual refleje el paso a paso para la cuantificación de las sanciones"/>
    <s v="Asignar Responsable en la Subdirección _x000a_Elaborar Lineamiento_x000a_Notificar Lineamiento"/>
    <s v="Documento Guía "/>
    <n v="1"/>
    <d v="2026-03-15T00:00:00"/>
    <d v="2026-12-31T00:00:00"/>
    <n v="41.571428571428569"/>
    <n v="0"/>
    <s v="DGF_x000a_Subdirección de Fiscalización Aduanera_x000a_(Grupo Informal Supervisión)"/>
    <n v="0"/>
    <x v="1"/>
  </r>
  <r>
    <x v="6"/>
    <x v="0"/>
    <m/>
    <m/>
    <s v="H2. Exclusión de seis (6) obligados aduaneros del proceso de control en contravía de la actividad 4 del del procedimiento “DETERMINACIÓN DE SANCIONES ADUANERAS”-PR-COA-0263 versión 4."/>
    <m/>
    <m/>
    <s v="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_x000a_"/>
    <s v="Asignar Responsable en la Subdirección _x000a_Proferir Oficio_x000a_Notificar Oficio"/>
    <s v="Oficio Mediante el cual se reitere el Cumplimiento del procedimiento de Autocontrol"/>
    <n v="1"/>
    <d v="2026-03-15T00:00:00"/>
    <d v="2026-12-31T00:00:00"/>
    <n v="41.571428571428569"/>
    <n v="0"/>
    <s v="DGF_x000a_Subdirección de Fiscalización Aduanera_x000a_(Grupo Informal Supervisión)"/>
    <n v="0"/>
    <x v="1"/>
  </r>
  <r>
    <x v="6"/>
    <x v="0"/>
    <m/>
    <m/>
    <m/>
    <m/>
    <m/>
    <s v="A6. Expedir lineamiento para que las seccionales competentes en aplicación al procedimiento PR-COA-0263, realicen una revisión aleatoria periódica de las actas para corroborar que los insumos depurados estén incluidos en su totalidad en las mencionadas actas."/>
    <s v="Asignar Responsable en la Subdirección _x000a_Proferir Oficio_x000a_Notificar Oficio"/>
    <s v="Documento mediante el cual se expida el lineamiento."/>
    <n v="1"/>
    <d v="2026-03-15T00:00:00"/>
    <d v="2026-12-31T00:00:00"/>
    <n v="41.571428571428569"/>
    <n v="0"/>
    <s v="DGF_x000a_Subdirección de Fiscalización Aduanera_x000a_(Grupo Informal Supervisión)"/>
    <n v="0"/>
    <x v="1"/>
  </r>
  <r>
    <x v="6"/>
    <x v="0"/>
    <m/>
    <m/>
    <m/>
    <s v="OB1. Inconsistencias en actos administrativos del proceso sancionatorio aduanero."/>
    <m/>
    <s v="A7. Gestionar una capacitación dirigida al personal de las Divisiones de Fiscalización y Liquidación Aduanera sobre control documental y trazabilidad de expedientes"/>
    <s v="Asignar Responsable en la Subdirección _x000a_Gestionar capacitación"/>
    <s v="Planilla de Asistencia_x000a_Presentación de la Capacitación"/>
    <n v="1"/>
    <d v="2026-03-15T00:00:00"/>
    <d v="2026-12-31T00:00:00"/>
    <n v="41.571428571428569"/>
    <n v="0"/>
    <s v="DGF_x000a_Subdirección de Fiscalización Aduanera_x000a_(Grupo Informal Supervisión)"/>
    <n v="0"/>
    <x v="1"/>
  </r>
  <r>
    <x v="6"/>
    <x v="0"/>
    <m/>
    <m/>
    <m/>
    <s v="OB2. De conformidad con lo manifestado en capacitación del 06 de agosto de 2025 y entrevista realizada el 15 de octubre de 2025, se indicó que hay recurrentes inconsistencias funcionales en el sistema SI- INTEGRA , sumadas a las limitaciones reportadas por los funcionarios para cumplir con los requerimientos funcionales ausencia de trazabilidad en el flujo de las investigaciones cambiarias del expedient quee, han generado la necesidad de adoptar herramientas locales,  como SIE CORAN en la Dirección Seccional de Impuestos y Aduanas de Medellín, a manera de medida de contingencia."/>
    <m/>
    <s v="A8. Realizar mesa de trabajo con los funcionarios responsables del sistema SI-INTEGRA de la Subdirección de Fiscalización Cambiaria y con las Direcciones Seccionales, con el fin de analizar las inconsistencias técnicas y/o funcionales identificadas en la ejecución del sistema durante el desarrollo del subproceso de fiscalización cambiaria y poner en conocimiento del área competente (Subdirección de Soluciones y Desarrollo de la Dirección de Gestión de Innovación y Tecnología) las situaciones detectadas para su evaluación y lograr soluciones conjuntas."/>
    <s v="1._x0009_Coordinar mesa de trabajo con los funcionarios responsables del sistema SI-INTEGRA._x000a_2._x0009_Recibir las inconsistencias técnicas y/o funcionales identificadas en el uso del sistema durante el desarrollo de las investigaciones cambiarias evidenciadas en las Direcciones Seccionales con competenia Cambiaria._x000a_3._x0009_Consolidar las observaciones identificadas para ponerlas en conocimiento del área competente.                                                                                                                                                                                                                                                                                                                                                                                                   4. Determinar las acciones a seguir, de acuerdo con la evaluación efectuada por le Área de Tecnología."/>
    <s v="Acta de mesa de trabajo sobre el análisis de las inconsistencias funcionales del sistema SI-INTEGRADA identificadas y acciones a seguir."/>
    <n v="1"/>
    <d v="2026-03-16T00:00:00"/>
    <d v="2026-07-30T00:00:00"/>
    <n v="19.428571428571427"/>
    <n v="0"/>
    <s v="DGF_x000a_Subdirección de Fiscalización Cambiaria"/>
    <n v="0"/>
    <x v="1"/>
  </r>
  <r>
    <x v="6"/>
    <x v="0"/>
    <m/>
    <m/>
    <m/>
    <s v="OB3. Se identificaron trece (13) insumos correspondientes a la Dirección Seccional de Impuestos y Aduanas de Santa Marta, que fueron gestionados y registrados en la base de datos de Excel denominada “INSUMOS RECIBIDOS DESDE 2022 A 30 JUNIO DE 2025.xls”, con Acta de Comité de Nivel Directivo No. 24 de 24 de septiembre de 2020, elaborada con anterioridad a la fecha de los insumos"/>
    <m/>
    <s v="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_x000a_  "/>
    <s v="1. Supervisar mensualmente la información reportada por la Dirección Seccional, con el fin de verificar la trazabilidad de todos los insumos y las cargas de trabajo en el archivo LINC._x000a_                                                                                           2. Realizar reunión de retroalimentación con la Dirección Seccional para validar la calidad y oportunidad con la que se incorpora la información en el archivo LINC."/>
    <s v="Acta de retroalimentación en la cual conste la actualización del LINC y los ajustes realizados."/>
    <n v="1"/>
    <d v="2026-03-30T00:00:00"/>
    <d v="2026-07-30T00:00:00"/>
    <n v="17.428571428571427"/>
    <n v="0"/>
    <s v="DGF_x000a_Subdirección de Fiscalización Cambiaria"/>
    <n v="0"/>
    <x v="1"/>
  </r>
  <r>
    <x v="6"/>
    <x v="0"/>
    <m/>
    <m/>
    <m/>
    <m/>
    <m/>
    <s v="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_x000a_  "/>
    <s v="1. Supervisar mensualmente la información reportada por la Dirección Seccional, con el fin de verificar la trazabilidad de todos los insumos y las cargas de trabajo en el archivo LINC._x000a_                                                                                           2. Realizar reunión de retroalimentación con la Dirección Seccional para validar la calidad y oportunidad con la que se incorpora la información en el archivo LINC."/>
    <s v="Acta de retroalimentación en la cual conste la actualización del LINC y los ajustes realizados."/>
    <n v="1"/>
    <d v="2026-03-30T00:00:00"/>
    <d v="2026-07-30T00:00:00"/>
    <n v="17.428571428571427"/>
    <n v="0"/>
    <s v="DGF_x000a_Subdirección de Fiscalización Cambiaria"/>
    <n v="0"/>
    <x v="1"/>
  </r>
  <r>
    <x v="6"/>
    <x v="0"/>
    <m/>
    <m/>
    <m/>
    <m/>
    <m/>
    <s v="A10. 2. Hacer una  capacitación  sobre los  procedimientos PR-COA- 0223 y 0224 haciendo énfasis en el tratamiento para los insumos que requieren apertura directa,  los cuales deben quedar registrados  en el LINC .                              "/>
    <s v="Realizar capacitación."/>
    <s v="Planilla de capacitación.                     "/>
    <n v="1"/>
    <d v="2026-03-30T00:00:00"/>
    <d v="2026-07-30T00:00:00"/>
    <n v="17.428571428571427"/>
    <n v="0"/>
    <s v="DGF_x000a_Subdirección de Fiscalización Cambiaria"/>
    <n v="0"/>
    <x v="1"/>
  </r>
  <r>
    <x v="6"/>
    <x v="0"/>
    <m/>
    <m/>
    <m/>
    <s v="OB4. Falta de actualización del procedimiento conforme a la normatividad vigente"/>
    <m/>
    <s v="A11. Revisar el procedimiento Procedimiento PR-COA-0263  y determinar la necesidad de realizar el ajuste"/>
    <s v="Asignar Responsable en la Subdirección _x000a_Realizar revisión y ajustar procedimiento cuando aplique, de lo contrario, oficio con explicación."/>
    <s v="Documento o Correo Electronico con las conclusiones de la revisión del Procedimiento PR-COA-0263."/>
    <n v="1"/>
    <d v="2026-03-02T00:00:00"/>
    <d v="2026-12-31T00:00:00"/>
    <n v="43.428571428571431"/>
    <n v="0"/>
    <s v="DGF_x000a_Subdirección de Fiscalización Aduanera_x000a_(Grupo Informal Supervisión)"/>
    <n v="0"/>
    <x v="1"/>
  </r>
  <r>
    <x v="6"/>
    <x v="0"/>
    <m/>
    <m/>
    <m/>
    <s v="OB5. Incompletitud de información en hoja de control de expediente"/>
    <m/>
    <s v="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
    <s v="Reforzar los lineamientos institucionales para la adecuada conformación y control documental de los expedientes de investigación cambiaria."/>
    <s v="Planilla de asistencia."/>
    <n v="1"/>
    <d v="2026-07-01T00:00:00"/>
    <d v="2026-07-30T00:00:00"/>
    <n v="4.1428571428571432"/>
    <n v="0"/>
    <s v="DGF_x000a_Subdirección de Fiscalización Cambiaria"/>
    <n v="0"/>
    <x v="1"/>
  </r>
  <r>
    <x v="6"/>
    <x v="0"/>
    <m/>
    <m/>
    <m/>
    <s v="Debilidades en el registro de consecutivos de los expedientes en el libro radicador"/>
    <m/>
    <s v="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
    <s v="Realizar capacitación."/>
    <s v="Planilla de asistencia a la  capacitación.  "/>
    <n v="1"/>
    <d v="2026-03-30T00:00:00"/>
    <d v="2026-07-30T00:00:00"/>
    <n v="17.428571428571427"/>
    <n v="0"/>
    <s v="DGF_x000a_Subdirección de Fiscalización Cambiaria"/>
    <n v="0"/>
    <x v="1"/>
  </r>
  <r>
    <x v="3"/>
    <x v="1"/>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m/>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7-12-31T00:00:00"/>
    <n v="287"/>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 Aduanas de Cúcuta, Aduanas de Cali, Pasto_x000a_Aduanas de Bogotá _x000a__x000a_REFORMULADO _x000a_18032021_x000a_20052022_x000a_ACTUALIZADO_x000a_30112021"/>
    <n v="0.93459999999999999"/>
    <x v="1"/>
  </r>
  <r>
    <x v="3"/>
    <x v="1"/>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m/>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12-31T00:00:00"/>
    <n v="226"/>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1"/>
  </r>
  <r>
    <x v="3"/>
    <x v="1"/>
    <m/>
    <m/>
    <m/>
    <m/>
    <m/>
    <s v="Disponer de las mercancías por valor de 2.612.727.747,28. Discriminados en 89 DIM que tiene en inventarios la Direcció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12-31T00:00:00"/>
    <n v="226"/>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1"/>
  </r>
  <r>
    <x v="3"/>
    <x v="1"/>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m/>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ón de una nueva herramienta tecnológica para soportar las diferentes etapas de la gestión  documental."/>
    <s v="1. Adquisición e implementación de una nueva herramienta tecnológica para soportar las diferentes etapas de la gestión documental en la entidad, a través del Nuevo Sistema de Gestión de Documentos Electrónicos de Archivo -NSGDEA-"/>
    <s v="Puesta en producción del NSGDEA _x000a_ _x000a_a. (01) Un formato información de versión  FT-IIT-2180._x000a__x000a_b. (01) Un  formato de Aceptación de Pruebas funcionales y salida a producción - FT-IIT-1851._x000a__x000a_c (01) Un acta de comité de gestión de Cambios Tecnología del correspondiente software instalado y en producción."/>
    <n v="3"/>
    <d v="2026-06-01T00:00:00"/>
    <d v="2028-12-31T00:00:00"/>
    <n v="134.85714285714286"/>
    <n v="0"/>
    <s v="DGIT_x000a_Subdirección de Soluciones y Desarrollo _x000a_Subdirección de Innovación y Proyectos_x000a__x000a_DGC_x000a_Subdirección Administrativa_x000a__x000a_"/>
    <n v="0"/>
    <x v="1"/>
  </r>
  <r>
    <x v="3"/>
    <x v="1"/>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m/>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Fortalecer la gestión de los procesos disciplinarios por medio de la implementación del módulo de disciplinarios en el Nuevo Sistema de Gestión Corporativa"/>
    <s v="Implementación del módulo de disciplinarios en el Nuevo Sistema de Gestión Corporativa"/>
    <s v="a) (01) Un  formato de Aceptación de Pruebas funcionales y salida a producción - FT-IIT-1851._x000a__x000a_b) (01) Un formato información de versión  FT-IIT-2180_x000a__x000a_c) (01) Un Acta de comité de gestión de Cambios de Tecnología del correspondiente software "/>
    <n v="1"/>
    <d v="2026-06-01T00:00:00"/>
    <d v="2028-12-31T00:00:00"/>
    <n v="134.85714285714286"/>
    <n v="0"/>
    <s v="DGC_x000a_Dirección de Gestión de Innovación y Tecnología_x000a_Coordinación para el apoyo a los sistemas de información_x000a__x000a_Dirección de Gestión Corporativa_x000a_Subdirección de Asuntos Disciplinarios            "/>
    <n v="0"/>
    <x v="1"/>
  </r>
  <r>
    <x v="3"/>
    <x v="1"/>
    <m/>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3"/>
    <x v="1"/>
    <m/>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0"/>
  </r>
  <r>
    <x v="3"/>
    <x v="1"/>
    <m/>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3"/>
    <x v="1"/>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m/>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3"/>
    <x v="1"/>
    <m/>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3"/>
    <x v="1"/>
    <m/>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3"/>
    <x v="1"/>
    <m/>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1"/>
  </r>
  <r>
    <x v="3"/>
    <x v="1"/>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0"/>
  </r>
  <r>
    <x v="3"/>
    <x v="1"/>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0"/>
  </r>
  <r>
    <x v="3"/>
    <x v="1"/>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1"/>
  </r>
  <r>
    <x v="3"/>
    <x v="1"/>
    <m/>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0"/>
  </r>
  <r>
    <x v="3"/>
    <x v="1"/>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m/>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1"/>
  </r>
  <r>
    <x v="3"/>
    <x v="1"/>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0"/>
  </r>
  <r>
    <x v="3"/>
    <x v="1"/>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0"/>
  </r>
  <r>
    <x v="3"/>
    <x v="1"/>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1"/>
  </r>
  <r>
    <x v="3"/>
    <x v="1"/>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m/>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1"/>
  </r>
  <r>
    <x v="3"/>
    <x v="1"/>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0"/>
  </r>
  <r>
    <x v="3"/>
    <x v="1"/>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0"/>
  </r>
  <r>
    <x v="3"/>
    <x v="1"/>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1"/>
  </r>
  <r>
    <x v="3"/>
    <x v="1"/>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3"/>
    <x v="1"/>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m/>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ñ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1"/>
  </r>
  <r>
    <x v="3"/>
    <x v="1"/>
    <m/>
    <m/>
    <m/>
    <m/>
    <m/>
    <m/>
    <s v="Para las demá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1"/>
  </r>
  <r>
    <x v="3"/>
    <x v="1"/>
    <m/>
    <m/>
    <m/>
    <m/>
    <m/>
    <s v="Realizar un diagnóstico que permita  identificar la viabilidad para implementar la interfaz entre SIAT y Kactus "/>
    <s v="Diagnóstico técnico y análisis de viabilidad_x000a_"/>
    <s v="Informe técnico"/>
    <n v="1"/>
    <d v="2025-10-01T00:00:00"/>
    <d v="2025-12-31T00:00:00"/>
    <n v="13"/>
    <n v="1"/>
    <s v="DGC_x000a_Dirección de Gestión de Innovación y Tecnología_x000a_Subdirección de Innovación y Proyectos _x000a_"/>
    <n v="1"/>
    <x v="0"/>
  </r>
  <r>
    <x v="3"/>
    <x v="1"/>
    <m/>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0"/>
  </r>
  <r>
    <x v="3"/>
    <x v="1"/>
    <m/>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1"/>
  </r>
  <r>
    <x v="3"/>
    <x v="1"/>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1"/>
  </r>
  <r>
    <x v="3"/>
    <x v="1"/>
    <m/>
    <m/>
    <m/>
    <m/>
    <m/>
    <s v="Solicitar a la DGIT la actualización respecto al estado de los casos de usuarios que no figuran en Directorio Activo  y tampoco estuvieron vinculados a la extinta Dirección Seccional de Grandes contribuyentes."/>
    <s v="Enviar un correo u oficio la DGIT , solicitando que analice los casos con el fin de obtener una solución sobre el tema. "/>
    <s v="Envío solicitud a  través de correo."/>
    <n v="1"/>
    <d v="2025-09-01T00:00:00"/>
    <d v="2026-03-30T00:00:00"/>
    <n v="30"/>
    <n v="0"/>
    <s v="DGC_x000a_Dirección de Gestión de Innovación y Tecnología_x000a__x000a_Dirección Operativa de Grandes Contribuyentes_x000a_"/>
    <n v="0"/>
    <x v="1"/>
  </r>
  <r>
    <x v="3"/>
    <x v="1"/>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m/>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1"/>
  </r>
  <r>
    <x v="3"/>
    <x v="1"/>
    <m/>
    <m/>
    <m/>
    <m/>
    <m/>
    <s v="Impartir lineamientos para que se incluya en los compromisos laborales de los funcionarios que participan en la planeación, ejecución y etapa postcontractual de los procesos de selección, la evaluación de la oportunidad en el cumplimiento de sus funciones."/>
    <s v="Expedir memorando lineamientos para que se incluya en los compromisos laborales de los funcionarios que participan en la planeación, ejecución y etapa postcontractual de los procesos de selección, la evaluación de la oportunidad en el cumplimiento de sus funciones."/>
    <s v="Memorando impartiendo lineamientos para que se incl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0"/>
  </r>
  <r>
    <x v="3"/>
    <x v="1"/>
    <m/>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1"/>
  </r>
  <r>
    <x v="3"/>
    <x v="1"/>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m/>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í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ías ADA con situación jurídica definida y relacionadas en el Anexo 1 de la AMA 2025-007_x000a_"/>
    <s v="valor de la mercancía egresada en el periodo / valor total de las mercancí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1"/>
  </r>
  <r>
    <x v="3"/>
    <x v="1"/>
    <m/>
    <m/>
    <m/>
    <m/>
    <m/>
    <s v="Acción 2: Impartir lineamientos sobre la disposición de armas, municiones y divisas."/>
    <s v="Actividad 1: Elaborar dos lineamientos: uno relacionado con la disposición de armas y  municiones y otro relacionado con la disposición de divisas."/>
    <s v="Lineamientos comunicados"/>
    <n v="2"/>
    <d v="2026-05-01T00:00:00"/>
    <d v="2026-12-31T00:00:00"/>
    <n v="34.857142857142854"/>
    <n v="0"/>
    <s v="DGC_x000a_Dirección de Gestión Corporativa_x000a_Subdirección Logística"/>
    <n v="0"/>
    <x v="1"/>
  </r>
  <r>
    <x v="3"/>
    <x v="1"/>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m/>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1"/>
    <s v="DGC_x000a_Dirección de Gestión Corporativa_x000a_Subdirección Logística_x000a_Coordinación de Gestión Social y Comercialización"/>
    <n v="1"/>
    <x v="0"/>
  </r>
  <r>
    <x v="3"/>
    <x v="1"/>
    <m/>
    <m/>
    <m/>
    <m/>
    <m/>
    <m/>
    <s v="Actividad 2: Capacitar a los sustanciadores de la Coordinación de Gestión Social y Comercialización sobre la correcta y obligatorio diligenciamiento del formato FT-ADF-2623"/>
    <s v="Listado de asistencia"/>
    <n v="1"/>
    <d v="2026-04-01T00:00:00"/>
    <d v="2026-05-31T00:00:00"/>
    <n v="8.5714285714285712"/>
    <n v="1"/>
    <s v="DGC_x000a_Dirección de Gestión Corporativa_x000a_Subdirección Logística_x000a_Coordinación de Gestión Social y Comercialización"/>
    <n v="1"/>
    <x v="0"/>
  </r>
  <r>
    <x v="3"/>
    <x v="1"/>
    <m/>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1"/>
  </r>
  <r>
    <x v="3"/>
    <x v="1"/>
    <m/>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1"/>
    <s v="DGC_x000a_Dirección de Gestión Corporativa_x000a_Subdirección Logística_x000a_Coordinación de Gestión Social y Comercialización"/>
    <n v="1"/>
    <x v="0"/>
  </r>
  <r>
    <x v="3"/>
    <x v="1"/>
    <m/>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1"/>
  </r>
  <r>
    <x v="3"/>
    <x v="1"/>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1"/>
  </r>
  <r>
    <x v="3"/>
    <x v="1"/>
    <m/>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1"/>
  </r>
  <r>
    <x v="3"/>
    <x v="1"/>
    <m/>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1"/>
  </r>
  <r>
    <x v="3"/>
    <x v="1"/>
    <m/>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1"/>
  </r>
  <r>
    <x v="3"/>
    <x v="1"/>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1"/>
  </r>
  <r>
    <x v="3"/>
    <x v="1"/>
    <m/>
    <m/>
    <m/>
    <m/>
    <m/>
    <s v="Acción 4: Capacitar a las Direcciones Seccionales sobre el control e inspección de las mercancías reportadas en abandono de acuerdo con los procedimientos e ins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1"/>
  </r>
  <r>
    <x v="3"/>
    <x v="1"/>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1"/>
  </r>
  <r>
    <x v="3"/>
    <x v="1"/>
    <m/>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1"/>
  </r>
  <r>
    <x v="3"/>
    <x v="1"/>
    <m/>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7-01-31T00:00:00"/>
    <n v="56.428571428571431"/>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1"/>
  </r>
  <r>
    <x v="3"/>
    <x v="1"/>
    <m/>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1"/>
  </r>
  <r>
    <x v="3"/>
    <x v="1"/>
    <m/>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1"/>
    <s v="DGC_x000a_Dirección de Gestión Corporativa_x000a_Subdirección Logística"/>
    <n v="1"/>
    <x v="0"/>
  </r>
  <r>
    <x v="3"/>
    <x v="1"/>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1"/>
    <s v="DGC_x000a_Dirección de Gestión Corporativa_x000a_Subdirección Logística"/>
    <n v="1"/>
    <x v="0"/>
  </r>
  <r>
    <x v="3"/>
    <x v="1"/>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1"/>
  </r>
  <r>
    <x v="3"/>
    <x v="1"/>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1"/>
    <s v="DGC_x000a_Dirección de Gestión Corporativa_x000a_Subdirección Logística"/>
    <n v="1"/>
    <x v="0"/>
  </r>
  <r>
    <x v="3"/>
    <x v="1"/>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1"/>
    <s v="DGC_x000a_Dirección de Gestión Corporativa_x000a_Subdirección Logística"/>
    <n v="1"/>
    <x v="0"/>
  </r>
  <r>
    <x v="3"/>
    <x v="1"/>
    <m/>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1"/>
  </r>
  <r>
    <x v="3"/>
    <x v="1"/>
    <m/>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1"/>
  </r>
  <r>
    <x v="3"/>
    <x v="1"/>
    <m/>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1"/>
  </r>
  <r>
    <x v="3"/>
    <x v="1"/>
    <m/>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1"/>
    <s v="DGC_x000a_Dirección de Gestión Corporativa_x000a_Subdirección Logística_x000a_Coordinación de Optimización de la Operación Logística_x000a_Coordinación de Gestión Social y Comercialización_x000a__x000a_Dirección Seccional de Impuestos y Aduanas de Bucaramanga"/>
    <n v="1"/>
    <x v="0"/>
  </r>
  <r>
    <x v="3"/>
    <x v="1"/>
    <m/>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1"/>
  </r>
  <r>
    <x v="3"/>
    <x v="1"/>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m/>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ógicas de acuerdo con lo informado por los responsables de las mismas"/>
    <s v="Actividad 1: Realizar solicitud al área responsable para la actualización y depuración del Anexo de roles de las soluciones tecnológicas . Recibir las solicitudes del área responsable y actualizar el anexo de roles de las soluciones tecnoló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1"/>
  </r>
  <r>
    <x v="3"/>
    <x v="1"/>
    <m/>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i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3"/>
    <x v="1"/>
    <m/>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3"/>
    <x v="1"/>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m/>
    <s v="Falta de actualización de los activos de información y de modernización de las herramientas tecnológicas utilizadas para apoyar el Subproceso de Operación Logística."/>
    <s v="Fortalecer la gestión asociada a la administración de mercancías aprehendidas, decomisadas y abandonadas por medio de la implementación del módulo de logística e inventarios en el Nuevo Sistema de Gestión Corporativa"/>
    <s v="Implementación del modulo de logística e inventarios en el Nuevo Sistema de Gestión Corporativ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8-12-31T00:00:00"/>
    <n v="108.71428571428571"/>
    <n v="0"/>
    <s v="DGC_x000a_Dirección de Gestión Corporativa_x000a_Subdirección Logística_x000a_Coordinación de Optimización de la Operación Logística_x000a__x000a_Dirección de Gestión de Innovación y Tecnología_x000a_"/>
    <n v="0"/>
    <x v="1"/>
  </r>
  <r>
    <x v="3"/>
    <x v="1"/>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m/>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3"/>
    <x v="1"/>
    <m/>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3"/>
    <x v="1"/>
    <m/>
    <m/>
    <m/>
    <m/>
    <m/>
    <s v="Diseñar el documento de Arquitectura servicio informático  COMER20"/>
    <s v="Elaborar el documento de Arquitectura servicio Informático COMER20"/>
    <s v="Documento Arquitectura servicio Informá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3"/>
    <x v="1"/>
    <m/>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3"/>
    <x v="1"/>
    <m/>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3"/>
    <x v="1"/>
    <m/>
    <m/>
    <m/>
    <m/>
    <m/>
    <s v="Diseñar el modelo Entidad-Relación y el Diccionario de Datos para el servicio informático COMER20.  _x000a_"/>
    <s v="Elaborar modelo Entidad-Relación y el diccionario de datos de servicio COMER20.  "/>
    <s v="Documento modelo Entidad-Relació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3"/>
    <x v="1"/>
    <m/>
    <m/>
    <m/>
    <m/>
    <m/>
    <s v="Actualizar manual técnico del  aplicativo ADA"/>
    <s v="Actualizar del manual té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1"/>
  </r>
  <r>
    <x v="3"/>
    <x v="1"/>
    <m/>
    <m/>
    <m/>
    <m/>
    <m/>
    <s v="Fortalecer la gestión asociada a la administración de mercancías aprehendidas, decomisadas y abandonadas por medio de la implementación del módulo de logística e inventarios en el Nuevo Sistema de Gestión Corporativa"/>
    <s v="Implementación del modulo de logística e inventarios en el Nuevo Sistema de Gestión Corporativ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8-12-31T00:00:00"/>
    <n v="108.71428571428571"/>
    <n v="0"/>
    <s v="DGC_x000a_Dirección de Gestión Corporativa_x000a_Subdirección Logística_x000a_Coordinación de Optimización de la Operación Logística_x000a__x000a_Dirección de Gestión de Innovación y Tecnología_x000a_"/>
    <n v="0"/>
    <x v="1"/>
  </r>
  <r>
    <x v="3"/>
    <x v="1"/>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m/>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1"/>
    <s v="DGC_x000a_Dirección de Gestión Corporativa_x000a_Subdirección Logística_x000a_Coordinación de Chatarrización y Destrucciones"/>
    <n v="1"/>
    <x v="0"/>
  </r>
  <r>
    <x v="3"/>
    <x v="1"/>
    <m/>
    <m/>
    <m/>
    <m/>
    <m/>
    <m/>
    <s v="Actividad 2: Diseñar e implementar un formulario (forms) para realizar el seguimiento y control mensual de la ejecución contractual a las Direcciones Seccionales"/>
    <s v="Formulario (forms)"/>
    <n v="1"/>
    <d v="2025-12-01T00:00:00"/>
    <d v="2026-03-31T00:00:00"/>
    <n v="17.142857142857142"/>
    <n v="1"/>
    <s v="DGC_x000a_Dirección de Gestión Corporativa_x000a_Subdirección Logística_x000a_Coordinación de Chatarrización y Destrucciones"/>
    <n v="1"/>
    <x v="0"/>
  </r>
  <r>
    <x v="3"/>
    <x v="1"/>
    <m/>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1"/>
  </r>
  <r>
    <x v="3"/>
    <x v="1"/>
    <m/>
    <m/>
    <m/>
    <m/>
    <m/>
    <m/>
    <s v="Actividad 4: Realizar la verificación mensual en SECOP II de la publicación oportuna del informe de supervisión."/>
    <s v="Correo electrónico"/>
    <n v="12"/>
    <d v="2026-01-01T00:00:00"/>
    <d v="2027-02-28T00:00:00"/>
    <n v="60.428571428571431"/>
    <n v="0"/>
    <s v="DGC_x000a_Dirección de Gestión Corporativa_x000a_Subdirección Logística_x000a_Coordinación de Chatarrización y Destrucciones"/>
    <n v="0"/>
    <x v="1"/>
  </r>
  <r>
    <x v="3"/>
    <x v="1"/>
    <m/>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1"/>
  </r>
  <r>
    <x v="3"/>
    <x v="1"/>
    <m/>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1"/>
  </r>
  <r>
    <x v="3"/>
    <x v="1"/>
    <m/>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1"/>
    <s v="DGC_x000a_Dirección de Gestión Corporativa_x000a_Subdirección Logística_x000a__x000a_Direcciones Seccionales_x000a_GIT de Operación Logística"/>
    <n v="1"/>
    <x v="0"/>
  </r>
  <r>
    <x v="3"/>
    <x v="1"/>
    <m/>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1"/>
    <s v="DGC_x000a_Dirección de Gestión Corporativa_x000a_Subdirección Logística_x000a__x000a_Direcciones Seccionales_x000a_GIT de Operación Logística"/>
    <n v="1"/>
    <x v="0"/>
  </r>
  <r>
    <x v="3"/>
    <x v="1"/>
    <m/>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0"/>
  </r>
  <r>
    <x v="2"/>
    <x v="1"/>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m/>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1"/>
  </r>
  <r>
    <x v="2"/>
    <x v="1"/>
    <m/>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1"/>
  </r>
  <r>
    <x v="2"/>
    <x v="1"/>
    <m/>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1"/>
  </r>
  <r>
    <x v="2"/>
    <x v="1"/>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m/>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1"/>
  </r>
  <r>
    <x v="2"/>
    <x v="1"/>
    <m/>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1"/>
  </r>
  <r>
    <x v="2"/>
    <x v="1"/>
    <m/>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1"/>
  </r>
  <r>
    <x v="2"/>
    <x v="1"/>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m/>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1"/>
  </r>
  <r>
    <x v="2"/>
    <x v="1"/>
    <m/>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1"/>
  </r>
  <r>
    <x v="2"/>
    <x v="1"/>
    <m/>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1"/>
  </r>
  <r>
    <x v="2"/>
    <x v="1"/>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m/>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1"/>
  </r>
  <r>
    <x v="2"/>
    <x v="1"/>
    <m/>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1"/>
  </r>
  <r>
    <x v="2"/>
    <x v="1"/>
    <m/>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1"/>
  </r>
  <r>
    <x v="2"/>
    <x v="1"/>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m/>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2"/>
    <x v="1"/>
    <m/>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2"/>
    <x v="1"/>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m/>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2"/>
    <x v="1"/>
    <m/>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2"/>
    <x v="1"/>
    <m/>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2"/>
    <x v="1"/>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m/>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1"/>
  </r>
  <r>
    <x v="2"/>
    <x v="1"/>
    <m/>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1"/>
  </r>
  <r>
    <x v="2"/>
    <x v="1"/>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m/>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m/>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1"/>
  </r>
  <r>
    <x v="2"/>
    <x v="1"/>
    <m/>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1"/>
  </r>
  <r>
    <x v="2"/>
    <x v="1"/>
    <m/>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m/>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2"/>
    <x v="1"/>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m/>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m/>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m/>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m/>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1"/>
  </r>
  <r>
    <x v="2"/>
    <x v="1"/>
    <m/>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1"/>
  </r>
  <r>
    <x v="2"/>
    <x v="1"/>
    <m/>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2"/>
    <x v="1"/>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m/>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0"/>
  </r>
  <r>
    <x v="2"/>
    <x v="1"/>
    <m/>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1"/>
  </r>
  <r>
    <x v="2"/>
    <x v="1"/>
    <m/>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1"/>
  </r>
  <r>
    <x v="2"/>
    <x v="1"/>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m/>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1"/>
  </r>
  <r>
    <x v="2"/>
    <x v="1"/>
    <m/>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2"/>
    <x v="1"/>
    <m/>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1"/>
  </r>
  <r>
    <x v="2"/>
    <x v="1"/>
    <m/>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1"/>
  </r>
  <r>
    <x v="2"/>
    <x v="1"/>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m/>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1"/>
  </r>
  <r>
    <x v="2"/>
    <x v="1"/>
    <m/>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1"/>
  </r>
  <r>
    <x v="2"/>
    <x v="1"/>
    <m/>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1"/>
  </r>
  <r>
    <x v="2"/>
    <x v="1"/>
    <m/>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2"/>
    <x v="1"/>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m/>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1"/>
  </r>
  <r>
    <x v="2"/>
    <x v="1"/>
    <m/>
    <m/>
    <m/>
    <m/>
    <m/>
    <s v="Realizar Informe semestral de los resultados del autocontrol de inspección aduanera en importaciones en el formato 1596 de acuerdo con el instructivo Inspección en el Régimen De Importación IN-COA-0151"/>
    <s v="Informe semestral de los resultados del autocontrol de inspección aduanera en importaciones en el formato 1596 de acuerdo con el instructivo Inspección en el Régimen De Importación IN-COA-0151"/>
    <s v="Informes Semestrales"/>
    <n v="2"/>
    <d v="2026-07-01T00:00:00"/>
    <d v="2027-07-31T00:00:00"/>
    <n v="56.428571428571431"/>
    <n v="0"/>
    <s v="DGA_x000a_Dirección de gestión de Aduanas                        Subdirección de Operación Aduanera                                Direcciones Seccionales Bogotá Aeropuerto el Dorado, Buenaventura, Santa Marta e Ipiales - GIT Importaciones o quien haga sus veces"/>
    <n v="0"/>
    <x v="1"/>
  </r>
  <r>
    <x v="2"/>
    <x v="1"/>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m/>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1"/>
  </r>
  <r>
    <x v="2"/>
    <x v="1"/>
    <m/>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1"/>
  </r>
  <r>
    <x v="2"/>
    <x v="1"/>
    <m/>
    <m/>
    <m/>
    <m/>
    <m/>
    <s v="Realizar Informe semestral de los resultados del autocontrol de inspección aduanera en importaciones en el formato 1596 de acuerdo con el instructivo Inspección en el Régimen De Importación IN-COA-0151"/>
    <s v="Informe semestral de los resultados del autocontrol de inspección aduanera en importaciones en el formato 1596 de acuerdo con el instructivo Inspección en el Régimen De Importación IN-COA-0151"/>
    <s v="Informes Semestrales"/>
    <n v="2"/>
    <d v="2026-07-01T00:00:00"/>
    <d v="2027-07-31T00:00:00"/>
    <n v="56.428571428571431"/>
    <n v="0"/>
    <s v="_x000a_DGA_x000a_Dirección de Gestión de Aduanas                    Subdirección de Operación Aduanera                                  Direcciones Seccionales de Aduanas de Buenaventura, Bogotá Aeropuerto el Dorado, Santa Marta, Cartagena, Barranquilla, Medellín y Cali - GIT Importaciones o quien haga sus veces."/>
    <n v="0"/>
    <x v="1"/>
  </r>
  <r>
    <x v="2"/>
    <x v="1"/>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m/>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1"/>
  </r>
  <r>
    <x v="2"/>
    <x v="1"/>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m/>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1"/>
  </r>
  <r>
    <x v="2"/>
    <x v="1"/>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m/>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1"/>
  </r>
  <r>
    <x v="2"/>
    <x v="1"/>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m/>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1"/>
  </r>
  <r>
    <x v="2"/>
    <x v="1"/>
    <m/>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1"/>
  </r>
  <r>
    <x v="2"/>
    <x v="1"/>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m/>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1"/>
  </r>
  <r>
    <x v="2"/>
    <x v="1"/>
    <m/>
    <m/>
    <m/>
    <m/>
    <m/>
    <m/>
    <s v="Lista de chequeo estandarizada."/>
    <s v="Lista de chequeo"/>
    <n v="1"/>
    <d v="2026-01-02T00:00:00"/>
    <d v="2026-12-31T00:00:00"/>
    <n v="51.857142857142854"/>
    <n v="0"/>
    <s v="_x000a__x000a__x000a__x000a__x000a_DGA_x000a_Dirección de Gestión de Aduanas                    Subdirección de Operación Aduanera        "/>
    <n v="0"/>
    <x v="1"/>
  </r>
  <r>
    <x v="2"/>
    <x v="1"/>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m/>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1"/>
  </r>
  <r>
    <x v="2"/>
    <x v="1"/>
    <m/>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1"/>
  </r>
  <r>
    <x v="2"/>
    <x v="1"/>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m/>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1"/>
  </r>
  <r>
    <x v="2"/>
    <x v="1"/>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m/>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1"/>
  </r>
  <r>
    <x v="2"/>
    <x v="1"/>
    <m/>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1"/>
  </r>
  <r>
    <x v="2"/>
    <x v="1"/>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m/>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1"/>
  </r>
  <r>
    <x v="2"/>
    <x v="1"/>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m/>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1"/>
  </r>
  <r>
    <x v="2"/>
    <x v="1"/>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m/>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1"/>
  </r>
  <r>
    <x v="2"/>
    <x v="1"/>
    <m/>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1"/>
  </r>
  <r>
    <x v="2"/>
    <x v="1"/>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m/>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1"/>
  </r>
  <r>
    <x v="6"/>
    <x v="1"/>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m/>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Verificar trimestralmente por parte de las subdirecciones de fiscalización, el estado de los insumos recibidos por las diecciones seccionales"/>
    <s v="Consolidar la información reportada por las direcciones seccionales y verificar el estado, avance y oportunidad de gestión de los insumos recibidos."/>
    <s v="Informe de seguimiento"/>
    <n v="12"/>
    <d v="2026-07-01T00:00:00"/>
    <d v="2027-06-30T00:00:00"/>
    <n v="52"/>
    <n v="0"/>
    <s v="DGF_x000a_NC – Subproceso de Fiscalización y Liquidación_x000a_Dirección de Gestión de Fiscalización_x000a_Subdirección de Fiscalización  Cambiaria_x000a_Subdirección de Fiscalización  Tributaria_x000a_Subdirección de Fiscalización  Aduanera_x000a__x000a_DS – Subproceso de Fiscalización y Liquidación_x000a_Direcciones Seccionales_x000a_Divisiones de  Fiscalización y Liquidación Cambiaria     "/>
    <n v="0"/>
    <x v="1"/>
  </r>
  <r>
    <x v="6"/>
    <x v="1"/>
    <m/>
    <m/>
    <m/>
    <m/>
    <m/>
    <m/>
    <s v="Identificar los insumos pendientes, con inconsistencias o riesgo de vencimiento, y remitir las alertas correspondientes a las direcciones seccionales para su gestión oportuna."/>
    <s v="Informe de seguimiento"/>
    <n v="12"/>
    <d v="2026-07-01T00:00:00"/>
    <d v="2027-06-30T00:00:00"/>
    <n v="52"/>
    <n v="0"/>
    <s v="DGF_x000a_NC – Subproceso de Fiscalización y Liquidación_x000a_Dirección de Gestión de Fiscalización_x000a_Subdirección de Fiscalización  Cambiaria_x000a_Subdirección de Fiscalización  Tributaria_x000a_Subdirección de Fiscalización  Aduanera_x000a__x000a_DS – Subproceso de Fiscalización y Liquidación_x000a_Direcciones Seccionales_x000a_Divisiones de  Fiscalización y Liquidación Cambiaria     "/>
    <n v="0"/>
    <x v="1"/>
  </r>
  <r>
    <x v="6"/>
    <x v="1"/>
    <m/>
    <m/>
    <m/>
    <m/>
    <m/>
    <s v="2. Implementar un esquema integral de control y seguimiento a la gestión de seleccionados y expedientes en SI INTEGRA, que permita fortalecer la oportunidad, trazabilidad y calidad de la información registrada, mediante el desarrollo de mejoras funcionales al módulo de cargue de seleccionados, la generación de alertas preventivas, la depuración periódica de información, la elaboración de matrices de seguimiento y el acompañamiento funcional a las direcciones seccionales."/>
    <s v="Formular las Historias de Usuario requeridas para fortalecer el módulo de cargue de seleccionados, incorporando validaciones, controles, trazabilidad y alertas preventivas sobre la gestión de seleccionados."/>
    <s v="Historias de usuario elaboradas"/>
    <n v="1"/>
    <d v="2026-07-01T00:00:00"/>
    <d v="2026-10-31T00:00:00"/>
    <n v="17.428571428571427"/>
    <n v="0"/>
    <s v="DGF_x000a_NC – Subproceso de Fiscalización y Liquidación_x000a_Dirección de Gestión de Fiscalización_x000a__x000a_"/>
    <n v="0"/>
    <x v="1"/>
  </r>
  <r>
    <x v="6"/>
    <x v="1"/>
    <m/>
    <m/>
    <m/>
    <m/>
    <m/>
    <m/>
    <s v="Gestionar el desarrollo e implementación de las Historias de Usuario priorizadas, realizar las pruebas funcionales correspondientes y efectuar su despliegue en producción."/>
    <s v="Acta de aceptación de pruebas"/>
    <n v="1"/>
    <d v="2026-11-03T00:00:00"/>
    <d v="2027-12-31T00:00:00"/>
    <n v="60.428571428571431"/>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
    <n v="0"/>
    <x v="1"/>
  </r>
  <r>
    <x v="6"/>
    <x v="1"/>
    <m/>
    <m/>
    <m/>
    <m/>
    <m/>
    <m/>
    <s v="Generar reporte de los insumos asignados mediante el modulo de cargue de seleccionados para seguimiento y control"/>
    <s v="Informe de cargas de servicio"/>
    <n v="1"/>
    <d v="2027-07-01T00:00:00"/>
    <d v="2027-09-30T00:00:00"/>
    <n v="13"/>
    <n v="0"/>
    <s v="DGF_x000a_NC – Subproceso de Fiscalización y Liquidación_x000a_Dirección de Gestión de Fiscalización_x000a_Subdirección de Fiscalización  Tributaria "/>
    <n v="0"/>
    <x v="1"/>
  </r>
  <r>
    <x v="6"/>
    <x v="1"/>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m/>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6"/>
    <x v="1"/>
    <m/>
    <m/>
    <m/>
    <m/>
    <m/>
    <s v="_x000a_2. Revisar dentro de las autoevaluaciones y supervisiones realizadas por parte de la Coordinación de Supervisión, control y seguimiento, las solicitudes de investigación recibidas o generadas en el Formato FT-1561 &quot;Solicitud de investigación&quot; en las Direcciones Seccionales._x000a_ "/>
    <s v="_x000a__x000a_2.1 Revisar en las autoevaluaciones y supervisiones realizadas en las Direcciones Seccionales el Formato FT-1561 &quot;Solicitud de investigación&quot;_x000a__x000a_"/>
    <s v="_x000a__x000a_Informe semestral en el que se describa la verificación y seguimiento a los insumos recibidos por la Dirección Seccional objeto de la visita-"/>
    <n v="2"/>
    <d v="2026-07-01T00:00:00"/>
    <d v="2027-06-30T00:00:00"/>
    <n v="52"/>
    <n v="0"/>
    <s v="DGF_x000a_NC – Subproceso de Fiscalización y Liquidación_x000a_Dirección de Gestión de Fiscalización_x000a_Subdirección de Fiscalización Tributaria_x000a_Coordinación de Supervisión, Control y Seguimiento_x000a__x000a__x000a_ "/>
    <n v="0"/>
    <x v="1"/>
  </r>
  <r>
    <x v="6"/>
    <x v="1"/>
    <m/>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6"/>
    <x v="1"/>
    <m/>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6"/>
    <x v="1"/>
    <m/>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6"/>
    <x v="1"/>
    <m/>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6"/>
    <x v="1"/>
    <m/>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6"/>
    <x v="1"/>
    <m/>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7-03-30T00:00:00"/>
    <n v="134.28571428571428"/>
    <n v="0"/>
    <s v="DGF_x000a_NC – Subproceso de Fiscalización y Liquidación_x000a_Dirección de Gestión de Fiscalización_x000a_Subdirección de Apoyo en la Lucha Contra el Delito Aduanero y Fiscal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6"/>
    <x v="1"/>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m/>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6"/>
    <x v="1"/>
    <m/>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7-03-30T00:00:00"/>
    <n v="137.4285714285714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6"/>
    <x v="1"/>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m/>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6"/>
    <x v="1"/>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1"/>
  </r>
  <r>
    <x v="6"/>
    <x v="1"/>
    <m/>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0"/>
  </r>
  <r>
    <x v="6"/>
    <x v="1"/>
    <m/>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0"/>
  </r>
  <r>
    <x v="6"/>
    <x v="1"/>
    <m/>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0"/>
  </r>
  <r>
    <x v="6"/>
    <x v="1"/>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0"/>
  </r>
  <r>
    <x v="6"/>
    <x v="1"/>
    <m/>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0"/>
  </r>
  <r>
    <x v="6"/>
    <x v="1"/>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0"/>
  </r>
  <r>
    <x v="6"/>
    <x v="1"/>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m/>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1"/>
  </r>
  <r>
    <x v="6"/>
    <x v="1"/>
    <m/>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1"/>
  </r>
  <r>
    <x v="6"/>
    <x v="1"/>
    <m/>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6"/>
    <x v="1"/>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0"/>
  </r>
  <r>
    <x v="6"/>
    <x v="1"/>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0"/>
  </r>
  <r>
    <x v="6"/>
    <x v="1"/>
    <m/>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1"/>
  </r>
  <r>
    <x v="6"/>
    <x v="1"/>
    <m/>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1"/>
  </r>
  <r>
    <x v="6"/>
    <x v="1"/>
    <m/>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6"/>
    <x v="1"/>
    <m/>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1"/>
  </r>
  <r>
    <x v="6"/>
    <x v="1"/>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m/>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0"/>
  </r>
  <r>
    <x v="6"/>
    <x v="1"/>
    <m/>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6"/>
    <x v="1"/>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1"/>
  </r>
  <r>
    <x v="6"/>
    <x v="1"/>
    <m/>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1"/>
  </r>
  <r>
    <x v="6"/>
    <x v="1"/>
    <m/>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6"/>
    <x v="1"/>
    <m/>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1"/>
  </r>
  <r>
    <x v="6"/>
    <x v="1"/>
    <m/>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0"/>
  </r>
  <r>
    <x v="6"/>
    <x v="1"/>
    <m/>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1"/>
  </r>
  <r>
    <x v="6"/>
    <x v="1"/>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m/>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0"/>
  </r>
  <r>
    <x v="6"/>
    <x v="1"/>
    <m/>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1"/>
  </r>
  <r>
    <x v="6"/>
    <x v="1"/>
    <m/>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0"/>
  </r>
  <r>
    <x v="6"/>
    <x v="1"/>
    <m/>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0"/>
  </r>
  <r>
    <x v="6"/>
    <x v="1"/>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m/>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6"/>
    <x v="1"/>
    <m/>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0"/>
  </r>
  <r>
    <x v="6"/>
    <x v="1"/>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0"/>
  </r>
  <r>
    <x v="6"/>
    <x v="1"/>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m/>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9-30T00:00:00"/>
    <n v="47.571428571428569"/>
    <n v="0"/>
    <s v="DGF_x000a_Dirección de Gestión de Fiscalización _x000a_Subdirección de Apoyo en la Lucha Contra el Delito Aduanero y Fiscal_x000a_Coordinación de Denuncias de Fiscalización"/>
    <n v="0"/>
    <x v="1"/>
  </r>
  <r>
    <x v="6"/>
    <x v="1"/>
    <m/>
    <m/>
    <m/>
    <m/>
    <m/>
    <s v="Publicar en el listado maestro de documentos  en la DIANNET los documentos solicitados en los numerales b y c"/>
    <s v="Actualizar en el listado maestro los manuales de usuario del  DENFIS y SIDF."/>
    <s v="Manual publicado"/>
    <n v="2"/>
    <d v="2025-11-01T00:00:00"/>
    <d v="2026-09-30T00:00:00"/>
    <n v="47.571428571428569"/>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6"/>
    <x v="1"/>
    <m/>
    <m/>
    <m/>
    <m/>
    <m/>
    <s v="Crear Historia de usuario para deshabilitar la opción &quot;Generar Informe Denuncias&quot; y crear el que debe tener habilitado el reporte estadístico en cada ROL"/>
    <s v="Crear Historia de usuario."/>
    <s v="Historia de usuario"/>
    <n v="1"/>
    <d v="2025-11-01T00:00:00"/>
    <d v="2026-09-30T00:00:00"/>
    <n v="47.571428571428569"/>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6"/>
    <x v="1"/>
    <m/>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9-30T00:00:00"/>
    <n v="47.571428571428569"/>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6"/>
    <x v="1"/>
    <m/>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6"/>
    <x v="1"/>
    <m/>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6"/>
    <x v="1"/>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m/>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0"/>
  </r>
  <r>
    <x v="6"/>
    <x v="1"/>
    <m/>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0"/>
  </r>
  <r>
    <x v="6"/>
    <x v="1"/>
    <m/>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0"/>
  </r>
  <r>
    <x v="6"/>
    <x v="1"/>
    <m/>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0"/>
  </r>
  <r>
    <x v="6"/>
    <x v="1"/>
    <m/>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6"/>
    <x v="1"/>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m/>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0"/>
  </r>
  <r>
    <x v="6"/>
    <x v="1"/>
    <m/>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0"/>
  </r>
  <r>
    <x v="6"/>
    <x v="1"/>
    <m/>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1"/>
  </r>
  <r>
    <x v="4"/>
    <x v="1"/>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m/>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4"/>
    <x v="1"/>
    <m/>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4"/>
    <x v="1"/>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1"/>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m/>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4"/>
    <x v="1"/>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4"/>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1"/>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m/>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4"/>
    <x v="1"/>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4"/>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1"/>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m/>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4"/>
    <x v="1"/>
    <m/>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4"/>
    <x v="1"/>
    <m/>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4"/>
    <x v="1"/>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4"/>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1"/>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m/>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4"/>
    <x v="1"/>
    <m/>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4"/>
    <x v="1"/>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4"/>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4"/>
    <x v="1"/>
    <m/>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4"/>
    <x v="1"/>
    <m/>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4"/>
    <x v="1"/>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m/>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4"/>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4"/>
    <x v="1"/>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m/>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4"/>
    <x v="1"/>
    <m/>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4"/>
    <x v="1"/>
    <m/>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4"/>
    <x v="1"/>
    <m/>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4"/>
    <x v="1"/>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4"/>
    <x v="1"/>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4"/>
    <x v="1"/>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0"/>
  </r>
  <r>
    <x v="4"/>
    <x v="1"/>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                                                            _x000a_Coordinación de Contabilidad de la Función Recaudadora_x000a__x000a_ELABORACIÓN (dd/mm/aaaa)_x000a_10/08/2023                                                                                                                                 "/>
    <n v="0"/>
    <x v="1"/>
  </r>
  <r>
    <x v="4"/>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4"/>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4"/>
    <x v="1"/>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m/>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4.571428571428569"/>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1"/>
  </r>
  <r>
    <x v="4"/>
    <x v="1"/>
    <m/>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4"/>
    <x v="1"/>
    <m/>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4"/>
    <x v="1"/>
    <m/>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4"/>
    <x v="1"/>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m/>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5"/>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1"/>
  </r>
  <r>
    <x v="4"/>
    <x v="1"/>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4"/>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4"/>
    <x v="1"/>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0"/>
  </r>
  <r>
    <x v="4"/>
    <x v="1"/>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_x000a_Coordinación de Contabilidad de la Función Recaudadora_x000a__x000a_ELABORACIÓN (dd/mm/aaaa)_x000a_10/08/2023                                                                                                                                "/>
    <n v="0"/>
    <x v="1"/>
  </r>
  <r>
    <x v="4"/>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4"/>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4"/>
    <x v="1"/>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m/>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6-07-01T00:00:00"/>
    <d v="2027-02-28T00:00:00"/>
    <n v="34.571428571428569"/>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1"/>
  </r>
  <r>
    <x v="4"/>
    <x v="1"/>
    <m/>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4"/>
    <x v="1"/>
    <m/>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dentro la competencia del contador de la Función Recaudadora."/>
    <s v="Notas manuales o registros automáticos de registros reclasificados"/>
    <n v="1"/>
    <d v="2026-07-01T00:00:00"/>
    <d v="2027-02-28T00:00:00"/>
    <n v="34.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                                                                                                                                           ELABORACIÓN (dd/mm/aaaa)_x000a_10/08/2023                                                                                                                    18/02/2024"/>
    <n v="0"/>
    <x v="1"/>
  </r>
  <r>
    <x v="4"/>
    <x v="1"/>
    <m/>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6-07-01T00:00:00"/>
    <d v="2027-02-28T00:00:00"/>
    <n v="35"/>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
    <x v="1"/>
  </r>
  <r>
    <x v="4"/>
    <x v="1"/>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m/>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4"/>
    <x v="1"/>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4"/>
    <x v="1"/>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0"/>
  </r>
  <r>
    <x v="4"/>
    <x v="1"/>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_x000a_Coordinación de Contabilidad de la Función Recaudadora_x000a__x000a_ELABORACIÓN (dd/mm/aaaa)_x000a_10/08/2023                                                       "/>
    <n v="0"/>
    <x v="1"/>
  </r>
  <r>
    <x v="4"/>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4"/>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4"/>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4"/>
    <x v="1"/>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4"/>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4"/>
    <x v="1"/>
    <m/>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5"/>
    <n v="0"/>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
    <x v="1"/>
  </r>
  <r>
    <x v="4"/>
    <x v="1"/>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m/>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4"/>
    <x v="1"/>
    <m/>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0"/>
  </r>
  <r>
    <x v="4"/>
    <x v="1"/>
    <m/>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0"/>
  </r>
  <r>
    <x v="4"/>
    <x v="1"/>
    <m/>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4"/>
    <x v="1"/>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4"/>
    <x v="1"/>
    <m/>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0"/>
  </r>
  <r>
    <x v="4"/>
    <x v="1"/>
    <m/>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4"/>
    <x v="1"/>
    <m/>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0"/>
  </r>
  <r>
    <x v="4"/>
    <x v="1"/>
    <m/>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0"/>
  </r>
  <r>
    <x v="4"/>
    <x v="1"/>
    <m/>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4"/>
    <x v="1"/>
    <m/>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4"/>
    <x v="1"/>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1"/>
  </r>
  <r>
    <x v="4"/>
    <x v="1"/>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0"/>
  </r>
  <r>
    <x v="4"/>
    <x v="1"/>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4"/>
    <x v="1"/>
    <m/>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0"/>
  </r>
  <r>
    <x v="4"/>
    <x v="1"/>
    <m/>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4"/>
    <x v="1"/>
    <m/>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4"/>
    <x v="1"/>
    <m/>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4"/>
    <x v="1"/>
    <m/>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0"/>
  </r>
  <r>
    <x v="4"/>
    <x v="1"/>
    <m/>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0"/>
  </r>
  <r>
    <x v="4"/>
    <x v="1"/>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m/>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4"/>
    <x v="1"/>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4"/>
    <x v="1"/>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0"/>
  </r>
  <r>
    <x v="4"/>
    <x v="1"/>
    <m/>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4"/>
    <x v="1"/>
    <m/>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4"/>
    <x v="1"/>
    <m/>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4"/>
    <x v="1"/>
    <m/>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4"/>
    <x v="1"/>
    <m/>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4"/>
    <x v="1"/>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m/>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4"/>
    <x v="1"/>
    <m/>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4"/>
    <x v="1"/>
    <m/>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4"/>
    <x v="1"/>
    <m/>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4"/>
    <x v="1"/>
    <m/>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4"/>
    <x v="1"/>
    <m/>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4"/>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4"/>
    <x v="1"/>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m/>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4"/>
    <x v="1"/>
    <m/>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4"/>
    <x v="1"/>
    <m/>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0"/>
  </r>
  <r>
    <x v="4"/>
    <x v="1"/>
    <m/>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4"/>
    <x v="1"/>
    <m/>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4"/>
    <x v="1"/>
    <m/>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4"/>
    <x v="1"/>
    <m/>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0"/>
  </r>
  <r>
    <x v="4"/>
    <x v="1"/>
    <m/>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1"/>
  </r>
  <r>
    <x v="4"/>
    <x v="1"/>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m/>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1"/>
  </r>
  <r>
    <x v="4"/>
    <x v="1"/>
    <m/>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0"/>
  </r>
  <r>
    <x v="4"/>
    <x v="1"/>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1"/>
  </r>
  <r>
    <x v="4"/>
    <x v="1"/>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m/>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1"/>
  </r>
  <r>
    <x v="4"/>
    <x v="1"/>
    <m/>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1"/>
  </r>
  <r>
    <x v="4"/>
    <x v="1"/>
    <m/>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1"/>
  </r>
  <r>
    <x v="4"/>
    <x v="1"/>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m/>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1"/>
  </r>
  <r>
    <x v="4"/>
    <x v="1"/>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1"/>
  </r>
  <r>
    <x v="4"/>
    <x v="1"/>
    <m/>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1"/>
  </r>
  <r>
    <x v="4"/>
    <x v="1"/>
    <m/>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0"/>
  </r>
  <r>
    <x v="4"/>
    <x v="1"/>
    <m/>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0"/>
  </r>
  <r>
    <x v="4"/>
    <x v="1"/>
    <m/>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0"/>
  </r>
  <r>
    <x v="4"/>
    <x v="1"/>
    <m/>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0"/>
  </r>
  <r>
    <x v="4"/>
    <x v="1"/>
    <m/>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1"/>
  </r>
  <r>
    <x v="4"/>
    <x v="1"/>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m/>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4"/>
    <x v="1"/>
    <m/>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1"/>
  </r>
  <r>
    <x v="4"/>
    <x v="1"/>
    <m/>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1"/>
  </r>
  <r>
    <x v="4"/>
    <x v="1"/>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m/>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1"/>
  </r>
  <r>
    <x v="4"/>
    <x v="1"/>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m/>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1"/>
  </r>
  <r>
    <x v="4"/>
    <x v="1"/>
    <m/>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4"/>
    <x v="1"/>
    <m/>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1"/>
  </r>
  <r>
    <x v="4"/>
    <x v="1"/>
    <m/>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1"/>
  </r>
  <r>
    <x v="4"/>
    <x v="1"/>
    <m/>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1"/>
  </r>
  <r>
    <x v="4"/>
    <x v="1"/>
    <m/>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4"/>
    <x v="1"/>
    <m/>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1"/>
  </r>
  <r>
    <x v="4"/>
    <x v="1"/>
    <m/>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0"/>
  </r>
  <r>
    <x v="4"/>
    <x v="1"/>
    <m/>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4"/>
    <x v="1"/>
    <m/>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4"/>
    <x v="1"/>
    <m/>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4"/>
    <x v="1"/>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m/>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0"/>
  </r>
  <r>
    <x v="4"/>
    <x v="1"/>
    <m/>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4"/>
    <x v="1"/>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1"/>
  </r>
  <r>
    <x v="4"/>
    <x v="1"/>
    <m/>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4"/>
    <x v="1"/>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0"/>
  </r>
  <r>
    <x v="4"/>
    <x v="1"/>
    <m/>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0"/>
  </r>
  <r>
    <x v="4"/>
    <x v="1"/>
    <m/>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4"/>
    <x v="1"/>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4"/>
    <x v="1"/>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m/>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0"/>
  </r>
  <r>
    <x v="4"/>
    <x v="1"/>
    <m/>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1"/>
  </r>
  <r>
    <x v="4"/>
    <x v="1"/>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1"/>
  </r>
  <r>
    <x v="4"/>
    <x v="1"/>
    <m/>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0"/>
  </r>
  <r>
    <x v="4"/>
    <x v="1"/>
    <m/>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1"/>
  </r>
  <r>
    <x v="4"/>
    <x v="1"/>
    <m/>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1"/>
  </r>
  <r>
    <x v="4"/>
    <x v="1"/>
    <m/>
    <m/>
    <m/>
    <m/>
    <m/>
    <m/>
    <s v="4).Seguimiento al cumplimiento por parte de los jefes de división, o de quien haga sus veces.         "/>
    <s v="Informe trimestral de monitoreo"/>
    <n v="4"/>
    <d v="2025-09-01T00:00:00"/>
    <d v="2026-09-01T00:00:00"/>
    <n v="52.142857142857146"/>
    <n v="0"/>
    <s v="DGI_x000a_Direcciones Seccionales"/>
    <n v="0"/>
    <x v="1"/>
  </r>
  <r>
    <x v="7"/>
    <x v="1"/>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m/>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7"/>
    <x v="1"/>
    <m/>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7"/>
    <x v="1"/>
    <m/>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0"/>
  </r>
  <r>
    <x v="7"/>
    <x v="1"/>
    <m/>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0"/>
  </r>
  <r>
    <x v="7"/>
    <x v="1"/>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0"/>
  </r>
  <r>
    <x v="7"/>
    <x v="1"/>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1"/>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0"/>
  </r>
  <r>
    <x v="7"/>
    <x v="1"/>
    <m/>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7"/>
    <x v="1"/>
    <m/>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7"/>
    <x v="1"/>
    <m/>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7"/>
    <x v="1"/>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m/>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0"/>
  </r>
  <r>
    <x v="7"/>
    <x v="1"/>
    <m/>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0"/>
  </r>
  <r>
    <x v="7"/>
    <x v="1"/>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m/>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1"/>
    <m/>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0"/>
  </r>
  <r>
    <x v="7"/>
    <x v="1"/>
    <m/>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0"/>
  </r>
  <r>
    <x v="7"/>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1"/>
    <m/>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0"/>
  </r>
  <r>
    <x v="7"/>
    <x v="1"/>
    <m/>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7"/>
    <x v="1"/>
    <m/>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7"/>
    <x v="1"/>
    <m/>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7"/>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7"/>
    <x v="1"/>
    <m/>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1"/>
  </r>
  <r>
    <x v="7"/>
    <x v="1"/>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m/>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1"/>
  </r>
  <r>
    <x v="7"/>
    <x v="1"/>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1"/>
  </r>
  <r>
    <x v="7"/>
    <x v="1"/>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m/>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1"/>
  </r>
  <r>
    <x v="7"/>
    <x v="1"/>
    <m/>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0"/>
  </r>
  <r>
    <x v="7"/>
    <x v="1"/>
    <m/>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0"/>
  </r>
  <r>
    <x v="7"/>
    <x v="1"/>
    <m/>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0"/>
  </r>
  <r>
    <x v="7"/>
    <x v="1"/>
    <m/>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1"/>
  </r>
  <r>
    <x v="7"/>
    <x v="1"/>
    <m/>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1"/>
  </r>
  <r>
    <x v="7"/>
    <x v="1"/>
    <m/>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0"/>
  </r>
  <r>
    <x v="7"/>
    <x v="1"/>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1"/>
  </r>
  <r>
    <x v="7"/>
    <x v="1"/>
    <m/>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1"/>
  </r>
  <r>
    <x v="7"/>
    <x v="1"/>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1"/>
  </r>
  <r>
    <x v="7"/>
    <x v="1"/>
    <m/>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0"/>
  </r>
  <r>
    <x v="7"/>
    <x v="1"/>
    <m/>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1"/>
  </r>
  <r>
    <x v="7"/>
    <x v="1"/>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m/>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1"/>
  </r>
  <r>
    <x v="7"/>
    <x v="1"/>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1"/>
  </r>
  <r>
    <x v="7"/>
    <x v="1"/>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m/>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0"/>
  </r>
  <r>
    <x v="7"/>
    <x v="1"/>
    <m/>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1"/>
  </r>
  <r>
    <x v="7"/>
    <x v="1"/>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m/>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0"/>
  </r>
  <r>
    <x v="7"/>
    <x v="1"/>
    <m/>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1"/>
  </r>
  <r>
    <x v="7"/>
    <x v="1"/>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0"/>
  </r>
  <r>
    <x v="7"/>
    <x v="1"/>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m/>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0"/>
  </r>
  <r>
    <x v="7"/>
    <x v="1"/>
    <m/>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1"/>
  </r>
  <r>
    <x v="7"/>
    <x v="1"/>
    <m/>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1"/>
  </r>
  <r>
    <x v="7"/>
    <x v="1"/>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m/>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0"/>
  </r>
  <r>
    <x v="7"/>
    <x v="1"/>
    <m/>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1"/>
  </r>
  <r>
    <x v="7"/>
    <x v="1"/>
    <m/>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0"/>
  </r>
  <r>
    <x v="7"/>
    <x v="1"/>
    <m/>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1"/>
  </r>
  <r>
    <x v="7"/>
    <x v="1"/>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m/>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0"/>
  </r>
  <r>
    <x v="7"/>
    <x v="1"/>
    <m/>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0"/>
  </r>
  <r>
    <x v="7"/>
    <x v="1"/>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0"/>
  </r>
  <r>
    <x v="7"/>
    <x v="1"/>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m/>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1"/>
  </r>
  <r>
    <x v="7"/>
    <x v="1"/>
    <m/>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0"/>
  </r>
  <r>
    <x v="1"/>
    <x v="2"/>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m/>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1"/>
  </r>
  <r>
    <x v="1"/>
    <x v="2"/>
    <m/>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1"/>
  </r>
  <r>
    <x v="1"/>
    <x v="2"/>
    <m/>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1"/>
  </r>
  <r>
    <x v="6"/>
    <x v="2"/>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m/>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1"/>
  </r>
  <r>
    <x v="6"/>
    <x v="2"/>
    <m/>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0"/>
  </r>
  <r>
    <x v="6"/>
    <x v="2"/>
    <m/>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0"/>
  </r>
  <r>
    <x v="6"/>
    <x v="2"/>
    <m/>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0"/>
  </r>
  <r>
    <x v="6"/>
    <x v="2"/>
    <m/>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0"/>
  </r>
  <r>
    <x v="6"/>
    <x v="2"/>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m/>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0"/>
  </r>
  <r>
    <x v="6"/>
    <x v="2"/>
    <m/>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0"/>
  </r>
  <r>
    <x v="6"/>
    <x v="2"/>
    <m/>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1"/>
  </r>
  <r>
    <x v="6"/>
    <x v="2"/>
    <m/>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1"/>
  </r>
  <r>
    <x v="6"/>
    <x v="2"/>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m/>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1"/>
  </r>
  <r>
    <x v="6"/>
    <x v="2"/>
    <m/>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8-31T00:00:00"/>
    <n v="30.142857142857142"/>
    <n v="0.25"/>
    <s v="DGF_x000a_Dirección de Gestión  Fiscalización_x000a_Subdirección de Fiscalización Tributaria"/>
    <n v="0.25"/>
    <x v="1"/>
  </r>
  <r>
    <x v="6"/>
    <x v="2"/>
    <m/>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8-31T00:00:00"/>
    <n v="34.571428571428569"/>
    <n v="0.4"/>
    <s v="DGF_x000a_Dirección de Gestión  Fiscalización_x000a_Subdirección de Fiscalización Tributaria"/>
    <n v="0.4"/>
    <x v="1"/>
  </r>
  <r>
    <x v="6"/>
    <x v="2"/>
    <m/>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1"/>
  </r>
  <r>
    <x v="6"/>
    <x v="2"/>
    <m/>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6"/>
    <x v="2"/>
    <s v="Auditoría de Cumplimiento Intersectorial al Recaudo, Administración (Cobro, Fiscalización y Liquidación) de los Recursos Provenientes del Impuesto al Turismo a 30 de Junio de 2025. "/>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m/>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1"/>
  </r>
  <r>
    <x v="6"/>
    <x v="2"/>
    <m/>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6"/>
    <x v="2"/>
    <m/>
    <m/>
    <m/>
    <m/>
    <m/>
    <s v="2. Gestionar acciones conjuntas para la definición del formulario del impuesto nacional con destino al turismo"/>
    <s v="1. Poner a disposición del Ministerio de Comercio, Industria y Turismo un formulario para la declaración del impuesto nacional con destino al turismo"/>
    <s v="Una (1) propuesta de formulario para la declaración del impuesto nacional con destino al turismo"/>
    <n v="1"/>
    <d v="2026-05-13T00:00:00"/>
    <d v="2026-07-15T00:00:00"/>
    <n v="9"/>
    <n v="0"/>
    <s v="DGF_x000a_Dirección de Gestión de Impuestos_x000a_Subdirección de Recaudo"/>
    <n v="0"/>
    <x v="1"/>
  </r>
  <r>
    <x v="6"/>
    <x v="2"/>
    <m/>
    <m/>
    <m/>
    <m/>
    <m/>
    <m/>
    <s v="2. Gestionar mesa de trabajo con la participación de Ministerio de Comercio, Industria y Turismo y Fondo Nacional de Turismo, y las dependencias responsables de la DIAN, con el propósito de establecer un plan de trabajo para la puesta en funcionamiento del formulario para la declaración del impuesto nacional con destino al turismo"/>
    <s v="Un (1) Plan de trabajo definido"/>
    <n v="1"/>
    <d v="2026-05-13T00:00:00"/>
    <d v="2026-07-15T00:00:00"/>
    <n v="9"/>
    <n v="0"/>
    <s v="DGF_x000a_Dirección de Gestión de Impuestos_x000a_Subdirección de Recaudo"/>
    <n v="0"/>
    <x v="1"/>
  </r>
  <r>
    <x v="6"/>
    <x v="2"/>
    <m/>
    <m/>
    <m/>
    <m/>
    <m/>
    <m/>
    <s v="3. Realizar seguimiento y elaborar informes trimestrales del cumplimiento de los compromisos definidos en el plan de trabajo"/>
    <s v="Un (1) Informe trimestral de seguimiento al plan de trabajo"/>
    <n v="1"/>
    <d v="2026-06-01T00:00:00"/>
    <d v="2026-09-30T00:00:00"/>
    <n v="17.285714285714285"/>
    <n v="0"/>
    <s v="DGF_x000a_Dirección de Gestión de Impuestos_x000a_Subdirección de Recaudo"/>
    <n v="0"/>
    <x v="1"/>
  </r>
  <r>
    <x v="6"/>
    <x v="2"/>
    <m/>
    <m/>
    <m/>
    <m/>
    <m/>
    <s v="3. Gestionar y articular acciones para la definición del modelo de reporte y certificación de deuda"/>
    <s v="1. Poner a disposición del Ministerio de Comercio, Industria y Turismo y Fondo Nacional de Turismo un modelo de reporte y de certificación de deuda"/>
    <s v="Una (1) propuesta de modelo de reporte y una (1) propuesta de modelo de certificación de deuda"/>
    <n v="2"/>
    <d v="2026-05-13T00:00:00"/>
    <d v="2026-07-15T00:00:00"/>
    <n v="9"/>
    <n v="0"/>
    <s v="DGF_x000a_Dirección de Gestión de Impuestos_x000a_Subdirección de Cobranzas y Control Extensivo"/>
    <n v="0"/>
    <x v="1"/>
  </r>
  <r>
    <x v="6"/>
    <x v="2"/>
    <m/>
    <m/>
    <m/>
    <m/>
    <m/>
    <m/>
    <s v="2. Gestionar mesa de trabajo con la participación de Ministerio de Comercio, Industria y Turismo y Fondo Nacional de Turismo, y las dependencias responsables de la DIAN, con el propósito de establecer un plan de trabajo para la adopción del reporte y certificación de deuda"/>
    <s v="Un (1) Plan de trabajo definido"/>
    <n v="1"/>
    <d v="2026-05-13T00:00:00"/>
    <d v="2026-07-15T00:00:00"/>
    <n v="9"/>
    <n v="0"/>
    <s v="DGF_x000a_Dirección de Gestión de Impuestos_x000a_Subdirección de Cobranzas y Control Extensivo"/>
    <n v="0"/>
    <x v="1"/>
  </r>
  <r>
    <x v="6"/>
    <x v="2"/>
    <m/>
    <m/>
    <m/>
    <m/>
    <m/>
    <m/>
    <s v="3. Realizar seguimiento y elaborar informes trimestrales del cumplimiento de los compromisos definidos en el plan de trabajo"/>
    <s v="Un (1) Informe trimestral de seguimiento al plan de trabajo"/>
    <n v="1"/>
    <d v="2026-06-01T00:00:00"/>
    <d v="2026-09-30T00:00:00"/>
    <n v="17.285714285714285"/>
    <n v="0"/>
    <s v="DGF_x000a_Dirección de Gestión de Impuestos_x000a_Subdirección de Cobranzas y Control Extensivo"/>
    <n v="0"/>
    <x v="1"/>
  </r>
  <r>
    <x v="6"/>
    <x v="2"/>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m/>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1"/>
  </r>
  <r>
    <x v="6"/>
    <x v="2"/>
    <m/>
    <s v="17  02 003   "/>
    <m/>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1"/>
  </r>
  <r>
    <x v="6"/>
    <x v="2"/>
    <m/>
    <s v="17  02 003   "/>
    <m/>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1"/>
  </r>
  <r>
    <x v="6"/>
    <x v="2"/>
    <m/>
    <s v="17  02 003   "/>
    <m/>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1"/>
  </r>
  <r>
    <x v="6"/>
    <x v="2"/>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m/>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1"/>
  </r>
  <r>
    <x v="6"/>
    <x v="2"/>
    <m/>
    <s v="17  02 003   "/>
    <m/>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1"/>
  </r>
  <r>
    <x v="6"/>
    <x v="2"/>
    <m/>
    <s v="17  02 003   "/>
    <m/>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1"/>
  </r>
  <r>
    <x v="6"/>
    <x v="2"/>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m/>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1"/>
  </r>
  <r>
    <x v="6"/>
    <x v="2"/>
    <m/>
    <s v="17  01 011  "/>
    <m/>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1"/>
  </r>
  <r>
    <x v="6"/>
    <x v="2"/>
    <m/>
    <s v="17  01 011 "/>
    <m/>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1"/>
  </r>
  <r>
    <x v="3"/>
    <x v="2"/>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m/>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9052020_x000a_31102020_x000a_30112021"/>
    <n v="1"/>
    <x v="0"/>
  </r>
  <r>
    <x v="3"/>
    <x v="2"/>
    <m/>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7-12-31T00:00:00"/>
    <n v="269.42857142857144"/>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4102022_x000a_"/>
    <n v="0.68289999999999995"/>
    <x v="1"/>
  </r>
  <r>
    <x v="3"/>
    <x v="2"/>
    <s v="6 Aud Regular Vig 2008 Recaudadora_x000a__x000a_AEF - Seguimiento PM 2014"/>
    <s v="16 03 002"/>
    <s v="Hallazgo 6. 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m/>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7-31T00:00:00"/>
    <n v="186.5714285714285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9052020_x000a_31102020_x000a_30112021_x000a_09122022"/>
    <n v="0.97650000000000003"/>
    <x v="1"/>
  </r>
  <r>
    <x v="3"/>
    <x v="2"/>
    <s v="18 Aud Regular Vig 2009 Recaudadora_x000a__x000a_AEF - Seguimiento PM 2014"/>
    <s v="19 03 001"/>
    <s v="Hallazgo 18. 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m/>
    <s v="Debilidades en la gestión de los funcionarios y de las directivas en el Nivel Central de la Entidad."/>
    <s v="Disponer de los bienes muebles adjudicados a la Nación, así: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7-31T00:00:00"/>
    <n v="186.5714285714285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ativa_x000a_Subdirección Logística_x000a__x000a_REFORMULADO_x000a_29052020_x000a_31102020_x000a_30112021_x000a_09122022"/>
    <n v="0.97650000000000003"/>
    <x v="1"/>
  </r>
  <r>
    <x v="3"/>
    <x v="2"/>
    <s v="14 Aud DS ADUANAS, Ipiales, Cartagena, Cú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m/>
    <s v="Debilidades en la función de planeación, seguimiento y control de grupo"/>
    <s v="Disponer de las Mercancías con situación jurídica definida por valor de $ 439.166.576, correspondiente a mercancías ingresadas antes del 31 de diciembre de 2015."/>
    <s v="Realizar Egresos de las mercancías registradas en el sistema ADA."/>
    <s v="Valor de la mercancía dispuesta en el periodo/valor total de las mercancías a disponer. Periodicidad Trimestral."/>
    <n v="1"/>
    <d v="2023-01-02T00:00:00"/>
    <d v="2027-07-31T00:00:00"/>
    <n v="238.71428571428572"/>
    <n v="0.67820000000000003"/>
    <s v="DGC_x000a_DS - Subproceso Operación Logística_x000a_GIT de Operación Logística _x000a_Dirección Seccional de Aduanas de Cali_x000a__x000a_REFORMULADO _x000a_29052020_x000a_30102020_x000a_30112021_x000a_09122022"/>
    <n v="0.67820000000000003"/>
    <x v="1"/>
  </r>
  <r>
    <x v="3"/>
    <x v="2"/>
    <s v="5 Aud. Reg.  Función Recaudadora Vig. 2010_x000a__x000a_AEF - Seguimiento PM 2014"/>
    <s v="19 05 100"/>
    <s v="Hallazgo 5. En los depósitos Almagrario y Almaviva se encuentran mercancías almacenadas con situación jurídica definida que tienen más de tres años de antigüedad cuyo valor aduanero asciende a la suma de $2.713,3 millones"/>
    <m/>
    <s v="Demoras en la aprobación por parte del nivel central de los eventos de disposición de mercancías"/>
    <s v="Disponer de las Mercancías con situación jurídica definida y registradas en el sistema ADA por valor de $ 2.589.186.195, con corte a diciembre 31 de 2016._x000a_"/>
    <s v="Realizar Egresos de las mercancías registradas en el sistema ADA."/>
    <s v="valor de la mercancía dispuesta en el periodo / valor total de las mercancías a disponer. Periodicidad Trimestral."/>
    <n v="1"/>
    <d v="2023-01-02T00:00:00"/>
    <d v="2026-12-31T00:00:00"/>
    <n v="208.42857142857142"/>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1"/>
  </r>
  <r>
    <x v="3"/>
    <x v="2"/>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m/>
    <s v="Deficiencias de control interno de gestión administrativa en la aplicación de normatividad y procedimientos internos."/>
    <s v="Realizar y remitir un informe de gestión adelantada en calidad de supervisor de ejecución del contrato de almacenamiento, en donde se refleje cada una de las actuaciones realizadas y las evidencias frente a los hallazgos encontrados."/>
    <s v="Realizar y enviar informe de gestión a la supervision."/>
    <s v="Informes de supervisión"/>
    <n v="1"/>
    <d v="2015-03-01T00:00:00"/>
    <d v="2015-09-30T00:00:00"/>
    <n v="30.428571428571427"/>
    <n v="1"/>
    <s v="DGC_x000a_DS -  Dirección Seccional de Cúcuta_x000a_División  Administrativa y financiera_x000a_GIT de Operación Logística de la _x000a__x000a_ACTUALIZADO_x000a_30112021"/>
    <n v="1"/>
    <x v="0"/>
  </r>
  <r>
    <x v="3"/>
    <x v="2"/>
    <m/>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ativa_x000a_Subdirección Logística_x000a_Coordinación de Optimización de la Operación Logística_x000a__x000a_ACTUALIZADO_x000a_30112021"/>
    <n v="1"/>
    <x v="0"/>
  </r>
  <r>
    <x v="3"/>
    <x v="2"/>
    <m/>
    <m/>
    <m/>
    <m/>
    <m/>
    <s v="Gestionar la disposición de mercancías con SJD a corte 30 de abril de 2025 cuyo valor asciende a $ 2.874.988.645, y registran un término de bodegaje superior a 2 años."/>
    <s v="Elaborar y remitir a la Subdirección Logística los proyectos para la Disposición de Mercancías."/>
    <s v="Oficios o correos"/>
    <n v="2874988645"/>
    <d v="2025-07-01T00:00:00"/>
    <d v="2027-07-01T00:00:00"/>
    <n v="104.28571428571429"/>
    <n v="2199254935"/>
    <s v="DGC_x000a_DS - Dirección Seccional de Cúcuta_x000a_División Administrativa y Financiera_x000a_GIT de Operación Logística  _x000a__x000a_NC -  Dirección de Gestión Corporativa_x000a_Subdirección Logística_x000a_Coordinaciones de Gestión Social y Comercialización _x000a_Coordinación de Destrucciones y Chatarrización_x000a__x000a_REFORMULADO_x000a_30092016_x000a_31092017_x000a_30032018_x000a_30032019_x000a_30042020_x000a_05052021_x000a_30112021_x000a_09122022"/>
    <n v="0.76496125952525285"/>
    <x v="1"/>
  </r>
  <r>
    <x v="3"/>
    <x v="2"/>
    <m/>
    <m/>
    <m/>
    <m/>
    <m/>
    <m/>
    <s v="Gestionar la entrega de las mercancías dispuestas bajo la modalidad de donación, destrucción, chatarrización, venta y/o asignación)"/>
    <s v="Egresos de mercancías ADA"/>
    <n v="2874988645"/>
    <d v="2025-07-01T00:00:00"/>
    <d v="2027-07-01T00:00:00"/>
    <n v="104.28571428571429"/>
    <n v="1928164455"/>
    <s v="DGC_x000a_DS - Dirección Seccional de Cúcuta_x000a_División Administrativa y Financiera_x000a_GIT de Operación Logística  _x000a__x000a_NC - Subproceso Operación Logística_x000a_Dirección de Gestión Corporativa_x000a_Subdirección Logística_x000a_Coordinaciones de Gestión Social y Comercialización _x000a_Coordinación de Destrucciones y Chatarrización_x000a__x000a_REFORMULADO_x000a_30092016_x000a_31092017_x000a_30032018_x000a_30032019_x000a_30042020_x000a_05052021_x000a_30112021_x000a_09122022"/>
    <n v="0.67066854624046701"/>
    <x v="1"/>
  </r>
  <r>
    <x v="3"/>
    <x v="2"/>
    <m/>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ativa_x000a_Subdirección Logística_x000a__x000a_Dirección de Gestión Estratégica y Analítica_x000a_Subdirección de Procesos_x000a__x000a_REFORMULADO_x000a_30042020_x000a_ACTUALIZADO_x000a_30112021"/>
    <n v="1"/>
    <x v="0"/>
  </r>
  <r>
    <x v="3"/>
    <x v="2"/>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m/>
    <s v="(…) inobservancia de los principios de eficacia y celeridad, así como del incumplimiento del procedimiento de disposición de mercancías y la falta de control y seguimiento a través del sistema de información"/>
    <s v="DS Cúcuta: Proceder con la Disposición de la Mercancía en Abandono (Bomba de agua según DIIAM 38071117605)"/>
    <s v="1. Remitir a la Subdirec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ativa_x000a_Subdirección Logística_x000a__x000a_DS - Subproceso Operación Logística_x000a_Dirección Seccional de Aduanas de Cúcuta_x000a_GIT de Operación Logística     _x000a__x000a_ACTUALIZADO_x000a_30112021"/>
    <n v="1"/>
    <x v="0"/>
  </r>
  <r>
    <x v="3"/>
    <x v="2"/>
    <m/>
    <m/>
    <m/>
    <m/>
    <m/>
    <s v="DS Cúcuta: Proceder con la Disposición 346 í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ativa_x000a_Subdirección Logística_x000a__x000a_DS - Subproceso Operación Logística_x000a_Dirección Seccional de Aduanas de Cúcuta_x000a_GIT de Operación Logística     _x000a__x000a_REFORMULADO_x000a_30112021_x000a_09122022"/>
    <n v="1"/>
    <x v="0"/>
  </r>
  <r>
    <x v="3"/>
    <x v="2"/>
    <m/>
    <m/>
    <m/>
    <m/>
    <m/>
    <m/>
    <s v="Disponer de las mercancías remitidas en los proyectos de disposición   a la Subdirección de Gestión Comercial."/>
    <s v="Egresos de mercancías"/>
    <n v="1"/>
    <d v="2023-01-02T00:00:00"/>
    <d v="2026-12-31T00:00:00"/>
    <n v="208.42857142857142"/>
    <n v="0.97540000000000004"/>
    <s v="DGC_x000a_NC - Subproceso Operación Logística_x000a_Dirección de Gestión Corpora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1"/>
  </r>
  <r>
    <x v="3"/>
    <x v="2"/>
    <m/>
    <m/>
    <m/>
    <m/>
    <m/>
    <s v="DS Cúcuta: Proceder con la Disposición de 144 ítems de Mercancía varias consistente en Hogar, Vestuario, Accesorios Personal; Industriales; Perecederos; Joyas; perecederos, artículos para deporte, 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ativa_x000a_Subdirección Logística_x000a__x000a_DS - Subproceso Operación Logística_x000a_Dirección Seccional de Aduanas de Cúcuta_x000a_GIT de Operación Logística     _x000a__x000a_REFORMULADO_x000a_05052021_x000a_30112021_x000a_09122022"/>
    <n v="1"/>
    <x v="0"/>
  </r>
  <r>
    <x v="3"/>
    <x v="2"/>
    <m/>
    <m/>
    <m/>
    <m/>
    <m/>
    <m/>
    <s v="Disponer de las mercancías remitidas en los proyectos de disposición   a la Subdirección de Gestión Comercial."/>
    <s v="Egresos de mercancías"/>
    <n v="1"/>
    <d v="2023-01-02T00:00:00"/>
    <d v="2025-12-31T00:00:00"/>
    <n v="156.28571428571428"/>
    <n v="1"/>
    <s v="DGC_x000a_NC - Subproceso Operación Logística_x000a_Dirección de Gestión Corpora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3"/>
    <x v="2"/>
    <m/>
    <m/>
    <m/>
    <m/>
    <m/>
    <s v="DS Bogotá: Adelantar las inspecciones de las mercancías que se encuentran en existencias por valor de $1.576.476.588"/>
    <s v="Emitir los egresos de la mercancía, de _x000a_acuerdo con cada modalidad de disposición por valor de $1.576.476.588"/>
    <s v="Valor total de egresos emitidos / Valor total de mercancía a disponer $1.576.476.588"/>
    <n v="1"/>
    <d v="2026-05-06T00:00:00"/>
    <d v="2026-12-31T00:00:00"/>
    <n v="34.142857142857146"/>
    <n v="0"/>
    <s v="DGC_x000a_NC - Subproceso Operación Logística_x000a_Dirección de Gestión Corporativa_x000a_Subdirección Logística_x000a__x000a_DS - Subproceso Operación Logística_x000a_Dirección Seccional de Aduanas de Bogotá   _x000a_GIT de Operación Logística   _x000a__x000a_REFORMULADO_x000a_30112021  _x000a_09122022"/>
    <n v="0"/>
    <x v="1"/>
  </r>
  <r>
    <x v="3"/>
    <x v="2"/>
    <m/>
    <m/>
    <m/>
    <m/>
    <m/>
    <s v="DS Bogotá: Elaborar y remitir los proyectos de disposición de mercancías por valor de  $. 2.011.386.590"/>
    <s v="Emitir los egresos de la mercancía, de acuerdo con cada _x000a_modalidad de disposición por valor de $2.011.386.590"/>
    <s v="Valor total de egresos emitidos / Valor total de mercancía a disponer $2.011.386.590"/>
    <n v="1"/>
    <d v="2026-05-06T00:00:00"/>
    <d v="2026-12-31T00:00:00"/>
    <n v="34.142857142857146"/>
    <n v="0"/>
    <s v="DGC_x000a_NC - Subproceso Operación Logística_x000a_Dirección de Gestión Corpora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
    <x v="1"/>
  </r>
  <r>
    <x v="3"/>
    <x v="2"/>
    <m/>
    <m/>
    <m/>
    <m/>
    <m/>
    <m/>
    <s v="Mercancí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ativa_x000a_Subdirección Logística_x000a__x000a_DS - Subproceso Operación Logística_x000a_Dirección Seccional de Aduanas de Bogotá_x000a_GIT de Operación Logística_x000a__x000a_REFORMULADO_x000a_30112021"/>
    <n v="1"/>
    <x v="0"/>
  </r>
  <r>
    <x v="3"/>
    <x v="2"/>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3"/>
    <x v="2"/>
    <m/>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3"/>
    <x v="2"/>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 Administrativos _x000a_Dirección de Gestión Corporativa _x000a_Subdirección Administrativa    _x000a_Subdirección Logística _x000a__x000a_NC - Subproceso Recaudo - Devoluciones  Dirección de Gestión de Impuestos  Subdirección de Recaudo _x000a_Coordinación de Contabilidad Recaudadora  _x000a__x000a_ELABORACIÓN 19062023"/>
    <n v="1"/>
    <x v="0"/>
  </r>
  <r>
    <x v="3"/>
    <x v="2"/>
    <m/>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to de BIRDP.                                     2. Registros contables"/>
    <n v="2"/>
    <d v="2023-08-01T00:00:00"/>
    <d v="2026-08-31T00:00:00"/>
    <n v="160.85714285714286"/>
    <n v="1"/>
    <s v="DGC _x000a_NC - Subproceso Recursos Administrativos _x000a_Dirección de Gestión Corporativa _x000a_Subdirección Administrativa    _x000a_Subdirección Logística _x000a__x000a_NC - Subproceso Recaudo - Devoluciones  Dirección de Gestión de Impuestos  Subdirección de Recaudo _x000a_Coordinación de Contabilidad Recaudadora  _x000a__x000a_ELABORACIÓN 19062023"/>
    <n v="0.5"/>
    <x v="1"/>
  </r>
  <r>
    <x v="3"/>
    <x v="2"/>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tica_x000a_Dirección de Gestión Corporativa _x000a_Subdirección Logística_x000a_Coordinación de Optimización de la Operación Logística_x000a__x000a_ELABORACIÓN 19062023"/>
    <n v="1"/>
    <x v="0"/>
  </r>
  <r>
    <x v="3"/>
    <x v="2"/>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tica _x000a_Dirección de Gestión Corporativa_x000a_Subdirección Logística_x000a_Coordinación de Optimización de la Operación Logística.  _x000a__x000a_DS - Subproceso Operación Logística_x000a_Dirección Seccional de Impuestos y Aduanas de Arauca. _x000a__x000a_ ELABORACIÓN 19062023"/>
    <n v="0"/>
    <x v="1"/>
  </r>
  <r>
    <x v="3"/>
    <x v="2"/>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tica _x000a_Dirección de Gestión Corporativa_x000a_Subdirección Logística_x000a_Coordinación de Optimización de la Operación Logística.  _x000a__x000a_DS - Subproceso Operación Logística_x000a_Dirección Seccional de Impuestos y Aduanas de Arauca. _x000a__x000a_ ELABORACIÓN 19062023"/>
    <n v="0"/>
    <x v="1"/>
  </r>
  <r>
    <x v="3"/>
    <x v="2"/>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m/>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í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ística_x000a__x000a_DS -  Dirección Seccional de Impuestos y Aduanas de Buenaventura_x000a_  _x000a_"/>
    <n v="0.54600522196819634"/>
    <x v="1"/>
  </r>
  <r>
    <x v="3"/>
    <x v="2"/>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m/>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ística_x000a_Coordinación de Gestión Social y Comercialización_x000a_Coordinación de Chatarrización y Destrucciones_x000a__x000a_DS -  Subproceso Operación Logística_x000a_Dirección Seccional de Aduanas de Bogotá"/>
    <n v="1"/>
    <x v="0"/>
  </r>
  <r>
    <x v="3"/>
    <x v="2"/>
    <m/>
    <m/>
    <m/>
    <m/>
    <m/>
    <m/>
    <s v="Realizar inspección física al inventario de divisas para determinar su estado"/>
    <s v="Actas de inspección"/>
    <n v="399648949"/>
    <d v="2025-06-01T00:00:00"/>
    <d v="2027-12-31T00:00:00"/>
    <n v="134.71428571428572"/>
    <n v="0"/>
    <s v="DGC_x000a_NC - Subproceso Operación Logística_x000a_Dirección de Gestión Corporativa_x000a_Subdirección Logística_x000a__x000a_DS -  Subproceso Operación Logística_x000a_Dirección Seccional de Aduanas de Bogotá"/>
    <n v="0"/>
    <x v="1"/>
  </r>
  <r>
    <x v="3"/>
    <x v="2"/>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m/>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ía, relojería, piedras y metales valorados en $15.830.766.985, los cuales registran un término de bodegaje superior a 2 años."/>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ística_x000a__x000a_DS -  Subproceso Operación Logística_x000a_Dirección Seccional de Aduanas de Bogotá"/>
    <n v="0.17884044837076407"/>
    <x v="1"/>
  </r>
  <r>
    <x v="3"/>
    <x v="2"/>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m/>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quot;justificació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3"/>
    <x v="2"/>
    <m/>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1"/>
  </r>
  <r>
    <x v="3"/>
    <x v="2"/>
    <m/>
    <m/>
    <m/>
    <m/>
    <m/>
    <s v="Fortalecer los conocimientos de todos los funcionarios que participan en 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0"/>
  </r>
  <r>
    <x v="3"/>
    <x v="2"/>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m/>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quot;justificació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3"/>
    <x v="2"/>
    <m/>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1"/>
  </r>
  <r>
    <x v="3"/>
    <x v="2"/>
    <m/>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0"/>
  </r>
  <r>
    <x v="3"/>
    <x v="2"/>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m/>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ón Seccional de Aduanas de Cali_x000a_División Administrativa y financiera_x000a_GIT de Operación Logística       "/>
    <n v="0.25"/>
    <x v="1"/>
  </r>
  <r>
    <x v="3"/>
    <x v="2"/>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0"/>
  </r>
  <r>
    <x v="3"/>
    <x v="2"/>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1"/>
    <s v="DGC_x000a_Dirección de Gestión Corporativa_x000a_Subdirección Logística      "/>
    <n v="1"/>
    <x v="0"/>
  </r>
  <r>
    <x v="3"/>
    <x v="2"/>
    <m/>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0"/>
  </r>
  <r>
    <x v="3"/>
    <x v="2"/>
    <m/>
    <m/>
    <m/>
    <m/>
    <m/>
    <s v="Acción 4: Realizar seguimiento a todos  los formatos y registros diligenciados que tengan que ver con la actividad de aprehensión de mercancí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ón Aduanera_x000a__x000a_Dirección Seccional de Aduanas de Cali_x000a_División de Operación Aduanera "/>
    <n v="0.33333333333333331"/>
    <x v="1"/>
  </r>
  <r>
    <x v="3"/>
    <x v="2"/>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m/>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ón de mercancí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ón Aduanera_x000a__x000a_Dirección Seccional de Impuestos y Aduanas de Bucaramanga_x000a_División de Operación Aduanera "/>
    <n v="0.33333333333333331"/>
    <x v="1"/>
  </r>
  <r>
    <x v="3"/>
    <x v="2"/>
    <m/>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ón Seccional de Impuestos y Aduanas de Bucaramanga_x000a_División Administrativa y financiera - GIT de Operación Logística"/>
    <n v="0.5"/>
    <x v="1"/>
  </r>
  <r>
    <x v="3"/>
    <x v="2"/>
    <m/>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0"/>
  </r>
  <r>
    <x v="3"/>
    <x v="2"/>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1"/>
    <s v="DGC_x000a_Dirección de Gestión Corporativa_x000a_Subdirección Logística      "/>
    <n v="1"/>
    <x v="0"/>
  </r>
  <r>
    <x v="3"/>
    <x v="2"/>
    <m/>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0"/>
  </r>
  <r>
    <x v="3"/>
    <x v="2"/>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m/>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1"/>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1"/>
    <x v="0"/>
  </r>
  <r>
    <x v="3"/>
    <x v="2"/>
    <m/>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3"/>
    <x v="2"/>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m/>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tentes (DGC, Subdirección Logística y Subdirección Financiera)"/>
    <s v="Presentar informes financieros  mensuales desde la Subdirección Logística a la Dirección de Gestión Corporativa, Subdirección de Compras y Contratos y Subdirección Financiera (Coordinación de Presupuesto) de la ejecución del contrato."/>
    <s v="Informe financiero mensual "/>
    <n v="7"/>
    <d v="2026-01-01T00:00:00"/>
    <d v="2026-07-31T00:00:00"/>
    <n v="30"/>
    <n v="0"/>
    <s v="DGC_x000a_Dirección de Gestión Corporativa_x000a_Subdirección Logística _x000a_Coordinación de Optimización de la Operación Logística"/>
    <n v="0"/>
    <x v="1"/>
  </r>
  <r>
    <x v="3"/>
    <x v="2"/>
    <m/>
    <s v="14  06 100  "/>
    <m/>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1"/>
  </r>
  <r>
    <x v="3"/>
    <x v="2"/>
    <m/>
    <s v="14  06 100"/>
    <m/>
    <m/>
    <m/>
    <s v="Gestionar el ajuste la etapa de transición  (traslado de mercancí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ás se reflejará en el anexo técnico de la futura licitación"/>
    <s v="Gestión de la modificación contractual _x000a_Anexo Técnico  del nuevo proceso "/>
    <n v="2"/>
    <d v="2026-02-01T00:00:00"/>
    <d v="2026-04-30T00:00:00"/>
    <n v="13"/>
    <n v="2"/>
    <s v="DGC_x000a_Dirección de Gestión Corporativa_x000a_Subdirección Logística _x000a_Coordinación de Optimización de la Operación Logística"/>
    <n v="1"/>
    <x v="0"/>
  </r>
  <r>
    <x v="3"/>
    <x v="2"/>
    <m/>
    <s v="14  06 100"/>
    <m/>
    <m/>
    <m/>
    <s v="Realizar las gestiones correspondientes con la Dirección General de Presupuesto Público del MHCP, para la consecución de los recursos que se requieren para atender la necesidad del contrato de operación logística."/>
    <s v="Realizar mesas de seguimiento mensual, de manera conjunta entre la Coordinación de Optimización de la Operación Logística y la Coordinación de Presupuesto, con el propósito de evaluar de forma periódica la ejecución contractual y el estado de la situación financiera del contrato"/>
    <s v="Actas de reunión de las mesa de trabajo "/>
    <n v="5"/>
    <d v="2026-03-01T00:00:00"/>
    <d v="2026-07-31T00:00:00"/>
    <n v="32"/>
    <n v="0"/>
    <s v="DGC_x000a_Dirección de Gestión Corporativa_x000a_Subdirección Financiera _x000a_Subdirección Logística _x000a_Coordinación de Optimización de la Operación Logística"/>
    <n v="0"/>
    <x v="1"/>
  </r>
  <r>
    <x v="3"/>
    <x v="2"/>
    <m/>
    <s v="14  06 100  "/>
    <m/>
    <m/>
    <m/>
    <m/>
    <s v="En caso de determinarse que es necesario la consecuc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1"/>
  </r>
  <r>
    <x v="3"/>
    <x v="2"/>
    <m/>
    <s v="14  06 100  "/>
    <m/>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c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1"/>
  </r>
  <r>
    <x v="8"/>
    <x v="2"/>
    <s v="Actuación derecho de petición denuncia radicado con el código SIPAR 2025-353876-80054-D"/>
    <s v="17  03 100   "/>
    <s v="Hallazgo 1. “Oportunidad en la expedición de actos administrativos de comisión y reconocimiento de viáticos”._x000a__x000a_“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_x000a__x000a_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_x000a__x000a_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
    <m/>
    <s v="(..)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
    <s v="Fortalecer los controles previos y concomitantes en la autorización y trámite de las comisiones de servicios al interior del país en la DSIA Urabá"/>
    <s v="Construir un check list que permita determinar el cumplimiento del procedimiento del trámite de viáticos."/>
    <s v="Lista de chequeo"/>
    <n v="1"/>
    <d v="2026-04-27T00:00:00"/>
    <d v="2026-05-30T00:00:00"/>
    <n v="4.7142857142857144"/>
    <n v="0"/>
    <s v="DSIAU_x000a_Dirección Seccional de Impuestos y Aduanas de Urabá_x000a_Comité de Operación_x000a_División Administrativa y Financiera"/>
    <n v="0"/>
    <x v="1"/>
  </r>
  <r>
    <x v="8"/>
    <x v="2"/>
    <m/>
    <m/>
    <m/>
    <m/>
    <m/>
    <s v="Estandarizar y formalizar la articulación entre las dependencias intervinientes en el trámite de viáticos"/>
    <s v="Mediante acta de comité de operación, establecer los términos máximos para adelantar los trámites concernientes al procedimiento de comisión y reconocimiento de viáticos."/>
    <s v="Acta de Comité de Operación"/>
    <n v="1"/>
    <d v="2026-04-27T00:00:00"/>
    <d v="2026-05-15T00:00:00"/>
    <n v="2.5714285714285716"/>
    <n v="0"/>
    <s v="DSIAU_x000a_Dirección Seccional de Impuestos y Aduanas de Urabá_x000a_Comité de Operación_x000a_División Administrativa y Financiera"/>
    <n v="0"/>
    <x v="1"/>
  </r>
  <r>
    <x v="8"/>
    <x v="2"/>
    <m/>
    <m/>
    <m/>
    <m/>
    <m/>
    <s v="Fortalecer las capacidades técnicas de los responsables del trámite de las comisiones de servicios al interior del país en la DSIA de Urabá"/>
    <s v="Realizar jornada de capacitación interna dirigida a los responsables de la emisión, revisión, autorización y legalización de viáticos con énfasis en el procedimiento PR-TAH-0076, normativa vigente y responsabilidades disciplinarias y fiscales."/>
    <s v="* Listas de asistencias_x000a__x000a_* Material del apoyo de la actividad"/>
    <n v="2"/>
    <d v="2026-04-27T00:00:00"/>
    <d v="2026-06-27T00:00:00"/>
    <n v="8.7142857142857135"/>
    <n v="0"/>
    <s v="DSIAU_x000a_Dirección Seccional de Impuestos y Aduanas de Urabá_x000a_Comité de Operación_x000a_División Administrativa y Financiera"/>
    <n v="0"/>
    <x v="1"/>
  </r>
  <r>
    <x v="2"/>
    <x v="2"/>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m/>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2"/>
    <x v="2"/>
    <m/>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2"/>
    <x v="2"/>
    <m/>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2"/>
    <x v="2"/>
    <m/>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2"/>
    <x v="2"/>
    <m/>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2"/>
    <x v="2"/>
    <m/>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2"/>
    <x v="2"/>
    <m/>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2"/>
    <x v="2"/>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2"/>
    <x v="2"/>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Iniciar el desarrollo de la solución tecnológica."/>
    <s v="Desarrollo de la solución"/>
    <s v="Informes de seguimiento"/>
    <n v="10"/>
    <d v="2025-04-01T00:00:00"/>
    <d v="2028-12-31T00:00:00"/>
    <n v="195.71428571428572"/>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2"/>
    <x v="1"/>
  </r>
  <r>
    <x v="2"/>
    <x v="2"/>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1"/>
  </r>
  <r>
    <x v="2"/>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2"/>
    <x v="2"/>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m/>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2"/>
    <x v="2"/>
    <m/>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2"/>
    <x v="2"/>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2"/>
    <x v="2"/>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2"/>
    <x v="2"/>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Iniciar el desarrollo de la solución tecnológica."/>
    <s v="Desarrollo de la solución"/>
    <s v="Informes de seguimiento"/>
    <n v="10"/>
    <d v="2025-04-01T00:00:00"/>
    <d v="2028-12-31T00:00:00"/>
    <n v="195.71428571428572"/>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2"/>
    <x v="1"/>
  </r>
  <r>
    <x v="2"/>
    <x v="2"/>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1"/>
  </r>
  <r>
    <x v="2"/>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2"/>
    <x v="2"/>
    <m/>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2"/>
    <x v="2"/>
    <m/>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2"/>
    <x v="2"/>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2"/>
    <x v="2"/>
    <m/>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2"/>
    <x v="2"/>
    <m/>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2"/>
    <x v="2"/>
    <m/>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2"/>
    <x v="2"/>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m/>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2"/>
    <x v="2"/>
    <m/>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2"/>
    <x v="2"/>
    <m/>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2"/>
    <x v="2"/>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2"/>
    <x v="2"/>
    <m/>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2"/>
    <x v="2"/>
    <m/>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2"/>
    <x v="2"/>
    <m/>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2"/>
    <x v="2"/>
    <m/>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0"/>
  </r>
  <r>
    <x v="2"/>
    <x v="2"/>
    <m/>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7-01-31T00:00:00"/>
    <n v="73.857142857142861"/>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2"/>
    <x v="2"/>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m/>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2"/>
    <x v="2"/>
    <m/>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2"/>
    <x v="2"/>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2"/>
    <x v="2"/>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2"/>
    <x v="2"/>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Iniciar el desarrollo de la solución tecnológica."/>
    <s v="Desarrollo de la solución"/>
    <s v="Informes de seguimiento"/>
    <n v="10"/>
    <d v="2025-04-01T00:00:00"/>
    <d v="2028-12-31T00:00:00"/>
    <n v="195.71428571428572"/>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2"/>
    <x v="1"/>
  </r>
  <r>
    <x v="2"/>
    <x v="2"/>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1"/>
  </r>
  <r>
    <x v="2"/>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2"/>
    <x v="2"/>
    <m/>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2"/>
    <x v="2"/>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m/>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2"/>
    <x v="2"/>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2"/>
    <x v="2"/>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2"/>
    <x v="2"/>
    <m/>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2"/>
    <x v="2"/>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2"/>
    <x v="2"/>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2"/>
    <x v="2"/>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2"/>
    <x v="2"/>
    <m/>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2"/>
    <x v="2"/>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2"/>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2"/>
    <x v="2"/>
    <m/>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2"/>
    <x v="2"/>
    <m/>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2"/>
    <x v="2"/>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2"/>
    <x v="2"/>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2"/>
    <x v="2"/>
    <m/>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2"/>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2"/>
    <x v="2"/>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2"/>
    <x v="2"/>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2"/>
    <x v="2"/>
    <m/>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2"/>
    <x v="2"/>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2"/>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2"/>
    <x v="2"/>
    <m/>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2"/>
    <x v="2"/>
    <m/>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2"/>
    <x v="2"/>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m/>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2"/>
    <x v="2"/>
    <m/>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0"/>
  </r>
  <r>
    <x v="2"/>
    <x v="2"/>
    <m/>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2"/>
    <x v="2"/>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m/>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1"/>
  </r>
  <r>
    <x v="2"/>
    <x v="2"/>
    <m/>
    <s v="17  04 100   "/>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1"/>
  </r>
  <r>
    <x v="2"/>
    <x v="2"/>
    <m/>
    <s v="17  04 100   "/>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1"/>
  </r>
  <r>
    <x v="2"/>
    <x v="2"/>
    <m/>
    <s v="17  04 100   "/>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1"/>
  </r>
  <r>
    <x v="2"/>
    <x v="2"/>
    <m/>
    <s v="17  04 100   "/>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1"/>
  </r>
  <r>
    <x v="2"/>
    <x v="2"/>
    <m/>
    <s v="17  04 100   "/>
    <m/>
    <m/>
    <m/>
    <m/>
    <s v="6. Expedir la circular externa informativa relacionada con cupos."/>
    <s v="Circular Externa"/>
    <n v="1"/>
    <d v="2026-01-30T00:00:00"/>
    <d v="2026-03-31T00:00:00"/>
    <n v="8.5714285714285712"/>
    <n v="0"/>
    <s v="DGA_x000a_Dirección de Gestión de Aduanas_x000a_Subdirección de Operación Aduanera"/>
    <n v="0"/>
    <x v="1"/>
  </r>
  <r>
    <x v="2"/>
    <x v="2"/>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m/>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1"/>
  </r>
  <r>
    <x v="2"/>
    <x v="2"/>
    <m/>
    <s v="17  04 100   "/>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1"/>
  </r>
  <r>
    <x v="2"/>
    <x v="2"/>
    <m/>
    <s v="17  04 100   "/>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1"/>
  </r>
  <r>
    <x v="2"/>
    <x v="2"/>
    <m/>
    <s v="17  04 100   "/>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1"/>
  </r>
  <r>
    <x v="2"/>
    <x v="2"/>
    <m/>
    <s v="17  04 100   "/>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1"/>
  </r>
  <r>
    <x v="2"/>
    <x v="2"/>
    <m/>
    <s v="17  04 100   "/>
    <m/>
    <m/>
    <m/>
    <m/>
    <s v="6. Expedir la circular externa informativa relacionada con cupos."/>
    <s v="Circular Externa"/>
    <n v="1"/>
    <d v="2026-01-30T00:00:00"/>
    <d v="2026-03-31T00:00:00"/>
    <n v="8.5714285714285712"/>
    <n v="0"/>
    <s v="DGA_x000a_Dirección de Gestión de Aduanas_x000a_Subdirección de Operación Aduanera"/>
    <n v="0"/>
    <x v="1"/>
  </r>
  <r>
    <x v="2"/>
    <x v="2"/>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m/>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1"/>
  </r>
  <r>
    <x v="2"/>
    <x v="2"/>
    <m/>
    <s v="22  02 002   "/>
    <m/>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1"/>
  </r>
  <r>
    <x v="4"/>
    <x v="2"/>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m/>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4"/>
    <x v="2"/>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4"/>
    <x v="2"/>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4"/>
    <x v="2"/>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m/>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4"/>
    <x v="2"/>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4"/>
    <x v="2"/>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4"/>
    <x v="2"/>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m/>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4"/>
    <x v="2"/>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4"/>
    <x v="2"/>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2"/>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m/>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4"/>
    <x v="2"/>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4"/>
    <x v="2"/>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m/>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4"/>
    <x v="2"/>
    <m/>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4"/>
    <x v="2"/>
    <m/>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4"/>
    <x v="2"/>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4"/>
    <x v="2"/>
    <m/>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m/>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4"/>
    <x v="2"/>
    <m/>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4"/>
    <x v="2"/>
    <m/>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4"/>
    <x v="2"/>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4"/>
    <x v="2"/>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4"/>
    <x v="2"/>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4"/>
    <x v="2"/>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4"/>
    <x v="2"/>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4"/>
    <x v="2"/>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m/>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4"/>
    <x v="2"/>
    <m/>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m/>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4"/>
    <x v="2"/>
    <m/>
    <s v="19  03 00"/>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4"/>
    <x v="2"/>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4"/>
    <x v="2"/>
    <m/>
    <s v="19  03 00"/>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4"/>
    <x v="2"/>
    <m/>
    <s v="19  03 00"/>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m/>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4"/>
    <x v="2"/>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4"/>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4"/>
    <x v="2"/>
    <m/>
    <s v="19  03 00"/>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4"/>
    <x v="2"/>
    <m/>
    <s v="19  03 00"/>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4"/>
    <x v="2"/>
    <m/>
    <s v="19  03 00"/>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m/>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m/>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m/>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4"/>
    <x v="2"/>
    <m/>
    <m/>
    <m/>
    <m/>
    <m/>
    <m/>
    <s v="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
    <s v="formato FT- ADF – 1938 “CONCILIACIÓN CONTABLE FONDO ROTATORIO DE DEVOLUCIONES DE IMPUESTOS” del último mes contable cerrado"/>
    <n v="1"/>
    <d v="2026-07-01T00:00:00"/>
    <d v="2027-02-28T00:00:00"/>
    <n v="34.571428571428569"/>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1"/>
  </r>
  <r>
    <x v="4"/>
    <x v="2"/>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4"/>
    <x v="2"/>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m/>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m/>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m/>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m/>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m/>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4"/>
    <x v="2"/>
    <m/>
    <m/>
    <m/>
    <m/>
    <m/>
    <m/>
    <s v="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
    <s v="formato FT- ADF – 1938 “CONCILIACIÓN CONTABLE FONDO ROTATORIO DE DEVOLUCIONES DE IMPUESTOS” del último mes contable cerrado"/>
    <n v="1"/>
    <d v="2026-07-01T00:00:00"/>
    <d v="2027-02-28T00:00:00"/>
    <n v="34.571428571428569"/>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1"/>
  </r>
  <r>
    <x v="4"/>
    <x v="2"/>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4"/>
    <x v="2"/>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m/>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m/>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m/>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m/>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m/>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4"/>
    <x v="2"/>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4"/>
    <x v="2"/>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m/>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m/>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m/>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m/>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m/>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m/>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4"/>
    <x v="2"/>
    <m/>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4"/>
    <x v="2"/>
    <m/>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4"/>
    <x v="2"/>
    <m/>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4"/>
    <x v="2"/>
    <m/>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4"/>
    <x v="2"/>
    <m/>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11-30T00:00:00"/>
    <n v="108.42857142857143"/>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1"/>
  </r>
  <r>
    <x v="4"/>
    <x v="2"/>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m/>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m/>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4"/>
    <x v="2"/>
    <m/>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m/>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4"/>
    <x v="2"/>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m/>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m/>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m/>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m/>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m/>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m/>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4"/>
    <x v="2"/>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m/>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4"/>
    <x v="2"/>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m/>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m/>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m/>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m/>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4"/>
    <x v="2"/>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m/>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4"/>
    <x v="2"/>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8-30T00:00:00"/>
    <n v="138.85714285714286"/>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1"/>
  </r>
  <r>
    <x v="4"/>
    <x v="2"/>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m/>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4"/>
    <x v="2"/>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4"/>
    <x v="2"/>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m/>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m/>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4"/>
    <x v="2"/>
    <m/>
    <m/>
    <m/>
    <m/>
    <m/>
    <m/>
    <s v="Realizar los mejoras establecidas mediante el diagnóstico, en la documentación pertinente."/>
    <s v="Documentación del proceso contable FR, actualizada y publicada"/>
    <n v="1"/>
    <d v="2026-07-01T00:00:00"/>
    <d v="2027-02-28T00:00:00"/>
    <n v="34.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
    <x v="1"/>
  </r>
  <r>
    <x v="4"/>
    <x v="2"/>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m/>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4"/>
    <x v="2"/>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4"/>
    <x v="2"/>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4"/>
    <x v="2"/>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4"/>
    <x v="2"/>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m/>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m/>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4"/>
    <x v="2"/>
    <m/>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m/>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m/>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4"/>
    <x v="2"/>
    <m/>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4"/>
    <x v="2"/>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4"/>
    <x v="2"/>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m/>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4"/>
    <x v="2"/>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4"/>
    <x v="2"/>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m/>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3"/>
    <s v="DGI_x000a_DS - Subproceso de Administración de Cartera_x000a_Dirección Seccional de Impuestos de Barranquilla _x000a_División Recaudo y Cobranzas                                              _x000a__x000a_ELABORACIÓN_x000a_30122022"/>
    <n v="1"/>
    <x v="0"/>
  </r>
  <r>
    <x v="4"/>
    <x v="2"/>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m/>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4"/>
    <x v="2"/>
    <m/>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4"/>
    <x v="2"/>
    <s v="Auditoría de Cumplimiento. Proceso de Cobro Coactivo, corte a 31 de diciembre de 2021 – DIAN"/>
    <s v="17  01 011   "/>
    <m/>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4"/>
    <x v="2"/>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4"/>
    <x v="2"/>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m/>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4"/>
    <x v="2"/>
    <m/>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4"/>
    <x v="2"/>
    <s v="Auditoría de Cumplimiento. Proceso de Cobro Coactivo, corte a 31 de diciembre de 2021 – DIAN"/>
    <s v="17  01 011   "/>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4"/>
    <x v="2"/>
    <s v="Auditoría de Cumplimiento. Proceso de Cobro Coactivo, corte a 31 de diciembre de 2021 – DIAN"/>
    <s v="17  01 011   "/>
    <m/>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4"/>
    <x v="2"/>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m/>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m/>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4"/>
    <x v="2"/>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4"/>
    <x v="2"/>
    <s v="Auditoría de Cumplimiento. Proceso de Cobro Coactivo, corte a 31 de diciembre de 2021 – DIAN"/>
    <s v="17  01 011   "/>
    <m/>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m/>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4"/>
    <x v="2"/>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4"/>
    <x v="2"/>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4"/>
    <x v="2"/>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4"/>
    <x v="2"/>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4"/>
    <x v="2"/>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4"/>
    <x v="2"/>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4"/>
    <x v="2"/>
    <m/>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4"/>
    <x v="2"/>
    <m/>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m/>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4"/>
    <x v="2"/>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4"/>
    <x v="2"/>
    <m/>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4"/>
    <x v="2"/>
    <m/>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4"/>
    <x v="2"/>
    <m/>
    <m/>
    <m/>
    <m/>
    <m/>
    <m/>
    <s v="Verificar la debida realización de los ajustes contables a que haya lugar, derivados de las actualizaciones a los Sistemas de información, dentro la compentencia del contador Función Recaudadora."/>
    <s v="Informe"/>
    <n v="1"/>
    <d v="2026-07-01T00:00:00"/>
    <d v="2026-10-31T00:00:00"/>
    <n v="17.428571428571427"/>
    <n v="0"/>
    <s v="DGI _x000a_NC - Subproceso Función Recaudadora _x000a_Dirección de Gestión de Impuestos _x000a_Subdirección de Recaudo _x000a_Coordinación de Contabilidad de la Función Recaudadora  _x000a__x000a__x000a_ELABORACIÓN 19062023_x000a_"/>
    <n v="0"/>
    <x v="1"/>
  </r>
  <r>
    <x v="4"/>
    <x v="2"/>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4"/>
    <x v="2"/>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m/>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0"/>
  </r>
  <r>
    <x v="4"/>
    <x v="2"/>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4"/>
    <x v="2"/>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4"/>
    <x v="2"/>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4"/>
    <x v="2"/>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4"/>
    <x v="2"/>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4"/>
    <x v="2"/>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4"/>
    <x v="2"/>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m/>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4"/>
    <x v="2"/>
    <m/>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4"/>
    <x v="2"/>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4"/>
    <x v="2"/>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4"/>
    <x v="2"/>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m/>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4"/>
    <x v="2"/>
    <m/>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4"/>
    <x v="2"/>
    <m/>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4"/>
    <x v="2"/>
    <m/>
    <m/>
    <m/>
    <m/>
    <m/>
    <m/>
    <s v="Verificar la debida realización de los ajustes contables a que haya lugar, derivados de las actualizaciones a los Sistemas de información, dentro la compentencia del contador Función Recaudadora"/>
    <s v="Informe"/>
    <n v="1"/>
    <d v="2026-07-01T00:00:00"/>
    <d v="2026-10-31T00:00:00"/>
    <n v="17.428571428571427"/>
    <n v="0"/>
    <s v="DGI _x000a_NC - Subproceso Función Recaudadora _x000a_Dirección de Gestión de Impuestos _x000a_Subdirección de Recaudo _x000a_Coordinación de Contabilidad de la Función Recaudadora  _x000a__x000a__x000a_ELABORACIÓN 19062023_x000a_"/>
    <n v="0"/>
    <x v="1"/>
  </r>
  <r>
    <x v="4"/>
    <x v="2"/>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4"/>
    <x v="2"/>
    <m/>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4"/>
    <x v="2"/>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4"/>
    <x v="2"/>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4"/>
    <x v="2"/>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4"/>
    <x v="2"/>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4"/>
    <x v="2"/>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4"/>
    <x v="2"/>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4"/>
    <x v="2"/>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4"/>
    <x v="2"/>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4"/>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4"/>
    <x v="2"/>
    <m/>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4"/>
    <x v="2"/>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4"/>
    <x v="2"/>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4"/>
    <x v="2"/>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_x000a_                                                                                    _x000a_"/>
    <n v="0.37"/>
    <x v="1"/>
  </r>
  <r>
    <x v="4"/>
    <x v="2"/>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1"/>
  </r>
  <r>
    <x v="4"/>
    <x v="2"/>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0"/>
  </r>
  <r>
    <x v="4"/>
    <x v="2"/>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0"/>
  </r>
  <r>
    <x v="4"/>
    <x v="2"/>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1"/>
  </r>
  <r>
    <x v="4"/>
    <x v="2"/>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0"/>
  </r>
  <r>
    <x v="4"/>
    <x v="2"/>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4"/>
    <x v="2"/>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1"/>
  </r>
  <r>
    <x v="4"/>
    <x v="2"/>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1"/>
  </r>
  <r>
    <x v="4"/>
    <x v="2"/>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m/>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6-07-01T00:00:00"/>
    <d v="2027-02-28T00:00:00"/>
    <n v="34.571428571428569"/>
    <n v="0"/>
    <s v="DGI_x000a_Coordinación de Contabilidad de la Función Recaudadora_x000a__x000a_Dirección de Gestión Estratégica y Analítica_x000a_Subdirección de Procesos _x000a_Coordinación de Procesos y Riesgos Operacionales _x000a_"/>
    <n v="0"/>
    <x v="1"/>
  </r>
  <r>
    <x v="4"/>
    <x v="2"/>
    <m/>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0"/>
  </r>
  <r>
    <x v="4"/>
    <x v="2"/>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m/>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0"/>
  </r>
  <r>
    <x v="4"/>
    <x v="2"/>
    <m/>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4"/>
    <x v="2"/>
    <m/>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4"/>
    <x v="2"/>
    <m/>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1"/>
  </r>
  <r>
    <x v="4"/>
    <x v="2"/>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0"/>
  </r>
  <r>
    <x v="4"/>
    <x v="2"/>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4"/>
    <x v="2"/>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1"/>
  </r>
  <r>
    <x v="4"/>
    <x v="2"/>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m/>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1"/>
  </r>
  <r>
    <x v="4"/>
    <x v="2"/>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m/>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0"/>
  </r>
  <r>
    <x v="4"/>
    <x v="2"/>
    <m/>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0"/>
  </r>
  <r>
    <x v="4"/>
    <x v="2"/>
    <m/>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9-30T00:00:00"/>
    <n v="64"/>
    <n v="4"/>
    <s v="DGI_x000a_Dirección de Gestión de Impuestos_x000a_Subdirección de Devoluciones"/>
    <n v="0.44444444444444442"/>
    <x v="1"/>
  </r>
  <r>
    <x v="4"/>
    <x v="2"/>
    <m/>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8-30T00:00:00"/>
    <n v="56.285714285714285"/>
    <n v="0.3"/>
    <s v="DGI_x000a_Dirección de Gestión de Impuestos_x000a_Subdirección de Devoluciones_x000a_Subdirección de Recaudo_x000a_Coordinación de Contabilidad Función Recaudadora"/>
    <n v="0.3"/>
    <x v="1"/>
  </r>
  <r>
    <x v="4"/>
    <x v="2"/>
    <m/>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7-02-28T00:00:00"/>
    <n v="59.857142857142854"/>
    <n v="0"/>
    <s v="DGI_x000a_Dirección de Gestión de Impuestos_x000a_Subdirección de Devoluciones_x000a_Subdirección de Recaudo_x000a_Coordinación de Contabilidad Función Recaudadora"/>
    <n v="0"/>
    <x v="1"/>
  </r>
  <r>
    <x v="4"/>
    <x v="2"/>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m/>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4"/>
    <x v="2"/>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m/>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0"/>
  </r>
  <r>
    <x v="4"/>
    <x v="2"/>
    <m/>
    <m/>
    <m/>
    <m/>
    <m/>
    <s v="Realizar la depuración de los saldos registrados en la cuenta contable de excedentes aduaneros"/>
    <s v="Elaborar un listado de los documentos 1074 registrados en  las vigencias anteriores en la cuenta contable de excedentes aduaneros"/>
    <s v="Listado de documentos 1074 "/>
    <n v="1"/>
    <d v="2026-07-01T00:00:00"/>
    <d v="2027-02-28T00:00:00"/>
    <n v="34.571428571428569"/>
    <n v="0"/>
    <s v="DGI_x000a_Dirección de Gestión de Impuestos_x000a_Subdirección de Recaudo_x000a_Coordinación de Contabilidad Función Recaudadora"/>
    <n v="0"/>
    <x v="1"/>
  </r>
  <r>
    <x v="4"/>
    <x v="2"/>
    <m/>
    <m/>
    <m/>
    <m/>
    <m/>
    <m/>
    <s v="Elaborar unos lineamientos , con base a los análisis realizados sobre el listado obtenido en la actividad anterior, dirigidos a definir posibles líneas del manejo contable de los documentos 690 relacionados con el listado obtenido.  "/>
    <s v="Lineamiento comunicado a las Direcciones Seccionales"/>
    <n v="1"/>
    <d v="2027-03-01T00:00:00"/>
    <d v="2027-07-31T00:00:00"/>
    <n v="21.714285714285715"/>
    <n v="0"/>
    <s v="DGI_x000a_Dirección de Gestión de Impuestos_x000a_Subdirección de Recaudo_x000a_Coordinación de Administración de Aplicativos de Impuestos_x000a_Coordinación de Contabilidad Función Recaudadora"/>
    <n v="0"/>
    <x v="1"/>
  </r>
  <r>
    <x v="4"/>
    <x v="2"/>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m/>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
    <n v="1"/>
    <d v="2026-07-01T00:00:00"/>
    <d v="2027-02-28T00:00:00"/>
    <n v="34.571428571428569"/>
    <n v="0.2"/>
    <s v="DGI _x000a_Dirección de Gestión de Impuestos _x000a_Subdirección de Recaudo_x000a_Coordinación de contabilidad de la función Recaudadora"/>
    <n v="0.2"/>
    <x v="1"/>
  </r>
  <r>
    <x v="4"/>
    <x v="2"/>
    <m/>
    <m/>
    <m/>
    <m/>
    <m/>
    <m/>
    <s v="Ejecución manual, por notas masivas, de los documentos 6299  procesados con anterioridad al ajuste de la parametrización del documento 6299, según la base de actos expedidos y ejecutoriados."/>
    <s v="Notas manuales o registros automáticos "/>
    <n v="1"/>
    <d v="2026-07-01T00:00:00"/>
    <d v="2027-02-28T00:00:00"/>
    <n v="34.571428571428569"/>
    <n v="0"/>
    <s v="DGI                    _x000a_Dirección de Gestión de Impuestos _x000a_Subdirección de Recaudo_x000a_Coordinación de contabilidad de la función Recaudadora"/>
    <n v="0"/>
    <x v="1"/>
  </r>
  <r>
    <x v="4"/>
    <x v="2"/>
    <m/>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1"/>
  </r>
  <r>
    <x v="4"/>
    <x v="2"/>
    <m/>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4"/>
    <x v="2"/>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m/>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1"/>
  </r>
  <r>
    <x v="4"/>
    <x v="2"/>
    <m/>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4"/>
    <x v="2"/>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0"/>
  </r>
  <r>
    <x v="4"/>
    <x v="2"/>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0"/>
  </r>
  <r>
    <x v="4"/>
    <x v="2"/>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m/>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1"/>
  </r>
  <r>
    <x v="4"/>
    <x v="2"/>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4"/>
    <x v="2"/>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0"/>
  </r>
  <r>
    <x v="4"/>
    <x v="2"/>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0"/>
  </r>
  <r>
    <x v="4"/>
    <x v="2"/>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m/>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0"/>
  </r>
  <r>
    <x v="4"/>
    <x v="2"/>
    <m/>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1"/>
  </r>
  <r>
    <x v="4"/>
    <x v="2"/>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m/>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1"/>
  </r>
  <r>
    <x v="4"/>
    <x v="2"/>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4"/>
    <x v="2"/>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0"/>
  </r>
  <r>
    <x v="4"/>
    <x v="2"/>
    <m/>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0"/>
  </r>
  <r>
    <x v="4"/>
    <x v="2"/>
    <m/>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0"/>
  </r>
  <r>
    <x v="4"/>
    <x v="2"/>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m/>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0"/>
  </r>
  <r>
    <x v="4"/>
    <x v="2"/>
    <m/>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4"/>
    <x v="2"/>
    <m/>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1"/>
  </r>
  <r>
    <x v="4"/>
    <x v="2"/>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m/>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m/>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m/>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m/>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m/>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m/>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m/>
    <s v="17  01 011   "/>
    <m/>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1"/>
  </r>
  <r>
    <x v="4"/>
    <x v="2"/>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m/>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1"/>
  </r>
  <r>
    <x v="4"/>
    <x v="2"/>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m/>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m/>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m/>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1"/>
  </r>
  <r>
    <x v="4"/>
    <x v="2"/>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m/>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1"/>
  </r>
  <r>
    <x v="4"/>
    <x v="2"/>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1"/>
  </r>
  <r>
    <x v="4"/>
    <x v="2"/>
    <m/>
    <s v="17  01 011"/>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s v="a"/>
    <d v="2026-03-31T00:00:00"/>
    <e v="#VALUE!"/>
    <n v="0"/>
    <s v="DGI_x000a_Dirección de Gestión de Fiscalización_x000a_Subdirección de Fiscalización Aduanera_x000a__x000a_Dirección de Gestión de Aduanas_x000a_Subdirección de Operación Aduanera"/>
    <n v="0"/>
    <x v="1"/>
  </r>
  <r>
    <x v="4"/>
    <x v="2"/>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m/>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1"/>
  </r>
  <r>
    <x v="4"/>
    <x v="2"/>
    <m/>
    <s v="17  01 011"/>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1"/>
  </r>
  <r>
    <x v="4"/>
    <x v="2"/>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1"/>
  </r>
  <r>
    <x v="4"/>
    <x v="2"/>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1"/>
  </r>
  <r>
    <x v="4"/>
    <x v="2"/>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1"/>
  </r>
  <r>
    <x v="4"/>
    <x v="2"/>
    <m/>
    <s v="17  01 011   "/>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1"/>
  </r>
  <r>
    <x v="7"/>
    <x v="2"/>
    <s v="4 Aud Especial Vig 2005- Jun 2009_x000a__x000a_AEF - Seguimiento PM 2014"/>
    <s v="22 02 001"/>
    <s v="Hallazgo No. 4 Cumplimiento cronograma._x000a_El desarrollo del Modelo Muisca programado inicialmente para terminar el 31 de diciembre de 2009, tuvo que ser reprogramado hasta el año 2012."/>
    <m/>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2"/>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7"/>
    <x v="2"/>
    <m/>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7"/>
    <x v="2"/>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2"/>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7"/>
    <x v="2"/>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7"/>
    <x v="2"/>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7"/>
    <x v="2"/>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6.0999999999999999E-2"/>
    <x v="1"/>
  </r>
  <r>
    <x v="7"/>
    <x v="2"/>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Proceso Cumplimiento de Obligaciones Aduaneras y Cambiarias_x000a_Dirección de Gestión de Aduanas_x000a_Subdirección de Operación Aduanera"/>
    <n v="0"/>
    <x v="1"/>
  </r>
  <r>
    <x v="7"/>
    <x v="2"/>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7"/>
    <x v="2"/>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m/>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7"/>
    <x v="2"/>
    <m/>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7"/>
    <x v="2"/>
    <m/>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7"/>
    <x v="2"/>
    <m/>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7"/>
    <x v="2"/>
    <m/>
    <m/>
    <m/>
    <m/>
    <m/>
    <s v="&quot;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1"/>
  </r>
  <r>
    <x v="7"/>
    <x v="2"/>
    <m/>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2"/>
    <m/>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2"/>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m/>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7"/>
    <x v="2"/>
    <m/>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7"/>
    <x v="2"/>
    <m/>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2"/>
    <m/>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7"/>
    <x v="2"/>
    <m/>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7"/>
    <x v="2"/>
    <m/>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7"/>
    <x v="2"/>
    <m/>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7"/>
    <x v="2"/>
    <m/>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2"/>
    <m/>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2"/>
    <m/>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7"/>
    <x v="2"/>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1"/>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2"/>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7"/>
    <x v="2"/>
    <m/>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2"/>
    <m/>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7"/>
    <x v="2"/>
    <m/>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7"/>
    <x v="2"/>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7"/>
    <x v="2"/>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7"/>
    <x v="2"/>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7"/>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7"/>
    <x v="2"/>
    <m/>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7"/>
    <x v="2"/>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7"/>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2"/>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7"/>
    <x v="2"/>
    <m/>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2"/>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2"/>
    <m/>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7"/>
    <x v="2"/>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1"/>
  </r>
  <r>
    <x v="7"/>
    <x v="2"/>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7"/>
    <x v="2"/>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m/>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7"/>
    <x v="2"/>
    <m/>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7"/>
    <x v="2"/>
    <m/>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2"/>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2"/>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2"/>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2"/>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2"/>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7"/>
    <x v="2"/>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6.0999999999999999E-2"/>
    <x v="1"/>
  </r>
  <r>
    <x v="7"/>
    <x v="2"/>
    <m/>
    <m/>
    <m/>
    <m/>
    <m/>
    <s v="Iniciar la implementación de la solución tecnológica"/>
    <s v="c"/>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1"/>
  </r>
  <r>
    <x v="7"/>
    <x v="2"/>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2"/>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m/>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7"/>
    <x v="2"/>
    <m/>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7"/>
    <x v="2"/>
    <m/>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2"/>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2"/>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2"/>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2"/>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2"/>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7"/>
    <x v="2"/>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6.0999999999999999E-2"/>
    <x v="1"/>
  </r>
  <r>
    <x v="7"/>
    <x v="2"/>
    <m/>
    <m/>
    <m/>
    <m/>
    <m/>
    <s v="Iniciar la implementación de la solución tecnológica"/>
    <s v="c"/>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1"/>
  </r>
  <r>
    <x v="7"/>
    <x v="2"/>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2"/>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m/>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7"/>
    <x v="2"/>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2"/>
    <m/>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7"/>
    <x v="2"/>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7"/>
    <x v="2"/>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2"/>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2"/>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2"/>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2"/>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2"/>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
    <n v="6.0999999999999999E-2"/>
    <x v="1"/>
  </r>
  <r>
    <x v="7"/>
    <x v="2"/>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1"/>
  </r>
  <r>
    <x v="7"/>
    <x v="2"/>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2"/>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m/>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2"/>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2"/>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7"/>
    <x v="2"/>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2"/>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7"/>
    <x v="2"/>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2"/>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2"/>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_x000a_30112021_x000a_20052022_x000a__x000a_"/>
    <n v="6.0999999999999999E-2"/>
    <x v="1"/>
  </r>
  <r>
    <x v="7"/>
    <x v="2"/>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_x000a_"/>
    <n v="0"/>
    <x v="1"/>
  </r>
  <r>
    <x v="7"/>
    <x v="2"/>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7"/>
    <x v="2"/>
    <m/>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7"/>
    <x v="2"/>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m/>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7"/>
    <x v="2"/>
    <m/>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7"/>
    <x v="2"/>
    <m/>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7"/>
    <x v="2"/>
    <m/>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7"/>
    <x v="2"/>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2"/>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7"/>
    <x v="2"/>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2"/>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7"/>
    <x v="2"/>
    <m/>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7"/>
    <x v="2"/>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7"/>
    <x v="2"/>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7"/>
    <x v="2"/>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m/>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0"/>
  </r>
  <r>
    <x v="7"/>
    <x v="2"/>
    <m/>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7"/>
    <x v="2"/>
    <m/>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7"/>
    <x v="2"/>
    <m/>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7"/>
    <x v="2"/>
    <m/>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1"/>
  </r>
  <r>
    <x v="7"/>
    <x v="2"/>
    <m/>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0"/>
  </r>
  <r>
    <x v="7"/>
    <x v="2"/>
    <m/>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0"/>
  </r>
  <r>
    <x v="7"/>
    <x v="2"/>
    <m/>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7"/>
    <x v="2"/>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DGIT_x000a_Dirección de Gestión de Innovación y  Tecnología_x000a_Subdirección de Innovación y Proyectos _x000a_Subdirección de Soluciones y Desarrollo_x000a_ _x000a_Dirección de Gestión Corporativa_x000a_Subdirección Logística"/>
    <n v="0"/>
    <x v="1"/>
  </r>
  <r>
    <x v="7"/>
    <x v="2"/>
    <m/>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078D291-5258-4384-AA43-1F6A37429651}"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9:J97" firstHeaderRow="1" firstDataRow="2" firstDataCol="1"/>
  <pivotFields count="18">
    <pivotField axis="axisRow" showAll="0">
      <items count="10">
        <item x="2"/>
        <item x="3"/>
        <item x="5"/>
        <item x="6"/>
        <item x="4"/>
        <item x="7"/>
        <item x="0"/>
        <item x="1"/>
        <item x="8"/>
        <item t="default"/>
      </items>
    </pivotField>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4">
        <item x="0"/>
        <item x="1"/>
        <item x="2"/>
        <item t="default"/>
      </items>
    </pivotField>
  </pivotFields>
  <rowFields count="2">
    <field x="0"/>
    <field x="17"/>
  </rowFields>
  <rowItems count="27">
    <i>
      <x/>
    </i>
    <i r="1">
      <x/>
    </i>
    <i r="1">
      <x v="1"/>
    </i>
    <i>
      <x v="1"/>
    </i>
    <i r="1">
      <x/>
    </i>
    <i r="1">
      <x v="1"/>
    </i>
    <i r="1">
      <x v="2"/>
    </i>
    <i>
      <x v="2"/>
    </i>
    <i r="1">
      <x/>
    </i>
    <i r="1">
      <x v="1"/>
    </i>
    <i>
      <x v="3"/>
    </i>
    <i r="1">
      <x/>
    </i>
    <i r="1">
      <x v="1"/>
    </i>
    <i>
      <x v="4"/>
    </i>
    <i r="1">
      <x/>
    </i>
    <i r="1">
      <x v="1"/>
    </i>
    <i>
      <x v="5"/>
    </i>
    <i r="1">
      <x/>
    </i>
    <i r="1">
      <x v="1"/>
    </i>
    <i>
      <x v="6"/>
    </i>
    <i r="1">
      <x/>
    </i>
    <i>
      <x v="7"/>
    </i>
    <i r="1">
      <x/>
    </i>
    <i r="1">
      <x v="1"/>
    </i>
    <i>
      <x v="8"/>
    </i>
    <i r="1">
      <x v="1"/>
    </i>
    <i t="grand">
      <x/>
    </i>
  </rowItems>
  <colFields count="1">
    <field x="1"/>
  </colFields>
  <colItems count="4">
    <i>
      <x/>
    </i>
    <i>
      <x v="1"/>
    </i>
    <i>
      <x v="2"/>
    </i>
    <i t="grand">
      <x/>
    </i>
  </colItems>
  <dataFields count="1">
    <dataField name="Cuenta de FECHA TERMINACIÓN ACTIVIDADES" fld="12" subtotal="count" baseField="0" baseItem="0"/>
  </dataFields>
  <formats count="186">
    <format dxfId="210">
      <pivotArea outline="0" collapsedLevelsAreSubtotals="1" fieldPosition="0"/>
    </format>
    <format dxfId="209">
      <pivotArea type="all" dataOnly="0" outline="0" fieldPosition="0"/>
    </format>
    <format dxfId="208">
      <pivotArea dataOnly="0" labelOnly="1" grandRow="1" outline="0" fieldPosition="0"/>
    </format>
    <format dxfId="207">
      <pivotArea dataOnly="0" labelOnly="1" fieldPosition="0">
        <references count="1">
          <reference field="0" count="0"/>
        </references>
      </pivotArea>
    </format>
    <format dxfId="206">
      <pivotArea collapsedLevelsAreSubtotals="1" fieldPosition="0">
        <references count="1">
          <reference field="0" count="1">
            <x v="0"/>
          </reference>
        </references>
      </pivotArea>
    </format>
    <format dxfId="205">
      <pivotArea collapsedLevelsAreSubtotals="1" fieldPosition="0">
        <references count="1">
          <reference field="0" count="1">
            <x v="1"/>
          </reference>
        </references>
      </pivotArea>
    </format>
    <format dxfId="204">
      <pivotArea collapsedLevelsAreSubtotals="1" fieldPosition="0">
        <references count="1">
          <reference field="0" count="1">
            <x v="2"/>
          </reference>
        </references>
      </pivotArea>
    </format>
    <format dxfId="203">
      <pivotArea collapsedLevelsAreSubtotals="1" fieldPosition="0">
        <references count="1">
          <reference field="0" count="1">
            <x v="3"/>
          </reference>
        </references>
      </pivotArea>
    </format>
    <format dxfId="202">
      <pivotArea collapsedLevelsAreSubtotals="1" fieldPosition="0">
        <references count="1">
          <reference field="0" count="1">
            <x v="4"/>
          </reference>
        </references>
      </pivotArea>
    </format>
    <format dxfId="201">
      <pivotArea collapsedLevelsAreSubtotals="1" fieldPosition="0">
        <references count="1">
          <reference field="0" count="1">
            <x v="5"/>
          </reference>
        </references>
      </pivotArea>
    </format>
    <format dxfId="200">
      <pivotArea collapsedLevelsAreSubtotals="1" fieldPosition="0">
        <references count="1">
          <reference field="0" count="1">
            <x v="6"/>
          </reference>
        </references>
      </pivotArea>
    </format>
    <format dxfId="199">
      <pivotArea grandRow="1" outline="0" collapsedLevelsAreSubtotals="1" fieldPosition="0"/>
    </format>
    <format dxfId="198">
      <pivotArea dataOnly="0" labelOnly="1" grandRow="1" outline="0" fieldPosition="0"/>
    </format>
    <format dxfId="197">
      <pivotArea grandRow="1" outline="0" collapsedLevelsAreSubtotals="1" fieldPosition="0"/>
    </format>
    <format dxfId="196">
      <pivotArea dataOnly="0" labelOnly="1" grandRow="1" outline="0" fieldPosition="0"/>
    </format>
    <format dxfId="195">
      <pivotArea dataOnly="0" labelOnly="1" fieldPosition="0">
        <references count="1">
          <reference field="0" count="0"/>
        </references>
      </pivotArea>
    </format>
    <format dxfId="194">
      <pivotArea collapsedLevelsAreSubtotals="1" fieldPosition="0">
        <references count="1">
          <reference field="0" count="1">
            <x v="0"/>
          </reference>
        </references>
      </pivotArea>
    </format>
    <format dxfId="193">
      <pivotArea collapsedLevelsAreSubtotals="1" fieldPosition="0">
        <references count="1">
          <reference field="0" count="1">
            <x v="1"/>
          </reference>
        </references>
      </pivotArea>
    </format>
    <format dxfId="192">
      <pivotArea collapsedLevelsAreSubtotals="1" fieldPosition="0">
        <references count="1">
          <reference field="0" count="1">
            <x v="2"/>
          </reference>
        </references>
      </pivotArea>
    </format>
    <format dxfId="191">
      <pivotArea collapsedLevelsAreSubtotals="1" fieldPosition="0">
        <references count="1">
          <reference field="0" count="1">
            <x v="3"/>
          </reference>
        </references>
      </pivotArea>
    </format>
    <format dxfId="190">
      <pivotArea collapsedLevelsAreSubtotals="1" fieldPosition="0">
        <references count="1">
          <reference field="0" count="1">
            <x v="4"/>
          </reference>
        </references>
      </pivotArea>
    </format>
    <format dxfId="189">
      <pivotArea collapsedLevelsAreSubtotals="1" fieldPosition="0">
        <references count="1">
          <reference field="0" count="1">
            <x v="5"/>
          </reference>
        </references>
      </pivotArea>
    </format>
    <format dxfId="188">
      <pivotArea collapsedLevelsAreSubtotals="1" fieldPosition="0">
        <references count="1">
          <reference field="0" count="1">
            <x v="6"/>
          </reference>
        </references>
      </pivotArea>
    </format>
    <format dxfId="187">
      <pivotArea dataOnly="0" labelOnly="1" fieldPosition="0">
        <references count="1">
          <reference field="0" count="0"/>
        </references>
      </pivotArea>
    </format>
    <format dxfId="186">
      <pivotArea type="all" dataOnly="0" outline="0" fieldPosition="0"/>
    </format>
    <format dxfId="185">
      <pivotArea outline="0" collapsedLevelsAreSubtotals="1" fieldPosition="0"/>
    </format>
    <format dxfId="184">
      <pivotArea type="origin" dataOnly="0" labelOnly="1" outline="0" fieldPosition="0"/>
    </format>
    <format dxfId="183">
      <pivotArea field="1" type="button" dataOnly="0" labelOnly="1" outline="0" axis="axisCol" fieldPosition="0"/>
    </format>
    <format dxfId="182">
      <pivotArea type="topRight" dataOnly="0" labelOnly="1" outline="0" fieldPosition="0"/>
    </format>
    <format dxfId="181">
      <pivotArea field="0" type="button" dataOnly="0" labelOnly="1" outline="0" axis="axisRow" fieldPosition="0"/>
    </format>
    <format dxfId="180">
      <pivotArea dataOnly="0" labelOnly="1" fieldPosition="0">
        <references count="1">
          <reference field="0" count="0"/>
        </references>
      </pivotArea>
    </format>
    <format dxfId="179">
      <pivotArea dataOnly="0" labelOnly="1" grandRow="1" outline="0" fieldPosition="0"/>
    </format>
    <format dxfId="178">
      <pivotArea dataOnly="0" labelOnly="1" fieldPosition="0">
        <references count="1">
          <reference field="1" count="0"/>
        </references>
      </pivotArea>
    </format>
    <format dxfId="177">
      <pivotArea dataOnly="0" labelOnly="1" grandCol="1" outline="0" fieldPosition="0"/>
    </format>
    <format dxfId="176">
      <pivotArea dataOnly="0" labelOnly="1" fieldPosition="0">
        <references count="1">
          <reference field="1" count="0"/>
        </references>
      </pivotArea>
    </format>
    <format dxfId="175">
      <pivotArea dataOnly="0" labelOnly="1" grandCol="1" outline="0" fieldPosition="0"/>
    </format>
    <format dxfId="174">
      <pivotArea outline="0" collapsedLevelsAreSubtotals="1" fieldPosition="0"/>
    </format>
    <format dxfId="173">
      <pivotArea dataOnly="0" labelOnly="1" grandRow="1" outline="0" fieldPosition="0"/>
    </format>
    <format dxfId="172">
      <pivotArea type="all" dataOnly="0" outline="0" fieldPosition="0"/>
    </format>
    <format dxfId="171">
      <pivotArea outline="0" collapsedLevelsAreSubtotals="1" fieldPosition="0"/>
    </format>
    <format dxfId="170">
      <pivotArea type="origin" dataOnly="0" labelOnly="1" outline="0" fieldPosition="0"/>
    </format>
    <format dxfId="169">
      <pivotArea field="1" type="button" dataOnly="0" labelOnly="1" outline="0" axis="axisCol" fieldPosition="0"/>
    </format>
    <format dxfId="168">
      <pivotArea type="topRight" dataOnly="0" labelOnly="1" outline="0" fieldPosition="0"/>
    </format>
    <format dxfId="167">
      <pivotArea field="0" type="button" dataOnly="0" labelOnly="1" outline="0" axis="axisRow" fieldPosition="0"/>
    </format>
    <format dxfId="166">
      <pivotArea dataOnly="0" labelOnly="1" fieldPosition="0">
        <references count="1">
          <reference field="0" count="0"/>
        </references>
      </pivotArea>
    </format>
    <format dxfId="165">
      <pivotArea dataOnly="0" labelOnly="1" grandRow="1" outline="0" fieldPosition="0"/>
    </format>
    <format dxfId="164">
      <pivotArea dataOnly="0" labelOnly="1" fieldPosition="0">
        <references count="1">
          <reference field="1" count="0"/>
        </references>
      </pivotArea>
    </format>
    <format dxfId="163">
      <pivotArea dataOnly="0" labelOnly="1" grandCol="1" outline="0" fieldPosition="0"/>
    </format>
    <format dxfId="162">
      <pivotArea outline="0" collapsedLevelsAreSubtotals="1" fieldPosition="0"/>
    </format>
    <format dxfId="161">
      <pivotArea field="0" type="button" dataOnly="0" labelOnly="1" outline="0" axis="axisRow" fieldPosition="0"/>
    </format>
    <format dxfId="160">
      <pivotArea dataOnly="0" labelOnly="1" fieldPosition="0">
        <references count="1">
          <reference field="0" count="0"/>
        </references>
      </pivotArea>
    </format>
    <format dxfId="159">
      <pivotArea dataOnly="0" labelOnly="1" fieldPosition="0">
        <references count="1">
          <reference field="1" count="0"/>
        </references>
      </pivotArea>
    </format>
    <format dxfId="158">
      <pivotArea dataOnly="0" labelOnly="1" grandCol="1" outline="0" fieldPosition="0"/>
    </format>
    <format dxfId="157">
      <pivotArea grandRow="1" outline="0" collapsedLevelsAreSubtotals="1" fieldPosition="0"/>
    </format>
    <format dxfId="156">
      <pivotArea dataOnly="0" labelOnly="1" grandRow="1" outline="0" fieldPosition="0"/>
    </format>
    <format dxfId="155">
      <pivotArea type="all" dataOnly="0" outline="0" fieldPosition="0"/>
    </format>
    <format dxfId="154">
      <pivotArea collapsedLevelsAreSubtotals="1" fieldPosition="0">
        <references count="2">
          <reference field="0" count="1" selected="0">
            <x v="0"/>
          </reference>
          <reference field="17" count="1">
            <x v="0"/>
          </reference>
        </references>
      </pivotArea>
    </format>
    <format dxfId="153">
      <pivotArea dataOnly="0" labelOnly="1" fieldPosition="0">
        <references count="2">
          <reference field="0" count="1" selected="0">
            <x v="0"/>
          </reference>
          <reference field="17" count="1">
            <x v="0"/>
          </reference>
        </references>
      </pivotArea>
    </format>
    <format dxfId="152">
      <pivotArea collapsedLevelsAreSubtotals="1" fieldPosition="0">
        <references count="2">
          <reference field="0" count="1" selected="0">
            <x v="1"/>
          </reference>
          <reference field="17" count="1">
            <x v="0"/>
          </reference>
        </references>
      </pivotArea>
    </format>
    <format dxfId="151">
      <pivotArea dataOnly="0" labelOnly="1" fieldPosition="0">
        <references count="2">
          <reference field="0" count="1" selected="0">
            <x v="1"/>
          </reference>
          <reference field="17" count="1">
            <x v="0"/>
          </reference>
        </references>
      </pivotArea>
    </format>
    <format dxfId="150">
      <pivotArea collapsedLevelsAreSubtotals="1" fieldPosition="0">
        <references count="2">
          <reference field="0" count="1" selected="0">
            <x v="2"/>
          </reference>
          <reference field="17" count="1">
            <x v="0"/>
          </reference>
        </references>
      </pivotArea>
    </format>
    <format dxfId="149">
      <pivotArea dataOnly="0" labelOnly="1" fieldPosition="0">
        <references count="2">
          <reference field="0" count="1" selected="0">
            <x v="2"/>
          </reference>
          <reference field="17" count="1">
            <x v="0"/>
          </reference>
        </references>
      </pivotArea>
    </format>
    <format dxfId="148">
      <pivotArea collapsedLevelsAreSubtotals="1" fieldPosition="0">
        <references count="2">
          <reference field="0" count="1" selected="0">
            <x v="3"/>
          </reference>
          <reference field="17" count="1">
            <x v="0"/>
          </reference>
        </references>
      </pivotArea>
    </format>
    <format dxfId="147">
      <pivotArea dataOnly="0" labelOnly="1" fieldPosition="0">
        <references count="2">
          <reference field="0" count="1" selected="0">
            <x v="3"/>
          </reference>
          <reference field="17" count="1">
            <x v="0"/>
          </reference>
        </references>
      </pivotArea>
    </format>
    <format dxfId="146">
      <pivotArea collapsedLevelsAreSubtotals="1" fieldPosition="0">
        <references count="2">
          <reference field="0" count="1" selected="0">
            <x v="4"/>
          </reference>
          <reference field="17" count="1">
            <x v="0"/>
          </reference>
        </references>
      </pivotArea>
    </format>
    <format dxfId="145">
      <pivotArea dataOnly="0" labelOnly="1" fieldPosition="0">
        <references count="2">
          <reference field="0" count="1" selected="0">
            <x v="4"/>
          </reference>
          <reference field="17" count="1">
            <x v="0"/>
          </reference>
        </references>
      </pivotArea>
    </format>
    <format dxfId="144">
      <pivotArea collapsedLevelsAreSubtotals="1" fieldPosition="0">
        <references count="2">
          <reference field="0" count="1" selected="0">
            <x v="5"/>
          </reference>
          <reference field="17" count="1">
            <x v="0"/>
          </reference>
        </references>
      </pivotArea>
    </format>
    <format dxfId="143">
      <pivotArea dataOnly="0" labelOnly="1" fieldPosition="0">
        <references count="2">
          <reference field="0" count="1" selected="0">
            <x v="5"/>
          </reference>
          <reference field="17" count="1">
            <x v="0"/>
          </reference>
        </references>
      </pivotArea>
    </format>
    <format dxfId="142">
      <pivotArea collapsedLevelsAreSubtotals="1" fieldPosition="0">
        <references count="2">
          <reference field="0" count="1" selected="0">
            <x v="6"/>
          </reference>
          <reference field="17" count="1">
            <x v="0"/>
          </reference>
        </references>
      </pivotArea>
    </format>
    <format dxfId="141">
      <pivotArea dataOnly="0" labelOnly="1" fieldPosition="0">
        <references count="2">
          <reference field="0" count="1" selected="0">
            <x v="6"/>
          </reference>
          <reference field="17" count="1">
            <x v="0"/>
          </reference>
        </references>
      </pivotArea>
    </format>
    <format dxfId="140">
      <pivotArea collapsedLevelsAreSubtotals="1" fieldPosition="0">
        <references count="2">
          <reference field="0" count="1" selected="0">
            <x v="7"/>
          </reference>
          <reference field="17" count="1">
            <x v="0"/>
          </reference>
        </references>
      </pivotArea>
    </format>
    <format dxfId="139">
      <pivotArea dataOnly="0" labelOnly="1" fieldPosition="0">
        <references count="2">
          <reference field="0" count="1" selected="0">
            <x v="7"/>
          </reference>
          <reference field="17" count="1">
            <x v="0"/>
          </reference>
        </references>
      </pivotArea>
    </format>
    <format dxfId="138">
      <pivotArea collapsedLevelsAreSubtotals="1" fieldPosition="0">
        <references count="2">
          <reference field="0" count="1" selected="0">
            <x v="0"/>
          </reference>
          <reference field="17" count="1">
            <x v="1"/>
          </reference>
        </references>
      </pivotArea>
    </format>
    <format dxfId="137">
      <pivotArea dataOnly="0" labelOnly="1" fieldPosition="0">
        <references count="2">
          <reference field="0" count="1" selected="0">
            <x v="0"/>
          </reference>
          <reference field="17" count="1">
            <x v="1"/>
          </reference>
        </references>
      </pivotArea>
    </format>
    <format dxfId="136">
      <pivotArea collapsedLevelsAreSubtotals="1" fieldPosition="0">
        <references count="2">
          <reference field="0" count="1" selected="0">
            <x v="1"/>
          </reference>
          <reference field="17" count="1">
            <x v="1"/>
          </reference>
        </references>
      </pivotArea>
    </format>
    <format dxfId="135">
      <pivotArea dataOnly="0" labelOnly="1" fieldPosition="0">
        <references count="2">
          <reference field="0" count="1" selected="0">
            <x v="1"/>
          </reference>
          <reference field="17" count="1">
            <x v="1"/>
          </reference>
        </references>
      </pivotArea>
    </format>
    <format dxfId="134">
      <pivotArea collapsedLevelsAreSubtotals="1" fieldPosition="0">
        <references count="2">
          <reference field="0" count="1" selected="0">
            <x v="3"/>
          </reference>
          <reference field="17" count="1">
            <x v="1"/>
          </reference>
        </references>
      </pivotArea>
    </format>
    <format dxfId="133">
      <pivotArea dataOnly="0" labelOnly="1" fieldPosition="0">
        <references count="2">
          <reference field="0" count="1" selected="0">
            <x v="3"/>
          </reference>
          <reference field="17" count="1">
            <x v="1"/>
          </reference>
        </references>
      </pivotArea>
    </format>
    <format dxfId="132">
      <pivotArea collapsedLevelsAreSubtotals="1" fieldPosition="0">
        <references count="2">
          <reference field="0" count="1" selected="0">
            <x v="4"/>
          </reference>
          <reference field="17" count="1">
            <x v="1"/>
          </reference>
        </references>
      </pivotArea>
    </format>
    <format dxfId="131">
      <pivotArea dataOnly="0" labelOnly="1" fieldPosition="0">
        <references count="2">
          <reference field="0" count="1" selected="0">
            <x v="4"/>
          </reference>
          <reference field="17" count="1">
            <x v="1"/>
          </reference>
        </references>
      </pivotArea>
    </format>
    <format dxfId="130">
      <pivotArea collapsedLevelsAreSubtotals="1" fieldPosition="0">
        <references count="2">
          <reference field="0" count="1" selected="0">
            <x v="5"/>
          </reference>
          <reference field="17" count="1">
            <x v="1"/>
          </reference>
        </references>
      </pivotArea>
    </format>
    <format dxfId="129">
      <pivotArea dataOnly="0" labelOnly="1" fieldPosition="0">
        <references count="2">
          <reference field="0" count="1" selected="0">
            <x v="5"/>
          </reference>
          <reference field="17" count="1">
            <x v="1"/>
          </reference>
        </references>
      </pivotArea>
    </format>
    <format dxfId="128">
      <pivotArea collapsedLevelsAreSubtotals="1" fieldPosition="0">
        <references count="2">
          <reference field="0" count="1" selected="0">
            <x v="7"/>
          </reference>
          <reference field="17" count="1">
            <x v="1"/>
          </reference>
        </references>
      </pivotArea>
    </format>
    <format dxfId="127">
      <pivotArea dataOnly="0" labelOnly="1" fieldPosition="0">
        <references count="2">
          <reference field="0" count="1" selected="0">
            <x v="7"/>
          </reference>
          <reference field="17" count="1">
            <x v="1"/>
          </reference>
        </references>
      </pivotArea>
    </format>
    <format dxfId="126">
      <pivotArea collapsedLevelsAreSubtotals="1" fieldPosition="0">
        <references count="2">
          <reference field="0" count="1" selected="0">
            <x v="1"/>
          </reference>
          <reference field="17" count="0"/>
        </references>
      </pivotArea>
    </format>
    <format dxfId="125">
      <pivotArea dataOnly="0" labelOnly="1" fieldPosition="0">
        <references count="2">
          <reference field="0" count="1" selected="0">
            <x v="1"/>
          </reference>
          <reference field="17" count="0"/>
        </references>
      </pivotArea>
    </format>
    <format dxfId="124">
      <pivotArea collapsedLevelsAreSubtotals="1" fieldPosition="0">
        <references count="3">
          <reference field="0" count="1" selected="0">
            <x v="3"/>
          </reference>
          <reference field="1" count="1" selected="0">
            <x v="0"/>
          </reference>
          <reference field="17" count="0"/>
        </references>
      </pivotArea>
    </format>
    <format dxfId="123">
      <pivotArea dataOnly="0" labelOnly="1" fieldPosition="0">
        <references count="2">
          <reference field="0" count="1" selected="0">
            <x v="3"/>
          </reference>
          <reference field="17" count="0"/>
        </references>
      </pivotArea>
    </format>
    <format dxfId="122">
      <pivotArea collapsedLevelsAreSubtotals="1" fieldPosition="0">
        <references count="3">
          <reference field="0" count="1" selected="0">
            <x v="7"/>
          </reference>
          <reference field="1" count="1" selected="0">
            <x v="0"/>
          </reference>
          <reference field="17" count="2">
            <x v="0"/>
            <x v="1"/>
          </reference>
        </references>
      </pivotArea>
    </format>
    <format dxfId="121">
      <pivotArea dataOnly="0" labelOnly="1" fieldPosition="0">
        <references count="2">
          <reference field="0" count="1" selected="0">
            <x v="7"/>
          </reference>
          <reference field="17" count="2">
            <x v="0"/>
            <x v="1"/>
          </reference>
        </references>
      </pivotArea>
    </format>
    <format dxfId="120">
      <pivotArea type="all" dataOnly="0" outline="0" fieldPosition="0"/>
    </format>
    <format dxfId="119">
      <pivotArea outline="0" collapsedLevelsAreSubtotals="1" fieldPosition="0"/>
    </format>
    <format dxfId="118">
      <pivotArea type="origin" dataOnly="0" labelOnly="1" outline="0" fieldPosition="0"/>
    </format>
    <format dxfId="117">
      <pivotArea field="1" type="button" dataOnly="0" labelOnly="1" outline="0" axis="axisCol" fieldPosition="0"/>
    </format>
    <format dxfId="116">
      <pivotArea type="topRight" dataOnly="0" labelOnly="1" outline="0" fieldPosition="0"/>
    </format>
    <format dxfId="115">
      <pivotArea field="0" type="button" dataOnly="0" labelOnly="1" outline="0" axis="axisRow" fieldPosition="0"/>
    </format>
    <format dxfId="114">
      <pivotArea dataOnly="0" labelOnly="1" fieldPosition="0">
        <references count="1">
          <reference field="0" count="0"/>
        </references>
      </pivotArea>
    </format>
    <format dxfId="113">
      <pivotArea dataOnly="0" labelOnly="1" grandRow="1" outline="0" fieldPosition="0"/>
    </format>
    <format dxfId="112">
      <pivotArea dataOnly="0" labelOnly="1" fieldPosition="0">
        <references count="2">
          <reference field="0" count="1" selected="0">
            <x v="7"/>
          </reference>
          <reference field="17" count="2">
            <x v="0"/>
            <x v="1"/>
          </reference>
        </references>
      </pivotArea>
    </format>
    <format dxfId="111">
      <pivotArea dataOnly="0" labelOnly="1" fieldPosition="0">
        <references count="1">
          <reference field="1" count="0"/>
        </references>
      </pivotArea>
    </format>
    <format dxfId="110">
      <pivotArea dataOnly="0" labelOnly="1" grandCol="1" outline="0" fieldPosition="0"/>
    </format>
    <format dxfId="109">
      <pivotArea grandRow="1" outline="0" collapsedLevelsAreSubtotals="1" fieldPosition="0"/>
    </format>
    <format dxfId="108">
      <pivotArea field="0" type="button" dataOnly="0" labelOnly="1" outline="0" axis="axisRow" fieldPosition="0"/>
    </format>
    <format dxfId="107">
      <pivotArea dataOnly="0" labelOnly="1" fieldPosition="0">
        <references count="1">
          <reference field="1" count="0"/>
        </references>
      </pivotArea>
    </format>
    <format dxfId="106">
      <pivotArea dataOnly="0" labelOnly="1" grandCol="1" outline="0" fieldPosition="0"/>
    </format>
    <format dxfId="105">
      <pivotArea field="0" type="button" dataOnly="0" labelOnly="1" outline="0" axis="axisRow" fieldPosition="0"/>
    </format>
    <format dxfId="104">
      <pivotArea dataOnly="0" labelOnly="1" fieldPosition="0">
        <references count="1">
          <reference field="1" count="0"/>
        </references>
      </pivotArea>
    </format>
    <format dxfId="103">
      <pivotArea dataOnly="0" labelOnly="1" grandCol="1" outline="0" fieldPosition="0"/>
    </format>
    <format dxfId="102">
      <pivotArea collapsedLevelsAreSubtotals="1" fieldPosition="0">
        <references count="1">
          <reference field="0" count="1">
            <x v="0"/>
          </reference>
        </references>
      </pivotArea>
    </format>
    <format dxfId="101">
      <pivotArea collapsedLevelsAreSubtotals="1" fieldPosition="0">
        <references count="2">
          <reference field="0" count="1" selected="0">
            <x v="0"/>
          </reference>
          <reference field="17" count="0"/>
        </references>
      </pivotArea>
    </format>
    <format dxfId="100">
      <pivotArea dataOnly="0" labelOnly="1" fieldPosition="0">
        <references count="1">
          <reference field="0" count="1">
            <x v="0"/>
          </reference>
        </references>
      </pivotArea>
    </format>
    <format dxfId="99">
      <pivotArea dataOnly="0" labelOnly="1" fieldPosition="0">
        <references count="2">
          <reference field="0" count="1" selected="0">
            <x v="0"/>
          </reference>
          <reference field="17" count="0"/>
        </references>
      </pivotArea>
    </format>
    <format dxfId="98">
      <pivotArea collapsedLevelsAreSubtotals="1" fieldPosition="0">
        <references count="1">
          <reference field="0" count="1">
            <x v="1"/>
          </reference>
        </references>
      </pivotArea>
    </format>
    <format dxfId="97">
      <pivotArea collapsedLevelsAreSubtotals="1" fieldPosition="0">
        <references count="2">
          <reference field="0" count="1" selected="0">
            <x v="1"/>
          </reference>
          <reference field="17" count="2">
            <x v="0"/>
            <x v="1"/>
          </reference>
        </references>
      </pivotArea>
    </format>
    <format dxfId="96">
      <pivotArea dataOnly="0" labelOnly="1" fieldPosition="0">
        <references count="1">
          <reference field="0" count="1">
            <x v="1"/>
          </reference>
        </references>
      </pivotArea>
    </format>
    <format dxfId="95">
      <pivotArea dataOnly="0" labelOnly="1" fieldPosition="0">
        <references count="2">
          <reference field="0" count="1" selected="0">
            <x v="1"/>
          </reference>
          <reference field="17" count="2">
            <x v="0"/>
            <x v="1"/>
          </reference>
        </references>
      </pivotArea>
    </format>
    <format dxfId="94">
      <pivotArea collapsedLevelsAreSubtotals="1" fieldPosition="0">
        <references count="1">
          <reference field="0" count="1">
            <x v="2"/>
          </reference>
        </references>
      </pivotArea>
    </format>
    <format dxfId="93">
      <pivotArea collapsedLevelsAreSubtotals="1" fieldPosition="0">
        <references count="2">
          <reference field="0" count="1" selected="0">
            <x v="2"/>
          </reference>
          <reference field="17" count="1">
            <x v="0"/>
          </reference>
        </references>
      </pivotArea>
    </format>
    <format dxfId="92">
      <pivotArea dataOnly="0" labelOnly="1" fieldPosition="0">
        <references count="1">
          <reference field="0" count="1">
            <x v="2"/>
          </reference>
        </references>
      </pivotArea>
    </format>
    <format dxfId="91">
      <pivotArea dataOnly="0" labelOnly="1" fieldPosition="0">
        <references count="2">
          <reference field="0" count="1" selected="0">
            <x v="2"/>
          </reference>
          <reference field="17" count="1">
            <x v="0"/>
          </reference>
        </references>
      </pivotArea>
    </format>
    <format dxfId="90">
      <pivotArea collapsedLevelsAreSubtotals="1" fieldPosition="0">
        <references count="1">
          <reference field="0" count="1">
            <x v="3"/>
          </reference>
        </references>
      </pivotArea>
    </format>
    <format dxfId="89">
      <pivotArea collapsedLevelsAreSubtotals="1" fieldPosition="0">
        <references count="2">
          <reference field="0" count="1" selected="0">
            <x v="3"/>
          </reference>
          <reference field="17" count="2">
            <x v="0"/>
            <x v="1"/>
          </reference>
        </references>
      </pivotArea>
    </format>
    <format dxfId="88">
      <pivotArea dataOnly="0" labelOnly="1" fieldPosition="0">
        <references count="1">
          <reference field="0" count="1">
            <x v="3"/>
          </reference>
        </references>
      </pivotArea>
    </format>
    <format dxfId="87">
      <pivotArea dataOnly="0" labelOnly="1" fieldPosition="0">
        <references count="2">
          <reference field="0" count="1" selected="0">
            <x v="3"/>
          </reference>
          <reference field="17" count="2">
            <x v="0"/>
            <x v="1"/>
          </reference>
        </references>
      </pivotArea>
    </format>
    <format dxfId="86">
      <pivotArea collapsedLevelsAreSubtotals="1" fieldPosition="0">
        <references count="1">
          <reference field="0" count="1">
            <x v="4"/>
          </reference>
        </references>
      </pivotArea>
    </format>
    <format dxfId="85">
      <pivotArea collapsedLevelsAreSubtotals="1" fieldPosition="0">
        <references count="2">
          <reference field="0" count="1" selected="0">
            <x v="4"/>
          </reference>
          <reference field="17" count="0"/>
        </references>
      </pivotArea>
    </format>
    <format dxfId="84">
      <pivotArea dataOnly="0" labelOnly="1" fieldPosition="0">
        <references count="1">
          <reference field="0" count="1">
            <x v="4"/>
          </reference>
        </references>
      </pivotArea>
    </format>
    <format dxfId="83">
      <pivotArea dataOnly="0" labelOnly="1" fieldPosition="0">
        <references count="2">
          <reference field="0" count="1" selected="0">
            <x v="4"/>
          </reference>
          <reference field="17" count="0"/>
        </references>
      </pivotArea>
    </format>
    <format dxfId="82">
      <pivotArea collapsedLevelsAreSubtotals="1" fieldPosition="0">
        <references count="1">
          <reference field="0" count="1">
            <x v="6"/>
          </reference>
        </references>
      </pivotArea>
    </format>
    <format dxfId="81">
      <pivotArea collapsedLevelsAreSubtotals="1" fieldPosition="0">
        <references count="2">
          <reference field="0" count="1" selected="0">
            <x v="6"/>
          </reference>
          <reference field="17" count="1">
            <x v="0"/>
          </reference>
        </references>
      </pivotArea>
    </format>
    <format dxfId="80">
      <pivotArea dataOnly="0" labelOnly="1" fieldPosition="0">
        <references count="1">
          <reference field="0" count="1">
            <x v="6"/>
          </reference>
        </references>
      </pivotArea>
    </format>
    <format dxfId="79">
      <pivotArea dataOnly="0" labelOnly="1" fieldPosition="0">
        <references count="2">
          <reference field="0" count="1" selected="0">
            <x v="6"/>
          </reference>
          <reference field="17" count="1">
            <x v="0"/>
          </reference>
        </references>
      </pivotArea>
    </format>
    <format dxfId="78">
      <pivotArea collapsedLevelsAreSubtotals="1" fieldPosition="0">
        <references count="1">
          <reference field="0" count="1">
            <x v="5"/>
          </reference>
        </references>
      </pivotArea>
    </format>
    <format dxfId="77">
      <pivotArea dataOnly="0" labelOnly="1" fieldPosition="0">
        <references count="1">
          <reference field="0" count="1">
            <x v="5"/>
          </reference>
        </references>
      </pivotArea>
    </format>
    <format dxfId="76">
      <pivotArea collapsedLevelsAreSubtotals="1" fieldPosition="0">
        <references count="1">
          <reference field="0" count="1">
            <x v="7"/>
          </reference>
        </references>
      </pivotArea>
    </format>
    <format dxfId="75">
      <pivotArea collapsedLevelsAreSubtotals="1" fieldPosition="0">
        <references count="2">
          <reference field="0" count="1" selected="0">
            <x v="7"/>
          </reference>
          <reference field="17" count="1">
            <x v="0"/>
          </reference>
        </references>
      </pivotArea>
    </format>
    <format dxfId="74">
      <pivotArea dataOnly="0" labelOnly="1" fieldPosition="0">
        <references count="1">
          <reference field="0" count="1">
            <x v="7"/>
          </reference>
        </references>
      </pivotArea>
    </format>
    <format dxfId="73">
      <pivotArea dataOnly="0" labelOnly="1" fieldPosition="0">
        <references count="2">
          <reference field="0" count="1" selected="0">
            <x v="7"/>
          </reference>
          <reference field="17" count="1">
            <x v="0"/>
          </reference>
        </references>
      </pivotArea>
    </format>
    <format dxfId="72">
      <pivotArea collapsedLevelsAreSubtotals="1" fieldPosition="0">
        <references count="2">
          <reference field="0" count="1" selected="0">
            <x v="5"/>
          </reference>
          <reference field="17" count="0"/>
        </references>
      </pivotArea>
    </format>
    <format dxfId="71">
      <pivotArea dataOnly="0" labelOnly="1" fieldPosition="0">
        <references count="2">
          <reference field="0" count="1" selected="0">
            <x v="5"/>
          </reference>
          <reference field="17" count="0"/>
        </references>
      </pivotArea>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1" type="button" dataOnly="0" labelOnly="1" outline="0" axis="axisCol" fieldPosition="0"/>
    </format>
    <format dxfId="66">
      <pivotArea type="topRight" dataOnly="0" labelOnly="1" outline="0" fieldPosition="0"/>
    </format>
    <format dxfId="65">
      <pivotArea field="0" type="button" dataOnly="0" labelOnly="1" outline="0" axis="axisRow" fieldPosition="0"/>
    </format>
    <format dxfId="64">
      <pivotArea dataOnly="0" labelOnly="1" fieldPosition="0">
        <references count="1">
          <reference field="0" count="0"/>
        </references>
      </pivotArea>
    </format>
    <format dxfId="63">
      <pivotArea dataOnly="0" labelOnly="1" grandRow="1" outline="0" fieldPosition="0"/>
    </format>
    <format dxfId="62">
      <pivotArea dataOnly="0" labelOnly="1" fieldPosition="0">
        <references count="2">
          <reference field="0" count="1" selected="0">
            <x v="0"/>
          </reference>
          <reference field="17" count="0"/>
        </references>
      </pivotArea>
    </format>
    <format dxfId="61">
      <pivotArea dataOnly="0" labelOnly="1" fieldPosition="0">
        <references count="2">
          <reference field="0" count="1" selected="0">
            <x v="1"/>
          </reference>
          <reference field="17" count="0"/>
        </references>
      </pivotArea>
    </format>
    <format dxfId="60">
      <pivotArea dataOnly="0" labelOnly="1" fieldPosition="0">
        <references count="2">
          <reference field="0" count="1" selected="0">
            <x v="2"/>
          </reference>
          <reference field="17" count="1">
            <x v="0"/>
          </reference>
        </references>
      </pivotArea>
    </format>
    <format dxfId="59">
      <pivotArea dataOnly="0" labelOnly="1" fieldPosition="0">
        <references count="2">
          <reference field="0" count="1" selected="0">
            <x v="3"/>
          </reference>
          <reference field="17" count="0"/>
        </references>
      </pivotArea>
    </format>
    <format dxfId="58">
      <pivotArea dataOnly="0" labelOnly="1" fieldPosition="0">
        <references count="2">
          <reference field="0" count="1" selected="0">
            <x v="4"/>
          </reference>
          <reference field="17" count="0"/>
        </references>
      </pivotArea>
    </format>
    <format dxfId="57">
      <pivotArea dataOnly="0" labelOnly="1" fieldPosition="0">
        <references count="2">
          <reference field="0" count="1" selected="0">
            <x v="5"/>
          </reference>
          <reference field="17" count="0"/>
        </references>
      </pivotArea>
    </format>
    <format dxfId="56">
      <pivotArea dataOnly="0" labelOnly="1" fieldPosition="0">
        <references count="2">
          <reference field="0" count="1" selected="0">
            <x v="6"/>
          </reference>
          <reference field="17" count="1">
            <x v="0"/>
          </reference>
        </references>
      </pivotArea>
    </format>
    <format dxfId="55">
      <pivotArea dataOnly="0" labelOnly="1" fieldPosition="0">
        <references count="2">
          <reference field="0" count="1" selected="0">
            <x v="7"/>
          </reference>
          <reference field="17" count="1">
            <x v="0"/>
          </reference>
        </references>
      </pivotArea>
    </format>
    <format dxfId="54">
      <pivotArea dataOnly="0" labelOnly="1" fieldPosition="0">
        <references count="1">
          <reference field="1" count="0"/>
        </references>
      </pivotArea>
    </format>
    <format dxfId="53">
      <pivotArea dataOnly="0" labelOnly="1" grandCol="1" outline="0" fieldPosition="0"/>
    </format>
    <format dxfId="52">
      <pivotArea collapsedLevelsAreSubtotals="1" fieldPosition="0">
        <references count="2">
          <reference field="0" count="1" selected="0">
            <x v="0"/>
          </reference>
          <reference field="17" count="1">
            <x v="2"/>
          </reference>
        </references>
      </pivotArea>
    </format>
    <format dxfId="51">
      <pivotArea dataOnly="0" labelOnly="1" fieldPosition="0">
        <references count="2">
          <reference field="0" count="1" selected="0">
            <x v="0"/>
          </reference>
          <reference field="17" count="1">
            <x v="2"/>
          </reference>
        </references>
      </pivotArea>
    </format>
    <format dxfId="50">
      <pivotArea collapsedLevelsAreSubtotals="1" fieldPosition="0">
        <references count="2">
          <reference field="0" count="1" selected="0">
            <x v="1"/>
          </reference>
          <reference field="17" count="1">
            <x v="2"/>
          </reference>
        </references>
      </pivotArea>
    </format>
    <format dxfId="49">
      <pivotArea dataOnly="0" labelOnly="1" fieldPosition="0">
        <references count="2">
          <reference field="0" count="1" selected="0">
            <x v="1"/>
          </reference>
          <reference field="17" count="1">
            <x v="2"/>
          </reference>
        </references>
      </pivotArea>
    </format>
    <format dxfId="48">
      <pivotArea dataOnly="0" labelOnly="1" fieldPosition="0">
        <references count="2">
          <reference field="0" count="1" selected="0">
            <x v="1"/>
          </reference>
          <reference field="17" count="0"/>
        </references>
      </pivotArea>
    </format>
    <format dxfId="47">
      <pivotArea collapsedLevelsAreSubtotals="1" fieldPosition="0">
        <references count="2">
          <reference field="0" count="1" selected="0">
            <x v="1"/>
          </reference>
          <reference field="17" count="0"/>
        </references>
      </pivotArea>
    </format>
    <format dxfId="46">
      <pivotArea collapsedLevelsAreSubtotals="1" fieldPosition="0">
        <references count="2">
          <reference field="0" count="1" selected="0">
            <x v="0"/>
          </reference>
          <reference field="17" count="0"/>
        </references>
      </pivotArea>
    </format>
    <format dxfId="45">
      <pivotArea dataOnly="0" labelOnly="1" fieldPosition="0">
        <references count="2">
          <reference field="0" count="1" selected="0">
            <x v="0"/>
          </reference>
          <reference field="17" count="0"/>
        </references>
      </pivotArea>
    </format>
    <format dxfId="44">
      <pivotArea collapsedLevelsAreSubtotals="1" fieldPosition="0">
        <references count="1">
          <reference field="0" count="1">
            <x v="0"/>
          </reference>
        </references>
      </pivotArea>
    </format>
    <format dxfId="43">
      <pivotArea collapsedLevelsAreSubtotals="1" fieldPosition="0">
        <references count="2">
          <reference field="0" count="1" selected="0">
            <x v="0"/>
          </reference>
          <reference field="17" count="0"/>
        </references>
      </pivotArea>
    </format>
    <format dxfId="42">
      <pivotArea dataOnly="0" labelOnly="1" fieldPosition="0">
        <references count="1">
          <reference field="0" count="1">
            <x v="0"/>
          </reference>
        </references>
      </pivotArea>
    </format>
    <format dxfId="41">
      <pivotArea dataOnly="0" labelOnly="1" fieldPosition="0">
        <references count="2">
          <reference field="0" count="1" selected="0">
            <x v="0"/>
          </reference>
          <reference field="17" count="0"/>
        </references>
      </pivotArea>
    </format>
    <format dxfId="40">
      <pivotArea collapsedLevelsAreSubtotals="1" fieldPosition="0">
        <references count="1">
          <reference field="0" count="1">
            <x v="0"/>
          </reference>
        </references>
      </pivotArea>
    </format>
    <format dxfId="39">
      <pivotArea dataOnly="0" labelOnly="1" fieldPosition="0">
        <references count="1">
          <reference field="0" count="1">
            <x v="0"/>
          </reference>
        </references>
      </pivotArea>
    </format>
    <format dxfId="38">
      <pivotArea collapsedLevelsAreSubtotals="1" fieldPosition="0">
        <references count="2">
          <reference field="0" count="1" selected="0">
            <x v="4"/>
          </reference>
          <reference field="17" count="2">
            <x v="0"/>
            <x v="1"/>
          </reference>
        </references>
      </pivotArea>
    </format>
    <format dxfId="37">
      <pivotArea dataOnly="0" labelOnly="1" fieldPosition="0">
        <references count="2">
          <reference field="0" count="1" selected="0">
            <x v="4"/>
          </reference>
          <reference field="17" count="2">
            <x v="0"/>
            <x v="1"/>
          </reference>
        </references>
      </pivotArea>
    </format>
    <format dxfId="36">
      <pivotArea collapsedLevelsAreSubtotals="1" fieldPosition="0">
        <references count="2">
          <reference field="0" count="1" selected="0">
            <x v="5"/>
          </reference>
          <reference field="17" count="2">
            <x v="0"/>
            <x v="1"/>
          </reference>
        </references>
      </pivotArea>
    </format>
    <format dxfId="35">
      <pivotArea dataOnly="0" labelOnly="1" fieldPosition="0">
        <references count="2">
          <reference field="0" count="1" selected="0">
            <x v="5"/>
          </reference>
          <reference field="17" count="2">
            <x v="0"/>
            <x v="1"/>
          </reference>
        </references>
      </pivotArea>
    </format>
    <format dxfId="34">
      <pivotArea collapsedLevelsAreSubtotals="1" fieldPosition="0">
        <references count="1">
          <reference field="0" count="1">
            <x v="8"/>
          </reference>
        </references>
      </pivotArea>
    </format>
    <format dxfId="33">
      <pivotArea collapsedLevelsAreSubtotals="1" fieldPosition="0">
        <references count="2">
          <reference field="0" count="1" selected="0">
            <x v="8"/>
          </reference>
          <reference field="17" count="1">
            <x v="1"/>
          </reference>
        </references>
      </pivotArea>
    </format>
    <format dxfId="32">
      <pivotArea dataOnly="0" labelOnly="1" fieldPosition="0">
        <references count="1">
          <reference field="0" count="1">
            <x v="8"/>
          </reference>
        </references>
      </pivotArea>
    </format>
    <format dxfId="31">
      <pivotArea dataOnly="0" labelOnly="1" fieldPosition="0">
        <references count="2">
          <reference field="0" count="1" selected="0">
            <x v="8"/>
          </reference>
          <reference field="17" count="1">
            <x v="1"/>
          </reference>
        </references>
      </pivotArea>
    </format>
    <format dxfId="30">
      <pivotArea collapsedLevelsAreSubtotals="1" fieldPosition="0">
        <references count="1">
          <reference field="0" count="1">
            <x v="8"/>
          </reference>
        </references>
      </pivotArea>
    </format>
    <format dxfId="29">
      <pivotArea collapsedLevelsAreSubtotals="1" fieldPosition="0">
        <references count="2">
          <reference field="0" count="1" selected="0">
            <x v="8"/>
          </reference>
          <reference field="17" count="1">
            <x v="1"/>
          </reference>
        </references>
      </pivotArea>
    </format>
    <format dxfId="28">
      <pivotArea grandRow="1" outline="0" collapsedLevelsAreSubtotals="1" fieldPosition="0"/>
    </format>
    <format dxfId="27">
      <pivotArea dataOnly="0" labelOnly="1" fieldPosition="0">
        <references count="1">
          <reference field="0" count="1">
            <x v="8"/>
          </reference>
        </references>
      </pivotArea>
    </format>
    <format dxfId="26">
      <pivotArea dataOnly="0" labelOnly="1" grandRow="1" outline="0" fieldPosition="0"/>
    </format>
    <format dxfId="25">
      <pivotArea dataOnly="0" labelOnly="1" fieldPosition="0">
        <references count="2">
          <reference field="0" count="1" selected="0">
            <x v="8"/>
          </reference>
          <reference field="17" count="1">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7239898-4060-4734-926C-DD9D5B0B95EF}"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7" firstHeaderRow="1" firstDataRow="1" firstDataCol="1" rowPageCount="1" colPageCount="1"/>
  <pivotFields count="18">
    <pivotField axis="axisRow" showAll="0">
      <items count="10">
        <item x="2"/>
        <item x="3"/>
        <item x="6"/>
        <item x="4"/>
        <item x="7"/>
        <item x="0"/>
        <item x="5"/>
        <item x="1"/>
        <item x="8"/>
        <item t="default"/>
      </items>
    </pivotField>
    <pivotField axis="axisPage" multipleItemSelectionAllowed="1" showAll="0">
      <items count="4">
        <item x="2"/>
        <item x="0"/>
        <item x="1"/>
        <item t="default"/>
      </items>
    </pivotField>
    <pivotField showAll="0"/>
    <pivotField showAll="0"/>
    <pivotField dataField="1"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Cuenta de DESCRIPCIÓN DEL HALLAZGO/OBSERVACIÓN/INDICIO" fld="4" subtotal="count" baseField="0" baseItem="0"/>
  </dataFields>
  <formats count="45">
    <format dxfId="255">
      <pivotArea field="1" type="button" dataOnly="0" labelOnly="1" outline="0" axis="axisPage" fieldPosition="0"/>
    </format>
    <format dxfId="254">
      <pivotArea dataOnly="0" labelOnly="1" outline="0" fieldPosition="0">
        <references count="1">
          <reference field="1" count="0"/>
        </references>
      </pivotArea>
    </format>
    <format dxfId="253">
      <pivotArea type="all" dataOnly="0" outline="0" fieldPosition="0"/>
    </format>
    <format dxfId="252">
      <pivotArea outline="0" collapsedLevelsAreSubtotals="1" fieldPosition="0"/>
    </format>
    <format dxfId="251">
      <pivotArea field="0" type="button" dataOnly="0" labelOnly="1" outline="0" axis="axisRow" fieldPosition="0"/>
    </format>
    <format dxfId="250">
      <pivotArea dataOnly="0" labelOnly="1" grandRow="1" outline="0" fieldPosition="0"/>
    </format>
    <format dxfId="249">
      <pivotArea dataOnly="0" labelOnly="1" outline="0" axis="axisValues" fieldPosition="0"/>
    </format>
    <format dxfId="248">
      <pivotArea type="all" dataOnly="0" outline="0" fieldPosition="0"/>
    </format>
    <format dxfId="247">
      <pivotArea outline="0" collapsedLevelsAreSubtotals="1" fieldPosition="0"/>
    </format>
    <format dxfId="246">
      <pivotArea field="0" type="button" dataOnly="0" labelOnly="1" outline="0" axis="axisRow" fieldPosition="0"/>
    </format>
    <format dxfId="245">
      <pivotArea dataOnly="0" labelOnly="1" grandRow="1" outline="0" fieldPosition="0"/>
    </format>
    <format dxfId="244">
      <pivotArea dataOnly="0" labelOnly="1" outline="0" axis="axisValues" fieldPosition="0"/>
    </format>
    <format dxfId="243">
      <pivotArea dataOnly="0" labelOnly="1" fieldPosition="0">
        <references count="1">
          <reference field="0" count="0"/>
        </references>
      </pivotArea>
    </format>
    <format dxfId="242">
      <pivotArea type="all" dataOnly="0" outline="0" fieldPosition="0"/>
    </format>
    <format dxfId="241">
      <pivotArea outline="0" collapsedLevelsAreSubtotals="1" fieldPosition="0"/>
    </format>
    <format dxfId="240">
      <pivotArea field="0" type="button" dataOnly="0" labelOnly="1" outline="0" axis="axisRow" fieldPosition="0"/>
    </format>
    <format dxfId="239">
      <pivotArea dataOnly="0" labelOnly="1" fieldPosition="0">
        <references count="1">
          <reference field="0" count="0"/>
        </references>
      </pivotArea>
    </format>
    <format dxfId="238">
      <pivotArea dataOnly="0" labelOnly="1" grandRow="1" outline="0" fieldPosition="0"/>
    </format>
    <format dxfId="237">
      <pivotArea dataOnly="0" labelOnly="1" outline="0" axis="axisValues" fieldPosition="0"/>
    </format>
    <format dxfId="236">
      <pivotArea type="all" dataOnly="0" outline="0" fieldPosition="0"/>
    </format>
    <format dxfId="235">
      <pivotArea outline="0" collapsedLevelsAreSubtotals="1" fieldPosition="0"/>
    </format>
    <format dxfId="234">
      <pivotArea field="0" type="button" dataOnly="0" labelOnly="1" outline="0" axis="axisRow" fieldPosition="0"/>
    </format>
    <format dxfId="233">
      <pivotArea dataOnly="0" labelOnly="1" grandRow="1" outline="0" fieldPosition="0"/>
    </format>
    <format dxfId="232">
      <pivotArea dataOnly="0" labelOnly="1" outline="0" axis="axisValues" fieldPosition="0"/>
    </format>
    <format dxfId="231">
      <pivotArea dataOnly="0" labelOnly="1" grandRow="1" outline="0" fieldPosition="0"/>
    </format>
    <format dxfId="230">
      <pivotArea field="0" type="button" dataOnly="0" labelOnly="1" outline="0" axis="axisRow" fieldPosition="0"/>
    </format>
    <format dxfId="229">
      <pivotArea dataOnly="0" labelOnly="1" outline="0" axis="axisValues" fieldPosition="0"/>
    </format>
    <format dxfId="228">
      <pivotArea collapsedLevelsAreSubtotals="1" fieldPosition="0">
        <references count="1">
          <reference field="0" count="0"/>
        </references>
      </pivotArea>
    </format>
    <format dxfId="227">
      <pivotArea dataOnly="0" labelOnly="1" fieldPosition="0">
        <references count="1">
          <reference field="0" count="0"/>
        </references>
      </pivotArea>
    </format>
    <format dxfId="226">
      <pivotArea type="all" dataOnly="0" outline="0" fieldPosition="0"/>
    </format>
    <format dxfId="225">
      <pivotArea outline="0" collapsedLevelsAreSubtotals="1" fieldPosition="0"/>
    </format>
    <format dxfId="224">
      <pivotArea field="0" type="button" dataOnly="0" labelOnly="1" outline="0" axis="axisRow" fieldPosition="0"/>
    </format>
    <format dxfId="223">
      <pivotArea dataOnly="0" labelOnly="1" fieldPosition="0">
        <references count="1">
          <reference field="0" count="0"/>
        </references>
      </pivotArea>
    </format>
    <format dxfId="222">
      <pivotArea dataOnly="0" labelOnly="1" grandRow="1" outline="0" fieldPosition="0"/>
    </format>
    <format dxfId="221">
      <pivotArea dataOnly="0" labelOnly="1" outline="0" axis="axisValues" fieldPosition="0"/>
    </format>
    <format dxfId="220">
      <pivotArea type="all" dataOnly="0" outline="0" fieldPosition="0"/>
    </format>
    <format dxfId="219">
      <pivotArea outline="0" collapsedLevelsAreSubtotals="1" fieldPosition="0"/>
    </format>
    <format dxfId="218">
      <pivotArea field="0" type="button" dataOnly="0" labelOnly="1" outline="0" axis="axisRow" fieldPosition="0"/>
    </format>
    <format dxfId="217">
      <pivotArea dataOnly="0" labelOnly="1" fieldPosition="0">
        <references count="1">
          <reference field="0" count="0"/>
        </references>
      </pivotArea>
    </format>
    <format dxfId="216">
      <pivotArea dataOnly="0" labelOnly="1" grandRow="1" outline="0" fieldPosition="0"/>
    </format>
    <format dxfId="215">
      <pivotArea dataOnly="0" labelOnly="1" outline="0" axis="axisValues" fieldPosition="0"/>
    </format>
    <format dxfId="214">
      <pivotArea grandRow="1" outline="0" collapsedLevelsAreSubtotals="1" fieldPosition="0"/>
    </format>
    <format dxfId="213">
      <pivotArea dataOnly="0" labelOnly="1" grandRow="1" outline="0" fieldPosition="0"/>
    </format>
    <format dxfId="212">
      <pivotArea collapsedLevelsAreSubtotals="1" fieldPosition="0">
        <references count="1">
          <reference field="0" count="0"/>
        </references>
      </pivotArea>
    </format>
    <format dxfId="211">
      <pivotArea dataOnly="0" labelOnly="1" fieldPosition="0">
        <references count="1">
          <reference field="0" count="0"/>
        </references>
      </pivotArea>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A4FE558-996A-45E5-89A9-1EC047318897}"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2:G32" firstHeaderRow="1" firstDataRow="1" firstDataCol="1" rowPageCount="1" colPageCount="1"/>
  <pivotFields count="18">
    <pivotField axis="axisRow" showAll="0">
      <items count="10">
        <item x="2"/>
        <item x="3"/>
        <item x="6"/>
        <item x="4"/>
        <item x="7"/>
        <item x="0"/>
        <item x="5"/>
        <item x="1"/>
        <item x="8"/>
        <item t="default"/>
      </items>
    </pivotField>
    <pivotField axis="axisPage" multipleItemSelectionAllowed="1" showAll="0">
      <items count="4">
        <item x="2"/>
        <item x="0"/>
        <item x="1"/>
        <item t="default"/>
      </items>
    </pivotField>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TOTAL ACCIONES DE MEJORA" fld="7" subtotal="count" baseField="0" baseItem="0"/>
  </dataFields>
  <formats count="42">
    <format dxfId="297">
      <pivotArea field="1" type="button" dataOnly="0" labelOnly="1" outline="0" axis="axisPage" fieldPosition="0"/>
    </format>
    <format dxfId="296">
      <pivotArea type="all" dataOnly="0" outline="0" fieldPosition="0"/>
    </format>
    <format dxfId="295">
      <pivotArea outline="0" collapsedLevelsAreSubtotals="1" fieldPosition="0"/>
    </format>
    <format dxfId="294">
      <pivotArea field="0" type="button" dataOnly="0" labelOnly="1" outline="0" axis="axisRow" fieldPosition="0"/>
    </format>
    <format dxfId="293">
      <pivotArea dataOnly="0" labelOnly="1" grandRow="1" outline="0" fieldPosition="0"/>
    </format>
    <format dxfId="292">
      <pivotArea dataOnly="0" labelOnly="1" outline="0" axis="axisValues" fieldPosition="0"/>
    </format>
    <format dxfId="291">
      <pivotArea type="all" dataOnly="0" outline="0" fieldPosition="0"/>
    </format>
    <format dxfId="290">
      <pivotArea outline="0" collapsedLevelsAreSubtotals="1" fieldPosition="0"/>
    </format>
    <format dxfId="289">
      <pivotArea field="0" type="button" dataOnly="0" labelOnly="1" outline="0" axis="axisRow" fieldPosition="0"/>
    </format>
    <format dxfId="288">
      <pivotArea dataOnly="0" labelOnly="1" grandRow="1" outline="0" fieldPosition="0"/>
    </format>
    <format dxfId="287">
      <pivotArea dataOnly="0" labelOnly="1" outline="0" axis="axisValues" fieldPosition="0"/>
    </format>
    <format dxfId="286">
      <pivotArea collapsedLevelsAreSubtotals="1" fieldPosition="0">
        <references count="1">
          <reference field="0" count="0"/>
        </references>
      </pivotArea>
    </format>
    <format dxfId="285">
      <pivotArea dataOnly="0" labelOnly="1" fieldPosition="0">
        <references count="1">
          <reference field="0" count="0"/>
        </references>
      </pivotArea>
    </format>
    <format dxfId="284">
      <pivotArea dataOnly="0" labelOnly="1" grandRow="1" outline="0" fieldPosition="0"/>
    </format>
    <format dxfId="283">
      <pivotArea type="all" dataOnly="0" outline="0" fieldPosition="0"/>
    </format>
    <format dxfId="282">
      <pivotArea outline="0" collapsedLevelsAreSubtotals="1" fieldPosition="0"/>
    </format>
    <format dxfId="281">
      <pivotArea field="0" type="button" dataOnly="0" labelOnly="1" outline="0" axis="axisRow" fieldPosition="0"/>
    </format>
    <format dxfId="280">
      <pivotArea dataOnly="0" labelOnly="1" fieldPosition="0">
        <references count="1">
          <reference field="0" count="0"/>
        </references>
      </pivotArea>
    </format>
    <format dxfId="279">
      <pivotArea dataOnly="0" labelOnly="1" grandRow="1" outline="0" fieldPosition="0"/>
    </format>
    <format dxfId="278">
      <pivotArea dataOnly="0" labelOnly="1" outline="0" axis="axisValues" fieldPosition="0"/>
    </format>
    <format dxfId="277">
      <pivotArea type="all" dataOnly="0" outline="0" fieldPosition="0"/>
    </format>
    <format dxfId="276">
      <pivotArea outline="0" collapsedLevelsAreSubtotals="1" fieldPosition="0"/>
    </format>
    <format dxfId="275">
      <pivotArea field="0" type="button" dataOnly="0" labelOnly="1" outline="0" axis="axisRow" fieldPosition="0"/>
    </format>
    <format dxfId="274">
      <pivotArea dataOnly="0" labelOnly="1" fieldPosition="0">
        <references count="1">
          <reference field="0" count="0"/>
        </references>
      </pivotArea>
    </format>
    <format dxfId="273">
      <pivotArea dataOnly="0" labelOnly="1" grandRow="1" outline="0" fieldPosition="0"/>
    </format>
    <format dxfId="272">
      <pivotArea dataOnly="0" labelOnly="1" outline="0" axis="axisValues" fieldPosition="0"/>
    </format>
    <format dxfId="271">
      <pivotArea field="0" type="button" dataOnly="0" labelOnly="1" outline="0" axis="axisRow" fieldPosition="0"/>
    </format>
    <format dxfId="270">
      <pivotArea dataOnly="0" labelOnly="1" outline="0" axis="axisValues" fieldPosition="0"/>
    </format>
    <format dxfId="269">
      <pivotArea grandRow="1" outline="0" collapsedLevelsAreSubtotals="1" fieldPosition="0"/>
    </format>
    <format dxfId="268">
      <pivotArea dataOnly="0" labelOnly="1" grandRow="1" outline="0" fieldPosition="0"/>
    </format>
    <format dxfId="267">
      <pivotArea type="all" dataOnly="0" outline="0" fieldPosition="0"/>
    </format>
    <format dxfId="266">
      <pivotArea outline="0" collapsedLevelsAreSubtotals="1" fieldPosition="0"/>
    </format>
    <format dxfId="265">
      <pivotArea field="0" type="button" dataOnly="0" labelOnly="1" outline="0" axis="axisRow" fieldPosition="0"/>
    </format>
    <format dxfId="264">
      <pivotArea dataOnly="0" labelOnly="1" fieldPosition="0">
        <references count="1">
          <reference field="0" count="0"/>
        </references>
      </pivotArea>
    </format>
    <format dxfId="263">
      <pivotArea dataOnly="0" labelOnly="1" grandRow="1" outline="0" fieldPosition="0"/>
    </format>
    <format dxfId="262">
      <pivotArea dataOnly="0" labelOnly="1" outline="0" axis="axisValues" fieldPosition="0"/>
    </format>
    <format dxfId="261">
      <pivotArea type="all" dataOnly="0" outline="0" fieldPosition="0"/>
    </format>
    <format dxfId="260">
      <pivotArea outline="0" collapsedLevelsAreSubtotals="1" fieldPosition="0"/>
    </format>
    <format dxfId="259">
      <pivotArea field="0" type="button" dataOnly="0" labelOnly="1" outline="0" axis="axisRow" fieldPosition="0"/>
    </format>
    <format dxfId="258">
      <pivotArea dataOnly="0" labelOnly="1" fieldPosition="0">
        <references count="1">
          <reference field="0" count="0"/>
        </references>
      </pivotArea>
    </format>
    <format dxfId="257">
      <pivotArea dataOnly="0" labelOnly="1" grandRow="1" outline="0" fieldPosition="0"/>
    </format>
    <format dxfId="2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45AA43-B0EC-4D68-9132-ADFB539142B3}"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6:D57" firstHeaderRow="1" firstDataRow="1" firstDataCol="1" rowPageCount="1" colPageCount="1"/>
  <pivotFields count="18">
    <pivotField axis="axisPage" multipleItemSelectionAllowed="1" showAll="0">
      <items count="10">
        <item x="2"/>
        <item x="3"/>
        <item x="6"/>
        <item x="4"/>
        <item x="7"/>
        <item x="0"/>
        <item x="5"/>
        <item x="1"/>
        <item x="8"/>
        <item t="default"/>
      </items>
    </pivotField>
    <pivotField axis="axisRow" showAll="0">
      <items count="4">
        <item x="2"/>
        <item x="0"/>
        <item x="1"/>
        <item t="default"/>
      </items>
    </pivotField>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4">
        <item x="0"/>
        <item x="1"/>
        <item x="2"/>
        <item t="default"/>
      </items>
    </pivotField>
  </pivotFields>
  <rowFields count="2">
    <field x="1"/>
    <field x="17"/>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7" subtotal="count" baseField="0" baseItem="0"/>
  </dataFields>
  <formats count="104">
    <format dxfId="401">
      <pivotArea type="all" dataOnly="0" outline="0" fieldPosition="0"/>
    </format>
    <format dxfId="400">
      <pivotArea outline="0" collapsedLevelsAreSubtotals="1" fieldPosition="0"/>
    </format>
    <format dxfId="399">
      <pivotArea field="1" type="button" dataOnly="0" labelOnly="1" outline="0" axis="axisRow" fieldPosition="0"/>
    </format>
    <format dxfId="398">
      <pivotArea dataOnly="0" labelOnly="1" fieldPosition="0">
        <references count="1">
          <reference field="1" count="2">
            <x v="0"/>
            <x v="1"/>
          </reference>
        </references>
      </pivotArea>
    </format>
    <format dxfId="397">
      <pivotArea dataOnly="0" labelOnly="1" grandRow="1" outline="0" fieldPosition="0"/>
    </format>
    <format dxfId="396">
      <pivotArea dataOnly="0" labelOnly="1" fieldPosition="0">
        <references count="2">
          <reference field="1" count="1" selected="0">
            <x v="1"/>
          </reference>
          <reference field="17" count="2">
            <x v="0"/>
            <x v="1"/>
          </reference>
        </references>
      </pivotArea>
    </format>
    <format dxfId="395">
      <pivotArea dataOnly="0" labelOnly="1" outline="0" axis="axisValues" fieldPosition="0"/>
    </format>
    <format dxfId="394">
      <pivotArea type="all" dataOnly="0" outline="0" fieldPosition="0"/>
    </format>
    <format dxfId="393">
      <pivotArea dataOnly="0" labelOnly="1" fieldPosition="0">
        <references count="1">
          <reference field="1" count="2">
            <x v="0"/>
            <x v="1"/>
          </reference>
        </references>
      </pivotArea>
    </format>
    <format dxfId="392">
      <pivotArea dataOnly="0" labelOnly="1" grandRow="1" outline="0" fieldPosition="0"/>
    </format>
    <format dxfId="391">
      <pivotArea collapsedLevelsAreSubtotals="1" fieldPosition="0">
        <references count="1">
          <reference field="1" count="1">
            <x v="0"/>
          </reference>
        </references>
      </pivotArea>
    </format>
    <format dxfId="390">
      <pivotArea dataOnly="0" labelOnly="1" fieldPosition="0">
        <references count="1">
          <reference field="1" count="1">
            <x v="0"/>
          </reference>
        </references>
      </pivotArea>
    </format>
    <format dxfId="389">
      <pivotArea collapsedLevelsAreSubtotals="1" fieldPosition="0">
        <references count="1">
          <reference field="1" count="1">
            <x v="1"/>
          </reference>
        </references>
      </pivotArea>
    </format>
    <format dxfId="388">
      <pivotArea dataOnly="0" labelOnly="1" fieldPosition="0">
        <references count="1">
          <reference field="1" count="1">
            <x v="1"/>
          </reference>
        </references>
      </pivotArea>
    </format>
    <format dxfId="387">
      <pivotArea dataOnly="0" labelOnly="1" grandRow="1" outline="0" fieldPosition="0"/>
    </format>
    <format dxfId="386">
      <pivotArea type="all" dataOnly="0" outline="0" fieldPosition="0"/>
    </format>
    <format dxfId="385">
      <pivotArea dataOnly="0" labelOnly="1" fieldPosition="0">
        <references count="1">
          <reference field="1" count="0"/>
        </references>
      </pivotArea>
    </format>
    <format dxfId="384">
      <pivotArea dataOnly="0" labelOnly="1" grandRow="1" outline="0" fieldPosition="0"/>
    </format>
    <format dxfId="383">
      <pivotArea dataOnly="0" labelOnly="1" fieldPosition="0">
        <references count="2">
          <reference field="1" count="1" selected="0">
            <x v="1"/>
          </reference>
          <reference field="17" count="0"/>
        </references>
      </pivotArea>
    </format>
    <format dxfId="382">
      <pivotArea dataOnly="0" labelOnly="1" fieldPosition="0">
        <references count="2">
          <reference field="1" count="1" selected="0">
            <x v="2"/>
          </reference>
          <reference field="17" count="2">
            <x v="0"/>
            <x v="1"/>
          </reference>
        </references>
      </pivotArea>
    </format>
    <format dxfId="381">
      <pivotArea collapsedLevelsAreSubtotals="1" fieldPosition="0">
        <references count="2">
          <reference field="1" count="1" selected="0">
            <x v="1"/>
          </reference>
          <reference field="17" count="1">
            <x v="1"/>
          </reference>
        </references>
      </pivotArea>
    </format>
    <format dxfId="380">
      <pivotArea collapsedLevelsAreSubtotals="1" fieldPosition="0">
        <references count="2">
          <reference field="1" count="1" selected="0">
            <x v="2"/>
          </reference>
          <reference field="17" count="2">
            <x v="0"/>
            <x v="1"/>
          </reference>
        </references>
      </pivotArea>
    </format>
    <format dxfId="379">
      <pivotArea dataOnly="0" labelOnly="1" fieldPosition="0">
        <references count="2">
          <reference field="1" count="1" selected="0">
            <x v="1"/>
          </reference>
          <reference field="17" count="1">
            <x v="1"/>
          </reference>
        </references>
      </pivotArea>
    </format>
    <format dxfId="378">
      <pivotArea collapsedLevelsAreSubtotals="1" fieldPosition="0">
        <references count="1">
          <reference field="1" count="1">
            <x v="2"/>
          </reference>
        </references>
      </pivotArea>
    </format>
    <format dxfId="377">
      <pivotArea dataOnly="0" labelOnly="1" fieldPosition="0">
        <references count="1">
          <reference field="1" count="1">
            <x v="2"/>
          </reference>
        </references>
      </pivotArea>
    </format>
    <format dxfId="376">
      <pivotArea grandRow="1" outline="0" collapsedLevelsAreSubtotals="1" fieldPosition="0"/>
    </format>
    <format dxfId="375">
      <pivotArea dataOnly="0" labelOnly="1" grandRow="1" outline="0" fieldPosition="0"/>
    </format>
    <format dxfId="374">
      <pivotArea type="all" dataOnly="0" outline="0" fieldPosition="0"/>
    </format>
    <format dxfId="373">
      <pivotArea collapsedLevelsAreSubtotals="1" fieldPosition="0">
        <references count="1">
          <reference field="1" count="1">
            <x v="1"/>
          </reference>
        </references>
      </pivotArea>
    </format>
    <format dxfId="372">
      <pivotArea collapsedLevelsAreSubtotals="1" fieldPosition="0">
        <references count="2">
          <reference field="1" count="1" selected="0">
            <x v="1"/>
          </reference>
          <reference field="17" count="0"/>
        </references>
      </pivotArea>
    </format>
    <format dxfId="371">
      <pivotArea collapsedLevelsAreSubtotals="1" fieldPosition="0">
        <references count="2">
          <reference field="1" count="1" selected="0">
            <x v="2"/>
          </reference>
          <reference field="17" count="2">
            <x v="0"/>
            <x v="1"/>
          </reference>
        </references>
      </pivotArea>
    </format>
    <format dxfId="370">
      <pivotArea type="all" dataOnly="0" outline="0" fieldPosition="0"/>
    </format>
    <format dxfId="369">
      <pivotArea type="all" dataOnly="0" outline="0" fieldPosition="0"/>
    </format>
    <format dxfId="368">
      <pivotArea outline="0" collapsedLevelsAreSubtotals="1" fieldPosition="0"/>
    </format>
    <format dxfId="367">
      <pivotArea field="1" type="button" dataOnly="0" labelOnly="1" outline="0" axis="axisRow" fieldPosition="0"/>
    </format>
    <format dxfId="366">
      <pivotArea dataOnly="0" labelOnly="1" fieldPosition="0">
        <references count="1">
          <reference field="1" count="0"/>
        </references>
      </pivotArea>
    </format>
    <format dxfId="365">
      <pivotArea dataOnly="0" labelOnly="1" grandRow="1" outline="0" fieldPosition="0"/>
    </format>
    <format dxfId="364">
      <pivotArea dataOnly="0" labelOnly="1" outline="0" axis="axisValues" fieldPosition="0"/>
    </format>
    <format dxfId="363">
      <pivotArea field="0" type="button" dataOnly="0" labelOnly="1" outline="0" axis="axisPage" fieldPosition="0"/>
    </format>
    <format dxfId="362">
      <pivotArea field="1" type="button" dataOnly="0" labelOnly="1" outline="0" axis="axisRow" fieldPosition="0"/>
    </format>
    <format dxfId="361">
      <pivotArea dataOnly="0" labelOnly="1" outline="0" axis="axisValues" fieldPosition="0"/>
    </format>
    <format dxfId="360">
      <pivotArea collapsedLevelsAreSubtotals="1" fieldPosition="0">
        <references count="1">
          <reference field="1" count="1">
            <x v="1"/>
          </reference>
        </references>
      </pivotArea>
    </format>
    <format dxfId="359">
      <pivotArea dataOnly="0" labelOnly="1" fieldPosition="0">
        <references count="1">
          <reference field="1" count="1">
            <x v="1"/>
          </reference>
        </references>
      </pivotArea>
    </format>
    <format dxfId="358">
      <pivotArea dataOnly="0" labelOnly="1" fieldPosition="0">
        <references count="1">
          <reference field="1" count="1">
            <x v="2"/>
          </reference>
        </references>
      </pivotArea>
    </format>
    <format dxfId="357">
      <pivotArea dataOnly="0" labelOnly="1" grandRow="1" outline="0" fieldPosition="0"/>
    </format>
    <format dxfId="356">
      <pivotArea collapsedLevelsAreSubtotals="1" fieldPosition="0">
        <references count="1">
          <reference field="1" count="1">
            <x v="1"/>
          </reference>
        </references>
      </pivotArea>
    </format>
    <format dxfId="355">
      <pivotArea dataOnly="0" labelOnly="1" fieldPosition="0">
        <references count="2">
          <reference field="1" count="1" selected="0">
            <x v="1"/>
          </reference>
          <reference field="17" count="0"/>
        </references>
      </pivotArea>
    </format>
    <format dxfId="354">
      <pivotArea dataOnly="0" labelOnly="1" fieldPosition="0">
        <references count="2">
          <reference field="1" count="1" selected="0">
            <x v="2"/>
          </reference>
          <reference field="17" count="0"/>
        </references>
      </pivotArea>
    </format>
    <format dxfId="353">
      <pivotArea collapsedLevelsAreSubtotals="1" fieldPosition="0">
        <references count="1">
          <reference field="1" count="1">
            <x v="1"/>
          </reference>
        </references>
      </pivotArea>
    </format>
    <format dxfId="352">
      <pivotArea collapsedLevelsAreSubtotals="1" fieldPosition="0">
        <references count="1">
          <reference field="1" count="1">
            <x v="2"/>
          </reference>
        </references>
      </pivotArea>
    </format>
    <format dxfId="351">
      <pivotArea grandRow="1" outline="0" collapsedLevelsAreSubtotals="1" fieldPosition="0"/>
    </format>
    <format dxfId="350">
      <pivotArea collapsedLevelsAreSubtotals="1" fieldPosition="0">
        <references count="1">
          <reference field="1" count="1">
            <x v="1"/>
          </reference>
        </references>
      </pivotArea>
    </format>
    <format dxfId="349">
      <pivotArea dataOnly="0" labelOnly="1" fieldPosition="0">
        <references count="1">
          <reference field="1" count="1">
            <x v="1"/>
          </reference>
        </references>
      </pivotArea>
    </format>
    <format dxfId="348">
      <pivotArea collapsedLevelsAreSubtotals="1" fieldPosition="0">
        <references count="1">
          <reference field="1" count="1">
            <x v="0"/>
          </reference>
        </references>
      </pivotArea>
    </format>
    <format dxfId="347">
      <pivotArea collapsedLevelsAreSubtotals="1" fieldPosition="0">
        <references count="2">
          <reference field="1" count="1" selected="0">
            <x v="0"/>
          </reference>
          <reference field="17" count="0"/>
        </references>
      </pivotArea>
    </format>
    <format dxfId="346">
      <pivotArea dataOnly="0" labelOnly="1" fieldPosition="0">
        <references count="1">
          <reference field="1" count="1">
            <x v="0"/>
          </reference>
        </references>
      </pivotArea>
    </format>
    <format dxfId="345">
      <pivotArea dataOnly="0" labelOnly="1" fieldPosition="0">
        <references count="2">
          <reference field="1" count="1" selected="0">
            <x v="0"/>
          </reference>
          <reference field="17" count="0"/>
        </references>
      </pivotArea>
    </format>
    <format dxfId="344">
      <pivotArea collapsedLevelsAreSubtotals="1" fieldPosition="0">
        <references count="1">
          <reference field="1" count="1">
            <x v="1"/>
          </reference>
        </references>
      </pivotArea>
    </format>
    <format dxfId="343">
      <pivotArea collapsedLevelsAreSubtotals="1" fieldPosition="0">
        <references count="2">
          <reference field="1" count="1" selected="0">
            <x v="1"/>
          </reference>
          <reference field="17" count="0"/>
        </references>
      </pivotArea>
    </format>
    <format dxfId="342">
      <pivotArea dataOnly="0" labelOnly="1" fieldPosition="0">
        <references count="1">
          <reference field="1" count="1">
            <x v="1"/>
          </reference>
        </references>
      </pivotArea>
    </format>
    <format dxfId="341">
      <pivotArea dataOnly="0" labelOnly="1" fieldPosition="0">
        <references count="2">
          <reference field="1" count="1" selected="0">
            <x v="1"/>
          </reference>
          <reference field="17" count="0"/>
        </references>
      </pivotArea>
    </format>
    <format dxfId="340">
      <pivotArea collapsedLevelsAreSubtotals="1" fieldPosition="0">
        <references count="1">
          <reference field="1" count="1">
            <x v="2"/>
          </reference>
        </references>
      </pivotArea>
    </format>
    <format dxfId="339">
      <pivotArea collapsedLevelsAreSubtotals="1" fieldPosition="0">
        <references count="2">
          <reference field="1" count="1" selected="0">
            <x v="2"/>
          </reference>
          <reference field="17" count="0"/>
        </references>
      </pivotArea>
    </format>
    <format dxfId="338">
      <pivotArea grandRow="1" outline="0" collapsedLevelsAreSubtotals="1" fieldPosition="0"/>
    </format>
    <format dxfId="337">
      <pivotArea dataOnly="0" labelOnly="1" fieldPosition="0">
        <references count="1">
          <reference field="1" count="1">
            <x v="2"/>
          </reference>
        </references>
      </pivotArea>
    </format>
    <format dxfId="336">
      <pivotArea dataOnly="0" labelOnly="1" grandRow="1" outline="0" fieldPosition="0"/>
    </format>
    <format dxfId="335">
      <pivotArea dataOnly="0" labelOnly="1" fieldPosition="0">
        <references count="2">
          <reference field="1" count="1" selected="0">
            <x v="2"/>
          </reference>
          <reference field="17" count="0"/>
        </references>
      </pivotArea>
    </format>
    <format dxfId="334">
      <pivotArea type="all" dataOnly="0" outline="0" fieldPosition="0"/>
    </format>
    <format dxfId="333">
      <pivotArea outline="0" collapsedLevelsAreSubtotals="1" fieldPosition="0"/>
    </format>
    <format dxfId="332">
      <pivotArea type="all" dataOnly="0" outline="0" fieldPosition="0"/>
    </format>
    <format dxfId="331">
      <pivotArea dataOnly="0" labelOnly="1" fieldPosition="0">
        <references count="2">
          <reference field="1" count="1" selected="0">
            <x v="1"/>
          </reference>
          <reference field="17" count="0"/>
        </references>
      </pivotArea>
    </format>
    <format dxfId="330">
      <pivotArea dataOnly="0" labelOnly="1" fieldPosition="0">
        <references count="2">
          <reference field="1" count="1" selected="0">
            <x v="2"/>
          </reference>
          <reference field="17" count="2">
            <x v="0"/>
            <x v="1"/>
          </reference>
        </references>
      </pivotArea>
    </format>
    <format dxfId="329">
      <pivotArea grandRow="1" outline="0" collapsedLevelsAreSubtotals="1" fieldPosition="0"/>
    </format>
    <format dxfId="328">
      <pivotArea collapsedLevelsAreSubtotals="1" fieldPosition="0">
        <references count="2">
          <reference field="1" count="1" selected="0">
            <x v="0"/>
          </reference>
          <reference field="17" count="1">
            <x v="1"/>
          </reference>
        </references>
      </pivotArea>
    </format>
    <format dxfId="327">
      <pivotArea dataOnly="0" labelOnly="1" fieldPosition="0">
        <references count="2">
          <reference field="1" count="1" selected="0">
            <x v="0"/>
          </reference>
          <reference field="17" count="1">
            <x v="1"/>
          </reference>
        </references>
      </pivotArea>
    </format>
    <format dxfId="326">
      <pivotArea collapsedLevelsAreSubtotals="1" fieldPosition="0">
        <references count="2">
          <reference field="1" count="1" selected="0">
            <x v="0"/>
          </reference>
          <reference field="17" count="2">
            <x v="0"/>
            <x v="1"/>
          </reference>
        </references>
      </pivotArea>
    </format>
    <format dxfId="325">
      <pivotArea dataOnly="0" labelOnly="1" fieldPosition="0">
        <references count="2">
          <reference field="1" count="1" selected="0">
            <x v="0"/>
          </reference>
          <reference field="17" count="2">
            <x v="0"/>
            <x v="1"/>
          </reference>
        </references>
      </pivotArea>
    </format>
    <format dxfId="324">
      <pivotArea collapsedLevelsAreSubtotals="1" fieldPosition="0">
        <references count="2">
          <reference field="1" count="1" selected="0">
            <x v="0"/>
          </reference>
          <reference field="17" count="1">
            <x v="1"/>
          </reference>
        </references>
      </pivotArea>
    </format>
    <format dxfId="323">
      <pivotArea dataOnly="0" labelOnly="1" fieldPosition="0">
        <references count="2">
          <reference field="1" count="1" selected="0">
            <x v="0"/>
          </reference>
          <reference field="17" count="1">
            <x v="1"/>
          </reference>
        </references>
      </pivotArea>
    </format>
    <format dxfId="322">
      <pivotArea collapsedLevelsAreSubtotals="1" fieldPosition="0">
        <references count="2">
          <reference field="1" count="1" selected="0">
            <x v="1"/>
          </reference>
          <reference field="17" count="1">
            <x v="1"/>
          </reference>
        </references>
      </pivotArea>
    </format>
    <format dxfId="321">
      <pivotArea dataOnly="0" labelOnly="1" fieldPosition="0">
        <references count="2">
          <reference field="1" count="1" selected="0">
            <x v="1"/>
          </reference>
          <reference field="17" count="1">
            <x v="1"/>
          </reference>
        </references>
      </pivotArea>
    </format>
    <format dxfId="320">
      <pivotArea collapsedLevelsAreSubtotals="1" fieldPosition="0">
        <references count="2">
          <reference field="1" count="1" selected="0">
            <x v="2"/>
          </reference>
          <reference field="17" count="1">
            <x v="1"/>
          </reference>
        </references>
      </pivotArea>
    </format>
    <format dxfId="319">
      <pivotArea dataOnly="0" labelOnly="1" fieldPosition="0">
        <references count="2">
          <reference field="1" count="1" selected="0">
            <x v="2"/>
          </reference>
          <reference field="17" count="1">
            <x v="1"/>
          </reference>
        </references>
      </pivotArea>
    </format>
    <format dxfId="318">
      <pivotArea type="all" dataOnly="0" outline="0" fieldPosition="0"/>
    </format>
    <format dxfId="317">
      <pivotArea outline="0" collapsedLevelsAreSubtotals="1" fieldPosition="0"/>
    </format>
    <format dxfId="316">
      <pivotArea field="1" type="button" dataOnly="0" labelOnly="1" outline="0" axis="axisRow" fieldPosition="0"/>
    </format>
    <format dxfId="315">
      <pivotArea dataOnly="0" labelOnly="1" fieldPosition="0">
        <references count="1">
          <reference field="1" count="0"/>
        </references>
      </pivotArea>
    </format>
    <format dxfId="314">
      <pivotArea dataOnly="0" labelOnly="1" grandRow="1" outline="0" fieldPosition="0"/>
    </format>
    <format dxfId="313">
      <pivotArea dataOnly="0" labelOnly="1" fieldPosition="0">
        <references count="2">
          <reference field="1" count="1" selected="0">
            <x v="0"/>
          </reference>
          <reference field="17" count="2">
            <x v="0"/>
            <x v="1"/>
          </reference>
        </references>
      </pivotArea>
    </format>
    <format dxfId="312">
      <pivotArea dataOnly="0" labelOnly="1" fieldPosition="0">
        <references count="2">
          <reference field="1" count="1" selected="0">
            <x v="1"/>
          </reference>
          <reference field="17" count="2">
            <x v="0"/>
            <x v="1"/>
          </reference>
        </references>
      </pivotArea>
    </format>
    <format dxfId="311">
      <pivotArea dataOnly="0" labelOnly="1" fieldPosition="0">
        <references count="2">
          <reference field="1" count="1" selected="0">
            <x v="2"/>
          </reference>
          <reference field="17" count="2">
            <x v="0"/>
            <x v="1"/>
          </reference>
        </references>
      </pivotArea>
    </format>
    <format dxfId="310">
      <pivotArea dataOnly="0" labelOnly="1" outline="0" axis="axisValues" fieldPosition="0"/>
    </format>
    <format dxfId="309">
      <pivotArea dataOnly="0" labelOnly="1" fieldPosition="0">
        <references count="2">
          <reference field="1" count="1" selected="0">
            <x v="1"/>
          </reference>
          <reference field="17" count="0"/>
        </references>
      </pivotArea>
    </format>
    <format dxfId="308">
      <pivotArea type="all" dataOnly="0" outline="0" fieldPosition="0"/>
    </format>
    <format dxfId="307">
      <pivotArea outline="0" collapsedLevelsAreSubtotals="1" fieldPosition="0"/>
    </format>
    <format dxfId="306">
      <pivotArea field="1" type="button" dataOnly="0" labelOnly="1" outline="0" axis="axisRow" fieldPosition="0"/>
    </format>
    <format dxfId="305">
      <pivotArea dataOnly="0" labelOnly="1" fieldPosition="0">
        <references count="1">
          <reference field="1" count="0"/>
        </references>
      </pivotArea>
    </format>
    <format dxfId="304">
      <pivotArea dataOnly="0" labelOnly="1" grandRow="1" outline="0" fieldPosition="0"/>
    </format>
    <format dxfId="303">
      <pivotArea dataOnly="0" labelOnly="1" fieldPosition="0">
        <references count="2">
          <reference field="1" count="1" selected="0">
            <x v="0"/>
          </reference>
          <reference field="17" count="0"/>
        </references>
      </pivotArea>
    </format>
    <format dxfId="302">
      <pivotArea dataOnly="0" labelOnly="1" fieldPosition="0">
        <references count="2">
          <reference field="1" count="1" selected="0">
            <x v="1"/>
          </reference>
          <reference field="17" count="0"/>
        </references>
      </pivotArea>
    </format>
    <format dxfId="301">
      <pivotArea dataOnly="0" labelOnly="1" fieldPosition="0">
        <references count="2">
          <reference field="1" count="1" selected="0">
            <x v="2"/>
          </reference>
          <reference field="17" count="0"/>
        </references>
      </pivotArea>
    </format>
    <format dxfId="300">
      <pivotArea dataOnly="0" labelOnly="1" outline="0" axis="axisValues" fieldPosition="0"/>
    </format>
    <format dxfId="299">
      <pivotArea collapsedLevelsAreSubtotals="1" fieldPosition="0">
        <references count="2">
          <reference field="1" count="1" selected="0">
            <x v="1"/>
          </reference>
          <reference field="17" count="1">
            <x v="2"/>
          </reference>
        </references>
      </pivotArea>
    </format>
    <format dxfId="298">
      <pivotArea dataOnly="0" labelOnly="1" fieldPosition="0">
        <references count="2">
          <reference field="1" count="1" selected="0">
            <x v="1"/>
          </reference>
          <reference field="17" count="1">
            <x v="2"/>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7" count="1" selected="0">
            <x v="0"/>
          </reference>
        </references>
      </pivotArea>
    </chartFormat>
    <chartFormat chart="0" format="2">
      <pivotArea type="data" outline="0" fieldPosition="0">
        <references count="3">
          <reference field="4294967294" count="1" selected="0">
            <x v="0"/>
          </reference>
          <reference field="1" count="1" selected="0">
            <x v="0"/>
          </reference>
          <reference field="17" count="1" selected="0">
            <x v="1"/>
          </reference>
        </references>
      </pivotArea>
    </chartFormat>
    <chartFormat chart="0" format="3">
      <pivotArea type="data" outline="0" fieldPosition="0">
        <references count="3">
          <reference field="4294967294" count="1" selected="0">
            <x v="0"/>
          </reference>
          <reference field="1" count="1" selected="0">
            <x v="1"/>
          </reference>
          <reference field="17" count="1" selected="0">
            <x v="0"/>
          </reference>
        </references>
      </pivotArea>
    </chartFormat>
    <chartFormat chart="0" format="4">
      <pivotArea type="data" outline="0" fieldPosition="0">
        <references count="3">
          <reference field="4294967294" count="1" selected="0">
            <x v="0"/>
          </reference>
          <reference field="1" count="1" selected="0">
            <x v="1"/>
          </reference>
          <reference field="17" count="1" selected="0">
            <x v="1"/>
          </reference>
        </references>
      </pivotArea>
    </chartFormat>
    <chartFormat chart="0" format="5">
      <pivotArea type="data" outline="0" fieldPosition="0">
        <references count="3">
          <reference field="4294967294" count="1" selected="0">
            <x v="0"/>
          </reference>
          <reference field="1" count="1" selected="0">
            <x v="2"/>
          </reference>
          <reference field="17" count="1" selected="0">
            <x v="0"/>
          </reference>
        </references>
      </pivotArea>
    </chartFormat>
    <chartFormat chart="0" format="8">
      <pivotArea type="data" outline="0" fieldPosition="0">
        <references count="3">
          <reference field="4294967294" count="1" selected="0">
            <x v="0"/>
          </reference>
          <reference field="1" count="1" selected="0">
            <x v="2"/>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011183E-03B3-4A74-8F85-96BB15BF2157}"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8">
    <pivotField showAll="0"/>
    <pivotField axis="axisRow" showAll="0">
      <items count="4">
        <item x="2"/>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52">
    <format dxfId="453">
      <pivotArea type="all" dataOnly="0" outline="0" fieldPosition="0"/>
    </format>
    <format dxfId="452">
      <pivotArea outline="0" collapsedLevelsAreSubtotals="1" fieldPosition="0"/>
    </format>
    <format dxfId="451">
      <pivotArea field="1" type="button" dataOnly="0" labelOnly="1" outline="0" axis="axisRow" fieldPosition="0"/>
    </format>
    <format dxfId="450">
      <pivotArea dataOnly="0" labelOnly="1" grandRow="1" outline="0" fieldPosition="0"/>
    </format>
    <format dxfId="449">
      <pivotArea dataOnly="0" labelOnly="1" outline="0" axis="axisValues" fieldPosition="0"/>
    </format>
    <format dxfId="448">
      <pivotArea type="all" dataOnly="0" outline="0" fieldPosition="0"/>
    </format>
    <format dxfId="447">
      <pivotArea outline="0" collapsedLevelsAreSubtotals="1" fieldPosition="0"/>
    </format>
    <format dxfId="446">
      <pivotArea field="1" type="button" dataOnly="0" labelOnly="1" outline="0" axis="axisRow" fieldPosition="0"/>
    </format>
    <format dxfId="445">
      <pivotArea dataOnly="0" labelOnly="1" grandRow="1" outline="0" fieldPosition="0"/>
    </format>
    <format dxfId="444">
      <pivotArea dataOnly="0" labelOnly="1" outline="0" axis="axisValues" fieldPosition="0"/>
    </format>
    <format dxfId="443">
      <pivotArea dataOnly="0" labelOnly="1" fieldPosition="0">
        <references count="1">
          <reference field="1" count="0"/>
        </references>
      </pivotArea>
    </format>
    <format dxfId="442">
      <pivotArea dataOnly="0" labelOnly="1" outline="0" axis="axisValues" fieldPosition="0"/>
    </format>
    <format dxfId="441">
      <pivotArea type="all" dataOnly="0" outline="0" fieldPosition="0"/>
    </format>
    <format dxfId="440">
      <pivotArea outline="0" collapsedLevelsAreSubtotals="1" fieldPosition="0"/>
    </format>
    <format dxfId="439">
      <pivotArea field="1" type="button" dataOnly="0" labelOnly="1" outline="0" axis="axisRow" fieldPosition="0"/>
    </format>
    <format dxfId="438">
      <pivotArea dataOnly="0" labelOnly="1" fieldPosition="0">
        <references count="1">
          <reference field="1" count="0"/>
        </references>
      </pivotArea>
    </format>
    <format dxfId="437">
      <pivotArea dataOnly="0" labelOnly="1" grandRow="1" outline="0" fieldPosition="0"/>
    </format>
    <format dxfId="436">
      <pivotArea dataOnly="0" labelOnly="1" outline="0" axis="axisValues" fieldPosition="0"/>
    </format>
    <format dxfId="435">
      <pivotArea type="all" dataOnly="0" outline="0" fieldPosition="0"/>
    </format>
    <format dxfId="434">
      <pivotArea field="1" type="button" dataOnly="0" labelOnly="1" outline="0" axis="axisRow" fieldPosition="0"/>
    </format>
    <format dxfId="433">
      <pivotArea collapsedLevelsAreSubtotals="1" fieldPosition="0">
        <references count="1">
          <reference field="1" count="0"/>
        </references>
      </pivotArea>
    </format>
    <format dxfId="432">
      <pivotArea field="1" type="button" dataOnly="0" labelOnly="1" outline="0" axis="axisRow" fieldPosition="0"/>
    </format>
    <format dxfId="431">
      <pivotArea field="1" type="button" dataOnly="0" labelOnly="1" outline="0" axis="axisRow" fieldPosition="0"/>
    </format>
    <format dxfId="430">
      <pivotArea type="all" dataOnly="0" outline="0" fieldPosition="0"/>
    </format>
    <format dxfId="429">
      <pivotArea type="all" dataOnly="0" outline="0" fieldPosition="0"/>
    </format>
    <format dxfId="428">
      <pivotArea field="1" type="button" dataOnly="0" labelOnly="1" outline="0" axis="axisRow" fieldPosition="0"/>
    </format>
    <format dxfId="427">
      <pivotArea dataOnly="0" labelOnly="1" outline="0" axis="axisValues" fieldPosition="0"/>
    </format>
    <format dxfId="426">
      <pivotArea collapsedLevelsAreSubtotals="1" fieldPosition="0">
        <references count="1">
          <reference field="1" count="0"/>
        </references>
      </pivotArea>
    </format>
    <format dxfId="425">
      <pivotArea field="1" type="button" dataOnly="0" labelOnly="1" outline="0" axis="axisRow" fieldPosition="0"/>
    </format>
    <format dxfId="424">
      <pivotArea outline="0" collapsedLevelsAreSubtotals="1" fieldPosition="0"/>
    </format>
    <format dxfId="423">
      <pivotArea dataOnly="0" labelOnly="1" fieldPosition="0">
        <references count="1">
          <reference field="1" count="0"/>
        </references>
      </pivotArea>
    </format>
    <format dxfId="422">
      <pivotArea dataOnly="0" labelOnly="1" grandRow="1" outline="0" fieldPosition="0"/>
    </format>
    <format dxfId="421">
      <pivotArea grandRow="1" outline="0" collapsedLevelsAreSubtotals="1" fieldPosition="0"/>
    </format>
    <format dxfId="420">
      <pivotArea dataOnly="0" labelOnly="1" grandRow="1" outline="0" fieldPosition="0"/>
    </format>
    <format dxfId="419">
      <pivotArea field="1" type="button" dataOnly="0" labelOnly="1" outline="0" axis="axisRow" fieldPosition="0"/>
    </format>
    <format dxfId="418">
      <pivotArea type="all" dataOnly="0" outline="0" fieldPosition="0"/>
    </format>
    <format dxfId="417">
      <pivotArea outline="0" collapsedLevelsAreSubtotals="1" fieldPosition="0"/>
    </format>
    <format dxfId="416">
      <pivotArea field="1" type="button" dataOnly="0" labelOnly="1" outline="0" axis="axisRow" fieldPosition="0"/>
    </format>
    <format dxfId="415">
      <pivotArea dataOnly="0" labelOnly="1" fieldPosition="0">
        <references count="1">
          <reference field="1" count="0"/>
        </references>
      </pivotArea>
    </format>
    <format dxfId="414">
      <pivotArea dataOnly="0" labelOnly="1" grandRow="1" outline="0" fieldPosition="0"/>
    </format>
    <format dxfId="413">
      <pivotArea dataOnly="0" labelOnly="1" outline="0" axis="axisValues" fieldPosition="0"/>
    </format>
    <format dxfId="412">
      <pivotArea collapsedLevelsAreSubtotals="1" fieldPosition="0">
        <references count="1">
          <reference field="1" count="0"/>
        </references>
      </pivotArea>
    </format>
    <format dxfId="411">
      <pivotArea type="all" dataOnly="0" outline="0" fieldPosition="0"/>
    </format>
    <format dxfId="410">
      <pivotArea outline="0" collapsedLevelsAreSubtotals="1" fieldPosition="0"/>
    </format>
    <format dxfId="409">
      <pivotArea field="1" type="button" dataOnly="0" labelOnly="1" outline="0" axis="axisRow" fieldPosition="0"/>
    </format>
    <format dxfId="408">
      <pivotArea dataOnly="0" labelOnly="1" fieldPosition="0">
        <references count="1">
          <reference field="1" count="0"/>
        </references>
      </pivotArea>
    </format>
    <format dxfId="407">
      <pivotArea dataOnly="0" labelOnly="1" grandRow="1" outline="0" fieldPosition="0"/>
    </format>
    <format dxfId="406">
      <pivotArea dataOnly="0" labelOnly="1" outline="0" axis="axisValues" fieldPosition="0"/>
    </format>
    <format dxfId="405">
      <pivotArea dataOnly="0" labelOnly="1" fieldPosition="0">
        <references count="1">
          <reference field="1" count="0"/>
        </references>
      </pivotArea>
    </format>
    <format dxfId="404">
      <pivotArea collapsedLevelsAreSubtotals="1" fieldPosition="0">
        <references count="1">
          <reference field="1" count="0"/>
        </references>
      </pivotArea>
    </format>
    <format dxfId="403">
      <pivotArea dataOnly="0" labelOnly="1" fieldPosition="0">
        <references count="1">
          <reference field="1" count="0"/>
        </references>
      </pivotArea>
    </format>
    <format dxfId="402">
      <pivotArea collapsedLevelsAreSubtotals="1" fieldPosition="0">
        <references count="1">
          <reference field="1" count="0"/>
        </references>
      </pivotArea>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473">
      <pivotArea type="all" dataOnly="0" outline="0" fieldPosition="0"/>
    </format>
    <format dxfId="472">
      <pivotArea outline="0" collapsedLevelsAreSubtotals="1" fieldPosition="0"/>
    </format>
    <format dxfId="471">
      <pivotArea field="0" type="button" dataOnly="0" labelOnly="1" outline="0" axis="axisRow" fieldPosition="0"/>
    </format>
    <format dxfId="470">
      <pivotArea dataOnly="0" labelOnly="1" fieldPosition="0">
        <references count="1">
          <reference field="0" count="0"/>
        </references>
      </pivotArea>
    </format>
    <format dxfId="469">
      <pivotArea dataOnly="0" labelOnly="1" fieldPosition="0">
        <references count="1">
          <reference field="1" count="0"/>
        </references>
      </pivotArea>
    </format>
    <format dxfId="468">
      <pivotArea type="origin" dataOnly="0" labelOnly="1" outline="0" fieldPosition="0"/>
    </format>
    <format dxfId="467">
      <pivotArea field="1" type="button" dataOnly="0" labelOnly="1" outline="0" axis="axisCol" fieldPosition="0"/>
    </format>
    <format dxfId="466">
      <pivotArea type="topRight" dataOnly="0" labelOnly="1" outline="0" fieldPosition="0"/>
    </format>
    <format dxfId="465">
      <pivotArea field="0" type="button" dataOnly="0" labelOnly="1" outline="0" axis="axisRow" fieldPosition="0"/>
    </format>
    <format dxfId="464">
      <pivotArea dataOnly="0" labelOnly="1" fieldPosition="0">
        <references count="1">
          <reference field="1" count="0"/>
        </references>
      </pivotArea>
    </format>
    <format dxfId="463">
      <pivotArea outline="0" collapsedLevelsAreSubtotals="1" fieldPosition="0"/>
    </format>
    <format dxfId="462">
      <pivotArea dataOnly="0" labelOnly="1" fieldPosition="0">
        <references count="1">
          <reference field="0" count="0"/>
        </references>
      </pivotArea>
    </format>
    <format dxfId="461">
      <pivotArea type="all" dataOnly="0" outline="0" fieldPosition="0"/>
    </format>
    <format dxfId="460">
      <pivotArea outline="0" collapsedLevelsAreSubtotals="1" fieldPosition="0"/>
    </format>
    <format dxfId="459">
      <pivotArea type="origin" dataOnly="0" labelOnly="1" outline="0" fieldPosition="0"/>
    </format>
    <format dxfId="458">
      <pivotArea field="1" type="button" dataOnly="0" labelOnly="1" outline="0" axis="axisCol" fieldPosition="0"/>
    </format>
    <format dxfId="457">
      <pivotArea type="topRight" dataOnly="0" labelOnly="1" outline="0" fieldPosition="0"/>
    </format>
    <format dxfId="456">
      <pivotArea field="0" type="button" dataOnly="0" labelOnly="1" outline="0" axis="axisRow" fieldPosition="0"/>
    </format>
    <format dxfId="455">
      <pivotArea dataOnly="0" labelOnly="1" fieldPosition="0">
        <references count="1">
          <reference field="0" count="0"/>
        </references>
      </pivotArea>
    </format>
    <format dxfId="454">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2CF87F4-0B89-4732-8EC9-7623A6BEF204}"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5:D39" firstHeaderRow="1" firstDataRow="1" firstDataCol="1"/>
  <pivotFields count="18">
    <pivotField showAll="0"/>
    <pivotField axis="axisRow" showAll="0">
      <items count="4">
        <item x="2"/>
        <item x="1"/>
        <item x="0"/>
        <item t="default"/>
      </items>
    </pivotField>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2" subtotal="count" baseField="0" baseItem="0"/>
  </dataFields>
  <formats count="46">
    <format dxfId="519">
      <pivotArea type="all" dataOnly="0" outline="0" fieldPosition="0"/>
    </format>
    <format dxfId="518">
      <pivotArea outline="0" collapsedLevelsAreSubtotals="1" fieldPosition="0"/>
    </format>
    <format dxfId="517">
      <pivotArea field="1" type="button" dataOnly="0" labelOnly="1" outline="0" axis="axisRow" fieldPosition="0"/>
    </format>
    <format dxfId="516">
      <pivotArea dataOnly="0" labelOnly="1" outline="0" axis="axisValues" fieldPosition="0"/>
    </format>
    <format dxfId="515">
      <pivotArea type="all" dataOnly="0" outline="0" fieldPosition="0"/>
    </format>
    <format dxfId="514">
      <pivotArea outline="0" collapsedLevelsAreSubtotals="1" fieldPosition="0"/>
    </format>
    <format dxfId="513">
      <pivotArea field="1" type="button" dataOnly="0" labelOnly="1" outline="0" axis="axisRow" fieldPosition="0"/>
    </format>
    <format dxfId="512">
      <pivotArea dataOnly="0" labelOnly="1" outline="0" axis="axisValues" fieldPosition="0"/>
    </format>
    <format dxfId="511">
      <pivotArea dataOnly="0" labelOnly="1" fieldPosition="0">
        <references count="1">
          <reference field="1" count="0"/>
        </references>
      </pivotArea>
    </format>
    <format dxfId="510">
      <pivotArea grandRow="1" outline="0" collapsedLevelsAreSubtotals="1" fieldPosition="0"/>
    </format>
    <format dxfId="509">
      <pivotArea dataOnly="0" labelOnly="1" grandRow="1" outline="0" fieldPosition="0"/>
    </format>
    <format dxfId="508">
      <pivotArea type="all" dataOnly="0" outline="0" fieldPosition="0"/>
    </format>
    <format dxfId="507">
      <pivotArea outline="0" collapsedLevelsAreSubtotals="1" fieldPosition="0"/>
    </format>
    <format dxfId="506">
      <pivotArea field="1" type="button" dataOnly="0" labelOnly="1" outline="0" axis="axisRow" fieldPosition="0"/>
    </format>
    <format dxfId="505">
      <pivotArea dataOnly="0" labelOnly="1" fieldPosition="0">
        <references count="1">
          <reference field="1" count="0"/>
        </references>
      </pivotArea>
    </format>
    <format dxfId="504">
      <pivotArea dataOnly="0" labelOnly="1" grandRow="1" outline="0" fieldPosition="0"/>
    </format>
    <format dxfId="503">
      <pivotArea dataOnly="0" labelOnly="1" outline="0" axis="axisValues" fieldPosition="0"/>
    </format>
    <format dxfId="502">
      <pivotArea dataOnly="0" labelOnly="1" outline="0" axis="axisValues" fieldPosition="0"/>
    </format>
    <format dxfId="501">
      <pivotArea type="all" dataOnly="0" outline="0" fieldPosition="0"/>
    </format>
    <format dxfId="500">
      <pivotArea collapsedLevelsAreSubtotals="1" fieldPosition="0">
        <references count="1">
          <reference field="1" count="0"/>
        </references>
      </pivotArea>
    </format>
    <format dxfId="499">
      <pivotArea collapsedLevelsAreSubtotals="1" fieldPosition="0">
        <references count="1">
          <reference field="1" count="0"/>
        </references>
      </pivotArea>
    </format>
    <format dxfId="498">
      <pivotArea grandRow="1" outline="0" collapsedLevelsAreSubtotals="1" fieldPosition="0"/>
    </format>
    <format dxfId="497">
      <pivotArea type="all" dataOnly="0" outline="0" fieldPosition="0"/>
    </format>
    <format dxfId="496">
      <pivotArea outline="0" collapsedLevelsAreSubtotals="1" fieldPosition="0"/>
    </format>
    <format dxfId="495">
      <pivotArea field="1" type="button" dataOnly="0" labelOnly="1" outline="0" axis="axisRow" fieldPosition="0"/>
    </format>
    <format dxfId="494">
      <pivotArea dataOnly="0" labelOnly="1" grandRow="1" outline="0" fieldPosition="0"/>
    </format>
    <format dxfId="493">
      <pivotArea dataOnly="0" labelOnly="1" outline="0" axis="axisValues" fieldPosition="0"/>
    </format>
    <format dxfId="492">
      <pivotArea collapsedLevelsAreSubtotals="1" fieldPosition="0">
        <references count="1">
          <reference field="1" count="1">
            <x v="0"/>
          </reference>
        </references>
      </pivotArea>
    </format>
    <format dxfId="491">
      <pivotArea grandRow="1" outline="0" collapsedLevelsAreSubtotals="1" fieldPosition="0"/>
    </format>
    <format dxfId="490">
      <pivotArea dataOnly="0" labelOnly="1" grandRow="1" outline="0" fieldPosition="0"/>
    </format>
    <format dxfId="489">
      <pivotArea collapsedLevelsAreSubtotals="1" fieldPosition="0">
        <references count="1">
          <reference field="1" count="1">
            <x v="0"/>
          </reference>
        </references>
      </pivotArea>
    </format>
    <format dxfId="488">
      <pivotArea grandRow="1" outline="0" collapsedLevelsAreSubtotals="1" fieldPosition="0"/>
    </format>
    <format dxfId="487">
      <pivotArea dataOnly="0" labelOnly="1" fieldPosition="0">
        <references count="1">
          <reference field="1" count="0"/>
        </references>
      </pivotArea>
    </format>
    <format dxfId="486">
      <pivotArea collapsedLevelsAreSubtotals="1" fieldPosition="0">
        <references count="1">
          <reference field="1" count="1">
            <x v="2"/>
          </reference>
        </references>
      </pivotArea>
    </format>
    <format dxfId="485">
      <pivotArea type="all" dataOnly="0" outline="0" fieldPosition="0"/>
    </format>
    <format dxfId="484">
      <pivotArea outline="0" collapsedLevelsAreSubtotals="1" fieldPosition="0"/>
    </format>
    <format dxfId="483">
      <pivotArea field="1" type="button" dataOnly="0" labelOnly="1" outline="0" axis="axisRow" fieldPosition="0"/>
    </format>
    <format dxfId="482">
      <pivotArea dataOnly="0" labelOnly="1" fieldPosition="0">
        <references count="1">
          <reference field="1" count="0"/>
        </references>
      </pivotArea>
    </format>
    <format dxfId="481">
      <pivotArea dataOnly="0" labelOnly="1" grandRow="1" outline="0" fieldPosition="0"/>
    </format>
    <format dxfId="480">
      <pivotArea dataOnly="0" labelOnly="1" outline="0" axis="axisValues" fieldPosition="0"/>
    </format>
    <format dxfId="479">
      <pivotArea type="all" dataOnly="0" outline="0" fieldPosition="0"/>
    </format>
    <format dxfId="478">
      <pivotArea outline="0" collapsedLevelsAreSubtotals="1" fieldPosition="0"/>
    </format>
    <format dxfId="477">
      <pivotArea field="1" type="button" dataOnly="0" labelOnly="1" outline="0" axis="axisRow" fieldPosition="0"/>
    </format>
    <format dxfId="476">
      <pivotArea dataOnly="0" labelOnly="1" fieldPosition="0">
        <references count="1">
          <reference field="1" count="0"/>
        </references>
      </pivotArea>
    </format>
    <format dxfId="475">
      <pivotArea dataOnly="0" labelOnly="1" grandRow="1" outline="0" fieldPosition="0"/>
    </format>
    <format dxfId="474">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602A993-F126-494E-AE60-E56933B35127}"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4:D28" firstHeaderRow="1" firstDataRow="1" firstDataCol="1" rowPageCount="1" colPageCount="1"/>
  <pivotFields count="18">
    <pivotField axis="axisPage" showAll="0">
      <items count="10">
        <item x="2"/>
        <item x="3"/>
        <item x="6"/>
        <item x="4"/>
        <item x="7"/>
        <item x="0"/>
        <item x="5"/>
        <item x="1"/>
        <item x="8"/>
        <item t="default"/>
      </items>
    </pivotField>
    <pivotField axis="axisRow" showAll="0">
      <items count="4">
        <item x="2"/>
        <item x="0"/>
        <item x="1"/>
        <item t="default"/>
      </items>
    </pivotField>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7" subtotal="count" baseField="0" baseItem="0"/>
  </dataFields>
  <formats count="49">
    <format dxfId="568">
      <pivotArea type="all" dataOnly="0" outline="0" fieldPosition="0"/>
    </format>
    <format dxfId="567">
      <pivotArea outline="0" collapsedLevelsAreSubtotals="1" fieldPosition="0"/>
    </format>
    <format dxfId="566">
      <pivotArea field="1" type="button" dataOnly="0" labelOnly="1" outline="0" axis="axisRow" fieldPosition="0"/>
    </format>
    <format dxfId="565">
      <pivotArea dataOnly="0" labelOnly="1" fieldPosition="0">
        <references count="1">
          <reference field="1" count="0"/>
        </references>
      </pivotArea>
    </format>
    <format dxfId="564">
      <pivotArea dataOnly="0" labelOnly="1" outline="0" axis="axisValues" fieldPosition="0"/>
    </format>
    <format dxfId="563">
      <pivotArea type="all" dataOnly="0" outline="0" fieldPosition="0"/>
    </format>
    <format dxfId="562">
      <pivotArea outline="0" collapsedLevelsAreSubtotals="1" fieldPosition="0"/>
    </format>
    <format dxfId="561">
      <pivotArea field="1" type="button" dataOnly="0" labelOnly="1" outline="0" axis="axisRow" fieldPosition="0"/>
    </format>
    <format dxfId="560">
      <pivotArea dataOnly="0" labelOnly="1" fieldPosition="0">
        <references count="1">
          <reference field="1" count="0"/>
        </references>
      </pivotArea>
    </format>
    <format dxfId="559">
      <pivotArea dataOnly="0" labelOnly="1" outline="0" axis="axisValues" fieldPosition="0"/>
    </format>
    <format dxfId="558">
      <pivotArea type="all" dataOnly="0" outline="0" fieldPosition="0"/>
    </format>
    <format dxfId="557">
      <pivotArea outline="0" collapsedLevelsAreSubtotals="1" fieldPosition="0"/>
    </format>
    <format dxfId="556">
      <pivotArea field="1" type="button" dataOnly="0" labelOnly="1" outline="0" axis="axisRow" fieldPosition="0"/>
    </format>
    <format dxfId="555">
      <pivotArea dataOnly="0" labelOnly="1" fieldPosition="0">
        <references count="1">
          <reference field="1" count="0"/>
        </references>
      </pivotArea>
    </format>
    <format dxfId="554">
      <pivotArea dataOnly="0" labelOnly="1" outline="0" axis="axisValues" fieldPosition="0"/>
    </format>
    <format dxfId="553">
      <pivotArea grandRow="1" outline="0" collapsedLevelsAreSubtotals="1" fieldPosition="0"/>
    </format>
    <format dxfId="552">
      <pivotArea dataOnly="0" labelOnly="1" grandRow="1" outline="0" fieldPosition="0"/>
    </format>
    <format dxfId="551">
      <pivotArea type="all" dataOnly="0" outline="0" fieldPosition="0"/>
    </format>
    <format dxfId="550">
      <pivotArea outline="0" collapsedLevelsAreSubtotals="1" fieldPosition="0"/>
    </format>
    <format dxfId="549">
      <pivotArea field="1" type="button" dataOnly="0" labelOnly="1" outline="0" axis="axisRow" fieldPosition="0"/>
    </format>
    <format dxfId="548">
      <pivotArea dataOnly="0" labelOnly="1" fieldPosition="0">
        <references count="1">
          <reference field="1" count="0"/>
        </references>
      </pivotArea>
    </format>
    <format dxfId="547">
      <pivotArea dataOnly="0" labelOnly="1" grandRow="1" outline="0" fieldPosition="0"/>
    </format>
    <format dxfId="546">
      <pivotArea dataOnly="0" labelOnly="1" outline="0" axis="axisValues" fieldPosition="0"/>
    </format>
    <format dxfId="545">
      <pivotArea dataOnly="0" labelOnly="1" outline="0" axis="axisValues" fieldPosition="0"/>
    </format>
    <format dxfId="544">
      <pivotArea type="all" dataOnly="0" outline="0" fieldPosition="0"/>
    </format>
    <format dxfId="543">
      <pivotArea type="all" dataOnly="0" outline="0" fieldPosition="0"/>
    </format>
    <format dxfId="542">
      <pivotArea outline="0" collapsedLevelsAreSubtotals="1" fieldPosition="0"/>
    </format>
    <format dxfId="541">
      <pivotArea field="1" type="button" dataOnly="0" labelOnly="1" outline="0" axis="axisRow" fieldPosition="0"/>
    </format>
    <format dxfId="540">
      <pivotArea dataOnly="0" labelOnly="1" fieldPosition="0">
        <references count="1">
          <reference field="1" count="0"/>
        </references>
      </pivotArea>
    </format>
    <format dxfId="539">
      <pivotArea dataOnly="0" labelOnly="1" grandRow="1" outline="0" fieldPosition="0"/>
    </format>
    <format dxfId="538">
      <pivotArea dataOnly="0" labelOnly="1" outline="0" axis="axisValues" fieldPosition="0"/>
    </format>
    <format dxfId="537">
      <pivotArea collapsedLevelsAreSubtotals="1" fieldPosition="0">
        <references count="1">
          <reference field="1" count="0"/>
        </references>
      </pivotArea>
    </format>
    <format dxfId="536">
      <pivotArea field="0" type="button" dataOnly="0" labelOnly="1" outline="0" axis="axisPage" fieldPosition="0"/>
    </format>
    <format dxfId="535">
      <pivotArea field="1" type="button" dataOnly="0" labelOnly="1" outline="0" axis="axisRow" fieldPosition="0"/>
    </format>
    <format dxfId="534">
      <pivotArea dataOnly="0" labelOnly="1" outline="0" axis="axisValues" fieldPosition="0"/>
    </format>
    <format dxfId="533">
      <pivotArea grandRow="1" outline="0" collapsedLevelsAreSubtotals="1" fieldPosition="0"/>
    </format>
    <format dxfId="532">
      <pivotArea dataOnly="0" labelOnly="1" grandRow="1" outline="0" fieldPosition="0"/>
    </format>
    <format dxfId="531">
      <pivotArea type="all" dataOnly="0" outline="0" fieldPosition="0"/>
    </format>
    <format dxfId="530">
      <pivotArea outline="0" collapsedLevelsAreSubtotals="1" fieldPosition="0"/>
    </format>
    <format dxfId="529">
      <pivotArea field="1" type="button" dataOnly="0" labelOnly="1" outline="0" axis="axisRow" fieldPosition="0"/>
    </format>
    <format dxfId="528">
      <pivotArea dataOnly="0" labelOnly="1" fieldPosition="0">
        <references count="1">
          <reference field="1" count="0"/>
        </references>
      </pivotArea>
    </format>
    <format dxfId="527">
      <pivotArea dataOnly="0" labelOnly="1" grandRow="1" outline="0" fieldPosition="0"/>
    </format>
    <format dxfId="526">
      <pivotArea dataOnly="0" labelOnly="1" outline="0" axis="axisValues" fieldPosition="0"/>
    </format>
    <format dxfId="525">
      <pivotArea type="all" dataOnly="0" outline="0" fieldPosition="0"/>
    </format>
    <format dxfId="524">
      <pivotArea outline="0" collapsedLevelsAreSubtotals="1" fieldPosition="0"/>
    </format>
    <format dxfId="523">
      <pivotArea field="1" type="button" dataOnly="0" labelOnly="1" outline="0" axis="axisRow" fieldPosition="0"/>
    </format>
    <format dxfId="522">
      <pivotArea dataOnly="0" labelOnly="1" fieldPosition="0">
        <references count="1">
          <reference field="1" count="0"/>
        </references>
      </pivotArea>
    </format>
    <format dxfId="521">
      <pivotArea dataOnly="0" labelOnly="1" grandRow="1" outline="0" fieldPosition="0"/>
    </format>
    <format dxfId="5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2878284-A045-484F-BFAB-B353C1FDFE3C}"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7:H64" firstHeaderRow="1" firstDataRow="1" firstDataCol="2" rowPageCount="1" colPageCount="1"/>
  <pivotFields count="18">
    <pivotField name="DIRECCIÓN/" axis="axisRow" compact="0" showAll="0">
      <items count="10">
        <item x="2"/>
        <item x="3"/>
        <item x="6"/>
        <item x="4"/>
        <item x="7"/>
        <item x="0"/>
        <item x="5"/>
        <item x="1"/>
        <item x="8"/>
        <item t="default"/>
      </items>
    </pivotField>
    <pivotField axis="axisPage" multipleItemSelectionAllowed="1" showAll="0" defaultSubtotal="0">
      <items count="3">
        <item x="2"/>
        <item x="1"/>
        <item x="0"/>
      </items>
    </pivotField>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3">
        <item x="0"/>
        <item x="1"/>
        <item x="2"/>
      </items>
    </pivotField>
  </pivotFields>
  <rowFields count="2">
    <field x="0"/>
    <field x="17"/>
  </rowFields>
  <rowItems count="27">
    <i>
      <x/>
    </i>
    <i r="1">
      <x/>
    </i>
    <i r="1">
      <x v="1"/>
    </i>
    <i>
      <x v="1"/>
    </i>
    <i r="1">
      <x/>
    </i>
    <i r="1">
      <x v="1"/>
    </i>
    <i r="1">
      <x v="2"/>
    </i>
    <i>
      <x v="2"/>
    </i>
    <i r="1">
      <x/>
    </i>
    <i r="1">
      <x v="1"/>
    </i>
    <i>
      <x v="3"/>
    </i>
    <i r="1">
      <x/>
    </i>
    <i r="1">
      <x v="1"/>
    </i>
    <i>
      <x v="4"/>
    </i>
    <i r="1">
      <x/>
    </i>
    <i r="1">
      <x v="1"/>
    </i>
    <i>
      <x v="5"/>
    </i>
    <i r="1">
      <x/>
    </i>
    <i>
      <x v="6"/>
    </i>
    <i r="1">
      <x/>
    </i>
    <i r="1">
      <x v="1"/>
    </i>
    <i>
      <x v="7"/>
    </i>
    <i r="1">
      <x/>
    </i>
    <i r="1">
      <x v="1"/>
    </i>
    <i>
      <x v="8"/>
    </i>
    <i r="1">
      <x v="1"/>
    </i>
    <i t="grand">
      <x/>
    </i>
  </rowItems>
  <colItems count="1">
    <i/>
  </colItems>
  <pageFields count="1">
    <pageField fld="1" hier="-1"/>
  </pageFields>
  <dataFields count="1">
    <dataField name="TOTAL ESTADO DE CUMPLIMIENTO" fld="17" subtotal="count" baseField="0" baseItem="0" numFmtId="3"/>
  </dataFields>
  <formats count="236">
    <format dxfId="804">
      <pivotArea type="all" dataOnly="0" outline="0" fieldPosition="0"/>
    </format>
    <format dxfId="803">
      <pivotArea outline="0" collapsedLevelsAreSubtotals="1" fieldPosition="0"/>
    </format>
    <format dxfId="802">
      <pivotArea field="0" type="button" dataOnly="0" labelOnly="1" outline="0" axis="axisRow" fieldPosition="0"/>
    </format>
    <format dxfId="801">
      <pivotArea field="17" type="button" dataOnly="0" labelOnly="1" outline="0" axis="axisRow" fieldPosition="1"/>
    </format>
    <format dxfId="800">
      <pivotArea dataOnly="0" labelOnly="1" outline="0" axis="axisValues" fieldPosition="0"/>
    </format>
    <format dxfId="799">
      <pivotArea dataOnly="0" labelOnly="1" outline="0" fieldPosition="0">
        <references count="1">
          <reference field="0" count="0"/>
        </references>
      </pivotArea>
    </format>
    <format dxfId="798">
      <pivotArea dataOnly="0" labelOnly="1" fieldPosition="0">
        <references count="2">
          <reference field="0" count="1" selected="0">
            <x v="0"/>
          </reference>
          <reference field="17" count="2">
            <x v="0"/>
            <x v="1"/>
          </reference>
        </references>
      </pivotArea>
    </format>
    <format dxfId="797">
      <pivotArea dataOnly="0" labelOnly="1" fieldPosition="0">
        <references count="2">
          <reference field="0" count="1" selected="0">
            <x v="1"/>
          </reference>
          <reference field="17" count="2">
            <x v="0"/>
            <x v="1"/>
          </reference>
        </references>
      </pivotArea>
    </format>
    <format dxfId="796">
      <pivotArea dataOnly="0" labelOnly="1" fieldPosition="0">
        <references count="2">
          <reference field="0" count="1" selected="0">
            <x v="2"/>
          </reference>
          <reference field="17" count="2">
            <x v="0"/>
            <x v="1"/>
          </reference>
        </references>
      </pivotArea>
    </format>
    <format dxfId="795">
      <pivotArea dataOnly="0" labelOnly="1" fieldPosition="0">
        <references count="2">
          <reference field="0" count="1" selected="0">
            <x v="3"/>
          </reference>
          <reference field="17" count="0"/>
        </references>
      </pivotArea>
    </format>
    <format dxfId="794">
      <pivotArea dataOnly="0" labelOnly="1" fieldPosition="0">
        <references count="2">
          <reference field="0" count="1" selected="0">
            <x v="4"/>
          </reference>
          <reference field="17" count="2">
            <x v="0"/>
            <x v="1"/>
          </reference>
        </references>
      </pivotArea>
    </format>
    <format dxfId="793">
      <pivotArea dataOnly="0" labelOnly="1" fieldPosition="0">
        <references count="2">
          <reference field="0" count="1" selected="0">
            <x v="5"/>
          </reference>
          <reference field="17" count="2">
            <x v="0"/>
            <x v="1"/>
          </reference>
        </references>
      </pivotArea>
    </format>
    <format dxfId="792">
      <pivotArea type="all" dataOnly="0" outline="0" fieldPosition="0"/>
    </format>
    <format dxfId="791">
      <pivotArea outline="0" collapsedLevelsAreSubtotals="1" fieldPosition="0"/>
    </format>
    <format dxfId="790">
      <pivotArea field="0" type="button" dataOnly="0" labelOnly="1" outline="0" axis="axisRow" fieldPosition="0"/>
    </format>
    <format dxfId="789">
      <pivotArea field="17" type="button" dataOnly="0" labelOnly="1" outline="0" axis="axisRow" fieldPosition="1"/>
    </format>
    <format dxfId="788">
      <pivotArea dataOnly="0" labelOnly="1" outline="0" fieldPosition="0">
        <references count="1">
          <reference field="0" count="0"/>
        </references>
      </pivotArea>
    </format>
    <format dxfId="787">
      <pivotArea dataOnly="0" labelOnly="1" fieldPosition="0">
        <references count="2">
          <reference field="0" count="1" selected="0">
            <x v="0"/>
          </reference>
          <reference field="17" count="2">
            <x v="0"/>
            <x v="1"/>
          </reference>
        </references>
      </pivotArea>
    </format>
    <format dxfId="786">
      <pivotArea dataOnly="0" labelOnly="1" fieldPosition="0">
        <references count="2">
          <reference field="0" count="1" selected="0">
            <x v="1"/>
          </reference>
          <reference field="17" count="2">
            <x v="0"/>
            <x v="1"/>
          </reference>
        </references>
      </pivotArea>
    </format>
    <format dxfId="785">
      <pivotArea dataOnly="0" labelOnly="1" fieldPosition="0">
        <references count="2">
          <reference field="0" count="1" selected="0">
            <x v="2"/>
          </reference>
          <reference field="17" count="2">
            <x v="0"/>
            <x v="1"/>
          </reference>
        </references>
      </pivotArea>
    </format>
    <format dxfId="784">
      <pivotArea dataOnly="0" labelOnly="1" fieldPosition="0">
        <references count="2">
          <reference field="0" count="1" selected="0">
            <x v="3"/>
          </reference>
          <reference field="17" count="0"/>
        </references>
      </pivotArea>
    </format>
    <format dxfId="783">
      <pivotArea dataOnly="0" labelOnly="1" fieldPosition="0">
        <references count="2">
          <reference field="0" count="1" selected="0">
            <x v="4"/>
          </reference>
          <reference field="17" count="2">
            <x v="0"/>
            <x v="1"/>
          </reference>
        </references>
      </pivotArea>
    </format>
    <format dxfId="782">
      <pivotArea dataOnly="0" labelOnly="1" fieldPosition="0">
        <references count="2">
          <reference field="0" count="1" selected="0">
            <x v="5"/>
          </reference>
          <reference field="17" count="2">
            <x v="0"/>
            <x v="1"/>
          </reference>
        </references>
      </pivotArea>
    </format>
    <format dxfId="781">
      <pivotArea dataOnly="0" labelOnly="1" outline="0" axis="axisValues" fieldPosition="0"/>
    </format>
    <format dxfId="780">
      <pivotArea dataOnly="0" labelOnly="1" grandRow="1" outline="0" fieldPosition="0"/>
    </format>
    <format dxfId="779">
      <pivotArea type="all" dataOnly="0" outline="0" fieldPosition="0"/>
    </format>
    <format dxfId="778">
      <pivotArea outline="0" collapsedLevelsAreSubtotals="1" fieldPosition="0"/>
    </format>
    <format dxfId="777">
      <pivotArea field="0" type="button" dataOnly="0" labelOnly="1" outline="0" axis="axisRow" fieldPosition="0"/>
    </format>
    <format dxfId="776">
      <pivotArea field="17" type="button" dataOnly="0" labelOnly="1" outline="0" axis="axisRow" fieldPosition="1"/>
    </format>
    <format dxfId="775">
      <pivotArea dataOnly="0" labelOnly="1" outline="0" fieldPosition="0">
        <references count="1">
          <reference field="0" count="0"/>
        </references>
      </pivotArea>
    </format>
    <format dxfId="774">
      <pivotArea dataOnly="0" labelOnly="1" grandRow="1" outline="0" fieldPosition="0"/>
    </format>
    <format dxfId="773">
      <pivotArea dataOnly="0" labelOnly="1" fieldPosition="0">
        <references count="2">
          <reference field="0" count="1" selected="0">
            <x v="0"/>
          </reference>
          <reference field="17" count="2">
            <x v="0"/>
            <x v="1"/>
          </reference>
        </references>
      </pivotArea>
    </format>
    <format dxfId="772">
      <pivotArea dataOnly="0" labelOnly="1" fieldPosition="0">
        <references count="2">
          <reference field="0" count="1" selected="0">
            <x v="1"/>
          </reference>
          <reference field="17" count="2">
            <x v="0"/>
            <x v="1"/>
          </reference>
        </references>
      </pivotArea>
    </format>
    <format dxfId="771">
      <pivotArea dataOnly="0" labelOnly="1" fieldPosition="0">
        <references count="2">
          <reference field="0" count="1" selected="0">
            <x v="2"/>
          </reference>
          <reference field="17" count="2">
            <x v="0"/>
            <x v="1"/>
          </reference>
        </references>
      </pivotArea>
    </format>
    <format dxfId="770">
      <pivotArea dataOnly="0" labelOnly="1" fieldPosition="0">
        <references count="2">
          <reference field="0" count="1" selected="0">
            <x v="3"/>
          </reference>
          <reference field="17" count="0"/>
        </references>
      </pivotArea>
    </format>
    <format dxfId="769">
      <pivotArea dataOnly="0" labelOnly="1" fieldPosition="0">
        <references count="2">
          <reference field="0" count="1" selected="0">
            <x v="4"/>
          </reference>
          <reference field="17" count="2">
            <x v="0"/>
            <x v="1"/>
          </reference>
        </references>
      </pivotArea>
    </format>
    <format dxfId="768">
      <pivotArea dataOnly="0" labelOnly="1" fieldPosition="0">
        <references count="2">
          <reference field="0" count="1" selected="0">
            <x v="5"/>
          </reference>
          <reference field="17" count="2">
            <x v="0"/>
            <x v="1"/>
          </reference>
        </references>
      </pivotArea>
    </format>
    <format dxfId="767">
      <pivotArea dataOnly="0" labelOnly="1" outline="0" axis="axisValues" fieldPosition="0"/>
    </format>
    <format dxfId="766">
      <pivotArea field="0" type="button" dataOnly="0" labelOnly="1" outline="0" axis="axisRow" fieldPosition="0"/>
    </format>
    <format dxfId="765">
      <pivotArea field="17" type="button" dataOnly="0" labelOnly="1" outline="0" axis="axisRow" fieldPosition="1"/>
    </format>
    <format dxfId="764">
      <pivotArea dataOnly="0" labelOnly="1" outline="0" axis="axisValues" fieldPosition="0"/>
    </format>
    <format dxfId="763">
      <pivotArea type="all" dataOnly="0" outline="0" fieldPosition="0"/>
    </format>
    <format dxfId="762">
      <pivotArea dataOnly="0" labelOnly="1" outline="0" fieldPosition="0">
        <references count="1">
          <reference field="0" count="0"/>
        </references>
      </pivotArea>
    </format>
    <format dxfId="761">
      <pivotArea dataOnly="0" labelOnly="1" outline="0" offset="A256" fieldPosition="0">
        <references count="1">
          <reference field="0" count="1">
            <x v="1"/>
          </reference>
        </references>
      </pivotArea>
    </format>
    <format dxfId="760">
      <pivotArea dataOnly="0" labelOnly="1" outline="0" offset="A256" fieldPosition="0">
        <references count="1">
          <reference field="0" count="1">
            <x v="2"/>
          </reference>
        </references>
      </pivotArea>
    </format>
    <format dxfId="759">
      <pivotArea dataOnly="0" labelOnly="1" outline="0" offset="A256" fieldPosition="0">
        <references count="1">
          <reference field="0" count="1">
            <x v="3"/>
          </reference>
        </references>
      </pivotArea>
    </format>
    <format dxfId="758">
      <pivotArea dataOnly="0" labelOnly="1" outline="0" offset="A256" fieldPosition="0">
        <references count="1">
          <reference field="0" count="1">
            <x v="4"/>
          </reference>
        </references>
      </pivotArea>
    </format>
    <format dxfId="757">
      <pivotArea dataOnly="0" labelOnly="1" outline="0" offset="A256" fieldPosition="0">
        <references count="1">
          <reference field="0" count="1">
            <x v="5"/>
          </reference>
        </references>
      </pivotArea>
    </format>
    <format dxfId="756">
      <pivotArea collapsedLevelsAreSubtotals="1" fieldPosition="0">
        <references count="2">
          <reference field="0" count="1" selected="0">
            <x v="0"/>
          </reference>
          <reference field="17" count="2">
            <x v="0"/>
            <x v="1"/>
          </reference>
        </references>
      </pivotArea>
    </format>
    <format dxfId="755">
      <pivotArea collapsedLevelsAreSubtotals="1" fieldPosition="0">
        <references count="2">
          <reference field="0" count="1" selected="0">
            <x v="2"/>
          </reference>
          <reference field="17" count="2">
            <x v="0"/>
            <x v="1"/>
          </reference>
        </references>
      </pivotArea>
    </format>
    <format dxfId="754">
      <pivotArea collapsedLevelsAreSubtotals="1" fieldPosition="0">
        <references count="2">
          <reference field="0" count="1" selected="0">
            <x v="3"/>
          </reference>
          <reference field="17" count="0"/>
        </references>
      </pivotArea>
    </format>
    <format dxfId="753">
      <pivotArea collapsedLevelsAreSubtotals="1" fieldPosition="0">
        <references count="2">
          <reference field="0" count="1" selected="0">
            <x v="5"/>
          </reference>
          <reference field="17" count="2">
            <x v="0"/>
            <x v="1"/>
          </reference>
        </references>
      </pivotArea>
    </format>
    <format dxfId="752">
      <pivotArea dataOnly="0" labelOnly="1" outline="0" fieldPosition="0">
        <references count="1">
          <reference field="0" count="0"/>
        </references>
      </pivotArea>
    </format>
    <format dxfId="751">
      <pivotArea dataOnly="0" labelOnly="1" fieldPosition="0">
        <references count="2">
          <reference field="0" count="1" selected="0">
            <x v="0"/>
          </reference>
          <reference field="17" count="2">
            <x v="0"/>
            <x v="1"/>
          </reference>
        </references>
      </pivotArea>
    </format>
    <format dxfId="750">
      <pivotArea dataOnly="0" labelOnly="1" fieldPosition="0">
        <references count="2">
          <reference field="0" count="1" selected="0">
            <x v="1"/>
          </reference>
          <reference field="17" count="2">
            <x v="0"/>
            <x v="1"/>
          </reference>
        </references>
      </pivotArea>
    </format>
    <format dxfId="749">
      <pivotArea dataOnly="0" labelOnly="1" fieldPosition="0">
        <references count="2">
          <reference field="0" count="1" selected="0">
            <x v="2"/>
          </reference>
          <reference field="17" count="2">
            <x v="0"/>
            <x v="1"/>
          </reference>
        </references>
      </pivotArea>
    </format>
    <format dxfId="748">
      <pivotArea dataOnly="0" labelOnly="1" fieldPosition="0">
        <references count="2">
          <reference field="0" count="1" selected="0">
            <x v="3"/>
          </reference>
          <reference field="17" count="0"/>
        </references>
      </pivotArea>
    </format>
    <format dxfId="747">
      <pivotArea dataOnly="0" labelOnly="1" fieldPosition="0">
        <references count="2">
          <reference field="0" count="1" selected="0">
            <x v="4"/>
          </reference>
          <reference field="17" count="2">
            <x v="0"/>
            <x v="1"/>
          </reference>
        </references>
      </pivotArea>
    </format>
    <format dxfId="746">
      <pivotArea dataOnly="0" labelOnly="1" fieldPosition="0">
        <references count="2">
          <reference field="0" count="1" selected="0">
            <x v="5"/>
          </reference>
          <reference field="17" count="2">
            <x v="0"/>
            <x v="1"/>
          </reference>
        </references>
      </pivotArea>
    </format>
    <format dxfId="745">
      <pivotArea collapsedLevelsAreSubtotals="1" fieldPosition="0">
        <references count="2">
          <reference field="0" count="1" selected="0">
            <x v="0"/>
          </reference>
          <reference field="17" count="2">
            <x v="0"/>
            <x v="1"/>
          </reference>
        </references>
      </pivotArea>
    </format>
    <format dxfId="744">
      <pivotArea collapsedLevelsAreSubtotals="1" fieldPosition="0">
        <references count="2">
          <reference field="0" count="1" selected="0">
            <x v="2"/>
          </reference>
          <reference field="17" count="2">
            <x v="0"/>
            <x v="1"/>
          </reference>
        </references>
      </pivotArea>
    </format>
    <format dxfId="743">
      <pivotArea collapsedLevelsAreSubtotals="1" fieldPosition="0">
        <references count="2">
          <reference field="0" count="1" selected="0">
            <x v="3"/>
          </reference>
          <reference field="17" count="0"/>
        </references>
      </pivotArea>
    </format>
    <format dxfId="742">
      <pivotArea collapsedLevelsAreSubtotals="1" fieldPosition="0">
        <references count="2">
          <reference field="0" count="1" selected="0">
            <x v="5"/>
          </reference>
          <reference field="17" count="2">
            <x v="0"/>
            <x v="1"/>
          </reference>
        </references>
      </pivotArea>
    </format>
    <format dxfId="741">
      <pivotArea dataOnly="0" labelOnly="1" outline="0" fieldPosition="0">
        <references count="1">
          <reference field="0" count="0"/>
        </references>
      </pivotArea>
    </format>
    <format dxfId="740">
      <pivotArea dataOnly="0" labelOnly="1" fieldPosition="0">
        <references count="2">
          <reference field="0" count="1" selected="0">
            <x v="0"/>
          </reference>
          <reference field="17" count="2">
            <x v="0"/>
            <x v="1"/>
          </reference>
        </references>
      </pivotArea>
    </format>
    <format dxfId="739">
      <pivotArea dataOnly="0" labelOnly="1" fieldPosition="0">
        <references count="2">
          <reference field="0" count="1" selected="0">
            <x v="1"/>
          </reference>
          <reference field="17" count="2">
            <x v="0"/>
            <x v="1"/>
          </reference>
        </references>
      </pivotArea>
    </format>
    <format dxfId="738">
      <pivotArea dataOnly="0" labelOnly="1" fieldPosition="0">
        <references count="2">
          <reference field="0" count="1" selected="0">
            <x v="2"/>
          </reference>
          <reference field="17" count="2">
            <x v="0"/>
            <x v="1"/>
          </reference>
        </references>
      </pivotArea>
    </format>
    <format dxfId="737">
      <pivotArea dataOnly="0" labelOnly="1" fieldPosition="0">
        <references count="2">
          <reference field="0" count="1" selected="0">
            <x v="3"/>
          </reference>
          <reference field="17" count="0"/>
        </references>
      </pivotArea>
    </format>
    <format dxfId="736">
      <pivotArea dataOnly="0" labelOnly="1" fieldPosition="0">
        <references count="2">
          <reference field="0" count="1" selected="0">
            <x v="4"/>
          </reference>
          <reference field="17" count="2">
            <x v="0"/>
            <x v="1"/>
          </reference>
        </references>
      </pivotArea>
    </format>
    <format dxfId="735">
      <pivotArea dataOnly="0" labelOnly="1" fieldPosition="0">
        <references count="2">
          <reference field="0" count="1" selected="0">
            <x v="5"/>
          </reference>
          <reference field="17" count="2">
            <x v="0"/>
            <x v="1"/>
          </reference>
        </references>
      </pivotArea>
    </format>
    <format dxfId="734">
      <pivotArea grandRow="1" outline="0" collapsedLevelsAreSubtotals="1" fieldPosition="0"/>
    </format>
    <format dxfId="733">
      <pivotArea dataOnly="0" labelOnly="1" outline="0" fieldPosition="0">
        <references count="1">
          <reference field="0" count="1">
            <x v="1"/>
          </reference>
        </references>
      </pivotArea>
    </format>
    <format dxfId="732">
      <pivotArea dataOnly="0" labelOnly="1" outline="0" fieldPosition="0">
        <references count="1">
          <reference field="0" count="1">
            <x v="2"/>
          </reference>
        </references>
      </pivotArea>
    </format>
    <format dxfId="731">
      <pivotArea dataOnly="0" labelOnly="1" outline="0" fieldPosition="0">
        <references count="1">
          <reference field="0" count="1">
            <x v="3"/>
          </reference>
        </references>
      </pivotArea>
    </format>
    <format dxfId="730">
      <pivotArea dataOnly="0" labelOnly="1" outline="0" fieldPosition="0">
        <references count="1">
          <reference field="0" count="1">
            <x v="4"/>
          </reference>
        </references>
      </pivotArea>
    </format>
    <format dxfId="729">
      <pivotArea dataOnly="0" labelOnly="1" outline="0" fieldPosition="0">
        <references count="1">
          <reference field="0" count="1">
            <x v="5"/>
          </reference>
        </references>
      </pivotArea>
    </format>
    <format dxfId="728">
      <pivotArea dataOnly="0" labelOnly="1" fieldPosition="0">
        <references count="2">
          <reference field="0" count="1" selected="0">
            <x v="0"/>
          </reference>
          <reference field="17" count="2">
            <x v="0"/>
            <x v="1"/>
          </reference>
        </references>
      </pivotArea>
    </format>
    <format dxfId="727">
      <pivotArea dataOnly="0" labelOnly="1" fieldPosition="0">
        <references count="2">
          <reference field="0" count="1" selected="0">
            <x v="1"/>
          </reference>
          <reference field="17" count="2">
            <x v="0"/>
            <x v="1"/>
          </reference>
        </references>
      </pivotArea>
    </format>
    <format dxfId="726">
      <pivotArea dataOnly="0" labelOnly="1" fieldPosition="0">
        <references count="2">
          <reference field="0" count="1" selected="0">
            <x v="2"/>
          </reference>
          <reference field="17" count="2">
            <x v="0"/>
            <x v="1"/>
          </reference>
        </references>
      </pivotArea>
    </format>
    <format dxfId="725">
      <pivotArea dataOnly="0" labelOnly="1" fieldPosition="0">
        <references count="2">
          <reference field="0" count="1" selected="0">
            <x v="3"/>
          </reference>
          <reference field="17" count="0"/>
        </references>
      </pivotArea>
    </format>
    <format dxfId="724">
      <pivotArea dataOnly="0" labelOnly="1" fieldPosition="0">
        <references count="2">
          <reference field="0" count="1" selected="0">
            <x v="4"/>
          </reference>
          <reference field="17" count="2">
            <x v="0"/>
            <x v="1"/>
          </reference>
        </references>
      </pivotArea>
    </format>
    <format dxfId="723">
      <pivotArea dataOnly="0" labelOnly="1" fieldPosition="0">
        <references count="2">
          <reference field="0" count="1" selected="0">
            <x v="5"/>
          </reference>
          <reference field="17" count="2">
            <x v="0"/>
            <x v="1"/>
          </reference>
        </references>
      </pivotArea>
    </format>
    <format dxfId="722">
      <pivotArea type="all" dataOnly="0" outline="0" fieldPosition="0"/>
    </format>
    <format dxfId="721">
      <pivotArea dataOnly="0" labelOnly="1" grandRow="1" outline="0" fieldPosition="0"/>
    </format>
    <format dxfId="720">
      <pivotArea dataOnly="0" labelOnly="1" fieldPosition="0">
        <references count="2">
          <reference field="0" count="1" selected="0">
            <x v="2"/>
          </reference>
          <reference field="17" count="2">
            <x v="0"/>
            <x v="1"/>
          </reference>
        </references>
      </pivotArea>
    </format>
    <format dxfId="719">
      <pivotArea dataOnly="0" labelOnly="1" fieldPosition="0">
        <references count="2">
          <reference field="0" count="1" selected="0">
            <x v="3"/>
          </reference>
          <reference field="17" count="0"/>
        </references>
      </pivotArea>
    </format>
    <format dxfId="718">
      <pivotArea dataOnly="0" labelOnly="1" fieldPosition="0">
        <references count="2">
          <reference field="0" count="1" selected="0">
            <x v="5"/>
          </reference>
          <reference field="17" count="2">
            <x v="0"/>
            <x v="1"/>
          </reference>
        </references>
      </pivotArea>
    </format>
    <format dxfId="717">
      <pivotArea collapsedLevelsAreSubtotals="1" fieldPosition="0">
        <references count="2">
          <reference field="0" count="1" selected="0">
            <x v="0"/>
          </reference>
          <reference field="17" count="2">
            <x v="0"/>
            <x v="1"/>
          </reference>
        </references>
      </pivotArea>
    </format>
    <format dxfId="716">
      <pivotArea collapsedLevelsAreSubtotals="1" fieldPosition="0">
        <references count="2">
          <reference field="0" count="1" selected="0">
            <x v="1"/>
          </reference>
          <reference field="17" count="2">
            <x v="0"/>
            <x v="1"/>
          </reference>
        </references>
      </pivotArea>
    </format>
    <format dxfId="715">
      <pivotArea collapsedLevelsAreSubtotals="1" fieldPosition="0">
        <references count="2">
          <reference field="0" count="1" selected="0">
            <x v="2"/>
          </reference>
          <reference field="17" count="2">
            <x v="0"/>
            <x v="1"/>
          </reference>
        </references>
      </pivotArea>
    </format>
    <format dxfId="714">
      <pivotArea collapsedLevelsAreSubtotals="1" fieldPosition="0">
        <references count="2">
          <reference field="0" count="1" selected="0">
            <x v="3"/>
          </reference>
          <reference field="17" count="0"/>
        </references>
      </pivotArea>
    </format>
    <format dxfId="713">
      <pivotArea collapsedLevelsAreSubtotals="1" fieldPosition="0">
        <references count="2">
          <reference field="0" count="1" selected="0">
            <x v="5"/>
          </reference>
          <reference field="17" count="2">
            <x v="0"/>
            <x v="1"/>
          </reference>
        </references>
      </pivotArea>
    </format>
    <format dxfId="712">
      <pivotArea dataOnly="0" labelOnly="1" fieldPosition="0">
        <references count="2">
          <reference field="0" count="1" selected="0">
            <x v="0"/>
          </reference>
          <reference field="17" count="2">
            <x v="0"/>
            <x v="1"/>
          </reference>
        </references>
      </pivotArea>
    </format>
    <format dxfId="711">
      <pivotArea dataOnly="0" labelOnly="1" fieldPosition="0">
        <references count="2">
          <reference field="0" count="1" selected="0">
            <x v="1"/>
          </reference>
          <reference field="17" count="2">
            <x v="0"/>
            <x v="1"/>
          </reference>
        </references>
      </pivotArea>
    </format>
    <format dxfId="710">
      <pivotArea dataOnly="0" labelOnly="1" fieldPosition="0">
        <references count="2">
          <reference field="0" count="1" selected="0">
            <x v="2"/>
          </reference>
          <reference field="17" count="2">
            <x v="0"/>
            <x v="1"/>
          </reference>
        </references>
      </pivotArea>
    </format>
    <format dxfId="709">
      <pivotArea dataOnly="0" labelOnly="1" fieldPosition="0">
        <references count="2">
          <reference field="0" count="1" selected="0">
            <x v="3"/>
          </reference>
          <reference field="17" count="0"/>
        </references>
      </pivotArea>
    </format>
    <format dxfId="708">
      <pivotArea dataOnly="0" labelOnly="1" fieldPosition="0">
        <references count="2">
          <reference field="0" count="1" selected="0">
            <x v="5"/>
          </reference>
          <reference field="17" count="2">
            <x v="0"/>
            <x v="1"/>
          </reference>
        </references>
      </pivotArea>
    </format>
    <format dxfId="707">
      <pivotArea collapsedLevelsAreSubtotals="1" fieldPosition="0">
        <references count="2">
          <reference field="0" count="1" selected="0">
            <x v="0"/>
          </reference>
          <reference field="17" count="1">
            <x v="0"/>
          </reference>
        </references>
      </pivotArea>
    </format>
    <format dxfId="706">
      <pivotArea dataOnly="0" labelOnly="1" fieldPosition="0">
        <references count="2">
          <reference field="0" count="1" selected="0">
            <x v="0"/>
          </reference>
          <reference field="17" count="1">
            <x v="0"/>
          </reference>
        </references>
      </pivotArea>
    </format>
    <format dxfId="705">
      <pivotArea collapsedLevelsAreSubtotals="1" fieldPosition="0">
        <references count="2">
          <reference field="0" count="1" selected="0">
            <x v="1"/>
          </reference>
          <reference field="17" count="1">
            <x v="0"/>
          </reference>
        </references>
      </pivotArea>
    </format>
    <format dxfId="704">
      <pivotArea dataOnly="0" labelOnly="1" fieldPosition="0">
        <references count="2">
          <reference field="0" count="1" selected="0">
            <x v="1"/>
          </reference>
          <reference field="17" count="1">
            <x v="0"/>
          </reference>
        </references>
      </pivotArea>
    </format>
    <format dxfId="703">
      <pivotArea collapsedLevelsAreSubtotals="1" fieldPosition="0">
        <references count="2">
          <reference field="0" count="1" selected="0">
            <x v="2"/>
          </reference>
          <reference field="17" count="1">
            <x v="0"/>
          </reference>
        </references>
      </pivotArea>
    </format>
    <format dxfId="702">
      <pivotArea dataOnly="0" labelOnly="1" fieldPosition="0">
        <references count="2">
          <reference field="0" count="1" selected="0">
            <x v="2"/>
          </reference>
          <reference field="17" count="1">
            <x v="0"/>
          </reference>
        </references>
      </pivotArea>
    </format>
    <format dxfId="701">
      <pivotArea collapsedLevelsAreSubtotals="1" fieldPosition="0">
        <references count="2">
          <reference field="0" count="1" selected="0">
            <x v="3"/>
          </reference>
          <reference field="17" count="1">
            <x v="0"/>
          </reference>
        </references>
      </pivotArea>
    </format>
    <format dxfId="700">
      <pivotArea dataOnly="0" labelOnly="1" fieldPosition="0">
        <references count="2">
          <reference field="0" count="1" selected="0">
            <x v="3"/>
          </reference>
          <reference field="17" count="1">
            <x v="0"/>
          </reference>
        </references>
      </pivotArea>
    </format>
    <format dxfId="699">
      <pivotArea grandRow="1" outline="0" collapsedLevelsAreSubtotals="1" fieldPosition="0"/>
    </format>
    <format dxfId="698">
      <pivotArea dataOnly="0" labelOnly="1" grandRow="1" outline="0" offset="IV256" fieldPosition="0"/>
    </format>
    <format dxfId="697">
      <pivotArea grandRow="1" outline="0" collapsedLevelsAreSubtotals="1" fieldPosition="0"/>
    </format>
    <format dxfId="696">
      <pivotArea dataOnly="0" labelOnly="1" grandRow="1" outline="0" offset="IV256" fieldPosition="0"/>
    </format>
    <format dxfId="695">
      <pivotArea dataOnly="0" labelOnly="1" grandRow="1" outline="0" offset="A256" fieldPosition="0"/>
    </format>
    <format dxfId="694">
      <pivotArea dataOnly="0" labelOnly="1" grandRow="1" outline="0" offset="A256" fieldPosition="0"/>
    </format>
    <format dxfId="693">
      <pivotArea type="all" dataOnly="0" outline="0" fieldPosition="0"/>
    </format>
    <format dxfId="692">
      <pivotArea outline="0" collapsedLevelsAreSubtotals="1" fieldPosition="0"/>
    </format>
    <format dxfId="691">
      <pivotArea field="0" type="button" dataOnly="0" labelOnly="1" outline="0" axis="axisRow" fieldPosition="0"/>
    </format>
    <format dxfId="690">
      <pivotArea field="17" type="button" dataOnly="0" labelOnly="1" outline="0" axis="axisRow" fieldPosition="1"/>
    </format>
    <format dxfId="689">
      <pivotArea dataOnly="0" labelOnly="1" outline="0" fieldPosition="0">
        <references count="1">
          <reference field="0" count="0"/>
        </references>
      </pivotArea>
    </format>
    <format dxfId="688">
      <pivotArea dataOnly="0" labelOnly="1" grandRow="1" outline="0" fieldPosition="0"/>
    </format>
    <format dxfId="687">
      <pivotArea dataOnly="0" labelOnly="1" outline="0" axis="axisValues" fieldPosition="0"/>
    </format>
    <format dxfId="686">
      <pivotArea field="1" type="button" dataOnly="0" labelOnly="1" outline="0" axis="axisPage" fieldPosition="0"/>
    </format>
    <format dxfId="685">
      <pivotArea field="1" type="button" dataOnly="0" labelOnly="1" outline="0" axis="axisPage" fieldPosition="0"/>
    </format>
    <format dxfId="684">
      <pivotArea field="0" type="button" dataOnly="0" labelOnly="1" outline="0" axis="axisRow" fieldPosition="0"/>
    </format>
    <format dxfId="683">
      <pivotArea field="17" type="button" dataOnly="0" labelOnly="1" outline="0" axis="axisRow" fieldPosition="1"/>
    </format>
    <format dxfId="682">
      <pivotArea dataOnly="0" labelOnly="1" outline="0" axis="axisValues" fieldPosition="0"/>
    </format>
    <format dxfId="681">
      <pivotArea grandRow="1" outline="0" collapsedLevelsAreSubtotals="1" fieldPosition="0"/>
    </format>
    <format dxfId="680">
      <pivotArea dataOnly="0" labelOnly="1" grandRow="1" outline="0" fieldPosition="0"/>
    </format>
    <format dxfId="679">
      <pivotArea dataOnly="0" labelOnly="1" outline="0" fieldPosition="0">
        <references count="1">
          <reference field="0" count="2">
            <x v="1"/>
            <x v="2"/>
          </reference>
        </references>
      </pivotArea>
    </format>
    <format dxfId="678">
      <pivotArea collapsedLevelsAreSubtotals="1" fieldPosition="0">
        <references count="2">
          <reference field="0" count="1" selected="0">
            <x v="0"/>
          </reference>
          <reference field="17" count="0"/>
        </references>
      </pivotArea>
    </format>
    <format dxfId="677">
      <pivotArea dataOnly="0" labelOnly="1" fieldPosition="0">
        <references count="2">
          <reference field="0" count="1" selected="0">
            <x v="0"/>
          </reference>
          <reference field="17" count="0"/>
        </references>
      </pivotArea>
    </format>
    <format dxfId="676">
      <pivotArea collapsedLevelsAreSubtotals="1" fieldPosition="0">
        <references count="2">
          <reference field="0" count="1" selected="0">
            <x v="1"/>
          </reference>
          <reference field="17" count="0"/>
        </references>
      </pivotArea>
    </format>
    <format dxfId="675">
      <pivotArea dataOnly="0" labelOnly="1" outline="0" fieldPosition="0">
        <references count="1">
          <reference field="0" count="1">
            <x v="1"/>
          </reference>
        </references>
      </pivotArea>
    </format>
    <format dxfId="674">
      <pivotArea dataOnly="0" labelOnly="1" fieldPosition="0">
        <references count="2">
          <reference field="0" count="1" selected="0">
            <x v="1"/>
          </reference>
          <reference field="17" count="0"/>
        </references>
      </pivotArea>
    </format>
    <format dxfId="673">
      <pivotArea collapsedLevelsAreSubtotals="1" fieldPosition="0">
        <references count="2">
          <reference field="0" count="1" selected="0">
            <x v="2"/>
          </reference>
          <reference field="17" count="0"/>
        </references>
      </pivotArea>
    </format>
    <format dxfId="672">
      <pivotArea dataOnly="0" labelOnly="1" outline="0" fieldPosition="0">
        <references count="1">
          <reference field="0" count="1">
            <x v="2"/>
          </reference>
        </references>
      </pivotArea>
    </format>
    <format dxfId="671">
      <pivotArea dataOnly="0" labelOnly="1" fieldPosition="0">
        <references count="2">
          <reference field="0" count="1" selected="0">
            <x v="2"/>
          </reference>
          <reference field="17" count="0"/>
        </references>
      </pivotArea>
    </format>
    <format dxfId="670">
      <pivotArea collapsedLevelsAreSubtotals="1" fieldPosition="0">
        <references count="2">
          <reference field="0" count="1" selected="0">
            <x v="3"/>
          </reference>
          <reference field="17" count="0"/>
        </references>
      </pivotArea>
    </format>
    <format dxfId="669">
      <pivotArea dataOnly="0" labelOnly="1" outline="0" fieldPosition="0">
        <references count="1">
          <reference field="0" count="1">
            <x v="3"/>
          </reference>
        </references>
      </pivotArea>
    </format>
    <format dxfId="668">
      <pivotArea dataOnly="0" labelOnly="1" fieldPosition="0">
        <references count="2">
          <reference field="0" count="1" selected="0">
            <x v="3"/>
          </reference>
          <reference field="17" count="0"/>
        </references>
      </pivotArea>
    </format>
    <format dxfId="667">
      <pivotArea collapsedLevelsAreSubtotals="1" fieldPosition="0">
        <references count="2">
          <reference field="0" count="1" selected="0">
            <x v="4"/>
          </reference>
          <reference field="17" count="0"/>
        </references>
      </pivotArea>
    </format>
    <format dxfId="666">
      <pivotArea dataOnly="0" labelOnly="1" outline="0" fieldPosition="0">
        <references count="1">
          <reference field="0" count="1">
            <x v="4"/>
          </reference>
        </references>
      </pivotArea>
    </format>
    <format dxfId="665">
      <pivotArea dataOnly="0" labelOnly="1" fieldPosition="0">
        <references count="2">
          <reference field="0" count="1" selected="0">
            <x v="4"/>
          </reference>
          <reference field="17" count="0"/>
        </references>
      </pivotArea>
    </format>
    <format dxfId="664">
      <pivotArea dataOnly="0" labelOnly="1" outline="0" fieldPosition="0">
        <references count="1">
          <reference field="0" count="1">
            <x v="5"/>
          </reference>
        </references>
      </pivotArea>
    </format>
    <format dxfId="663">
      <pivotArea collapsedLevelsAreSubtotals="1" fieldPosition="0">
        <references count="2">
          <reference field="0" count="1" selected="0">
            <x v="6"/>
          </reference>
          <reference field="17" count="0"/>
        </references>
      </pivotArea>
    </format>
    <format dxfId="662">
      <pivotArea dataOnly="0" labelOnly="1" fieldPosition="0">
        <references count="2">
          <reference field="0" count="1" selected="0">
            <x v="6"/>
          </reference>
          <reference field="17" count="0"/>
        </references>
      </pivotArea>
    </format>
    <format dxfId="661">
      <pivotArea collapsedLevelsAreSubtotals="1" fieldPosition="0">
        <references count="2">
          <reference field="0" count="1" selected="0">
            <x v="7"/>
          </reference>
          <reference field="17" count="1">
            <x v="1"/>
          </reference>
        </references>
      </pivotArea>
    </format>
    <format dxfId="660">
      <pivotArea dataOnly="0" labelOnly="1" fieldPosition="0">
        <references count="2">
          <reference field="0" count="1" selected="0">
            <x v="7"/>
          </reference>
          <reference field="17" count="1">
            <x v="1"/>
          </reference>
        </references>
      </pivotArea>
    </format>
    <format dxfId="659">
      <pivotArea dataOnly="0" labelOnly="1" outline="0" fieldPosition="0">
        <references count="1">
          <reference field="0" count="1">
            <x v="1"/>
          </reference>
        </references>
      </pivotArea>
    </format>
    <format dxfId="658">
      <pivotArea dataOnly="0" labelOnly="1" outline="0" fieldPosition="0">
        <references count="1">
          <reference field="0" count="1">
            <x v="2"/>
          </reference>
        </references>
      </pivotArea>
    </format>
    <format dxfId="657">
      <pivotArea dataOnly="0" labelOnly="1" outline="0" fieldPosition="0">
        <references count="1">
          <reference field="0" count="1">
            <x v="4"/>
          </reference>
        </references>
      </pivotArea>
    </format>
    <format dxfId="656">
      <pivotArea dataOnly="0" labelOnly="1" outline="0" fieldPosition="0">
        <references count="1">
          <reference field="0" count="1">
            <x v="3"/>
          </reference>
        </references>
      </pivotArea>
    </format>
    <format dxfId="655">
      <pivotArea dataOnly="0" labelOnly="1" outline="0" fieldPosition="0">
        <references count="1">
          <reference field="0" count="1">
            <x v="5"/>
          </reference>
        </references>
      </pivotArea>
    </format>
    <format dxfId="654">
      <pivotArea type="all" dataOnly="0" outline="0" fieldPosition="0"/>
    </format>
    <format dxfId="653">
      <pivotArea dataOnly="0" labelOnly="1" fieldPosition="0">
        <references count="2">
          <reference field="0" count="1" selected="0">
            <x v="0"/>
          </reference>
          <reference field="17" count="2">
            <x v="0"/>
            <x v="1"/>
          </reference>
        </references>
      </pivotArea>
    </format>
    <format dxfId="652">
      <pivotArea dataOnly="0" labelOnly="1" fieldPosition="0">
        <references count="2">
          <reference field="0" count="1" selected="0">
            <x v="1"/>
          </reference>
          <reference field="17" count="2">
            <x v="0"/>
            <x v="1"/>
          </reference>
        </references>
      </pivotArea>
    </format>
    <format dxfId="651">
      <pivotArea dataOnly="0" labelOnly="1" fieldPosition="0">
        <references count="2">
          <reference field="0" count="1" selected="0">
            <x v="2"/>
          </reference>
          <reference field="17" count="2">
            <x v="0"/>
            <x v="1"/>
          </reference>
        </references>
      </pivotArea>
    </format>
    <format dxfId="650">
      <pivotArea dataOnly="0" labelOnly="1" fieldPosition="0">
        <references count="2">
          <reference field="0" count="1" selected="0">
            <x v="3"/>
          </reference>
          <reference field="17" count="0"/>
        </references>
      </pivotArea>
    </format>
    <format dxfId="649">
      <pivotArea dataOnly="0" labelOnly="1" fieldPosition="0">
        <references count="2">
          <reference field="0" count="1" selected="0">
            <x v="4"/>
          </reference>
          <reference field="17" count="2">
            <x v="0"/>
            <x v="1"/>
          </reference>
        </references>
      </pivotArea>
    </format>
    <format dxfId="648">
      <pivotArea outline="0" fieldPosition="0">
        <references count="1">
          <reference field="4294967294" count="1">
            <x v="0"/>
          </reference>
        </references>
      </pivotArea>
    </format>
    <format dxfId="647">
      <pivotArea dataOnly="0" fieldPosition="0">
        <references count="1">
          <reference field="17" count="1">
            <x v="0"/>
          </reference>
        </references>
      </pivotArea>
    </format>
    <format dxfId="646">
      <pivotArea collapsedLevelsAreSubtotals="1" fieldPosition="0">
        <references count="2">
          <reference field="0" count="1" selected="0">
            <x v="0"/>
          </reference>
          <reference field="17" count="1">
            <x v="1"/>
          </reference>
        </references>
      </pivotArea>
    </format>
    <format dxfId="645">
      <pivotArea dataOnly="0" labelOnly="1" fieldPosition="0">
        <references count="2">
          <reference field="0" count="1" selected="0">
            <x v="0"/>
          </reference>
          <reference field="17" count="1">
            <x v="1"/>
          </reference>
        </references>
      </pivotArea>
    </format>
    <format dxfId="644">
      <pivotArea collapsedLevelsAreSubtotals="1" fieldPosition="0">
        <references count="2">
          <reference field="0" count="1" selected="0">
            <x v="1"/>
          </reference>
          <reference field="17" count="1">
            <x v="1"/>
          </reference>
        </references>
      </pivotArea>
    </format>
    <format dxfId="643">
      <pivotArea dataOnly="0" labelOnly="1" fieldPosition="0">
        <references count="2">
          <reference field="0" count="1" selected="0">
            <x v="1"/>
          </reference>
          <reference field="17" count="1">
            <x v="1"/>
          </reference>
        </references>
      </pivotArea>
    </format>
    <format dxfId="642">
      <pivotArea collapsedLevelsAreSubtotals="1" fieldPosition="0">
        <references count="2">
          <reference field="0" count="1" selected="0">
            <x v="2"/>
          </reference>
          <reference field="17" count="1">
            <x v="1"/>
          </reference>
        </references>
      </pivotArea>
    </format>
    <format dxfId="641">
      <pivotArea dataOnly="0" labelOnly="1" fieldPosition="0">
        <references count="2">
          <reference field="0" count="1" selected="0">
            <x v="2"/>
          </reference>
          <reference field="17" count="1">
            <x v="1"/>
          </reference>
        </references>
      </pivotArea>
    </format>
    <format dxfId="640">
      <pivotArea collapsedLevelsAreSubtotals="1" fieldPosition="0">
        <references count="2">
          <reference field="0" count="1" selected="0">
            <x v="3"/>
          </reference>
          <reference field="17" count="1">
            <x v="1"/>
          </reference>
        </references>
      </pivotArea>
    </format>
    <format dxfId="639">
      <pivotArea dataOnly="0" labelOnly="1" fieldPosition="0">
        <references count="2">
          <reference field="0" count="1" selected="0">
            <x v="3"/>
          </reference>
          <reference field="17" count="1">
            <x v="1"/>
          </reference>
        </references>
      </pivotArea>
    </format>
    <format dxfId="638">
      <pivotArea collapsedLevelsAreSubtotals="1" fieldPosition="0">
        <references count="2">
          <reference field="0" count="1" selected="0">
            <x v="4"/>
          </reference>
          <reference field="17" count="1">
            <x v="1"/>
          </reference>
        </references>
      </pivotArea>
    </format>
    <format dxfId="637">
      <pivotArea dataOnly="0" labelOnly="1" fieldPosition="0">
        <references count="2">
          <reference field="0" count="1" selected="0">
            <x v="4"/>
          </reference>
          <reference field="17" count="1">
            <x v="1"/>
          </reference>
        </references>
      </pivotArea>
    </format>
    <format dxfId="636">
      <pivotArea type="all" dataOnly="0" outline="0" fieldPosition="0"/>
    </format>
    <format dxfId="635">
      <pivotArea outline="0" collapsedLevelsAreSubtotals="1" fieldPosition="0"/>
    </format>
    <format dxfId="634">
      <pivotArea field="0" type="button" dataOnly="0" labelOnly="1" outline="0" axis="axisRow" fieldPosition="0"/>
    </format>
    <format dxfId="633">
      <pivotArea field="17" type="button" dataOnly="0" labelOnly="1" outline="0" axis="axisRow" fieldPosition="1"/>
    </format>
    <format dxfId="632">
      <pivotArea dataOnly="0" labelOnly="1" outline="0" fieldPosition="0">
        <references count="1">
          <reference field="0" count="0"/>
        </references>
      </pivotArea>
    </format>
    <format dxfId="631">
      <pivotArea dataOnly="0" labelOnly="1" grandRow="1" outline="0" fieldPosition="0"/>
    </format>
    <format dxfId="630">
      <pivotArea dataOnly="0" labelOnly="1" fieldPosition="0">
        <references count="2">
          <reference field="0" count="1" selected="0">
            <x v="0"/>
          </reference>
          <reference field="17" count="2">
            <x v="0"/>
            <x v="1"/>
          </reference>
        </references>
      </pivotArea>
    </format>
    <format dxfId="629">
      <pivotArea dataOnly="0" labelOnly="1" fieldPosition="0">
        <references count="2">
          <reference field="0" count="1" selected="0">
            <x v="3"/>
          </reference>
          <reference field="17" count="2">
            <x v="0"/>
            <x v="1"/>
          </reference>
        </references>
      </pivotArea>
    </format>
    <format dxfId="628">
      <pivotArea dataOnly="0" labelOnly="1" fieldPosition="0">
        <references count="2">
          <reference field="0" count="1" selected="0">
            <x v="7"/>
          </reference>
          <reference field="17" count="2">
            <x v="0"/>
            <x v="1"/>
          </reference>
        </references>
      </pivotArea>
    </format>
    <format dxfId="627">
      <pivotArea dataOnly="0" labelOnly="1" outline="0" axis="axisValues" fieldPosition="0"/>
    </format>
    <format dxfId="626">
      <pivotArea fieldPosition="0">
        <references count="1">
          <reference field="0" count="1">
            <x v="0"/>
          </reference>
        </references>
      </pivotArea>
    </format>
    <format dxfId="625">
      <pivotArea collapsedLevelsAreSubtotals="1" fieldPosition="0">
        <references count="2">
          <reference field="0" count="1" selected="0">
            <x v="0"/>
          </reference>
          <reference field="17" count="0"/>
        </references>
      </pivotArea>
    </format>
    <format dxfId="624">
      <pivotArea dataOnly="0" labelOnly="1" outline="0" fieldPosition="0">
        <references count="1">
          <reference field="0" count="1">
            <x v="0"/>
          </reference>
        </references>
      </pivotArea>
    </format>
    <format dxfId="623">
      <pivotArea dataOnly="0" labelOnly="1" fieldPosition="0">
        <references count="2">
          <reference field="0" count="1" selected="0">
            <x v="0"/>
          </reference>
          <reference field="17" count="0"/>
        </references>
      </pivotArea>
    </format>
    <format dxfId="622">
      <pivotArea fieldPosition="0">
        <references count="1">
          <reference field="0" count="1">
            <x v="1"/>
          </reference>
        </references>
      </pivotArea>
    </format>
    <format dxfId="621">
      <pivotArea collapsedLevelsAreSubtotals="1" fieldPosition="0">
        <references count="2">
          <reference field="0" count="1" selected="0">
            <x v="1"/>
          </reference>
          <reference field="17" count="2">
            <x v="0"/>
            <x v="1"/>
          </reference>
        </references>
      </pivotArea>
    </format>
    <format dxfId="620">
      <pivotArea dataOnly="0" labelOnly="1" outline="0" fieldPosition="0">
        <references count="1">
          <reference field="0" count="1">
            <x v="1"/>
          </reference>
        </references>
      </pivotArea>
    </format>
    <format dxfId="619">
      <pivotArea dataOnly="0" labelOnly="1" fieldPosition="0">
        <references count="2">
          <reference field="0" count="1" selected="0">
            <x v="1"/>
          </reference>
          <reference field="17" count="2">
            <x v="0"/>
            <x v="1"/>
          </reference>
        </references>
      </pivotArea>
    </format>
    <format dxfId="618">
      <pivotArea fieldPosition="0">
        <references count="1">
          <reference field="0" count="1">
            <x v="2"/>
          </reference>
        </references>
      </pivotArea>
    </format>
    <format dxfId="617">
      <pivotArea collapsedLevelsAreSubtotals="1" fieldPosition="0">
        <references count="2">
          <reference field="0" count="1" selected="0">
            <x v="2"/>
          </reference>
          <reference field="17" count="2">
            <x v="0"/>
            <x v="1"/>
          </reference>
        </references>
      </pivotArea>
    </format>
    <format dxfId="616">
      <pivotArea dataOnly="0" labelOnly="1" outline="0" fieldPosition="0">
        <references count="1">
          <reference field="0" count="1">
            <x v="2"/>
          </reference>
        </references>
      </pivotArea>
    </format>
    <format dxfId="615">
      <pivotArea dataOnly="0" labelOnly="1" fieldPosition="0">
        <references count="2">
          <reference field="0" count="1" selected="0">
            <x v="2"/>
          </reference>
          <reference field="17" count="2">
            <x v="0"/>
            <x v="1"/>
          </reference>
        </references>
      </pivotArea>
    </format>
    <format dxfId="614">
      <pivotArea fieldPosition="0">
        <references count="1">
          <reference field="0" count="1">
            <x v="3"/>
          </reference>
        </references>
      </pivotArea>
    </format>
    <format dxfId="613">
      <pivotArea collapsedLevelsAreSubtotals="1" fieldPosition="0">
        <references count="2">
          <reference field="0" count="1" selected="0">
            <x v="3"/>
          </reference>
          <reference field="17" count="0"/>
        </references>
      </pivotArea>
    </format>
    <format dxfId="612">
      <pivotArea dataOnly="0" labelOnly="1" outline="0" fieldPosition="0">
        <references count="1">
          <reference field="0" count="1">
            <x v="3"/>
          </reference>
        </references>
      </pivotArea>
    </format>
    <format dxfId="611">
      <pivotArea dataOnly="0" labelOnly="1" fieldPosition="0">
        <references count="2">
          <reference field="0" count="1" selected="0">
            <x v="3"/>
          </reference>
          <reference field="17" count="0"/>
        </references>
      </pivotArea>
    </format>
    <format dxfId="610">
      <pivotArea fieldPosition="0">
        <references count="1">
          <reference field="0" count="1">
            <x v="4"/>
          </reference>
        </references>
      </pivotArea>
    </format>
    <format dxfId="609">
      <pivotArea dataOnly="0" labelOnly="1" fieldPosition="0">
        <references count="2">
          <reference field="0" count="1" selected="0">
            <x v="4"/>
          </reference>
          <reference field="17" count="2">
            <x v="0"/>
            <x v="1"/>
          </reference>
        </references>
      </pivotArea>
    </format>
    <format dxfId="608">
      <pivotArea fieldPosition="0">
        <references count="1">
          <reference field="0" count="1">
            <x v="5"/>
          </reference>
        </references>
      </pivotArea>
    </format>
    <format dxfId="607">
      <pivotArea collapsedLevelsAreSubtotals="1" fieldPosition="0">
        <references count="2">
          <reference field="0" count="1" selected="0">
            <x v="5"/>
          </reference>
          <reference field="17" count="1">
            <x v="0"/>
          </reference>
        </references>
      </pivotArea>
    </format>
    <format dxfId="606">
      <pivotArea dataOnly="0" labelOnly="1" outline="0" fieldPosition="0">
        <references count="1">
          <reference field="0" count="1">
            <x v="5"/>
          </reference>
        </references>
      </pivotArea>
    </format>
    <format dxfId="605">
      <pivotArea dataOnly="0" labelOnly="1" fieldPosition="0">
        <references count="2">
          <reference field="0" count="1" selected="0">
            <x v="5"/>
          </reference>
          <reference field="17" count="1">
            <x v="0"/>
          </reference>
        </references>
      </pivotArea>
    </format>
    <format dxfId="604">
      <pivotArea fieldPosition="0">
        <references count="1">
          <reference field="0" count="1">
            <x v="6"/>
          </reference>
        </references>
      </pivotArea>
    </format>
    <format dxfId="603">
      <pivotArea collapsedLevelsAreSubtotals="1" fieldPosition="0">
        <references count="2">
          <reference field="0" count="1" selected="0">
            <x v="6"/>
          </reference>
          <reference field="17" count="1">
            <x v="0"/>
          </reference>
        </references>
      </pivotArea>
    </format>
    <format dxfId="602">
      <pivotArea dataOnly="0" labelOnly="1" outline="0" fieldPosition="0">
        <references count="1">
          <reference field="0" count="1">
            <x v="6"/>
          </reference>
        </references>
      </pivotArea>
    </format>
    <format dxfId="601">
      <pivotArea dataOnly="0" labelOnly="1" fieldPosition="0">
        <references count="2">
          <reference field="0" count="1" selected="0">
            <x v="6"/>
          </reference>
          <reference field="17" count="1">
            <x v="0"/>
          </reference>
        </references>
      </pivotArea>
    </format>
    <format dxfId="600">
      <pivotArea fieldPosition="0">
        <references count="1">
          <reference field="0" count="1">
            <x v="7"/>
          </reference>
        </references>
      </pivotArea>
    </format>
    <format dxfId="599">
      <pivotArea collapsedLevelsAreSubtotals="1" fieldPosition="0">
        <references count="2">
          <reference field="0" count="1" selected="0">
            <x v="7"/>
          </reference>
          <reference field="17" count="1">
            <x v="0"/>
          </reference>
        </references>
      </pivotArea>
    </format>
    <format dxfId="598">
      <pivotArea dataOnly="0" labelOnly="1" outline="0" fieldPosition="0">
        <references count="1">
          <reference field="0" count="1">
            <x v="7"/>
          </reference>
        </references>
      </pivotArea>
    </format>
    <format dxfId="597">
      <pivotArea dataOnly="0" labelOnly="1" fieldPosition="0">
        <references count="2">
          <reference field="0" count="1" selected="0">
            <x v="7"/>
          </reference>
          <reference field="17" count="1">
            <x v="0"/>
          </reference>
        </references>
      </pivotArea>
    </format>
    <format dxfId="596">
      <pivotArea type="all" dataOnly="0" outline="0" fieldPosition="0"/>
    </format>
    <format dxfId="595">
      <pivotArea outline="0" collapsedLevelsAreSubtotals="1" fieldPosition="0"/>
    </format>
    <format dxfId="594">
      <pivotArea field="0" type="button" dataOnly="0" labelOnly="1" outline="0" axis="axisRow" fieldPosition="0"/>
    </format>
    <format dxfId="593">
      <pivotArea field="17" type="button" dataOnly="0" labelOnly="1" outline="0" axis="axisRow" fieldPosition="1"/>
    </format>
    <format dxfId="592">
      <pivotArea dataOnly="0" labelOnly="1" outline="0" fieldPosition="0">
        <references count="1">
          <reference field="0" count="0"/>
        </references>
      </pivotArea>
    </format>
    <format dxfId="591">
      <pivotArea dataOnly="0" labelOnly="1" grandRow="1" outline="0" fieldPosition="0"/>
    </format>
    <format dxfId="590">
      <pivotArea dataOnly="0" labelOnly="1" fieldPosition="0">
        <references count="2">
          <reference field="0" count="1" selected="0">
            <x v="0"/>
          </reference>
          <reference field="17" count="0"/>
        </references>
      </pivotArea>
    </format>
    <format dxfId="589">
      <pivotArea dataOnly="0" labelOnly="1" fieldPosition="0">
        <references count="2">
          <reference field="0" count="1" selected="0">
            <x v="1"/>
          </reference>
          <reference field="17" count="0"/>
        </references>
      </pivotArea>
    </format>
    <format dxfId="588">
      <pivotArea dataOnly="0" labelOnly="1" fieldPosition="0">
        <references count="2">
          <reference field="0" count="1" selected="0">
            <x v="2"/>
          </reference>
          <reference field="17" count="0"/>
        </references>
      </pivotArea>
    </format>
    <format dxfId="587">
      <pivotArea dataOnly="0" labelOnly="1" fieldPosition="0">
        <references count="2">
          <reference field="0" count="1" selected="0">
            <x v="3"/>
          </reference>
          <reference field="17" count="0"/>
        </references>
      </pivotArea>
    </format>
    <format dxfId="586">
      <pivotArea dataOnly="0" labelOnly="1" fieldPosition="0">
        <references count="2">
          <reference field="0" count="1" selected="0">
            <x v="4"/>
          </reference>
          <reference field="17" count="0"/>
        </references>
      </pivotArea>
    </format>
    <format dxfId="585">
      <pivotArea dataOnly="0" labelOnly="1" fieldPosition="0">
        <references count="2">
          <reference field="0" count="1" selected="0">
            <x v="5"/>
          </reference>
          <reference field="17" count="1">
            <x v="0"/>
          </reference>
        </references>
      </pivotArea>
    </format>
    <format dxfId="584">
      <pivotArea dataOnly="0" labelOnly="1" fieldPosition="0">
        <references count="2">
          <reference field="0" count="1" selected="0">
            <x v="6"/>
          </reference>
          <reference field="17" count="1">
            <x v="0"/>
          </reference>
        </references>
      </pivotArea>
    </format>
    <format dxfId="583">
      <pivotArea dataOnly="0" labelOnly="1" fieldPosition="0">
        <references count="2">
          <reference field="0" count="1" selected="0">
            <x v="7"/>
          </reference>
          <reference field="17" count="1">
            <x v="0"/>
          </reference>
        </references>
      </pivotArea>
    </format>
    <format dxfId="582">
      <pivotArea dataOnly="0" labelOnly="1" outline="0" axis="axisValues" fieldPosition="0"/>
    </format>
    <format dxfId="581">
      <pivotArea collapsedLevelsAreSubtotals="1" fieldPosition="0">
        <references count="2">
          <reference field="0" count="1" selected="0">
            <x v="4"/>
          </reference>
          <reference field="17" count="0"/>
        </references>
      </pivotArea>
    </format>
    <format dxfId="580">
      <pivotArea dataOnly="0" labelOnly="1" outline="0" fieldPosition="0">
        <references count="1">
          <reference field="0" count="1">
            <x v="4"/>
          </reference>
        </references>
      </pivotArea>
    </format>
    <format dxfId="579">
      <pivotArea dataOnly="0" labelOnly="1" fieldPosition="0">
        <references count="2">
          <reference field="0" count="1" selected="0">
            <x v="4"/>
          </reference>
          <reference field="17" count="0"/>
        </references>
      </pivotArea>
    </format>
    <format dxfId="578">
      <pivotArea collapsedLevelsAreSubtotals="1" fieldPosition="0">
        <references count="2">
          <reference field="0" count="1" selected="0">
            <x v="0"/>
          </reference>
          <reference field="17" count="1">
            <x v="2"/>
          </reference>
        </references>
      </pivotArea>
    </format>
    <format dxfId="577">
      <pivotArea dataOnly="0" labelOnly="1" fieldPosition="0">
        <references count="2">
          <reference field="0" count="1" selected="0">
            <x v="0"/>
          </reference>
          <reference field="17" count="1">
            <x v="2"/>
          </reference>
        </references>
      </pivotArea>
    </format>
    <format dxfId="576">
      <pivotArea collapsedLevelsAreSubtotals="1" fieldPosition="0">
        <references count="2">
          <reference field="0" count="1" selected="0">
            <x v="1"/>
          </reference>
          <reference field="17" count="1">
            <x v="2"/>
          </reference>
        </references>
      </pivotArea>
    </format>
    <format dxfId="575">
      <pivotArea dataOnly="0" labelOnly="1" fieldPosition="0">
        <references count="2">
          <reference field="0" count="1" selected="0">
            <x v="1"/>
          </reference>
          <reference field="17" count="1">
            <x v="2"/>
          </reference>
        </references>
      </pivotArea>
    </format>
    <format dxfId="574">
      <pivotArea collapsedLevelsAreSubtotals="1" fieldPosition="0">
        <references count="2">
          <reference field="0" count="1" selected="0">
            <x v="8"/>
          </reference>
          <reference field="17" count="1">
            <x v="1"/>
          </reference>
        </references>
      </pivotArea>
    </format>
    <format dxfId="573">
      <pivotArea dataOnly="0" labelOnly="1" fieldPosition="0">
        <references count="2">
          <reference field="0" count="1" selected="0">
            <x v="8"/>
          </reference>
          <reference field="17" count="1">
            <x v="1"/>
          </reference>
        </references>
      </pivotArea>
    </format>
    <format dxfId="572">
      <pivotArea fieldPosition="0">
        <references count="1">
          <reference field="0" count="1">
            <x v="8"/>
          </reference>
        </references>
      </pivotArea>
    </format>
    <format dxfId="571">
      <pivotArea dataOnly="0" labelOnly="1" outline="0" fieldPosition="0">
        <references count="1">
          <reference field="0" count="1">
            <x v="8"/>
          </reference>
        </references>
      </pivotArea>
    </format>
    <format dxfId="570">
      <pivotArea collapsedLevelsAreSubtotals="1" fieldPosition="0">
        <references count="2">
          <reference field="0" count="1" selected="0">
            <x v="3"/>
          </reference>
          <reference field="17" count="1">
            <x v="2"/>
          </reference>
        </references>
      </pivotArea>
    </format>
    <format dxfId="569">
      <pivotArea dataOnly="0" labelOnly="1" fieldPosition="0">
        <references count="2">
          <reference field="0" count="1" selected="0">
            <x v="3"/>
          </reference>
          <reference field="17" count="1">
            <x v="2"/>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816"/>
  <sheetViews>
    <sheetView tabSelected="1" topLeftCell="G1" zoomScale="62" zoomScaleNormal="62" zoomScaleSheetLayoutView="40" workbookViewId="0">
      <selection activeCell="D2807" sqref="D2807:D2816"/>
    </sheetView>
  </sheetViews>
  <sheetFormatPr baseColWidth="10" defaultColWidth="11.5703125" defaultRowHeight="15"/>
  <cols>
    <col min="1" max="1" width="37.7109375" style="209" customWidth="1"/>
    <col min="2" max="2" width="18.42578125" style="16" customWidth="1"/>
    <col min="3" max="3" width="21.28515625" style="194" customWidth="1"/>
    <col min="4" max="4" width="33.85546875" style="16" customWidth="1"/>
    <col min="5" max="5" width="97.42578125" style="15" customWidth="1"/>
    <col min="6" max="6" width="51.7109375" style="15" customWidth="1"/>
    <col min="7" max="7" width="50.7109375" style="15" customWidth="1"/>
    <col min="8" max="8" width="52.140625" style="15" customWidth="1"/>
    <col min="9" max="9" width="66" style="18" customWidth="1"/>
    <col min="10" max="10" width="33.5703125" style="18" customWidth="1"/>
    <col min="11" max="11" width="27.140625" style="16" customWidth="1"/>
    <col min="12" max="12" width="25.7109375" style="16" customWidth="1"/>
    <col min="13" max="13" width="23.5703125" style="16" customWidth="1"/>
    <col min="14" max="14" width="26" style="16" customWidth="1"/>
    <col min="15" max="15" width="24.5703125" style="16" customWidth="1"/>
    <col min="16" max="16" width="62.28515625" style="18" customWidth="1"/>
    <col min="17" max="17" width="30.28515625" style="16" customWidth="1"/>
    <col min="18" max="18" width="29.5703125" style="16" customWidth="1"/>
    <col min="19" max="16384" width="11.5703125" style="17"/>
  </cols>
  <sheetData>
    <row r="1" spans="1:18" ht="35.25" customHeight="1">
      <c r="A1" s="574"/>
      <c r="B1" s="575"/>
      <c r="C1" s="203"/>
      <c r="D1" s="153"/>
      <c r="E1" s="154"/>
      <c r="F1" s="154"/>
      <c r="G1" s="154"/>
      <c r="H1" s="154"/>
      <c r="I1" s="204"/>
      <c r="J1" s="156"/>
      <c r="K1" s="153"/>
      <c r="L1" s="153"/>
      <c r="M1" s="153"/>
      <c r="N1" s="153"/>
      <c r="O1" s="153"/>
      <c r="P1" s="156"/>
      <c r="Q1" s="153"/>
      <c r="R1" s="322"/>
    </row>
    <row r="2" spans="1:18" ht="35.25" customHeight="1">
      <c r="A2" s="576"/>
      <c r="B2" s="577"/>
      <c r="D2" s="328"/>
      <c r="E2" s="328"/>
      <c r="F2" s="328"/>
      <c r="G2" s="328"/>
      <c r="H2" s="328"/>
      <c r="I2" s="328"/>
      <c r="J2" s="328"/>
      <c r="K2" s="328"/>
      <c r="L2" s="328"/>
      <c r="M2" s="328"/>
      <c r="N2" s="328"/>
      <c r="O2" s="328"/>
      <c r="P2" s="328"/>
      <c r="Q2" s="328"/>
      <c r="R2" s="329"/>
    </row>
    <row r="3" spans="1:18" ht="35.25" customHeight="1">
      <c r="A3" s="578"/>
      <c r="B3" s="579"/>
      <c r="C3" s="202"/>
      <c r="D3" s="157"/>
      <c r="E3" s="155"/>
      <c r="F3" s="155"/>
      <c r="G3" s="580" t="s">
        <v>0</v>
      </c>
      <c r="H3" s="581"/>
      <c r="I3" s="581"/>
      <c r="J3" s="582"/>
      <c r="K3" s="157"/>
      <c r="L3" s="157"/>
      <c r="M3" s="157"/>
      <c r="N3" s="157"/>
      <c r="O3" s="157"/>
      <c r="P3" s="158"/>
      <c r="Q3" s="157"/>
      <c r="R3" s="159"/>
    </row>
    <row r="4" spans="1:18" ht="19.5" customHeight="1">
      <c r="A4" s="591" t="s">
        <v>1</v>
      </c>
      <c r="B4" s="591"/>
      <c r="C4" s="592"/>
      <c r="D4" s="591"/>
      <c r="E4" s="591"/>
      <c r="F4" s="12"/>
      <c r="G4" s="12"/>
      <c r="H4" s="12"/>
      <c r="I4" s="25"/>
      <c r="J4" s="25"/>
      <c r="K4" s="8"/>
      <c r="L4" s="157"/>
      <c r="M4" s="157"/>
      <c r="N4" s="157"/>
      <c r="O4" s="157"/>
      <c r="P4" s="587" t="s">
        <v>2</v>
      </c>
      <c r="Q4" s="588"/>
      <c r="R4" s="331">
        <f>(CGR!R4)</f>
        <v>46022</v>
      </c>
    </row>
    <row r="5" spans="1:18" ht="15.75">
      <c r="A5" s="591" t="s">
        <v>3</v>
      </c>
      <c r="B5" s="591"/>
      <c r="C5" s="592"/>
      <c r="D5" s="591"/>
      <c r="E5" s="591"/>
      <c r="F5" s="12"/>
      <c r="G5" s="12"/>
      <c r="H5" s="12"/>
      <c r="I5" s="25"/>
      <c r="J5" s="25"/>
      <c r="K5" s="8"/>
      <c r="L5" s="157"/>
      <c r="M5" s="157"/>
      <c r="N5" s="157"/>
      <c r="O5" s="157"/>
      <c r="P5" s="589" t="s">
        <v>4</v>
      </c>
      <c r="Q5" s="590"/>
      <c r="R5" s="326">
        <f ca="1">(ITRC!R5)</f>
        <v>46112</v>
      </c>
    </row>
    <row r="6" spans="1:18" ht="15.75">
      <c r="A6" s="591" t="s">
        <v>5</v>
      </c>
      <c r="B6" s="591"/>
      <c r="C6" s="592"/>
      <c r="D6" s="591"/>
      <c r="E6" s="591"/>
      <c r="F6" s="12"/>
      <c r="G6" s="12"/>
      <c r="H6" s="12"/>
      <c r="I6" s="25"/>
      <c r="J6" s="25"/>
      <c r="K6" s="8"/>
      <c r="L6" s="157"/>
      <c r="M6" s="157"/>
      <c r="N6" s="157"/>
      <c r="O6" s="157"/>
      <c r="P6" s="585" t="s">
        <v>6</v>
      </c>
      <c r="Q6" s="586"/>
      <c r="R6" s="330">
        <v>46022</v>
      </c>
    </row>
    <row r="7" spans="1:18" ht="15.75">
      <c r="A7" s="591" t="s">
        <v>7</v>
      </c>
      <c r="B7" s="591"/>
      <c r="C7" s="592"/>
      <c r="D7" s="591"/>
      <c r="E7" s="591"/>
      <c r="F7" s="12"/>
      <c r="G7" s="12"/>
      <c r="H7" s="12"/>
      <c r="I7" s="25"/>
      <c r="J7" s="25"/>
      <c r="K7" s="8"/>
      <c r="L7" s="157"/>
      <c r="M7" s="157"/>
      <c r="N7" s="157"/>
      <c r="O7" s="157"/>
      <c r="P7" s="583" t="s">
        <v>8</v>
      </c>
      <c r="Q7" s="584"/>
      <c r="R7" s="327">
        <v>46178</v>
      </c>
    </row>
    <row r="8" spans="1:18" ht="15.75">
      <c r="A8" s="573"/>
      <c r="B8" s="573"/>
      <c r="C8" s="573"/>
      <c r="D8" s="573"/>
      <c r="E8" s="573"/>
      <c r="F8" s="12"/>
      <c r="G8" s="12"/>
      <c r="H8" s="12"/>
      <c r="I8" s="25"/>
      <c r="J8" s="25"/>
      <c r="K8" s="8"/>
      <c r="L8" s="8"/>
      <c r="M8" s="157"/>
      <c r="N8" s="157"/>
      <c r="O8" s="157"/>
      <c r="P8" s="158"/>
      <c r="Q8" s="324"/>
      <c r="R8" s="323"/>
    </row>
    <row r="9" spans="1:18" ht="15.75">
      <c r="A9" s="570"/>
      <c r="B9" s="571"/>
      <c r="C9" s="571"/>
      <c r="D9" s="571"/>
      <c r="E9" s="571"/>
      <c r="F9" s="571"/>
      <c r="G9" s="571"/>
      <c r="H9" s="571"/>
      <c r="I9" s="571"/>
      <c r="J9" s="571"/>
      <c r="K9" s="571"/>
      <c r="L9" s="571"/>
      <c r="M9" s="571"/>
      <c r="N9" s="571"/>
      <c r="O9" s="571"/>
      <c r="P9" s="571"/>
      <c r="Q9" s="571"/>
      <c r="R9" s="572"/>
    </row>
    <row r="10" spans="1:18" ht="8.25" customHeight="1">
      <c r="A10" s="208"/>
      <c r="B10" s="197"/>
      <c r="C10" s="197"/>
      <c r="D10" s="197" t="s">
        <v>4534</v>
      </c>
      <c r="E10" s="321"/>
      <c r="F10" s="319"/>
      <c r="G10" s="320" t="s">
        <v>4532</v>
      </c>
      <c r="H10" s="315"/>
      <c r="I10" s="210"/>
      <c r="J10" s="210"/>
      <c r="K10" s="197"/>
      <c r="L10" s="197"/>
      <c r="M10" s="197"/>
      <c r="N10" s="197"/>
      <c r="O10" s="197"/>
      <c r="P10" s="210"/>
      <c r="Q10" s="197"/>
      <c r="R10" s="197"/>
    </row>
    <row r="11" spans="1:18" ht="47.25">
      <c r="A11" s="317" t="s">
        <v>9</v>
      </c>
      <c r="B11" s="316" t="s">
        <v>10</v>
      </c>
      <c r="C11" s="316" t="s">
        <v>11</v>
      </c>
      <c r="D11" s="316" t="s">
        <v>4533</v>
      </c>
      <c r="E11" s="318" t="s">
        <v>5620</v>
      </c>
      <c r="F11" s="316" t="s">
        <v>4531</v>
      </c>
      <c r="G11" s="314" t="s">
        <v>5619</v>
      </c>
      <c r="H11" s="316" t="s">
        <v>12</v>
      </c>
      <c r="I11" s="316" t="s">
        <v>13</v>
      </c>
      <c r="J11" s="316" t="s">
        <v>14</v>
      </c>
      <c r="K11" s="316" t="s">
        <v>15</v>
      </c>
      <c r="L11" s="316" t="s">
        <v>16</v>
      </c>
      <c r="M11" s="316" t="s">
        <v>17</v>
      </c>
      <c r="N11" s="316" t="s">
        <v>18</v>
      </c>
      <c r="O11" s="316" t="s">
        <v>19</v>
      </c>
      <c r="P11" s="316" t="s">
        <v>20</v>
      </c>
      <c r="Q11" s="316" t="s">
        <v>21</v>
      </c>
      <c r="R11" s="316" t="s">
        <v>22</v>
      </c>
    </row>
    <row r="12" spans="1:18" ht="60">
      <c r="A12" s="211" t="s">
        <v>2671</v>
      </c>
      <c r="B12" s="212" t="s">
        <v>2644</v>
      </c>
      <c r="C12" s="548" t="s">
        <v>2672</v>
      </c>
      <c r="D12" s="548" t="s">
        <v>2673</v>
      </c>
      <c r="E12" s="546" t="s">
        <v>2674</v>
      </c>
      <c r="F12" s="564"/>
      <c r="G12" s="564" t="s">
        <v>2675</v>
      </c>
      <c r="H12" s="213" t="s">
        <v>2676</v>
      </c>
      <c r="I12" s="214" t="s">
        <v>2677</v>
      </c>
      <c r="J12" s="214" t="s">
        <v>2678</v>
      </c>
      <c r="K12" s="220">
        <v>1</v>
      </c>
      <c r="L12" s="216">
        <v>44593</v>
      </c>
      <c r="M12" s="216">
        <v>44743</v>
      </c>
      <c r="N12" s="251">
        <f t="shared" ref="N12:N73" si="0">(M12-L12)/7</f>
        <v>21.428571428571427</v>
      </c>
      <c r="O12" s="217">
        <v>1</v>
      </c>
      <c r="P12" s="214" t="s">
        <v>4989</v>
      </c>
      <c r="Q12" s="217">
        <f t="shared" ref="Q12:Q75" si="1">(O12)</f>
        <v>1</v>
      </c>
      <c r="R12" s="218" t="str">
        <f t="array" aca="1" ref="R12" ca="1">IF(ISNUMBER(Q12),IF(Q12=100%,"CUMPLIDA",IF(AND(ISNUMBER(M12),ISNUMBER(INDIRECT("FECHA_"&amp;$B12,1))), IF(M12&lt;=INDIRECT("FECHA_"&amp;$B12,1),"INCUMPLIDA","PROCESO"), "VERIFICAR FECHA")),"SIN VALOR AVANCE")</f>
        <v>CUMPLIDA</v>
      </c>
    </row>
    <row r="13" spans="1:18" ht="60">
      <c r="A13" s="211" t="s">
        <v>2671</v>
      </c>
      <c r="B13" s="212" t="s">
        <v>2644</v>
      </c>
      <c r="C13" s="548"/>
      <c r="D13" s="548"/>
      <c r="E13" s="546"/>
      <c r="F13" s="546"/>
      <c r="G13" s="546"/>
      <c r="H13" s="213" t="s">
        <v>2679</v>
      </c>
      <c r="I13" s="214" t="s">
        <v>2680</v>
      </c>
      <c r="J13" s="214" t="s">
        <v>2681</v>
      </c>
      <c r="K13" s="220">
        <v>1</v>
      </c>
      <c r="L13" s="216">
        <v>44756</v>
      </c>
      <c r="M13" s="216">
        <v>44926</v>
      </c>
      <c r="N13" s="251">
        <f t="shared" si="0"/>
        <v>24.285714285714285</v>
      </c>
      <c r="O13" s="217">
        <v>1</v>
      </c>
      <c r="P13" s="214" t="s">
        <v>4989</v>
      </c>
      <c r="Q13" s="217">
        <f t="shared" si="1"/>
        <v>1</v>
      </c>
      <c r="R13" s="218" t="str">
        <f t="array" aca="1" ref="R13" ca="1">IF(ISNUMBER(Q13),IF(Q13=100%,"CUMPLIDA",IF(AND(ISNUMBER(M13),ISNUMBER(INDIRECT("FECHA_"&amp;$B13,1))), IF(M13&lt;=INDIRECT("FECHA_"&amp;$B13,1),"INCUMPLIDA","PROCESO"), "VERIFICAR FECHA")),"SIN VALOR AVANCE")</f>
        <v>CUMPLIDA</v>
      </c>
    </row>
    <row r="14" spans="1:18" ht="90">
      <c r="A14" s="211" t="s">
        <v>2671</v>
      </c>
      <c r="B14" s="212" t="s">
        <v>2644</v>
      </c>
      <c r="C14" s="548"/>
      <c r="D14" s="548"/>
      <c r="E14" s="546"/>
      <c r="F14" s="546"/>
      <c r="G14" s="546"/>
      <c r="H14" s="213" t="s">
        <v>2682</v>
      </c>
      <c r="I14" s="214" t="s">
        <v>2683</v>
      </c>
      <c r="J14" s="214" t="s">
        <v>2684</v>
      </c>
      <c r="K14" s="220">
        <v>4</v>
      </c>
      <c r="L14" s="216">
        <v>44593</v>
      </c>
      <c r="M14" s="216">
        <v>44957</v>
      </c>
      <c r="N14" s="251">
        <f t="shared" si="0"/>
        <v>52</v>
      </c>
      <c r="O14" s="217">
        <v>1</v>
      </c>
      <c r="P14" s="214" t="s">
        <v>4989</v>
      </c>
      <c r="Q14" s="217">
        <f t="shared" si="1"/>
        <v>1</v>
      </c>
      <c r="R14" s="218" t="str">
        <f t="array" aca="1" ref="R14" ca="1">IF(ISNUMBER(Q14),IF(Q14=100%,"CUMPLIDA",IF(AND(ISNUMBER(M14),ISNUMBER(INDIRECT("FECHA_"&amp;$B14,1))), IF(M14&lt;=INDIRECT("FECHA_"&amp;$B14,1),"INCUMPLIDA","PROCESO"), "VERIFICAR FECHA")),"SIN VALOR AVANCE")</f>
        <v>CUMPLIDA</v>
      </c>
    </row>
    <row r="15" spans="1:18" ht="60">
      <c r="A15" s="211" t="s">
        <v>2671</v>
      </c>
      <c r="B15" s="212" t="s">
        <v>2644</v>
      </c>
      <c r="C15" s="548"/>
      <c r="D15" s="548"/>
      <c r="E15" s="546"/>
      <c r="F15" s="546"/>
      <c r="G15" s="546"/>
      <c r="H15" s="213" t="s">
        <v>2685</v>
      </c>
      <c r="I15" s="214" t="s">
        <v>2686</v>
      </c>
      <c r="J15" s="214" t="s">
        <v>2687</v>
      </c>
      <c r="K15" s="220">
        <v>1</v>
      </c>
      <c r="L15" s="216">
        <v>44562</v>
      </c>
      <c r="M15" s="216">
        <v>44651</v>
      </c>
      <c r="N15" s="251">
        <f t="shared" si="0"/>
        <v>12.714285714285714</v>
      </c>
      <c r="O15" s="217">
        <v>1</v>
      </c>
      <c r="P15" s="214" t="s">
        <v>4989</v>
      </c>
      <c r="Q15" s="217">
        <f t="shared" si="1"/>
        <v>1</v>
      </c>
      <c r="R15" s="218" t="str">
        <f t="array" aca="1" ref="R15" ca="1">IF(ISNUMBER(Q15),IF(Q15=100%,"CUMPLIDA",IF(AND(ISNUMBER(M15),ISNUMBER(INDIRECT("FECHA_"&amp;$B15,1))), IF(M15&lt;=INDIRECT("FECHA_"&amp;$B15,1),"INCUMPLIDA","PROCESO"), "VERIFICAR FECHA")),"SIN VALOR AVANCE")</f>
        <v>CUMPLIDA</v>
      </c>
    </row>
    <row r="16" spans="1:18" ht="60">
      <c r="A16" s="211" t="s">
        <v>2671</v>
      </c>
      <c r="B16" s="212" t="s">
        <v>2644</v>
      </c>
      <c r="C16" s="548"/>
      <c r="D16" s="548"/>
      <c r="E16" s="546"/>
      <c r="F16" s="546"/>
      <c r="G16" s="546"/>
      <c r="H16" s="213" t="s">
        <v>2688</v>
      </c>
      <c r="I16" s="214" t="s">
        <v>2689</v>
      </c>
      <c r="J16" s="214" t="s">
        <v>2687</v>
      </c>
      <c r="K16" s="220">
        <v>1</v>
      </c>
      <c r="L16" s="216">
        <v>44562</v>
      </c>
      <c r="M16" s="216">
        <v>44651</v>
      </c>
      <c r="N16" s="251">
        <f t="shared" si="0"/>
        <v>12.714285714285714</v>
      </c>
      <c r="O16" s="217">
        <v>1</v>
      </c>
      <c r="P16" s="214" t="s">
        <v>4989</v>
      </c>
      <c r="Q16" s="217">
        <f t="shared" si="1"/>
        <v>1</v>
      </c>
      <c r="R16" s="218" t="str">
        <f t="array" aca="1" ref="R16" ca="1">IF(ISNUMBER(Q16),IF(Q16=100%,"CUMPLIDA",IF(AND(ISNUMBER(M16),ISNUMBER(INDIRECT("FECHA_"&amp;$B16,1))), IF(M16&lt;=INDIRECT("FECHA_"&amp;$B16,1),"INCUMPLIDA","PROCESO"), "VERIFICAR FECHA")),"SIN VALOR AVANCE")</f>
        <v>CUMPLIDA</v>
      </c>
    </row>
    <row r="17" spans="1:18" ht="45.75">
      <c r="A17" s="211" t="s">
        <v>2671</v>
      </c>
      <c r="B17" s="212" t="s">
        <v>2644</v>
      </c>
      <c r="C17" s="548"/>
      <c r="D17" s="548"/>
      <c r="E17" s="546"/>
      <c r="F17" s="546"/>
      <c r="G17" s="546"/>
      <c r="H17" s="213" t="s">
        <v>2690</v>
      </c>
      <c r="I17" s="214" t="s">
        <v>2691</v>
      </c>
      <c r="J17" s="214" t="s">
        <v>2692</v>
      </c>
      <c r="K17" s="220">
        <v>3</v>
      </c>
      <c r="L17" s="216">
        <v>44593</v>
      </c>
      <c r="M17" s="216">
        <v>44742</v>
      </c>
      <c r="N17" s="251">
        <f t="shared" si="0"/>
        <v>21.285714285714285</v>
      </c>
      <c r="O17" s="217">
        <v>1</v>
      </c>
      <c r="P17" s="214" t="s">
        <v>4989</v>
      </c>
      <c r="Q17" s="217">
        <f t="shared" si="1"/>
        <v>1</v>
      </c>
      <c r="R17" s="218" t="str">
        <f t="array" aca="1" ref="R17" ca="1">IF(ISNUMBER(Q17),IF(Q17=100%,"CUMPLIDA",IF(AND(ISNUMBER(M17),ISNUMBER(INDIRECT("FECHA_"&amp;$B17,1))), IF(M17&lt;=INDIRECT("FECHA_"&amp;$B17,1),"INCUMPLIDA","PROCESO"), "VERIFICAR FECHA")),"SIN VALOR AVANCE")</f>
        <v>CUMPLIDA</v>
      </c>
    </row>
    <row r="18" spans="1:18" ht="60">
      <c r="A18" s="211" t="s">
        <v>2671</v>
      </c>
      <c r="B18" s="212" t="s">
        <v>2644</v>
      </c>
      <c r="C18" s="548"/>
      <c r="D18" s="548"/>
      <c r="E18" s="546"/>
      <c r="F18" s="546"/>
      <c r="G18" s="546"/>
      <c r="H18" s="213" t="s">
        <v>2693</v>
      </c>
      <c r="I18" s="214" t="s">
        <v>2694</v>
      </c>
      <c r="J18" s="214" t="s">
        <v>2695</v>
      </c>
      <c r="K18" s="220">
        <v>1</v>
      </c>
      <c r="L18" s="216">
        <v>44562</v>
      </c>
      <c r="M18" s="216">
        <v>44592</v>
      </c>
      <c r="N18" s="251">
        <f t="shared" si="0"/>
        <v>4.2857142857142856</v>
      </c>
      <c r="O18" s="217">
        <v>1</v>
      </c>
      <c r="P18" s="214" t="s">
        <v>4989</v>
      </c>
      <c r="Q18" s="217">
        <f t="shared" si="1"/>
        <v>1</v>
      </c>
      <c r="R18" s="218" t="str">
        <f t="array" aca="1" ref="R18" ca="1">IF(ISNUMBER(Q18),IF(Q18=100%,"CUMPLIDA",IF(AND(ISNUMBER(M18),ISNUMBER(INDIRECT("FECHA_"&amp;$B18,1))), IF(M18&lt;=INDIRECT("FECHA_"&amp;$B18,1),"INCUMPLIDA","PROCESO"), "VERIFICAR FECHA")),"SIN VALOR AVANCE")</f>
        <v>CUMPLIDA</v>
      </c>
    </row>
    <row r="19" spans="1:18" ht="60">
      <c r="A19" s="211" t="s">
        <v>2671</v>
      </c>
      <c r="B19" s="212" t="s">
        <v>2644</v>
      </c>
      <c r="C19" s="548"/>
      <c r="D19" s="548"/>
      <c r="E19" s="546"/>
      <c r="F19" s="546"/>
      <c r="G19" s="546"/>
      <c r="H19" s="213" t="s">
        <v>2696</v>
      </c>
      <c r="I19" s="214" t="s">
        <v>2697</v>
      </c>
      <c r="J19" s="214" t="s">
        <v>2698</v>
      </c>
      <c r="K19" s="220">
        <v>3</v>
      </c>
      <c r="L19" s="216">
        <v>44566</v>
      </c>
      <c r="M19" s="216">
        <v>45046</v>
      </c>
      <c r="N19" s="251">
        <f t="shared" si="0"/>
        <v>68.571428571428569</v>
      </c>
      <c r="O19" s="217">
        <v>1</v>
      </c>
      <c r="P19" s="214" t="s">
        <v>4989</v>
      </c>
      <c r="Q19" s="217">
        <f t="shared" si="1"/>
        <v>1</v>
      </c>
      <c r="R19" s="218" t="str">
        <f t="array" aca="1" ref="R19" ca="1">IF(ISNUMBER(Q19),IF(Q19=100%,"CUMPLIDA",IF(AND(ISNUMBER(M19),ISNUMBER(INDIRECT("FECHA_"&amp;$B19,1))), IF(M19&lt;=INDIRECT("FECHA_"&amp;$B19,1),"INCUMPLIDA","PROCESO"), "VERIFICAR FECHA")),"SIN VALOR AVANCE")</f>
        <v>CUMPLIDA</v>
      </c>
    </row>
    <row r="20" spans="1:18" ht="60">
      <c r="A20" s="211" t="s">
        <v>2671</v>
      </c>
      <c r="B20" s="212" t="s">
        <v>2644</v>
      </c>
      <c r="C20" s="548" t="s">
        <v>2699</v>
      </c>
      <c r="D20" s="548" t="s">
        <v>2673</v>
      </c>
      <c r="E20" s="546" t="s">
        <v>2700</v>
      </c>
      <c r="F20" s="546"/>
      <c r="G20" s="546" t="s">
        <v>2701</v>
      </c>
      <c r="H20" s="213" t="s">
        <v>2702</v>
      </c>
      <c r="I20" s="214" t="s">
        <v>2703</v>
      </c>
      <c r="J20" s="214" t="s">
        <v>2704</v>
      </c>
      <c r="K20" s="220">
        <v>1</v>
      </c>
      <c r="L20" s="216">
        <v>44621</v>
      </c>
      <c r="M20" s="216">
        <v>44666</v>
      </c>
      <c r="N20" s="251">
        <f t="shared" si="0"/>
        <v>6.4285714285714288</v>
      </c>
      <c r="O20" s="217">
        <v>1</v>
      </c>
      <c r="P20" s="214" t="s">
        <v>4990</v>
      </c>
      <c r="Q20" s="217">
        <f t="shared" si="1"/>
        <v>1</v>
      </c>
      <c r="R20" s="218" t="str">
        <f t="array" aca="1" ref="R20" ca="1">IF(ISNUMBER(Q20),IF(Q20=100%,"CUMPLIDA",IF(AND(ISNUMBER(M20),ISNUMBER(INDIRECT("FECHA_"&amp;$B20,1))), IF(M20&lt;=INDIRECT("FECHA_"&amp;$B20,1),"INCUMPLIDA","PROCESO"), "VERIFICAR FECHA")),"SIN VALOR AVANCE")</f>
        <v>CUMPLIDA</v>
      </c>
    </row>
    <row r="21" spans="1:18" ht="120">
      <c r="A21" s="211" t="s">
        <v>2671</v>
      </c>
      <c r="B21" s="212" t="s">
        <v>2644</v>
      </c>
      <c r="C21" s="548"/>
      <c r="D21" s="548"/>
      <c r="E21" s="546"/>
      <c r="F21" s="546"/>
      <c r="G21" s="546"/>
      <c r="H21" s="213" t="s">
        <v>2705</v>
      </c>
      <c r="I21" s="214" t="s">
        <v>2706</v>
      </c>
      <c r="J21" s="214" t="s">
        <v>2707</v>
      </c>
      <c r="K21" s="220">
        <v>2</v>
      </c>
      <c r="L21" s="216">
        <v>44681</v>
      </c>
      <c r="M21" s="216">
        <v>44864</v>
      </c>
      <c r="N21" s="251">
        <f t="shared" si="0"/>
        <v>26.142857142857142</v>
      </c>
      <c r="O21" s="217">
        <v>1</v>
      </c>
      <c r="P21" s="214" t="s">
        <v>4990</v>
      </c>
      <c r="Q21" s="217">
        <f t="shared" si="1"/>
        <v>1</v>
      </c>
      <c r="R21" s="218" t="str">
        <f t="array" aca="1" ref="R21" ca="1">IF(ISNUMBER(Q21),IF(Q21=100%,"CUMPLIDA",IF(AND(ISNUMBER(M21),ISNUMBER(INDIRECT("FECHA_"&amp;$B21,1))), IF(M21&lt;=INDIRECT("FECHA_"&amp;$B21,1),"INCUMPLIDA","PROCESO"), "VERIFICAR FECHA")),"SIN VALOR AVANCE")</f>
        <v>CUMPLIDA</v>
      </c>
    </row>
    <row r="22" spans="1:18" ht="60.75">
      <c r="A22" s="211" t="s">
        <v>2671</v>
      </c>
      <c r="B22" s="212" t="s">
        <v>2644</v>
      </c>
      <c r="C22" s="548"/>
      <c r="D22" s="548"/>
      <c r="E22" s="546"/>
      <c r="F22" s="546"/>
      <c r="G22" s="546"/>
      <c r="H22" s="213" t="s">
        <v>2708</v>
      </c>
      <c r="I22" s="214" t="s">
        <v>2709</v>
      </c>
      <c r="J22" s="214" t="s">
        <v>2710</v>
      </c>
      <c r="K22" s="220">
        <v>1</v>
      </c>
      <c r="L22" s="216">
        <v>44612</v>
      </c>
      <c r="M22" s="216">
        <v>44711</v>
      </c>
      <c r="N22" s="251">
        <f t="shared" si="0"/>
        <v>14.142857142857142</v>
      </c>
      <c r="O22" s="217">
        <v>1</v>
      </c>
      <c r="P22" s="214" t="s">
        <v>4991</v>
      </c>
      <c r="Q22" s="217">
        <f t="shared" si="1"/>
        <v>1</v>
      </c>
      <c r="R22" s="218" t="str">
        <f t="array" aca="1" ref="R22" ca="1">IF(ISNUMBER(Q22),IF(Q22=100%,"CUMPLIDA",IF(AND(ISNUMBER(M22),ISNUMBER(INDIRECT("FECHA_"&amp;$B22,1))), IF(M22&lt;=INDIRECT("FECHA_"&amp;$B22,1),"INCUMPLIDA","PROCESO"), "VERIFICAR FECHA")),"SIN VALOR AVANCE")</f>
        <v>CUMPLIDA</v>
      </c>
    </row>
    <row r="23" spans="1:18" ht="105">
      <c r="A23" s="211" t="s">
        <v>2671</v>
      </c>
      <c r="B23" s="212" t="s">
        <v>2644</v>
      </c>
      <c r="C23" s="548"/>
      <c r="D23" s="548"/>
      <c r="E23" s="546"/>
      <c r="F23" s="546"/>
      <c r="G23" s="546"/>
      <c r="H23" s="213" t="s">
        <v>2711</v>
      </c>
      <c r="I23" s="214" t="s">
        <v>2712</v>
      </c>
      <c r="J23" s="214" t="s">
        <v>2713</v>
      </c>
      <c r="K23" s="220">
        <v>9</v>
      </c>
      <c r="L23" s="216">
        <v>44713</v>
      </c>
      <c r="M23" s="216">
        <v>44804</v>
      </c>
      <c r="N23" s="251">
        <f t="shared" si="0"/>
        <v>13</v>
      </c>
      <c r="O23" s="217">
        <v>1</v>
      </c>
      <c r="P23" s="214" t="s">
        <v>4992</v>
      </c>
      <c r="Q23" s="217">
        <f t="shared" si="1"/>
        <v>1</v>
      </c>
      <c r="R23" s="218" t="str">
        <f t="array" aca="1" ref="R23" ca="1">IF(ISNUMBER(Q23),IF(Q23=100%,"CUMPLIDA",IF(AND(ISNUMBER(M23),ISNUMBER(INDIRECT("FECHA_"&amp;$B23,1))), IF(M23&lt;=INDIRECT("FECHA_"&amp;$B23,1),"INCUMPLIDA","PROCESO"), "VERIFICAR FECHA")),"SIN VALOR AVANCE")</f>
        <v>CUMPLIDA</v>
      </c>
    </row>
    <row r="24" spans="1:18" ht="90.75">
      <c r="A24" s="211" t="s">
        <v>2671</v>
      </c>
      <c r="B24" s="212" t="s">
        <v>2644</v>
      </c>
      <c r="C24" s="548"/>
      <c r="D24" s="548"/>
      <c r="E24" s="546"/>
      <c r="F24" s="546"/>
      <c r="G24" s="546"/>
      <c r="H24" s="213" t="s">
        <v>2714</v>
      </c>
      <c r="I24" s="214" t="s">
        <v>2715</v>
      </c>
      <c r="J24" s="214" t="s">
        <v>2707</v>
      </c>
      <c r="K24" s="220">
        <v>2</v>
      </c>
      <c r="L24" s="216">
        <v>44681</v>
      </c>
      <c r="M24" s="216">
        <v>44788</v>
      </c>
      <c r="N24" s="251">
        <f t="shared" si="0"/>
        <v>15.285714285714286</v>
      </c>
      <c r="O24" s="217">
        <v>1</v>
      </c>
      <c r="P24" s="214" t="s">
        <v>4993</v>
      </c>
      <c r="Q24" s="217">
        <f t="shared" si="1"/>
        <v>1</v>
      </c>
      <c r="R24" s="218" t="str">
        <f t="array" aca="1" ref="R24" ca="1">IF(ISNUMBER(Q24),IF(Q24=100%,"CUMPLIDA",IF(AND(ISNUMBER(M24),ISNUMBER(INDIRECT("FECHA_"&amp;$B24,1))), IF(M24&lt;=INDIRECT("FECHA_"&amp;$B24,1),"INCUMPLIDA","PROCESO"), "VERIFICAR FECHA")),"SIN VALOR AVANCE")</f>
        <v>CUMPLIDA</v>
      </c>
    </row>
    <row r="25" spans="1:18" ht="90.75">
      <c r="A25" s="211" t="s">
        <v>2671</v>
      </c>
      <c r="B25" s="212" t="s">
        <v>2644</v>
      </c>
      <c r="C25" s="548"/>
      <c r="D25" s="548"/>
      <c r="E25" s="546" t="s">
        <v>2716</v>
      </c>
      <c r="F25" s="546"/>
      <c r="G25" s="546"/>
      <c r="H25" s="213" t="s">
        <v>2717</v>
      </c>
      <c r="I25" s="214" t="s">
        <v>2718</v>
      </c>
      <c r="J25" s="214" t="s">
        <v>2719</v>
      </c>
      <c r="K25" s="220">
        <v>1</v>
      </c>
      <c r="L25" s="216">
        <v>44602</v>
      </c>
      <c r="M25" s="216">
        <v>44635</v>
      </c>
      <c r="N25" s="251">
        <f t="shared" si="0"/>
        <v>4.7142857142857144</v>
      </c>
      <c r="O25" s="217">
        <v>1</v>
      </c>
      <c r="P25" s="214" t="s">
        <v>4994</v>
      </c>
      <c r="Q25" s="217">
        <f t="shared" si="1"/>
        <v>1</v>
      </c>
      <c r="R25" s="218" t="str">
        <f t="array" aca="1" ref="R25" ca="1">IF(ISNUMBER(Q25),IF(Q25=100%,"CUMPLIDA",IF(AND(ISNUMBER(M25),ISNUMBER(INDIRECT("FECHA_"&amp;$B25,1))), IF(M25&lt;=INDIRECT("FECHA_"&amp;$B25,1),"INCUMPLIDA","PROCESO"), "VERIFICAR FECHA")),"SIN VALOR AVANCE")</f>
        <v>CUMPLIDA</v>
      </c>
    </row>
    <row r="26" spans="1:18" ht="60">
      <c r="A26" s="211" t="s">
        <v>2671</v>
      </c>
      <c r="B26" s="212" t="s">
        <v>2644</v>
      </c>
      <c r="C26" s="548"/>
      <c r="D26" s="548"/>
      <c r="E26" s="546"/>
      <c r="F26" s="546"/>
      <c r="G26" s="546"/>
      <c r="H26" s="213" t="s">
        <v>2720</v>
      </c>
      <c r="I26" s="214" t="s">
        <v>2721</v>
      </c>
      <c r="J26" s="214" t="s">
        <v>2722</v>
      </c>
      <c r="K26" s="220">
        <v>1</v>
      </c>
      <c r="L26" s="216">
        <v>44636</v>
      </c>
      <c r="M26" s="216">
        <v>44895</v>
      </c>
      <c r="N26" s="251">
        <f t="shared" si="0"/>
        <v>37</v>
      </c>
      <c r="O26" s="217">
        <v>1</v>
      </c>
      <c r="P26" s="214" t="s">
        <v>4995</v>
      </c>
      <c r="Q26" s="217">
        <f t="shared" si="1"/>
        <v>1</v>
      </c>
      <c r="R26" s="218" t="str">
        <f t="array" aca="1" ref="R26" ca="1">IF(ISNUMBER(Q26),IF(Q26=100%,"CUMPLIDA",IF(AND(ISNUMBER(M26),ISNUMBER(INDIRECT("FECHA_"&amp;$B26,1))), IF(M26&lt;=INDIRECT("FECHA_"&amp;$B26,1),"INCUMPLIDA","PROCESO"), "VERIFICAR FECHA")),"SIN VALOR AVANCE")</f>
        <v>CUMPLIDA</v>
      </c>
    </row>
    <row r="27" spans="1:18" ht="75">
      <c r="A27" s="211" t="s">
        <v>2671</v>
      </c>
      <c r="B27" s="212" t="s">
        <v>2644</v>
      </c>
      <c r="C27" s="548"/>
      <c r="D27" s="548"/>
      <c r="E27" s="546"/>
      <c r="F27" s="546"/>
      <c r="G27" s="546"/>
      <c r="H27" s="213" t="s">
        <v>2723</v>
      </c>
      <c r="I27" s="214" t="s">
        <v>2724</v>
      </c>
      <c r="J27" s="214" t="s">
        <v>2725</v>
      </c>
      <c r="K27" s="220">
        <v>2</v>
      </c>
      <c r="L27" s="216">
        <v>44757</v>
      </c>
      <c r="M27" s="216">
        <v>44972</v>
      </c>
      <c r="N27" s="251">
        <f t="shared" si="0"/>
        <v>30.714285714285715</v>
      </c>
      <c r="O27" s="217">
        <v>1</v>
      </c>
      <c r="P27" s="214" t="s">
        <v>4990</v>
      </c>
      <c r="Q27" s="217">
        <f t="shared" si="1"/>
        <v>1</v>
      </c>
      <c r="R27" s="218" t="str">
        <f t="array" aca="1" ref="R27" ca="1">IF(ISNUMBER(Q27),IF(Q27=100%,"CUMPLIDA",IF(AND(ISNUMBER(M27),ISNUMBER(INDIRECT("FECHA_"&amp;$B27,1))), IF(M27&lt;=INDIRECT("FECHA_"&amp;$B27,1),"INCUMPLIDA","PROCESO"), "VERIFICAR FECHA")),"SIN VALOR AVANCE")</f>
        <v>CUMPLIDA</v>
      </c>
    </row>
    <row r="28" spans="1:18" ht="120.75">
      <c r="A28" s="211" t="s">
        <v>2671</v>
      </c>
      <c r="B28" s="212" t="s">
        <v>2644</v>
      </c>
      <c r="C28" s="548"/>
      <c r="D28" s="548"/>
      <c r="E28" s="546"/>
      <c r="F28" s="546"/>
      <c r="G28" s="546"/>
      <c r="H28" s="213" t="s">
        <v>2726</v>
      </c>
      <c r="I28" s="214" t="s">
        <v>2727</v>
      </c>
      <c r="J28" s="214" t="s">
        <v>2728</v>
      </c>
      <c r="K28" s="220">
        <v>9</v>
      </c>
      <c r="L28" s="216">
        <v>44773</v>
      </c>
      <c r="M28" s="216">
        <v>44834</v>
      </c>
      <c r="N28" s="251">
        <f t="shared" si="0"/>
        <v>8.7142857142857135</v>
      </c>
      <c r="O28" s="217">
        <v>1</v>
      </c>
      <c r="P28" s="214" t="s">
        <v>4996</v>
      </c>
      <c r="Q28" s="217">
        <f t="shared" si="1"/>
        <v>1</v>
      </c>
      <c r="R28" s="218" t="str">
        <f t="array" aca="1" ref="R28" ca="1">IF(ISNUMBER(Q28),IF(Q28=100%,"CUMPLIDA",IF(AND(ISNUMBER(M28),ISNUMBER(INDIRECT("FECHA_"&amp;$B28,1))), IF(M28&lt;=INDIRECT("FECHA_"&amp;$B28,1),"INCUMPLIDA","PROCESO"), "VERIFICAR FECHA")),"SIN VALOR AVANCE")</f>
        <v>CUMPLIDA</v>
      </c>
    </row>
    <row r="29" spans="1:18" ht="75">
      <c r="A29" s="211" t="s">
        <v>2671</v>
      </c>
      <c r="B29" s="212" t="s">
        <v>2644</v>
      </c>
      <c r="C29" s="548"/>
      <c r="D29" s="548"/>
      <c r="E29" s="546"/>
      <c r="F29" s="546"/>
      <c r="G29" s="546"/>
      <c r="H29" s="213" t="s">
        <v>2729</v>
      </c>
      <c r="I29" s="214" t="s">
        <v>2730</v>
      </c>
      <c r="J29" s="214" t="s">
        <v>2731</v>
      </c>
      <c r="K29" s="220">
        <v>2</v>
      </c>
      <c r="L29" s="216">
        <v>44621</v>
      </c>
      <c r="M29" s="216">
        <v>44712</v>
      </c>
      <c r="N29" s="251">
        <f t="shared" si="0"/>
        <v>13</v>
      </c>
      <c r="O29" s="217">
        <v>1</v>
      </c>
      <c r="P29" s="214" t="s">
        <v>4990</v>
      </c>
      <c r="Q29" s="217">
        <f t="shared" si="1"/>
        <v>1</v>
      </c>
      <c r="R29" s="218" t="str">
        <f t="array" aca="1" ref="R29" ca="1">IF(ISNUMBER(Q29),IF(Q29=100%,"CUMPLIDA",IF(AND(ISNUMBER(M29),ISNUMBER(INDIRECT("FECHA_"&amp;$B29,1))), IF(M29&lt;=INDIRECT("FECHA_"&amp;$B29,1),"INCUMPLIDA","PROCESO"), "VERIFICAR FECHA")),"SIN VALOR AVANCE")</f>
        <v>CUMPLIDA</v>
      </c>
    </row>
    <row r="30" spans="1:18" ht="60">
      <c r="A30" s="211" t="s">
        <v>2671</v>
      </c>
      <c r="B30" s="212" t="s">
        <v>2644</v>
      </c>
      <c r="C30" s="548"/>
      <c r="D30" s="548"/>
      <c r="E30" s="546"/>
      <c r="F30" s="546"/>
      <c r="G30" s="546"/>
      <c r="H30" s="213" t="s">
        <v>2732</v>
      </c>
      <c r="I30" s="214" t="s">
        <v>2733</v>
      </c>
      <c r="J30" s="214" t="s">
        <v>2734</v>
      </c>
      <c r="K30" s="220">
        <v>1</v>
      </c>
      <c r="L30" s="216">
        <v>44621</v>
      </c>
      <c r="M30" s="216">
        <v>44666</v>
      </c>
      <c r="N30" s="251">
        <f t="shared" si="0"/>
        <v>6.4285714285714288</v>
      </c>
      <c r="O30" s="217">
        <v>1</v>
      </c>
      <c r="P30" s="214" t="s">
        <v>4990</v>
      </c>
      <c r="Q30" s="217">
        <f t="shared" si="1"/>
        <v>1</v>
      </c>
      <c r="R30" s="218" t="str">
        <f t="array" aca="1" ref="R30" ca="1">IF(ISNUMBER(Q30),IF(Q30=100%,"CUMPLIDA",IF(AND(ISNUMBER(M30),ISNUMBER(INDIRECT("FECHA_"&amp;$B30,1))), IF(M30&lt;=INDIRECT("FECHA_"&amp;$B30,1),"INCUMPLIDA","PROCESO"), "VERIFICAR FECHA")),"SIN VALOR AVANCE")</f>
        <v>CUMPLIDA</v>
      </c>
    </row>
    <row r="31" spans="1:18" ht="75">
      <c r="A31" s="211" t="s">
        <v>2671</v>
      </c>
      <c r="B31" s="212" t="s">
        <v>2644</v>
      </c>
      <c r="C31" s="548" t="s">
        <v>2735</v>
      </c>
      <c r="D31" s="548" t="s">
        <v>2673</v>
      </c>
      <c r="E31" s="546" t="s">
        <v>2736</v>
      </c>
      <c r="F31" s="546"/>
      <c r="G31" s="546" t="s">
        <v>2737</v>
      </c>
      <c r="H31" s="213" t="s">
        <v>2738</v>
      </c>
      <c r="I31" s="214" t="s">
        <v>2739</v>
      </c>
      <c r="J31" s="214" t="s">
        <v>2740</v>
      </c>
      <c r="K31" s="220">
        <v>1</v>
      </c>
      <c r="L31" s="216">
        <v>44712</v>
      </c>
      <c r="M31" s="216">
        <v>44925</v>
      </c>
      <c r="N31" s="251">
        <f t="shared" si="0"/>
        <v>30.428571428571427</v>
      </c>
      <c r="O31" s="217">
        <v>1</v>
      </c>
      <c r="P31" s="214" t="s">
        <v>4997</v>
      </c>
      <c r="Q31" s="217">
        <f t="shared" si="1"/>
        <v>1</v>
      </c>
      <c r="R31" s="218" t="str">
        <f t="array" aca="1" ref="R31" ca="1">IF(ISNUMBER(Q31),IF(Q31=100%,"CUMPLIDA",IF(AND(ISNUMBER(M31),ISNUMBER(INDIRECT("FECHA_"&amp;$B31,1))), IF(M31&lt;=INDIRECT("FECHA_"&amp;$B31,1),"INCUMPLIDA","PROCESO"), "VERIFICAR FECHA")),"SIN VALOR AVANCE")</f>
        <v>CUMPLIDA</v>
      </c>
    </row>
    <row r="32" spans="1:18" ht="45.75">
      <c r="A32" s="211" t="s">
        <v>2671</v>
      </c>
      <c r="B32" s="212" t="s">
        <v>2644</v>
      </c>
      <c r="C32" s="548"/>
      <c r="D32" s="548"/>
      <c r="E32" s="546"/>
      <c r="F32" s="546"/>
      <c r="G32" s="546"/>
      <c r="H32" s="213" t="s">
        <v>2741</v>
      </c>
      <c r="I32" s="214" t="s">
        <v>2742</v>
      </c>
      <c r="J32" s="214" t="s">
        <v>2743</v>
      </c>
      <c r="K32" s="220">
        <v>1</v>
      </c>
      <c r="L32" s="216">
        <v>44713</v>
      </c>
      <c r="M32" s="216">
        <v>44926</v>
      </c>
      <c r="N32" s="251">
        <f t="shared" si="0"/>
        <v>30.428571428571427</v>
      </c>
      <c r="O32" s="217">
        <v>1</v>
      </c>
      <c r="P32" s="214" t="s">
        <v>4998</v>
      </c>
      <c r="Q32" s="217">
        <f t="shared" si="1"/>
        <v>1</v>
      </c>
      <c r="R32" s="218" t="str">
        <f t="array" aca="1" ref="R32" ca="1">IF(ISNUMBER(Q32),IF(Q32=100%,"CUMPLIDA",IF(AND(ISNUMBER(M32),ISNUMBER(INDIRECT("FECHA_"&amp;$B32,1))), IF(M32&lt;=INDIRECT("FECHA_"&amp;$B32,1),"INCUMPLIDA","PROCESO"), "VERIFICAR FECHA")),"SIN VALOR AVANCE")</f>
        <v>CUMPLIDA</v>
      </c>
    </row>
    <row r="33" spans="1:18" ht="90">
      <c r="A33" s="211" t="s">
        <v>2671</v>
      </c>
      <c r="B33" s="212" t="s">
        <v>2644</v>
      </c>
      <c r="C33" s="548"/>
      <c r="D33" s="548"/>
      <c r="E33" s="546"/>
      <c r="F33" s="546"/>
      <c r="G33" s="546"/>
      <c r="H33" s="213" t="s">
        <v>2744</v>
      </c>
      <c r="I33" s="214" t="s">
        <v>2745</v>
      </c>
      <c r="J33" s="214" t="s">
        <v>2746</v>
      </c>
      <c r="K33" s="220">
        <v>6</v>
      </c>
      <c r="L33" s="216">
        <v>44713</v>
      </c>
      <c r="M33" s="216">
        <v>44926</v>
      </c>
      <c r="N33" s="251">
        <f t="shared" si="0"/>
        <v>30.428571428571427</v>
      </c>
      <c r="O33" s="217">
        <v>1</v>
      </c>
      <c r="P33" s="214" t="s">
        <v>4999</v>
      </c>
      <c r="Q33" s="217">
        <f t="shared" si="1"/>
        <v>1</v>
      </c>
      <c r="R33" s="218" t="str">
        <f t="array" aca="1" ref="R33" ca="1">IF(ISNUMBER(Q33),IF(Q33=100%,"CUMPLIDA",IF(AND(ISNUMBER(M33),ISNUMBER(INDIRECT("FECHA_"&amp;$B33,1))), IF(M33&lt;=INDIRECT("FECHA_"&amp;$B33,1),"INCUMPLIDA","PROCESO"), "VERIFICAR FECHA")),"SIN VALOR AVANCE")</f>
        <v>CUMPLIDA</v>
      </c>
    </row>
    <row r="34" spans="1:18" ht="105">
      <c r="A34" s="211" t="s">
        <v>2671</v>
      </c>
      <c r="B34" s="212" t="s">
        <v>2644</v>
      </c>
      <c r="C34" s="548"/>
      <c r="D34" s="548"/>
      <c r="E34" s="546"/>
      <c r="F34" s="546"/>
      <c r="G34" s="546"/>
      <c r="H34" s="213" t="s">
        <v>2747</v>
      </c>
      <c r="I34" s="214" t="s">
        <v>2748</v>
      </c>
      <c r="J34" s="214" t="s">
        <v>2749</v>
      </c>
      <c r="K34" s="220">
        <v>1</v>
      </c>
      <c r="L34" s="216">
        <v>44712</v>
      </c>
      <c r="M34" s="216">
        <v>44834</v>
      </c>
      <c r="N34" s="251">
        <f t="shared" si="0"/>
        <v>17.428571428571427</v>
      </c>
      <c r="O34" s="217">
        <v>1</v>
      </c>
      <c r="P34" s="214" t="s">
        <v>5000</v>
      </c>
      <c r="Q34" s="217">
        <f t="shared" si="1"/>
        <v>1</v>
      </c>
      <c r="R34" s="218" t="str">
        <f t="array" aca="1" ref="R34" ca="1">IF(ISNUMBER(Q34),IF(Q34=100%,"CUMPLIDA",IF(AND(ISNUMBER(M34),ISNUMBER(INDIRECT("FECHA_"&amp;$B34,1))), IF(M34&lt;=INDIRECT("FECHA_"&amp;$B34,1),"INCUMPLIDA","PROCESO"), "VERIFICAR FECHA")),"SIN VALOR AVANCE")</f>
        <v>CUMPLIDA</v>
      </c>
    </row>
    <row r="35" spans="1:18" ht="120">
      <c r="A35" s="211" t="s">
        <v>2671</v>
      </c>
      <c r="B35" s="212" t="s">
        <v>2644</v>
      </c>
      <c r="C35" s="548"/>
      <c r="D35" s="548"/>
      <c r="E35" s="546" t="s">
        <v>2750</v>
      </c>
      <c r="F35" s="546"/>
      <c r="G35" s="546"/>
      <c r="H35" s="213" t="s">
        <v>2751</v>
      </c>
      <c r="I35" s="214" t="s">
        <v>2752</v>
      </c>
      <c r="J35" s="214" t="s">
        <v>2753</v>
      </c>
      <c r="K35" s="220">
        <v>1</v>
      </c>
      <c r="L35" s="216">
        <v>44727</v>
      </c>
      <c r="M35" s="216">
        <v>44849</v>
      </c>
      <c r="N35" s="251">
        <f t="shared" si="0"/>
        <v>17.428571428571427</v>
      </c>
      <c r="O35" s="217">
        <v>1</v>
      </c>
      <c r="P35" s="214" t="s">
        <v>5000</v>
      </c>
      <c r="Q35" s="217">
        <f t="shared" si="1"/>
        <v>1</v>
      </c>
      <c r="R35" s="218" t="str">
        <f t="array" aca="1" ref="R35" ca="1">IF(ISNUMBER(Q35),IF(Q35=100%,"CUMPLIDA",IF(AND(ISNUMBER(M35),ISNUMBER(INDIRECT("FECHA_"&amp;$B35,1))), IF(M35&lt;=INDIRECT("FECHA_"&amp;$B35,1),"INCUMPLIDA","PROCESO"), "VERIFICAR FECHA")),"SIN VALOR AVANCE")</f>
        <v>CUMPLIDA</v>
      </c>
    </row>
    <row r="36" spans="1:18" ht="60">
      <c r="A36" s="211" t="s">
        <v>2671</v>
      </c>
      <c r="B36" s="212" t="s">
        <v>2644</v>
      </c>
      <c r="C36" s="548"/>
      <c r="D36" s="548"/>
      <c r="E36" s="546"/>
      <c r="F36" s="546"/>
      <c r="G36" s="546"/>
      <c r="H36" s="213" t="s">
        <v>2754</v>
      </c>
      <c r="I36" s="214" t="s">
        <v>2755</v>
      </c>
      <c r="J36" s="214" t="s">
        <v>2756</v>
      </c>
      <c r="K36" s="220">
        <v>1</v>
      </c>
      <c r="L36" s="216">
        <v>44743</v>
      </c>
      <c r="M36" s="216">
        <v>44865</v>
      </c>
      <c r="N36" s="251">
        <f t="shared" si="0"/>
        <v>17.428571428571427</v>
      </c>
      <c r="O36" s="217">
        <v>1</v>
      </c>
      <c r="P36" s="214" t="s">
        <v>4999</v>
      </c>
      <c r="Q36" s="217">
        <f t="shared" si="1"/>
        <v>1</v>
      </c>
      <c r="R36" s="218" t="str">
        <f t="array" aca="1" ref="R36" ca="1">IF(ISNUMBER(Q36),IF(Q36=100%,"CUMPLIDA",IF(AND(ISNUMBER(M36),ISNUMBER(INDIRECT("FECHA_"&amp;$B36,1))), IF(M36&lt;=INDIRECT("FECHA_"&amp;$B36,1),"INCUMPLIDA","PROCESO"), "VERIFICAR FECHA")),"SIN VALOR AVANCE")</f>
        <v>CUMPLIDA</v>
      </c>
    </row>
    <row r="37" spans="1:18" ht="75">
      <c r="A37" s="211" t="s">
        <v>2671</v>
      </c>
      <c r="B37" s="212" t="s">
        <v>2644</v>
      </c>
      <c r="C37" s="548"/>
      <c r="D37" s="548"/>
      <c r="E37" s="546"/>
      <c r="F37" s="546"/>
      <c r="G37" s="546"/>
      <c r="H37" s="213" t="s">
        <v>2757</v>
      </c>
      <c r="I37" s="214" t="s">
        <v>2758</v>
      </c>
      <c r="J37" s="214" t="s">
        <v>2759</v>
      </c>
      <c r="K37" s="220">
        <v>2</v>
      </c>
      <c r="L37" s="216">
        <v>44713</v>
      </c>
      <c r="M37" s="216">
        <v>44926</v>
      </c>
      <c r="N37" s="251">
        <f t="shared" si="0"/>
        <v>30.428571428571427</v>
      </c>
      <c r="O37" s="217">
        <v>1</v>
      </c>
      <c r="P37" s="214" t="s">
        <v>5001</v>
      </c>
      <c r="Q37" s="217">
        <f t="shared" si="1"/>
        <v>1</v>
      </c>
      <c r="R37" s="218" t="str">
        <f t="array" aca="1" ref="R37" ca="1">IF(ISNUMBER(Q37),IF(Q37=100%,"CUMPLIDA",IF(AND(ISNUMBER(M37),ISNUMBER(INDIRECT("FECHA_"&amp;$B37,1))), IF(M37&lt;=INDIRECT("FECHA_"&amp;$B37,1),"INCUMPLIDA","PROCESO"), "VERIFICAR FECHA")),"SIN VALOR AVANCE")</f>
        <v>CUMPLIDA</v>
      </c>
    </row>
    <row r="38" spans="1:18" ht="60">
      <c r="A38" s="211" t="s">
        <v>2671</v>
      </c>
      <c r="B38" s="212" t="s">
        <v>2644</v>
      </c>
      <c r="C38" s="548"/>
      <c r="D38" s="548"/>
      <c r="E38" s="546"/>
      <c r="F38" s="546"/>
      <c r="G38" s="546"/>
      <c r="H38" s="213" t="s">
        <v>2760</v>
      </c>
      <c r="I38" s="214" t="s">
        <v>2760</v>
      </c>
      <c r="J38" s="214" t="s">
        <v>2761</v>
      </c>
      <c r="K38" s="220">
        <v>1</v>
      </c>
      <c r="L38" s="216">
        <v>44713</v>
      </c>
      <c r="M38" s="216">
        <v>44926</v>
      </c>
      <c r="N38" s="251">
        <f t="shared" si="0"/>
        <v>30.428571428571427</v>
      </c>
      <c r="O38" s="217">
        <v>1</v>
      </c>
      <c r="P38" s="214" t="s">
        <v>5001</v>
      </c>
      <c r="Q38" s="217">
        <f t="shared" si="1"/>
        <v>1</v>
      </c>
      <c r="R38" s="218" t="str">
        <f t="array" aca="1" ref="R38" ca="1">IF(ISNUMBER(Q38),IF(Q38=100%,"CUMPLIDA",IF(AND(ISNUMBER(M38),ISNUMBER(INDIRECT("FECHA_"&amp;$B38,1))), IF(M38&lt;=INDIRECT("FECHA_"&amp;$B38,1),"INCUMPLIDA","PROCESO"), "VERIFICAR FECHA")),"SIN VALOR AVANCE")</f>
        <v>CUMPLIDA</v>
      </c>
    </row>
    <row r="39" spans="1:18" ht="150">
      <c r="A39" s="211" t="s">
        <v>1461</v>
      </c>
      <c r="B39" s="212" t="s">
        <v>2644</v>
      </c>
      <c r="C39" s="548" t="s">
        <v>2762</v>
      </c>
      <c r="D39" s="548"/>
      <c r="E39" s="546"/>
      <c r="F39" s="546" t="s">
        <v>4535</v>
      </c>
      <c r="G39" s="546" t="s">
        <v>2764</v>
      </c>
      <c r="H39" s="221" t="s">
        <v>2776</v>
      </c>
      <c r="I39" s="214" t="s">
        <v>2766</v>
      </c>
      <c r="J39" s="214" t="s">
        <v>289</v>
      </c>
      <c r="K39" s="220">
        <v>1</v>
      </c>
      <c r="L39" s="216">
        <v>45184</v>
      </c>
      <c r="M39" s="216">
        <v>45260</v>
      </c>
      <c r="N39" s="251">
        <f t="shared" si="0"/>
        <v>10.857142857142858</v>
      </c>
      <c r="O39" s="217">
        <v>1</v>
      </c>
      <c r="P39" s="214" t="s">
        <v>4536</v>
      </c>
      <c r="Q39" s="217">
        <f t="shared" si="1"/>
        <v>1</v>
      </c>
      <c r="R39" s="218" t="str">
        <f t="array" aca="1" ref="R39" ca="1">IF(ISNUMBER(Q39),IF(Q39=100%,"CUMPLIDA",IF(AND(ISNUMBER(M39),ISNUMBER(INDIRECT("FECHA_"&amp;$B39,1))), IF(M39&lt;=INDIRECT("FECHA_"&amp;$B39,1),"INCUMPLIDA","PROCESO"), "VERIFICAR FECHA")),"SIN VALOR AVANCE")</f>
        <v>CUMPLIDA</v>
      </c>
    </row>
    <row r="40" spans="1:18" ht="135">
      <c r="A40" s="211" t="s">
        <v>1461</v>
      </c>
      <c r="B40" s="212" t="s">
        <v>2644</v>
      </c>
      <c r="C40" s="548"/>
      <c r="D40" s="548"/>
      <c r="E40" s="546"/>
      <c r="F40" s="546"/>
      <c r="G40" s="546"/>
      <c r="H40" s="221" t="s">
        <v>4537</v>
      </c>
      <c r="I40" s="214" t="s">
        <v>2774</v>
      </c>
      <c r="J40" s="214" t="s">
        <v>4538</v>
      </c>
      <c r="K40" s="220">
        <v>3</v>
      </c>
      <c r="L40" s="216">
        <v>45292</v>
      </c>
      <c r="M40" s="216">
        <v>45838</v>
      </c>
      <c r="N40" s="251">
        <f t="shared" si="0"/>
        <v>78</v>
      </c>
      <c r="O40" s="217">
        <v>1</v>
      </c>
      <c r="P40" s="214" t="s">
        <v>4539</v>
      </c>
      <c r="Q40" s="217">
        <f t="shared" si="1"/>
        <v>1</v>
      </c>
      <c r="R40" s="218" t="str">
        <f t="array" aca="1" ref="R40" ca="1">IF(ISNUMBER(Q40),IF(Q40=100%,"CUMPLIDA",IF(AND(ISNUMBER(M40),ISNUMBER(INDIRECT("FECHA_"&amp;$B40,1))), IF(M40&lt;=INDIRECT("FECHA_"&amp;$B40,1),"INCUMPLIDA","PROCESO"), "VERIFICAR FECHA")),"SIN VALOR AVANCE")</f>
        <v>CUMPLIDA</v>
      </c>
    </row>
    <row r="41" spans="1:18" ht="197.25">
      <c r="A41" s="211" t="s">
        <v>1461</v>
      </c>
      <c r="B41" s="212" t="s">
        <v>2644</v>
      </c>
      <c r="C41" s="548"/>
      <c r="D41" s="548"/>
      <c r="E41" s="546"/>
      <c r="F41" s="546"/>
      <c r="G41" s="546"/>
      <c r="H41" s="221" t="s">
        <v>2778</v>
      </c>
      <c r="I41" s="214" t="s">
        <v>2771</v>
      </c>
      <c r="J41" s="214" t="s">
        <v>2772</v>
      </c>
      <c r="K41" s="220">
        <v>2</v>
      </c>
      <c r="L41" s="216">
        <v>45260</v>
      </c>
      <c r="M41" s="216">
        <v>45337</v>
      </c>
      <c r="N41" s="251">
        <f t="shared" si="0"/>
        <v>11</v>
      </c>
      <c r="O41" s="217">
        <v>1</v>
      </c>
      <c r="P41" s="214" t="s">
        <v>4540</v>
      </c>
      <c r="Q41" s="217">
        <f t="shared" si="1"/>
        <v>1</v>
      </c>
      <c r="R41" s="218" t="str">
        <f t="array" aca="1" ref="R41" ca="1">IF(ISNUMBER(Q41),IF(Q41=100%,"CUMPLIDA",IF(AND(ISNUMBER(M41),ISNUMBER(INDIRECT("FECHA_"&amp;$B41,1))), IF(M41&lt;=INDIRECT("FECHA_"&amp;$B41,1),"INCUMPLIDA","PROCESO"), "VERIFICAR FECHA")),"SIN VALOR AVANCE")</f>
        <v>CUMPLIDA</v>
      </c>
    </row>
    <row r="42" spans="1:18" ht="120">
      <c r="A42" s="211" t="s">
        <v>1461</v>
      </c>
      <c r="B42" s="212" t="s">
        <v>2644</v>
      </c>
      <c r="C42" s="548"/>
      <c r="D42" s="548" t="s">
        <v>2673</v>
      </c>
      <c r="E42" s="546" t="s">
        <v>2763</v>
      </c>
      <c r="F42" s="546"/>
      <c r="G42" s="546"/>
      <c r="H42" s="221" t="s">
        <v>2765</v>
      </c>
      <c r="I42" s="214" t="s">
        <v>2766</v>
      </c>
      <c r="J42" s="214" t="s">
        <v>289</v>
      </c>
      <c r="K42" s="220">
        <v>1</v>
      </c>
      <c r="L42" s="216">
        <v>45184</v>
      </c>
      <c r="M42" s="216">
        <v>45260</v>
      </c>
      <c r="N42" s="251">
        <f t="shared" si="0"/>
        <v>10.857142857142858</v>
      </c>
      <c r="O42" s="217">
        <v>1</v>
      </c>
      <c r="P42" s="214" t="s">
        <v>4536</v>
      </c>
      <c r="Q42" s="217">
        <f t="shared" si="1"/>
        <v>1</v>
      </c>
      <c r="R42" s="218" t="str">
        <f t="array" aca="1" ref="R42" ca="1">IF(ISNUMBER(Q42),IF(Q42=100%,"CUMPLIDA",IF(AND(ISNUMBER(M42),ISNUMBER(INDIRECT("FECHA_"&amp;$B42,1))), IF(M42&lt;=INDIRECT("FECHA_"&amp;$B42,1),"INCUMPLIDA","PROCESO"), "VERIFICAR FECHA")),"SIN VALOR AVANCE")</f>
        <v>CUMPLIDA</v>
      </c>
    </row>
    <row r="43" spans="1:18" ht="90.75">
      <c r="A43" s="211" t="s">
        <v>1461</v>
      </c>
      <c r="B43" s="212" t="s">
        <v>2644</v>
      </c>
      <c r="C43" s="548"/>
      <c r="D43" s="548"/>
      <c r="E43" s="546"/>
      <c r="F43" s="546"/>
      <c r="G43" s="546"/>
      <c r="H43" s="221" t="s">
        <v>2767</v>
      </c>
      <c r="I43" s="214" t="s">
        <v>2768</v>
      </c>
      <c r="J43" s="214" t="s">
        <v>2769</v>
      </c>
      <c r="K43" s="220">
        <v>3</v>
      </c>
      <c r="L43" s="216">
        <v>45292</v>
      </c>
      <c r="M43" s="216">
        <v>45838</v>
      </c>
      <c r="N43" s="251">
        <f t="shared" si="0"/>
        <v>78</v>
      </c>
      <c r="O43" s="217">
        <v>1</v>
      </c>
      <c r="P43" s="214" t="s">
        <v>4539</v>
      </c>
      <c r="Q43" s="217">
        <f t="shared" si="1"/>
        <v>1</v>
      </c>
      <c r="R43" s="218" t="str">
        <f t="array" aca="1" ref="R43" ca="1">IF(ISNUMBER(Q43),IF(Q43=100%,"CUMPLIDA",IF(AND(ISNUMBER(M43),ISNUMBER(INDIRECT("FECHA_"&amp;$B43,1))), IF(M43&lt;=INDIRECT("FECHA_"&amp;$B43,1),"INCUMPLIDA","PROCESO"), "VERIFICAR FECHA")),"SIN VALOR AVANCE")</f>
        <v>CUMPLIDA</v>
      </c>
    </row>
    <row r="44" spans="1:18" ht="197.25">
      <c r="A44" s="211" t="s">
        <v>1461</v>
      </c>
      <c r="B44" s="212" t="s">
        <v>2644</v>
      </c>
      <c r="C44" s="548"/>
      <c r="D44" s="548"/>
      <c r="E44" s="546"/>
      <c r="F44" s="546"/>
      <c r="G44" s="546"/>
      <c r="H44" s="221" t="s">
        <v>2770</v>
      </c>
      <c r="I44" s="214" t="s">
        <v>2771</v>
      </c>
      <c r="J44" s="214" t="s">
        <v>2772</v>
      </c>
      <c r="K44" s="220">
        <v>2</v>
      </c>
      <c r="L44" s="216">
        <v>45260</v>
      </c>
      <c r="M44" s="216">
        <v>45337</v>
      </c>
      <c r="N44" s="251">
        <f t="shared" si="0"/>
        <v>11</v>
      </c>
      <c r="O44" s="217">
        <v>1</v>
      </c>
      <c r="P44" s="214" t="s">
        <v>4540</v>
      </c>
      <c r="Q44" s="217">
        <f t="shared" si="1"/>
        <v>1</v>
      </c>
      <c r="R44" s="218" t="str">
        <f t="array" aca="1" ref="R44" ca="1">IF(ISNUMBER(Q44),IF(Q44=100%,"CUMPLIDA",IF(AND(ISNUMBER(M44),ISNUMBER(INDIRECT("FECHA_"&amp;$B44,1))), IF(M44&lt;=INDIRECT("FECHA_"&amp;$B44,1),"INCUMPLIDA","PROCESO"), "VERIFICAR FECHA")),"SIN VALOR AVANCE")</f>
        <v>CUMPLIDA</v>
      </c>
    </row>
    <row r="45" spans="1:18" ht="120">
      <c r="A45" s="211" t="s">
        <v>1461</v>
      </c>
      <c r="B45" s="212" t="s">
        <v>2644</v>
      </c>
      <c r="C45" s="548"/>
      <c r="D45" s="548"/>
      <c r="E45" s="546" t="s">
        <v>2773</v>
      </c>
      <c r="F45" s="546"/>
      <c r="G45" s="546"/>
      <c r="H45" s="221" t="s">
        <v>2765</v>
      </c>
      <c r="I45" s="214" t="s">
        <v>2766</v>
      </c>
      <c r="J45" s="214" t="s">
        <v>289</v>
      </c>
      <c r="K45" s="220">
        <v>1</v>
      </c>
      <c r="L45" s="216">
        <v>45184</v>
      </c>
      <c r="M45" s="216">
        <v>45260</v>
      </c>
      <c r="N45" s="251">
        <f t="shared" si="0"/>
        <v>10.857142857142858</v>
      </c>
      <c r="O45" s="217">
        <v>1</v>
      </c>
      <c r="P45" s="214" t="s">
        <v>4536</v>
      </c>
      <c r="Q45" s="217">
        <f t="shared" si="1"/>
        <v>1</v>
      </c>
      <c r="R45" s="218" t="str">
        <f t="array" aca="1" ref="R45" ca="1">IF(ISNUMBER(Q45),IF(Q45=100%,"CUMPLIDA",IF(AND(ISNUMBER(M45),ISNUMBER(INDIRECT("FECHA_"&amp;$B45,1))), IF(M45&lt;=INDIRECT("FECHA_"&amp;$B45,1),"INCUMPLIDA","PROCESO"), "VERIFICAR FECHA")),"SIN VALOR AVANCE")</f>
        <v>CUMPLIDA</v>
      </c>
    </row>
    <row r="46" spans="1:18" ht="90.75">
      <c r="A46" s="211" t="s">
        <v>1461</v>
      </c>
      <c r="B46" s="212" t="s">
        <v>2644</v>
      </c>
      <c r="C46" s="548"/>
      <c r="D46" s="548"/>
      <c r="E46" s="546"/>
      <c r="F46" s="546"/>
      <c r="G46" s="546"/>
      <c r="H46" s="221" t="s">
        <v>2767</v>
      </c>
      <c r="I46" s="214" t="s">
        <v>2774</v>
      </c>
      <c r="J46" s="214" t="s">
        <v>2769</v>
      </c>
      <c r="K46" s="220">
        <v>3</v>
      </c>
      <c r="L46" s="216">
        <v>45292</v>
      </c>
      <c r="M46" s="216">
        <v>45838</v>
      </c>
      <c r="N46" s="251">
        <f t="shared" si="0"/>
        <v>78</v>
      </c>
      <c r="O46" s="217">
        <v>1</v>
      </c>
      <c r="P46" s="214" t="s">
        <v>4539</v>
      </c>
      <c r="Q46" s="217">
        <f t="shared" si="1"/>
        <v>1</v>
      </c>
      <c r="R46" s="218" t="str">
        <f t="array" aca="1" ref="R46" ca="1">IF(ISNUMBER(Q46),IF(Q46=100%,"CUMPLIDA",IF(AND(ISNUMBER(M46),ISNUMBER(INDIRECT("FECHA_"&amp;$B46,1))), IF(M46&lt;=INDIRECT("FECHA_"&amp;$B46,1),"INCUMPLIDA","PROCESO"), "VERIFICAR FECHA")),"SIN VALOR AVANCE")</f>
        <v>CUMPLIDA</v>
      </c>
    </row>
    <row r="47" spans="1:18" ht="197.25">
      <c r="A47" s="211" t="s">
        <v>1461</v>
      </c>
      <c r="B47" s="212" t="s">
        <v>2644</v>
      </c>
      <c r="C47" s="548"/>
      <c r="D47" s="548"/>
      <c r="E47" s="546"/>
      <c r="F47" s="546"/>
      <c r="G47" s="546"/>
      <c r="H47" s="221" t="s">
        <v>2770</v>
      </c>
      <c r="I47" s="214" t="s">
        <v>2771</v>
      </c>
      <c r="J47" s="214" t="s">
        <v>2772</v>
      </c>
      <c r="K47" s="220">
        <v>2</v>
      </c>
      <c r="L47" s="216">
        <v>45260</v>
      </c>
      <c r="M47" s="216">
        <v>45337</v>
      </c>
      <c r="N47" s="251">
        <f t="shared" si="0"/>
        <v>11</v>
      </c>
      <c r="O47" s="217">
        <v>1</v>
      </c>
      <c r="P47" s="214" t="s">
        <v>4540</v>
      </c>
      <c r="Q47" s="217">
        <f t="shared" si="1"/>
        <v>1</v>
      </c>
      <c r="R47" s="218" t="str">
        <f t="array" aca="1" ref="R47" ca="1">IF(ISNUMBER(Q47),IF(Q47=100%,"CUMPLIDA",IF(AND(ISNUMBER(M47),ISNUMBER(INDIRECT("FECHA_"&amp;$B47,1))), IF(M47&lt;=INDIRECT("FECHA_"&amp;$B47,1),"INCUMPLIDA","PROCESO"), "VERIFICAR FECHA")),"SIN VALOR AVANCE")</f>
        <v>CUMPLIDA</v>
      </c>
    </row>
    <row r="48" spans="1:18" ht="150">
      <c r="A48" s="211" t="s">
        <v>1461</v>
      </c>
      <c r="B48" s="212" t="s">
        <v>2644</v>
      </c>
      <c r="C48" s="548"/>
      <c r="D48" s="548"/>
      <c r="E48" s="546" t="s">
        <v>2775</v>
      </c>
      <c r="F48" s="546"/>
      <c r="G48" s="546"/>
      <c r="H48" s="213" t="s">
        <v>2776</v>
      </c>
      <c r="I48" s="214" t="s">
        <v>2766</v>
      </c>
      <c r="J48" s="214" t="s">
        <v>289</v>
      </c>
      <c r="K48" s="220">
        <v>1</v>
      </c>
      <c r="L48" s="216">
        <v>45184</v>
      </c>
      <c r="M48" s="216">
        <v>45260</v>
      </c>
      <c r="N48" s="251">
        <f t="shared" si="0"/>
        <v>10.857142857142858</v>
      </c>
      <c r="O48" s="217">
        <v>1</v>
      </c>
      <c r="P48" s="214" t="s">
        <v>4536</v>
      </c>
      <c r="Q48" s="217">
        <f t="shared" si="1"/>
        <v>1</v>
      </c>
      <c r="R48" s="218" t="str">
        <f t="array" aca="1" ref="R48" ca="1">IF(ISNUMBER(Q48),IF(Q48=100%,"CUMPLIDA",IF(AND(ISNUMBER(M48),ISNUMBER(INDIRECT("FECHA_"&amp;$B48,1))), IF(M48&lt;=INDIRECT("FECHA_"&amp;$B48,1),"INCUMPLIDA","PROCESO"), "VERIFICAR FECHA")),"SIN VALOR AVANCE")</f>
        <v>CUMPLIDA</v>
      </c>
    </row>
    <row r="49" spans="1:18" ht="135">
      <c r="A49" s="211" t="s">
        <v>1461</v>
      </c>
      <c r="B49" s="212" t="s">
        <v>2644</v>
      </c>
      <c r="C49" s="548"/>
      <c r="D49" s="548"/>
      <c r="E49" s="546"/>
      <c r="F49" s="546"/>
      <c r="G49" s="546"/>
      <c r="H49" s="221" t="s">
        <v>2777</v>
      </c>
      <c r="I49" s="214" t="s">
        <v>2774</v>
      </c>
      <c r="J49" s="214" t="s">
        <v>2769</v>
      </c>
      <c r="K49" s="220">
        <v>3</v>
      </c>
      <c r="L49" s="216">
        <v>45292</v>
      </c>
      <c r="M49" s="216">
        <v>45838</v>
      </c>
      <c r="N49" s="251">
        <f t="shared" si="0"/>
        <v>78</v>
      </c>
      <c r="O49" s="217">
        <v>1</v>
      </c>
      <c r="P49" s="214" t="s">
        <v>4539</v>
      </c>
      <c r="Q49" s="217">
        <f t="shared" si="1"/>
        <v>1</v>
      </c>
      <c r="R49" s="218" t="str">
        <f t="array" aca="1" ref="R49" ca="1">IF(ISNUMBER(Q49),IF(Q49=100%,"CUMPLIDA",IF(AND(ISNUMBER(M49),ISNUMBER(INDIRECT("FECHA_"&amp;$B49,1))), IF(M49&lt;=INDIRECT("FECHA_"&amp;$B49,1),"INCUMPLIDA","PROCESO"), "VERIFICAR FECHA")),"SIN VALOR AVANCE")</f>
        <v>CUMPLIDA</v>
      </c>
    </row>
    <row r="50" spans="1:18" ht="197.25">
      <c r="A50" s="211" t="s">
        <v>1461</v>
      </c>
      <c r="B50" s="212" t="s">
        <v>2644</v>
      </c>
      <c r="C50" s="548"/>
      <c r="D50" s="548"/>
      <c r="E50" s="546"/>
      <c r="F50" s="546"/>
      <c r="G50" s="546"/>
      <c r="H50" s="221" t="s">
        <v>2778</v>
      </c>
      <c r="I50" s="214" t="s">
        <v>2771</v>
      </c>
      <c r="J50" s="214" t="s">
        <v>2772</v>
      </c>
      <c r="K50" s="220">
        <v>2</v>
      </c>
      <c r="L50" s="216">
        <v>45260</v>
      </c>
      <c r="M50" s="216">
        <v>45337</v>
      </c>
      <c r="N50" s="251">
        <f t="shared" si="0"/>
        <v>11</v>
      </c>
      <c r="O50" s="217">
        <v>1</v>
      </c>
      <c r="P50" s="214" t="s">
        <v>4540</v>
      </c>
      <c r="Q50" s="217">
        <f t="shared" si="1"/>
        <v>1</v>
      </c>
      <c r="R50" s="218" t="str">
        <f t="array" aca="1" ref="R50" ca="1">IF(ISNUMBER(Q50),IF(Q50=100%,"CUMPLIDA",IF(AND(ISNUMBER(M50),ISNUMBER(INDIRECT("FECHA_"&amp;$B50,1))), IF(M50&lt;=INDIRECT("FECHA_"&amp;$B50,1),"INCUMPLIDA","PROCESO"), "VERIFICAR FECHA")),"SIN VALOR AVANCE")</f>
        <v>CUMPLIDA</v>
      </c>
    </row>
    <row r="51" spans="1:18" ht="150">
      <c r="A51" s="211" t="s">
        <v>1461</v>
      </c>
      <c r="B51" s="212" t="s">
        <v>2644</v>
      </c>
      <c r="C51" s="548"/>
      <c r="D51" s="548"/>
      <c r="E51" s="546" t="s">
        <v>2779</v>
      </c>
      <c r="F51" s="546"/>
      <c r="G51" s="546"/>
      <c r="H51" s="213" t="s">
        <v>2776</v>
      </c>
      <c r="I51" s="214" t="s">
        <v>2766</v>
      </c>
      <c r="J51" s="214" t="s">
        <v>289</v>
      </c>
      <c r="K51" s="220">
        <v>1</v>
      </c>
      <c r="L51" s="216">
        <v>45184</v>
      </c>
      <c r="M51" s="216">
        <v>45260</v>
      </c>
      <c r="N51" s="251">
        <f t="shared" si="0"/>
        <v>10.857142857142858</v>
      </c>
      <c r="O51" s="217">
        <v>1</v>
      </c>
      <c r="P51" s="214" t="s">
        <v>4536</v>
      </c>
      <c r="Q51" s="217">
        <f t="shared" si="1"/>
        <v>1</v>
      </c>
      <c r="R51" s="218" t="str">
        <f t="array" aca="1" ref="R51" ca="1">IF(ISNUMBER(Q51),IF(Q51=100%,"CUMPLIDA",IF(AND(ISNUMBER(M51),ISNUMBER(INDIRECT("FECHA_"&amp;$B51,1))), IF(M51&lt;=INDIRECT("FECHA_"&amp;$B51,1),"INCUMPLIDA","PROCESO"), "VERIFICAR FECHA")),"SIN VALOR AVANCE")</f>
        <v>CUMPLIDA</v>
      </c>
    </row>
    <row r="52" spans="1:18" ht="135">
      <c r="A52" s="211" t="s">
        <v>1461</v>
      </c>
      <c r="B52" s="212" t="s">
        <v>2644</v>
      </c>
      <c r="C52" s="548"/>
      <c r="D52" s="548"/>
      <c r="E52" s="546"/>
      <c r="F52" s="546"/>
      <c r="G52" s="546"/>
      <c r="H52" s="221" t="s">
        <v>2777</v>
      </c>
      <c r="I52" s="214" t="s">
        <v>2774</v>
      </c>
      <c r="J52" s="214" t="s">
        <v>2769</v>
      </c>
      <c r="K52" s="220">
        <v>3</v>
      </c>
      <c r="L52" s="216">
        <v>45292</v>
      </c>
      <c r="M52" s="216">
        <v>45838</v>
      </c>
      <c r="N52" s="251">
        <f t="shared" si="0"/>
        <v>78</v>
      </c>
      <c r="O52" s="217">
        <v>1</v>
      </c>
      <c r="P52" s="214" t="s">
        <v>4539</v>
      </c>
      <c r="Q52" s="217">
        <f t="shared" si="1"/>
        <v>1</v>
      </c>
      <c r="R52" s="218" t="str">
        <f t="array" aca="1" ref="R52" ca="1">IF(ISNUMBER(Q52),IF(Q52=100%,"CUMPLIDA",IF(AND(ISNUMBER(M52),ISNUMBER(INDIRECT("FECHA_"&amp;$B52,1))), IF(M52&lt;=INDIRECT("FECHA_"&amp;$B52,1),"INCUMPLIDA","PROCESO"), "VERIFICAR FECHA")),"SIN VALOR AVANCE")</f>
        <v>CUMPLIDA</v>
      </c>
    </row>
    <row r="53" spans="1:18" ht="197.25">
      <c r="A53" s="211" t="s">
        <v>1461</v>
      </c>
      <c r="B53" s="212" t="s">
        <v>2644</v>
      </c>
      <c r="C53" s="548"/>
      <c r="D53" s="548"/>
      <c r="E53" s="546"/>
      <c r="F53" s="546"/>
      <c r="G53" s="546"/>
      <c r="H53" s="221" t="s">
        <v>2778</v>
      </c>
      <c r="I53" s="214" t="s">
        <v>2771</v>
      </c>
      <c r="J53" s="214" t="s">
        <v>2772</v>
      </c>
      <c r="K53" s="220">
        <v>2</v>
      </c>
      <c r="L53" s="216">
        <v>45260</v>
      </c>
      <c r="M53" s="216">
        <v>45337</v>
      </c>
      <c r="N53" s="251">
        <f t="shared" si="0"/>
        <v>11</v>
      </c>
      <c r="O53" s="217">
        <v>1</v>
      </c>
      <c r="P53" s="214" t="s">
        <v>4540</v>
      </c>
      <c r="Q53" s="217">
        <f t="shared" si="1"/>
        <v>1</v>
      </c>
      <c r="R53" s="218" t="str">
        <f t="array" aca="1" ref="R53" ca="1">IF(ISNUMBER(Q53),IF(Q53=100%,"CUMPLIDA",IF(AND(ISNUMBER(M53),ISNUMBER(INDIRECT("FECHA_"&amp;$B53,1))), IF(M53&lt;=INDIRECT("FECHA_"&amp;$B53,1),"INCUMPLIDA","PROCESO"), "VERIFICAR FECHA")),"SIN VALOR AVANCE")</f>
        <v>CUMPLIDA</v>
      </c>
    </row>
    <row r="54" spans="1:18" ht="150">
      <c r="A54" s="211" t="s">
        <v>1461</v>
      </c>
      <c r="B54" s="212" t="s">
        <v>2644</v>
      </c>
      <c r="C54" s="548"/>
      <c r="D54" s="548"/>
      <c r="E54" s="546" t="s">
        <v>2780</v>
      </c>
      <c r="F54" s="546"/>
      <c r="G54" s="546"/>
      <c r="H54" s="213" t="s">
        <v>2776</v>
      </c>
      <c r="I54" s="214" t="s">
        <v>2766</v>
      </c>
      <c r="J54" s="214" t="s">
        <v>289</v>
      </c>
      <c r="K54" s="220">
        <v>1</v>
      </c>
      <c r="L54" s="216">
        <v>45184</v>
      </c>
      <c r="M54" s="216">
        <v>45260</v>
      </c>
      <c r="N54" s="251">
        <f t="shared" si="0"/>
        <v>10.857142857142858</v>
      </c>
      <c r="O54" s="217">
        <v>1</v>
      </c>
      <c r="P54" s="214" t="s">
        <v>4536</v>
      </c>
      <c r="Q54" s="217">
        <f t="shared" si="1"/>
        <v>1</v>
      </c>
      <c r="R54" s="218" t="str">
        <f t="array" aca="1" ref="R54" ca="1">IF(ISNUMBER(Q54),IF(Q54=100%,"CUMPLIDA",IF(AND(ISNUMBER(M54),ISNUMBER(INDIRECT("FECHA_"&amp;$B54,1))), IF(M54&lt;=INDIRECT("FECHA_"&amp;$B54,1),"INCUMPLIDA","PROCESO"), "VERIFICAR FECHA")),"SIN VALOR AVANCE")</f>
        <v>CUMPLIDA</v>
      </c>
    </row>
    <row r="55" spans="1:18" ht="135">
      <c r="A55" s="211" t="s">
        <v>1461</v>
      </c>
      <c r="B55" s="212" t="s">
        <v>2644</v>
      </c>
      <c r="C55" s="548"/>
      <c r="D55" s="548"/>
      <c r="E55" s="546"/>
      <c r="F55" s="546"/>
      <c r="G55" s="546"/>
      <c r="H55" s="221" t="s">
        <v>2777</v>
      </c>
      <c r="I55" s="214" t="s">
        <v>2774</v>
      </c>
      <c r="J55" s="214" t="s">
        <v>2769</v>
      </c>
      <c r="K55" s="220">
        <v>3</v>
      </c>
      <c r="L55" s="216">
        <v>45292</v>
      </c>
      <c r="M55" s="216">
        <v>45838</v>
      </c>
      <c r="N55" s="251">
        <f t="shared" si="0"/>
        <v>78</v>
      </c>
      <c r="O55" s="217">
        <v>1</v>
      </c>
      <c r="P55" s="214" t="s">
        <v>4539</v>
      </c>
      <c r="Q55" s="217">
        <f t="shared" si="1"/>
        <v>1</v>
      </c>
      <c r="R55" s="218" t="str">
        <f t="array" aca="1" ref="R55" ca="1">IF(ISNUMBER(Q55),IF(Q55=100%,"CUMPLIDA",IF(AND(ISNUMBER(M55),ISNUMBER(INDIRECT("FECHA_"&amp;$B55,1))), IF(M55&lt;=INDIRECT("FECHA_"&amp;$B55,1),"INCUMPLIDA","PROCESO"), "VERIFICAR FECHA")),"SIN VALOR AVANCE")</f>
        <v>CUMPLIDA</v>
      </c>
    </row>
    <row r="56" spans="1:18" ht="197.25">
      <c r="A56" s="211" t="s">
        <v>1461</v>
      </c>
      <c r="B56" s="212" t="s">
        <v>2644</v>
      </c>
      <c r="C56" s="548"/>
      <c r="D56" s="548"/>
      <c r="E56" s="546"/>
      <c r="F56" s="546"/>
      <c r="G56" s="546"/>
      <c r="H56" s="221" t="s">
        <v>2778</v>
      </c>
      <c r="I56" s="214" t="s">
        <v>2771</v>
      </c>
      <c r="J56" s="214" t="s">
        <v>2772</v>
      </c>
      <c r="K56" s="220">
        <v>2</v>
      </c>
      <c r="L56" s="216">
        <v>45260</v>
      </c>
      <c r="M56" s="216">
        <v>45337</v>
      </c>
      <c r="N56" s="251">
        <f t="shared" si="0"/>
        <v>11</v>
      </c>
      <c r="O56" s="217">
        <v>1</v>
      </c>
      <c r="P56" s="214" t="s">
        <v>4540</v>
      </c>
      <c r="Q56" s="217">
        <f t="shared" si="1"/>
        <v>1</v>
      </c>
      <c r="R56" s="218" t="str">
        <f t="array" aca="1" ref="R56" ca="1">IF(ISNUMBER(Q56),IF(Q56=100%,"CUMPLIDA",IF(AND(ISNUMBER(M56),ISNUMBER(INDIRECT("FECHA_"&amp;$B56,1))), IF(M56&lt;=INDIRECT("FECHA_"&amp;$B56,1),"INCUMPLIDA","PROCESO"), "VERIFICAR FECHA")),"SIN VALOR AVANCE")</f>
        <v>CUMPLIDA</v>
      </c>
    </row>
    <row r="57" spans="1:18" ht="135">
      <c r="A57" s="211" t="s">
        <v>1461</v>
      </c>
      <c r="B57" s="212" t="s">
        <v>2644</v>
      </c>
      <c r="C57" s="548"/>
      <c r="D57" s="548"/>
      <c r="E57" s="546" t="s">
        <v>2781</v>
      </c>
      <c r="F57" s="546"/>
      <c r="G57" s="546"/>
      <c r="H57" s="221" t="s">
        <v>2782</v>
      </c>
      <c r="I57" s="214" t="s">
        <v>2783</v>
      </c>
      <c r="J57" s="214" t="s">
        <v>2784</v>
      </c>
      <c r="K57" s="220">
        <v>2</v>
      </c>
      <c r="L57" s="216">
        <v>45201</v>
      </c>
      <c r="M57" s="216">
        <v>45280</v>
      </c>
      <c r="N57" s="251">
        <f t="shared" si="0"/>
        <v>11.285714285714286</v>
      </c>
      <c r="O57" s="217">
        <v>1</v>
      </c>
      <c r="P57" s="214" t="s">
        <v>4542</v>
      </c>
      <c r="Q57" s="217">
        <f t="shared" si="1"/>
        <v>1</v>
      </c>
      <c r="R57" s="218" t="str">
        <f t="array" aca="1" ref="R57" ca="1">IF(ISNUMBER(Q57),IF(Q57=100%,"CUMPLIDA",IF(AND(ISNUMBER(M57),ISNUMBER(INDIRECT("FECHA_"&amp;$B57,1))), IF(M57&lt;=INDIRECT("FECHA_"&amp;$B57,1),"INCUMPLIDA","PROCESO"), "VERIFICAR FECHA")),"SIN VALOR AVANCE")</f>
        <v>CUMPLIDA</v>
      </c>
    </row>
    <row r="58" spans="1:18" ht="75">
      <c r="A58" s="211" t="s">
        <v>1461</v>
      </c>
      <c r="B58" s="212" t="s">
        <v>2644</v>
      </c>
      <c r="C58" s="548"/>
      <c r="D58" s="548"/>
      <c r="E58" s="546"/>
      <c r="F58" s="546"/>
      <c r="G58" s="546"/>
      <c r="H58" s="221" t="s">
        <v>2785</v>
      </c>
      <c r="I58" s="214" t="s">
        <v>2786</v>
      </c>
      <c r="J58" s="214" t="s">
        <v>2787</v>
      </c>
      <c r="K58" s="220">
        <v>4</v>
      </c>
      <c r="L58" s="216">
        <v>45201</v>
      </c>
      <c r="M58" s="216">
        <v>45596</v>
      </c>
      <c r="N58" s="251">
        <f t="shared" si="0"/>
        <v>56.428571428571431</v>
      </c>
      <c r="O58" s="217">
        <v>1</v>
      </c>
      <c r="P58" s="214" t="s">
        <v>4542</v>
      </c>
      <c r="Q58" s="217">
        <f t="shared" si="1"/>
        <v>1</v>
      </c>
      <c r="R58" s="218" t="str">
        <f t="array" aca="1" ref="R58" ca="1">IF(ISNUMBER(Q58),IF(Q58=100%,"CUMPLIDA",IF(AND(ISNUMBER(M58),ISNUMBER(INDIRECT("FECHA_"&amp;$B58,1))), IF(M58&lt;=INDIRECT("FECHA_"&amp;$B58,1),"INCUMPLIDA","PROCESO"), "VERIFICAR FECHA")),"SIN VALOR AVANCE")</f>
        <v>CUMPLIDA</v>
      </c>
    </row>
    <row r="59" spans="1:18" ht="75">
      <c r="A59" s="211" t="s">
        <v>1461</v>
      </c>
      <c r="B59" s="212" t="s">
        <v>2644</v>
      </c>
      <c r="C59" s="548"/>
      <c r="D59" s="548"/>
      <c r="E59" s="221"/>
      <c r="F59" s="221" t="s">
        <v>4541</v>
      </c>
      <c r="G59" s="546"/>
      <c r="H59" s="221" t="s">
        <v>2785</v>
      </c>
      <c r="I59" s="214" t="s">
        <v>2786</v>
      </c>
      <c r="J59" s="214" t="s">
        <v>2787</v>
      </c>
      <c r="K59" s="220">
        <v>4</v>
      </c>
      <c r="L59" s="216">
        <v>45201</v>
      </c>
      <c r="M59" s="216">
        <v>45596</v>
      </c>
      <c r="N59" s="251">
        <f t="shared" si="0"/>
        <v>56.428571428571431</v>
      </c>
      <c r="O59" s="217">
        <v>1</v>
      </c>
      <c r="P59" s="214" t="s">
        <v>4542</v>
      </c>
      <c r="Q59" s="217">
        <f t="shared" si="1"/>
        <v>1</v>
      </c>
      <c r="R59" s="218" t="str">
        <f t="array" aca="1" ref="R59" ca="1">IF(ISNUMBER(Q59),IF(Q59=100%,"CUMPLIDA",IF(AND(ISNUMBER(M59),ISNUMBER(INDIRECT("FECHA_"&amp;$B59,1))), IF(M59&lt;=INDIRECT("FECHA_"&amp;$B59,1),"INCUMPLIDA","PROCESO"), "VERIFICAR FECHA")),"SIN VALOR AVANCE")</f>
        <v>CUMPLIDA</v>
      </c>
    </row>
    <row r="60" spans="1:18" ht="60.75">
      <c r="A60" s="211" t="s">
        <v>1026</v>
      </c>
      <c r="B60" s="212" t="s">
        <v>2644</v>
      </c>
      <c r="C60" s="548" t="s">
        <v>3605</v>
      </c>
      <c r="D60" s="548" t="s">
        <v>3606</v>
      </c>
      <c r="E60" s="213" t="s">
        <v>3607</v>
      </c>
      <c r="F60" s="213"/>
      <c r="G60" s="546" t="s">
        <v>3608</v>
      </c>
      <c r="H60" s="213" t="s">
        <v>3609</v>
      </c>
      <c r="I60" s="214" t="s">
        <v>515</v>
      </c>
      <c r="J60" s="214" t="s">
        <v>475</v>
      </c>
      <c r="K60" s="222">
        <v>1</v>
      </c>
      <c r="L60" s="216">
        <v>45323</v>
      </c>
      <c r="M60" s="216">
        <v>45747</v>
      </c>
      <c r="N60" s="251">
        <f t="shared" si="0"/>
        <v>60.571428571428569</v>
      </c>
      <c r="O60" s="217">
        <v>1</v>
      </c>
      <c r="P60" s="214" t="s">
        <v>5002</v>
      </c>
      <c r="Q60" s="217">
        <f t="shared" si="1"/>
        <v>1</v>
      </c>
      <c r="R60" s="218" t="str">
        <f t="array" aca="1" ref="R60" ca="1">IF(ISNUMBER(Q60),IF(Q60=100%,"CUMPLIDA",IF(AND(ISNUMBER(M60),ISNUMBER(INDIRECT("FECHA_"&amp;$B60,1))), IF(M60&lt;=INDIRECT("FECHA_"&amp;$B60,1),"INCUMPLIDA","PROCESO"), "VERIFICAR FECHA")),"SIN VALOR AVANCE")</f>
        <v>CUMPLIDA</v>
      </c>
    </row>
    <row r="61" spans="1:18" ht="135">
      <c r="A61" s="211" t="s">
        <v>1026</v>
      </c>
      <c r="B61" s="212" t="s">
        <v>2644</v>
      </c>
      <c r="C61" s="548"/>
      <c r="D61" s="548"/>
      <c r="E61" s="213" t="s">
        <v>3610</v>
      </c>
      <c r="F61" s="213"/>
      <c r="G61" s="546"/>
      <c r="H61" s="213" t="s">
        <v>3611</v>
      </c>
      <c r="I61" s="214" t="s">
        <v>518</v>
      </c>
      <c r="J61" s="214" t="s">
        <v>519</v>
      </c>
      <c r="K61" s="222">
        <v>1</v>
      </c>
      <c r="L61" s="216">
        <v>45323</v>
      </c>
      <c r="M61" s="216">
        <v>45747</v>
      </c>
      <c r="N61" s="251">
        <f t="shared" si="0"/>
        <v>60.571428571428569</v>
      </c>
      <c r="O61" s="217">
        <v>1</v>
      </c>
      <c r="P61" s="214" t="s">
        <v>5003</v>
      </c>
      <c r="Q61" s="217">
        <f t="shared" si="1"/>
        <v>1</v>
      </c>
      <c r="R61" s="218" t="str">
        <f t="array" aca="1" ref="R61" ca="1">IF(ISNUMBER(Q61),IF(Q61=100%,"CUMPLIDA",IF(AND(ISNUMBER(M61),ISNUMBER(INDIRECT("FECHA_"&amp;$B61,1))), IF(M61&lt;=INDIRECT("FECHA_"&amp;$B61,1),"INCUMPLIDA","PROCESO"), "VERIFICAR FECHA")),"SIN VALOR AVANCE")</f>
        <v>CUMPLIDA</v>
      </c>
    </row>
    <row r="62" spans="1:18" ht="75">
      <c r="A62" s="211" t="s">
        <v>1026</v>
      </c>
      <c r="B62" s="212" t="s">
        <v>2644</v>
      </c>
      <c r="C62" s="548"/>
      <c r="D62" s="548"/>
      <c r="E62" s="213" t="s">
        <v>3612</v>
      </c>
      <c r="F62" s="213"/>
      <c r="G62" s="546"/>
      <c r="H62" s="213" t="s">
        <v>3613</v>
      </c>
      <c r="I62" s="214" t="s">
        <v>481</v>
      </c>
      <c r="J62" s="214" t="s">
        <v>482</v>
      </c>
      <c r="K62" s="222">
        <v>1</v>
      </c>
      <c r="L62" s="216">
        <v>45231</v>
      </c>
      <c r="M62" s="216">
        <v>45747</v>
      </c>
      <c r="N62" s="251">
        <f t="shared" si="0"/>
        <v>73.714285714285708</v>
      </c>
      <c r="O62" s="217">
        <v>1</v>
      </c>
      <c r="P62" s="214" t="s">
        <v>5003</v>
      </c>
      <c r="Q62" s="217">
        <f t="shared" si="1"/>
        <v>1</v>
      </c>
      <c r="R62" s="218" t="str">
        <f t="array" aca="1" ref="R62" ca="1">IF(ISNUMBER(Q62),IF(Q62=100%,"CUMPLIDA",IF(AND(ISNUMBER(M62),ISNUMBER(INDIRECT("FECHA_"&amp;$B62,1))), IF(M62&lt;=INDIRECT("FECHA_"&amp;$B62,1),"INCUMPLIDA","PROCESO"), "VERIFICAR FECHA")),"SIN VALOR AVANCE")</f>
        <v>CUMPLIDA</v>
      </c>
    </row>
    <row r="63" spans="1:18" ht="60.75">
      <c r="A63" s="211" t="s">
        <v>1026</v>
      </c>
      <c r="B63" s="212" t="s">
        <v>2644</v>
      </c>
      <c r="C63" s="548"/>
      <c r="D63" s="548"/>
      <c r="E63" s="546" t="s">
        <v>3614</v>
      </c>
      <c r="F63" s="546"/>
      <c r="G63" s="546"/>
      <c r="H63" s="213" t="s">
        <v>3615</v>
      </c>
      <c r="I63" s="214" t="s">
        <v>483</v>
      </c>
      <c r="J63" s="214" t="s">
        <v>484</v>
      </c>
      <c r="K63" s="222">
        <v>1</v>
      </c>
      <c r="L63" s="216">
        <v>45323</v>
      </c>
      <c r="M63" s="216">
        <v>45747</v>
      </c>
      <c r="N63" s="251">
        <f t="shared" si="0"/>
        <v>60.571428571428569</v>
      </c>
      <c r="O63" s="217">
        <v>1</v>
      </c>
      <c r="P63" s="214" t="s">
        <v>5002</v>
      </c>
      <c r="Q63" s="217">
        <f t="shared" si="1"/>
        <v>1</v>
      </c>
      <c r="R63" s="218" t="str">
        <f t="array" aca="1" ref="R63" ca="1">IF(ISNUMBER(Q63),IF(Q63=100%,"CUMPLIDA",IF(AND(ISNUMBER(M63),ISNUMBER(INDIRECT("FECHA_"&amp;$B63,1))), IF(M63&lt;=INDIRECT("FECHA_"&amp;$B63,1),"INCUMPLIDA","PROCESO"), "VERIFICAR FECHA")),"SIN VALOR AVANCE")</f>
        <v>CUMPLIDA</v>
      </c>
    </row>
    <row r="64" spans="1:18" ht="45.75">
      <c r="A64" s="211" t="s">
        <v>1026</v>
      </c>
      <c r="B64" s="212" t="s">
        <v>2644</v>
      </c>
      <c r="C64" s="548"/>
      <c r="D64" s="548"/>
      <c r="E64" s="546"/>
      <c r="F64" s="546"/>
      <c r="G64" s="546"/>
      <c r="H64" s="213" t="s">
        <v>3616</v>
      </c>
      <c r="I64" s="214" t="s">
        <v>238</v>
      </c>
      <c r="J64" s="214" t="s">
        <v>485</v>
      </c>
      <c r="K64" s="222">
        <v>1</v>
      </c>
      <c r="L64" s="216">
        <v>45231</v>
      </c>
      <c r="M64" s="216">
        <v>45747</v>
      </c>
      <c r="N64" s="251">
        <f t="shared" si="0"/>
        <v>73.714285714285708</v>
      </c>
      <c r="O64" s="217">
        <v>1</v>
      </c>
      <c r="P64" s="214" t="s">
        <v>5003</v>
      </c>
      <c r="Q64" s="217">
        <f t="shared" si="1"/>
        <v>1</v>
      </c>
      <c r="R64" s="218" t="str">
        <f t="array" aca="1" ref="R64" ca="1">IF(ISNUMBER(Q64),IF(Q64=100%,"CUMPLIDA",IF(AND(ISNUMBER(M64),ISNUMBER(INDIRECT("FECHA_"&amp;$B64,1))), IF(M64&lt;=INDIRECT("FECHA_"&amp;$B64,1),"INCUMPLIDA","PROCESO"), "VERIFICAR FECHA")),"SIN VALOR AVANCE")</f>
        <v>CUMPLIDA</v>
      </c>
    </row>
    <row r="65" spans="1:18" ht="180.75">
      <c r="A65" s="211" t="s">
        <v>1026</v>
      </c>
      <c r="B65" s="212" t="s">
        <v>2644</v>
      </c>
      <c r="C65" s="548"/>
      <c r="D65" s="548"/>
      <c r="E65" s="546"/>
      <c r="F65" s="546"/>
      <c r="G65" s="546"/>
      <c r="H65" s="213" t="s">
        <v>3617</v>
      </c>
      <c r="I65" s="214" t="s">
        <v>486</v>
      </c>
      <c r="J65" s="214" t="s">
        <v>487</v>
      </c>
      <c r="K65" s="222">
        <v>1</v>
      </c>
      <c r="L65" s="216">
        <v>45231</v>
      </c>
      <c r="M65" s="216">
        <v>45808</v>
      </c>
      <c r="N65" s="251">
        <f t="shared" si="0"/>
        <v>82.428571428571431</v>
      </c>
      <c r="O65" s="217">
        <v>1</v>
      </c>
      <c r="P65" s="214" t="s">
        <v>5004</v>
      </c>
      <c r="Q65" s="217">
        <f t="shared" si="1"/>
        <v>1</v>
      </c>
      <c r="R65" s="218" t="str">
        <f t="array" aca="1" ref="R65" ca="1">IF(ISNUMBER(Q65),IF(Q65=100%,"CUMPLIDA",IF(AND(ISNUMBER(M65),ISNUMBER(INDIRECT("FECHA_"&amp;$B65,1))), IF(M65&lt;=INDIRECT("FECHA_"&amp;$B65,1),"INCUMPLIDA","PROCESO"), "VERIFICAR FECHA")),"SIN VALOR AVANCE")</f>
        <v>CUMPLIDA</v>
      </c>
    </row>
    <row r="66" spans="1:18" ht="45.75">
      <c r="A66" s="211" t="s">
        <v>1026</v>
      </c>
      <c r="B66" s="212" t="s">
        <v>2644</v>
      </c>
      <c r="C66" s="548"/>
      <c r="D66" s="548"/>
      <c r="E66" s="546"/>
      <c r="F66" s="546"/>
      <c r="G66" s="546"/>
      <c r="H66" s="213" t="s">
        <v>3618</v>
      </c>
      <c r="I66" s="214" t="s">
        <v>489</v>
      </c>
      <c r="J66" s="214" t="s">
        <v>490</v>
      </c>
      <c r="K66" s="222">
        <v>7</v>
      </c>
      <c r="L66" s="216">
        <v>45809</v>
      </c>
      <c r="M66" s="216">
        <v>46387</v>
      </c>
      <c r="N66" s="251">
        <f t="shared" si="0"/>
        <v>82.571428571428569</v>
      </c>
      <c r="O66" s="217">
        <v>0</v>
      </c>
      <c r="P66" s="214" t="s">
        <v>5003</v>
      </c>
      <c r="Q66" s="217">
        <f t="shared" si="1"/>
        <v>0</v>
      </c>
      <c r="R66" s="218" t="str">
        <f t="array" aca="1" ref="R66" ca="1">IF(ISNUMBER(Q66),IF(Q66=100%,"CUMPLIDA",IF(AND(ISNUMBER(M66),ISNUMBER(INDIRECT("FECHA_"&amp;$B66,1))), IF(M66&lt;=INDIRECT("FECHA_"&amp;$B66,1),"INCUMPLIDA","PROCESO"), "VERIFICAR FECHA")),"SIN VALOR AVANCE")</f>
        <v>PROCESO</v>
      </c>
    </row>
    <row r="67" spans="1:18" ht="60.75">
      <c r="A67" s="211" t="s">
        <v>1026</v>
      </c>
      <c r="B67" s="212" t="s">
        <v>2644</v>
      </c>
      <c r="C67" s="548"/>
      <c r="D67" s="548"/>
      <c r="E67" s="546"/>
      <c r="F67" s="546"/>
      <c r="G67" s="546"/>
      <c r="H67" s="213" t="s">
        <v>3619</v>
      </c>
      <c r="I67" s="214" t="s">
        <v>493</v>
      </c>
      <c r="J67" s="214" t="s">
        <v>494</v>
      </c>
      <c r="K67" s="222">
        <v>1</v>
      </c>
      <c r="L67" s="216">
        <v>45809</v>
      </c>
      <c r="M67" s="216">
        <v>46387</v>
      </c>
      <c r="N67" s="251">
        <f t="shared" si="0"/>
        <v>82.571428571428569</v>
      </c>
      <c r="O67" s="217">
        <v>0</v>
      </c>
      <c r="P67" s="214" t="s">
        <v>5002</v>
      </c>
      <c r="Q67" s="217">
        <f t="shared" si="1"/>
        <v>0</v>
      </c>
      <c r="R67" s="218" t="str">
        <f t="array" aca="1" ref="R67" ca="1">IF(ISNUMBER(Q67),IF(Q67=100%,"CUMPLIDA",IF(AND(ISNUMBER(M67),ISNUMBER(INDIRECT("FECHA_"&amp;$B67,1))), IF(M67&lt;=INDIRECT("FECHA_"&amp;$B67,1),"INCUMPLIDA","PROCESO"), "VERIFICAR FECHA")),"SIN VALOR AVANCE")</f>
        <v>PROCESO</v>
      </c>
    </row>
    <row r="68" spans="1:18" ht="180.75">
      <c r="A68" s="211" t="s">
        <v>1026</v>
      </c>
      <c r="B68" s="212" t="s">
        <v>2644</v>
      </c>
      <c r="C68" s="548"/>
      <c r="D68" s="548"/>
      <c r="E68" s="546"/>
      <c r="F68" s="546"/>
      <c r="G68" s="546"/>
      <c r="H68" s="213" t="s">
        <v>3620</v>
      </c>
      <c r="I68" s="214" t="s">
        <v>496</v>
      </c>
      <c r="J68" s="214" t="s">
        <v>527</v>
      </c>
      <c r="K68" s="222">
        <v>2</v>
      </c>
      <c r="L68" s="216">
        <v>45809</v>
      </c>
      <c r="M68" s="216">
        <v>46387</v>
      </c>
      <c r="N68" s="251">
        <f t="shared" si="0"/>
        <v>82.571428571428569</v>
      </c>
      <c r="O68" s="217">
        <v>0</v>
      </c>
      <c r="P68" s="214" t="s">
        <v>5004</v>
      </c>
      <c r="Q68" s="217">
        <f t="shared" si="1"/>
        <v>0</v>
      </c>
      <c r="R68" s="218" t="str">
        <f t="array" aca="1" ref="R68" ca="1">IF(ISNUMBER(Q68),IF(Q68=100%,"CUMPLIDA",IF(AND(ISNUMBER(M68),ISNUMBER(INDIRECT("FECHA_"&amp;$B68,1))), IF(M68&lt;=INDIRECT("FECHA_"&amp;$B68,1),"INCUMPLIDA","PROCESO"), "VERIFICAR FECHA")),"SIN VALOR AVANCE")</f>
        <v>PROCESO</v>
      </c>
    </row>
    <row r="69" spans="1:18" ht="165.75">
      <c r="A69" s="211" t="s">
        <v>1026</v>
      </c>
      <c r="B69" s="212" t="s">
        <v>2644</v>
      </c>
      <c r="C69" s="548"/>
      <c r="D69" s="548"/>
      <c r="E69" s="546"/>
      <c r="F69" s="546"/>
      <c r="G69" s="546"/>
      <c r="H69" s="213" t="s">
        <v>3621</v>
      </c>
      <c r="I69" s="214" t="s">
        <v>3622</v>
      </c>
      <c r="J69" s="214" t="s">
        <v>3623</v>
      </c>
      <c r="K69" s="223">
        <v>1</v>
      </c>
      <c r="L69" s="216">
        <v>43831</v>
      </c>
      <c r="M69" s="216">
        <v>43876</v>
      </c>
      <c r="N69" s="251">
        <f t="shared" si="0"/>
        <v>6.4285714285714288</v>
      </c>
      <c r="O69" s="217">
        <v>1</v>
      </c>
      <c r="P69" s="214" t="s">
        <v>5005</v>
      </c>
      <c r="Q69" s="217">
        <f t="shared" si="1"/>
        <v>1</v>
      </c>
      <c r="R69" s="218" t="str">
        <f t="array" aca="1" ref="R69" ca="1">IF(ISNUMBER(Q69),IF(Q69=100%,"CUMPLIDA",IF(AND(ISNUMBER(M69),ISNUMBER(INDIRECT("FECHA_"&amp;$B69,1))), IF(M69&lt;=INDIRECT("FECHA_"&amp;$B69,1),"INCUMPLIDA","PROCESO"), "VERIFICAR FECHA")),"SIN VALOR AVANCE")</f>
        <v>CUMPLIDA</v>
      </c>
    </row>
    <row r="70" spans="1:18" ht="60.75">
      <c r="A70" s="211" t="s">
        <v>1026</v>
      </c>
      <c r="B70" s="212" t="s">
        <v>2644</v>
      </c>
      <c r="C70" s="548"/>
      <c r="D70" s="548"/>
      <c r="E70" s="546"/>
      <c r="F70" s="546"/>
      <c r="G70" s="546"/>
      <c r="H70" s="213" t="s">
        <v>3624</v>
      </c>
      <c r="I70" s="214" t="s">
        <v>3625</v>
      </c>
      <c r="J70" s="214" t="s">
        <v>3626</v>
      </c>
      <c r="K70" s="223">
        <v>1</v>
      </c>
      <c r="L70" s="216">
        <v>43877</v>
      </c>
      <c r="M70" s="216">
        <v>43905</v>
      </c>
      <c r="N70" s="251">
        <f t="shared" si="0"/>
        <v>4</v>
      </c>
      <c r="O70" s="217">
        <v>1</v>
      </c>
      <c r="P70" s="214" t="s">
        <v>5006</v>
      </c>
      <c r="Q70" s="217">
        <f t="shared" si="1"/>
        <v>1</v>
      </c>
      <c r="R70" s="218" t="str">
        <f t="array" aca="1" ref="R70" ca="1">IF(ISNUMBER(Q70),IF(Q70=100%,"CUMPLIDA",IF(AND(ISNUMBER(M70),ISNUMBER(INDIRECT("FECHA_"&amp;$B70,1))), IF(M70&lt;=INDIRECT("FECHA_"&amp;$B70,1),"INCUMPLIDA","PROCESO"), "VERIFICAR FECHA")),"SIN VALOR AVANCE")</f>
        <v>CUMPLIDA</v>
      </c>
    </row>
    <row r="71" spans="1:18" ht="165.75">
      <c r="A71" s="211" t="s">
        <v>1026</v>
      </c>
      <c r="B71" s="212" t="s">
        <v>2644</v>
      </c>
      <c r="C71" s="548"/>
      <c r="D71" s="548"/>
      <c r="E71" s="546"/>
      <c r="F71" s="546"/>
      <c r="G71" s="546"/>
      <c r="H71" s="213" t="s">
        <v>3627</v>
      </c>
      <c r="I71" s="214" t="s">
        <v>3628</v>
      </c>
      <c r="J71" s="214" t="s">
        <v>3629</v>
      </c>
      <c r="K71" s="223">
        <v>1</v>
      </c>
      <c r="L71" s="216">
        <v>43831</v>
      </c>
      <c r="M71" s="216">
        <v>44742</v>
      </c>
      <c r="N71" s="251">
        <f t="shared" si="0"/>
        <v>130.14285714285714</v>
      </c>
      <c r="O71" s="217">
        <v>1</v>
      </c>
      <c r="P71" s="214" t="s">
        <v>5007</v>
      </c>
      <c r="Q71" s="217">
        <f t="shared" si="1"/>
        <v>1</v>
      </c>
      <c r="R71" s="218" t="str">
        <f t="array" aca="1" ref="R71" ca="1">IF(ISNUMBER(Q71),IF(Q71=100%,"CUMPLIDA",IF(AND(ISNUMBER(M71),ISNUMBER(INDIRECT("FECHA_"&amp;$B71,1))), IF(M71&lt;=INDIRECT("FECHA_"&amp;$B71,1),"INCUMPLIDA","PROCESO"), "VERIFICAR FECHA")),"SIN VALOR AVANCE")</f>
        <v>CUMPLIDA</v>
      </c>
    </row>
    <row r="72" spans="1:18" ht="135.75">
      <c r="A72" s="211" t="s">
        <v>1026</v>
      </c>
      <c r="B72" s="212" t="s">
        <v>2644</v>
      </c>
      <c r="C72" s="548"/>
      <c r="D72" s="548"/>
      <c r="E72" s="546"/>
      <c r="F72" s="546"/>
      <c r="G72" s="546"/>
      <c r="H72" s="213" t="s">
        <v>3630</v>
      </c>
      <c r="I72" s="214" t="s">
        <v>3631</v>
      </c>
      <c r="J72" s="214" t="s">
        <v>1602</v>
      </c>
      <c r="K72" s="223">
        <v>1</v>
      </c>
      <c r="L72" s="216">
        <v>43831</v>
      </c>
      <c r="M72" s="216">
        <v>43889</v>
      </c>
      <c r="N72" s="251">
        <f t="shared" si="0"/>
        <v>8.2857142857142865</v>
      </c>
      <c r="O72" s="217">
        <v>1</v>
      </c>
      <c r="P72" s="214" t="s">
        <v>5008</v>
      </c>
      <c r="Q72" s="217">
        <f t="shared" si="1"/>
        <v>1</v>
      </c>
      <c r="R72" s="218" t="str">
        <f t="array" aca="1" ref="R72" ca="1">IF(ISNUMBER(Q72),IF(Q72=100%,"CUMPLIDA",IF(AND(ISNUMBER(M72),ISNUMBER(INDIRECT("FECHA_"&amp;$B72,1))), IF(M72&lt;=INDIRECT("FECHA_"&amp;$B72,1),"INCUMPLIDA","PROCESO"), "VERIFICAR FECHA")),"SIN VALOR AVANCE")</f>
        <v>CUMPLIDA</v>
      </c>
    </row>
    <row r="73" spans="1:18" ht="60.75">
      <c r="A73" s="211" t="s">
        <v>1026</v>
      </c>
      <c r="B73" s="212" t="s">
        <v>2644</v>
      </c>
      <c r="C73" s="548"/>
      <c r="D73" s="548"/>
      <c r="E73" s="546"/>
      <c r="F73" s="546"/>
      <c r="G73" s="546"/>
      <c r="H73" s="213" t="s">
        <v>3632</v>
      </c>
      <c r="I73" s="214" t="s">
        <v>3633</v>
      </c>
      <c r="J73" s="214" t="s">
        <v>389</v>
      </c>
      <c r="K73" s="223">
        <v>4</v>
      </c>
      <c r="L73" s="216">
        <v>43891</v>
      </c>
      <c r="M73" s="216">
        <v>44012</v>
      </c>
      <c r="N73" s="251">
        <f t="shared" si="0"/>
        <v>17.285714285714285</v>
      </c>
      <c r="O73" s="217">
        <v>1</v>
      </c>
      <c r="P73" s="214" t="s">
        <v>5009</v>
      </c>
      <c r="Q73" s="217">
        <f t="shared" si="1"/>
        <v>1</v>
      </c>
      <c r="R73" s="218" t="str">
        <f t="array" aca="1" ref="R73" ca="1">IF(ISNUMBER(Q73),IF(Q73=100%,"CUMPLIDA",IF(AND(ISNUMBER(M73),ISNUMBER(INDIRECT("FECHA_"&amp;$B73,1))), IF(M73&lt;=INDIRECT("FECHA_"&amp;$B73,1),"INCUMPLIDA","PROCESO"), "VERIFICAR FECHA")),"SIN VALOR AVANCE")</f>
        <v>CUMPLIDA</v>
      </c>
    </row>
    <row r="74" spans="1:18" ht="135.75">
      <c r="A74" s="211" t="s">
        <v>1026</v>
      </c>
      <c r="B74" s="212" t="s">
        <v>2644</v>
      </c>
      <c r="C74" s="548"/>
      <c r="D74" s="548"/>
      <c r="E74" s="546"/>
      <c r="F74" s="546"/>
      <c r="G74" s="546"/>
      <c r="H74" s="213" t="s">
        <v>3634</v>
      </c>
      <c r="I74" s="214" t="s">
        <v>3635</v>
      </c>
      <c r="J74" s="214" t="s">
        <v>289</v>
      </c>
      <c r="K74" s="223">
        <v>1</v>
      </c>
      <c r="L74" s="216">
        <v>43831</v>
      </c>
      <c r="M74" s="216">
        <v>43861</v>
      </c>
      <c r="N74" s="251">
        <f t="shared" ref="N74:N137" si="2">(M74-L74)/7</f>
        <v>4.2857142857142856</v>
      </c>
      <c r="O74" s="217">
        <v>1</v>
      </c>
      <c r="P74" s="214" t="s">
        <v>5010</v>
      </c>
      <c r="Q74" s="217">
        <f t="shared" si="1"/>
        <v>1</v>
      </c>
      <c r="R74" s="218" t="str">
        <f t="array" aca="1" ref="R74" ca="1">IF(ISNUMBER(Q74),IF(Q74=100%,"CUMPLIDA",IF(AND(ISNUMBER(M74),ISNUMBER(INDIRECT("FECHA_"&amp;$B74,1))), IF(M74&lt;=INDIRECT("FECHA_"&amp;$B74,1),"INCUMPLIDA","PROCESO"), "VERIFICAR FECHA")),"SIN VALOR AVANCE")</f>
        <v>CUMPLIDA</v>
      </c>
    </row>
    <row r="75" spans="1:18" ht="120">
      <c r="A75" s="211" t="s">
        <v>1026</v>
      </c>
      <c r="B75" s="212" t="s">
        <v>2644</v>
      </c>
      <c r="C75" s="548"/>
      <c r="D75" s="548"/>
      <c r="E75" s="546"/>
      <c r="F75" s="546"/>
      <c r="G75" s="546"/>
      <c r="H75" s="213" t="s">
        <v>3636</v>
      </c>
      <c r="I75" s="214" t="s">
        <v>3637</v>
      </c>
      <c r="J75" s="214" t="s">
        <v>3638</v>
      </c>
      <c r="K75" s="223">
        <v>4</v>
      </c>
      <c r="L75" s="216">
        <v>43891</v>
      </c>
      <c r="M75" s="216">
        <v>44012</v>
      </c>
      <c r="N75" s="251">
        <f t="shared" si="2"/>
        <v>17.285714285714285</v>
      </c>
      <c r="O75" s="217">
        <v>1</v>
      </c>
      <c r="P75" s="214" t="s">
        <v>5009</v>
      </c>
      <c r="Q75" s="217">
        <f t="shared" si="1"/>
        <v>1</v>
      </c>
      <c r="R75" s="218" t="str">
        <f t="array" aca="1" ref="R75" ca="1">IF(ISNUMBER(Q75),IF(Q75=100%,"CUMPLIDA",IF(AND(ISNUMBER(M75),ISNUMBER(INDIRECT("FECHA_"&amp;$B75,1))), IF(M75&lt;=INDIRECT("FECHA_"&amp;$B75,1),"INCUMPLIDA","PROCESO"), "VERIFICAR FECHA")),"SIN VALOR AVANCE")</f>
        <v>CUMPLIDA</v>
      </c>
    </row>
    <row r="76" spans="1:18" ht="60.75">
      <c r="A76" s="211" t="s">
        <v>1026</v>
      </c>
      <c r="B76" s="212" t="s">
        <v>2644</v>
      </c>
      <c r="C76" s="548"/>
      <c r="D76" s="548"/>
      <c r="E76" s="546"/>
      <c r="F76" s="546"/>
      <c r="G76" s="546"/>
      <c r="H76" s="213" t="s">
        <v>3639</v>
      </c>
      <c r="I76" s="214" t="s">
        <v>3633</v>
      </c>
      <c r="J76" s="214" t="s">
        <v>389</v>
      </c>
      <c r="K76" s="223">
        <v>4</v>
      </c>
      <c r="L76" s="216">
        <v>43891</v>
      </c>
      <c r="M76" s="216">
        <v>44012</v>
      </c>
      <c r="N76" s="251">
        <f t="shared" si="2"/>
        <v>17.285714285714285</v>
      </c>
      <c r="O76" s="217">
        <v>1</v>
      </c>
      <c r="P76" s="214" t="s">
        <v>5009</v>
      </c>
      <c r="Q76" s="217">
        <f t="shared" ref="Q76:Q139" si="3">(O76)</f>
        <v>1</v>
      </c>
      <c r="R76" s="218" t="str">
        <f t="array" aca="1" ref="R76" ca="1">IF(ISNUMBER(Q76),IF(Q76=100%,"CUMPLIDA",IF(AND(ISNUMBER(M76),ISNUMBER(INDIRECT("FECHA_"&amp;$B76,1))), IF(M76&lt;=INDIRECT("FECHA_"&amp;$B76,1),"INCUMPLIDA","PROCESO"), "VERIFICAR FECHA")),"SIN VALOR AVANCE")</f>
        <v>CUMPLIDA</v>
      </c>
    </row>
    <row r="77" spans="1:18" ht="195">
      <c r="A77" s="211" t="s">
        <v>1026</v>
      </c>
      <c r="B77" s="212" t="s">
        <v>2644</v>
      </c>
      <c r="C77" s="548"/>
      <c r="D77" s="548"/>
      <c r="E77" s="546"/>
      <c r="F77" s="546"/>
      <c r="G77" s="546"/>
      <c r="H77" s="213" t="s">
        <v>3640</v>
      </c>
      <c r="I77" s="214" t="s">
        <v>3641</v>
      </c>
      <c r="J77" s="214" t="s">
        <v>3642</v>
      </c>
      <c r="K77" s="222">
        <v>1</v>
      </c>
      <c r="L77" s="216">
        <v>43831</v>
      </c>
      <c r="M77" s="216">
        <v>43860</v>
      </c>
      <c r="N77" s="251">
        <f t="shared" si="2"/>
        <v>4.1428571428571432</v>
      </c>
      <c r="O77" s="217">
        <v>1</v>
      </c>
      <c r="P77" s="224" t="s">
        <v>5011</v>
      </c>
      <c r="Q77" s="217">
        <f t="shared" si="3"/>
        <v>1</v>
      </c>
      <c r="R77" s="218" t="str">
        <f t="array" aca="1" ref="R77" ca="1">IF(ISNUMBER(Q77),IF(Q77=100%,"CUMPLIDA",IF(AND(ISNUMBER(M77),ISNUMBER(INDIRECT("FECHA_"&amp;$B77,1))), IF(M77&lt;=INDIRECT("FECHA_"&amp;$B77,1),"INCUMPLIDA","PROCESO"), "VERIFICAR FECHA")),"SIN VALOR AVANCE")</f>
        <v>CUMPLIDA</v>
      </c>
    </row>
    <row r="78" spans="1:18" ht="150.75">
      <c r="A78" s="211" t="s">
        <v>1026</v>
      </c>
      <c r="B78" s="212" t="s">
        <v>2644</v>
      </c>
      <c r="C78" s="548"/>
      <c r="D78" s="548"/>
      <c r="E78" s="546"/>
      <c r="F78" s="546"/>
      <c r="G78" s="546"/>
      <c r="H78" s="213" t="s">
        <v>3643</v>
      </c>
      <c r="I78" s="214" t="s">
        <v>3644</v>
      </c>
      <c r="J78" s="214" t="s">
        <v>3645</v>
      </c>
      <c r="K78" s="222">
        <v>1</v>
      </c>
      <c r="L78" s="216">
        <v>43862</v>
      </c>
      <c r="M78" s="216">
        <v>43889</v>
      </c>
      <c r="N78" s="251">
        <f t="shared" si="2"/>
        <v>3.8571428571428572</v>
      </c>
      <c r="O78" s="217">
        <v>1</v>
      </c>
      <c r="P78" s="214" t="s">
        <v>5012</v>
      </c>
      <c r="Q78" s="217">
        <f t="shared" si="3"/>
        <v>1</v>
      </c>
      <c r="R78" s="218" t="str">
        <f t="array" aca="1" ref="R78" ca="1">IF(ISNUMBER(Q78),IF(Q78=100%,"CUMPLIDA",IF(AND(ISNUMBER(M78),ISNUMBER(INDIRECT("FECHA_"&amp;$B78,1))), IF(M78&lt;=INDIRECT("FECHA_"&amp;$B78,1),"INCUMPLIDA","PROCESO"), "VERIFICAR FECHA")),"SIN VALOR AVANCE")</f>
        <v>CUMPLIDA</v>
      </c>
    </row>
    <row r="79" spans="1:18" ht="195.75">
      <c r="A79" s="211" t="s">
        <v>1026</v>
      </c>
      <c r="B79" s="212" t="s">
        <v>2644</v>
      </c>
      <c r="C79" s="548"/>
      <c r="D79" s="548"/>
      <c r="E79" s="546"/>
      <c r="F79" s="546"/>
      <c r="G79" s="546"/>
      <c r="H79" s="213" t="s">
        <v>3646</v>
      </c>
      <c r="I79" s="214" t="s">
        <v>3647</v>
      </c>
      <c r="J79" s="214" t="s">
        <v>3648</v>
      </c>
      <c r="K79" s="222">
        <v>1</v>
      </c>
      <c r="L79" s="216">
        <v>43862</v>
      </c>
      <c r="M79" s="216">
        <v>43889</v>
      </c>
      <c r="N79" s="251">
        <f t="shared" si="2"/>
        <v>3.8571428571428572</v>
      </c>
      <c r="O79" s="217">
        <v>1</v>
      </c>
      <c r="P79" s="214" t="s">
        <v>5013</v>
      </c>
      <c r="Q79" s="217">
        <f t="shared" si="3"/>
        <v>1</v>
      </c>
      <c r="R79" s="218" t="str">
        <f t="array" aca="1" ref="R79" ca="1">IF(ISNUMBER(Q79),IF(Q79=100%,"CUMPLIDA",IF(AND(ISNUMBER(M79),ISNUMBER(INDIRECT("FECHA_"&amp;$B79,1))), IF(M79&lt;=INDIRECT("FECHA_"&amp;$B79,1),"INCUMPLIDA","PROCESO"), "VERIFICAR FECHA")),"SIN VALOR AVANCE")</f>
        <v>CUMPLIDA</v>
      </c>
    </row>
    <row r="80" spans="1:18" ht="150.75">
      <c r="A80" s="211" t="s">
        <v>1026</v>
      </c>
      <c r="B80" s="212" t="s">
        <v>2644</v>
      </c>
      <c r="C80" s="548"/>
      <c r="D80" s="548"/>
      <c r="E80" s="546"/>
      <c r="F80" s="546"/>
      <c r="G80" s="546"/>
      <c r="H80" s="213" t="s">
        <v>3649</v>
      </c>
      <c r="I80" s="214" t="s">
        <v>3650</v>
      </c>
      <c r="J80" s="214" t="s">
        <v>289</v>
      </c>
      <c r="K80" s="222">
        <v>1</v>
      </c>
      <c r="L80" s="216">
        <v>43831</v>
      </c>
      <c r="M80" s="216">
        <v>43889</v>
      </c>
      <c r="N80" s="251">
        <f t="shared" si="2"/>
        <v>8.2857142857142865</v>
      </c>
      <c r="O80" s="217">
        <v>1</v>
      </c>
      <c r="P80" s="214" t="s">
        <v>5014</v>
      </c>
      <c r="Q80" s="217">
        <f t="shared" si="3"/>
        <v>1</v>
      </c>
      <c r="R80" s="218" t="str">
        <f t="array" aca="1" ref="R80" ca="1">IF(ISNUMBER(Q80),IF(Q80=100%,"CUMPLIDA",IF(AND(ISNUMBER(M80),ISNUMBER(INDIRECT("FECHA_"&amp;$B80,1))), IF(M80&lt;=INDIRECT("FECHA_"&amp;$B80,1),"INCUMPLIDA","PROCESO"), "VERIFICAR FECHA")),"SIN VALOR AVANCE")</f>
        <v>CUMPLIDA</v>
      </c>
    </row>
    <row r="81" spans="1:18" ht="150.75">
      <c r="A81" s="211" t="s">
        <v>1026</v>
      </c>
      <c r="B81" s="212" t="s">
        <v>2644</v>
      </c>
      <c r="C81" s="548"/>
      <c r="D81" s="548"/>
      <c r="E81" s="546"/>
      <c r="F81" s="546"/>
      <c r="G81" s="546"/>
      <c r="H81" s="213" t="s">
        <v>3651</v>
      </c>
      <c r="I81" s="214" t="s">
        <v>3652</v>
      </c>
      <c r="J81" s="214" t="s">
        <v>3653</v>
      </c>
      <c r="K81" s="222">
        <v>1</v>
      </c>
      <c r="L81" s="216">
        <v>43891</v>
      </c>
      <c r="M81" s="216">
        <v>44012</v>
      </c>
      <c r="N81" s="251">
        <f t="shared" si="2"/>
        <v>17.285714285714285</v>
      </c>
      <c r="O81" s="217">
        <v>1</v>
      </c>
      <c r="P81" s="214" t="s">
        <v>5014</v>
      </c>
      <c r="Q81" s="217">
        <f t="shared" si="3"/>
        <v>1</v>
      </c>
      <c r="R81" s="218" t="str">
        <f t="array" aca="1" ref="R81" ca="1">IF(ISNUMBER(Q81),IF(Q81=100%,"CUMPLIDA",IF(AND(ISNUMBER(M81),ISNUMBER(INDIRECT("FECHA_"&amp;$B81,1))), IF(M81&lt;=INDIRECT("FECHA_"&amp;$B81,1),"INCUMPLIDA","PROCESO"), "VERIFICAR FECHA")),"SIN VALOR AVANCE")</f>
        <v>CUMPLIDA</v>
      </c>
    </row>
    <row r="82" spans="1:18" ht="150.75">
      <c r="A82" s="211" t="s">
        <v>1026</v>
      </c>
      <c r="B82" s="212" t="s">
        <v>2644</v>
      </c>
      <c r="C82" s="548"/>
      <c r="D82" s="548"/>
      <c r="E82" s="546"/>
      <c r="F82" s="546"/>
      <c r="G82" s="546"/>
      <c r="H82" s="213" t="s">
        <v>3654</v>
      </c>
      <c r="I82" s="214" t="s">
        <v>3655</v>
      </c>
      <c r="J82" s="214" t="s">
        <v>3656</v>
      </c>
      <c r="K82" s="222">
        <v>1</v>
      </c>
      <c r="L82" s="216">
        <v>44013</v>
      </c>
      <c r="M82" s="216">
        <v>44073</v>
      </c>
      <c r="N82" s="251">
        <f t="shared" si="2"/>
        <v>8.5714285714285712</v>
      </c>
      <c r="O82" s="217">
        <v>1</v>
      </c>
      <c r="P82" s="214" t="s">
        <v>5014</v>
      </c>
      <c r="Q82" s="217">
        <f t="shared" si="3"/>
        <v>1</v>
      </c>
      <c r="R82" s="218" t="str">
        <f t="array" aca="1" ref="R82" ca="1">IF(ISNUMBER(Q82),IF(Q82=100%,"CUMPLIDA",IF(AND(ISNUMBER(M82),ISNUMBER(INDIRECT("FECHA_"&amp;$B82,1))), IF(M82&lt;=INDIRECT("FECHA_"&amp;$B82,1),"INCUMPLIDA","PROCESO"), "VERIFICAR FECHA")),"SIN VALOR AVANCE")</f>
        <v>CUMPLIDA</v>
      </c>
    </row>
    <row r="83" spans="1:18" ht="60.75">
      <c r="A83" s="211" t="s">
        <v>1026</v>
      </c>
      <c r="B83" s="212" t="s">
        <v>2644</v>
      </c>
      <c r="C83" s="548"/>
      <c r="D83" s="548"/>
      <c r="E83" s="546"/>
      <c r="F83" s="546"/>
      <c r="G83" s="546"/>
      <c r="H83" s="213" t="s">
        <v>3657</v>
      </c>
      <c r="I83" s="214" t="s">
        <v>3658</v>
      </c>
      <c r="J83" s="214" t="s">
        <v>3659</v>
      </c>
      <c r="K83" s="223">
        <v>1</v>
      </c>
      <c r="L83" s="216">
        <v>43831</v>
      </c>
      <c r="M83" s="216">
        <v>43889</v>
      </c>
      <c r="N83" s="251">
        <f t="shared" si="2"/>
        <v>8.2857142857142865</v>
      </c>
      <c r="O83" s="217">
        <v>1</v>
      </c>
      <c r="P83" s="214" t="s">
        <v>5009</v>
      </c>
      <c r="Q83" s="217">
        <f t="shared" si="3"/>
        <v>1</v>
      </c>
      <c r="R83" s="218" t="str">
        <f t="array" aca="1" ref="R83" ca="1">IF(ISNUMBER(Q83),IF(Q83=100%,"CUMPLIDA",IF(AND(ISNUMBER(M83),ISNUMBER(INDIRECT("FECHA_"&amp;$B83,1))), IF(M83&lt;=INDIRECT("FECHA_"&amp;$B83,1),"INCUMPLIDA","PROCESO"), "VERIFICAR FECHA")),"SIN VALOR AVANCE")</f>
        <v>CUMPLIDA</v>
      </c>
    </row>
    <row r="84" spans="1:18" ht="150.75">
      <c r="A84" s="211" t="s">
        <v>1026</v>
      </c>
      <c r="B84" s="212" t="s">
        <v>2644</v>
      </c>
      <c r="C84" s="548"/>
      <c r="D84" s="548"/>
      <c r="E84" s="546"/>
      <c r="F84" s="546"/>
      <c r="G84" s="546"/>
      <c r="H84" s="213" t="s">
        <v>3660</v>
      </c>
      <c r="I84" s="214" t="s">
        <v>3661</v>
      </c>
      <c r="J84" s="214" t="s">
        <v>3662</v>
      </c>
      <c r="K84" s="223">
        <v>1</v>
      </c>
      <c r="L84" s="216">
        <v>43891</v>
      </c>
      <c r="M84" s="216">
        <v>44012</v>
      </c>
      <c r="N84" s="251">
        <f t="shared" si="2"/>
        <v>17.285714285714285</v>
      </c>
      <c r="O84" s="217">
        <v>1</v>
      </c>
      <c r="P84" s="214" t="s">
        <v>5015</v>
      </c>
      <c r="Q84" s="217">
        <f t="shared" si="3"/>
        <v>1</v>
      </c>
      <c r="R84" s="218" t="str">
        <f t="array" aca="1" ref="R84" ca="1">IF(ISNUMBER(Q84),IF(Q84=100%,"CUMPLIDA",IF(AND(ISNUMBER(M84),ISNUMBER(INDIRECT("FECHA_"&amp;$B84,1))), IF(M84&lt;=INDIRECT("FECHA_"&amp;$B84,1),"INCUMPLIDA","PROCESO"), "VERIFICAR FECHA")),"SIN VALOR AVANCE")</f>
        <v>CUMPLIDA</v>
      </c>
    </row>
    <row r="85" spans="1:18" ht="135">
      <c r="A85" s="211" t="s">
        <v>1026</v>
      </c>
      <c r="B85" s="212" t="s">
        <v>2644</v>
      </c>
      <c r="C85" s="548" t="s">
        <v>3663</v>
      </c>
      <c r="D85" s="548" t="s">
        <v>2645</v>
      </c>
      <c r="E85" s="213" t="s">
        <v>3664</v>
      </c>
      <c r="F85" s="213"/>
      <c r="G85" s="546" t="s">
        <v>3665</v>
      </c>
      <c r="H85" s="213" t="s">
        <v>3666</v>
      </c>
      <c r="I85" s="214" t="s">
        <v>3667</v>
      </c>
      <c r="J85" s="214" t="s">
        <v>55</v>
      </c>
      <c r="K85" s="222">
        <v>1</v>
      </c>
      <c r="L85" s="216">
        <v>43983</v>
      </c>
      <c r="M85" s="216">
        <v>44074</v>
      </c>
      <c r="N85" s="251">
        <f t="shared" si="2"/>
        <v>13</v>
      </c>
      <c r="O85" s="217">
        <v>1</v>
      </c>
      <c r="P85" s="214" t="s">
        <v>5016</v>
      </c>
      <c r="Q85" s="217">
        <f t="shared" si="3"/>
        <v>1</v>
      </c>
      <c r="R85" s="218" t="str">
        <f t="array" aca="1" ref="R85" ca="1">IF(ISNUMBER(Q85),IF(Q85=100%,"CUMPLIDA",IF(AND(ISNUMBER(M85),ISNUMBER(INDIRECT("FECHA_"&amp;$B85,1))), IF(M85&lt;=INDIRECT("FECHA_"&amp;$B85,1),"INCUMPLIDA","PROCESO"), "VERIFICAR FECHA")),"SIN VALOR AVANCE")</f>
        <v>CUMPLIDA</v>
      </c>
    </row>
    <row r="86" spans="1:18" ht="240.75">
      <c r="A86" s="211" t="s">
        <v>1026</v>
      </c>
      <c r="B86" s="212" t="s">
        <v>2644</v>
      </c>
      <c r="C86" s="548"/>
      <c r="D86" s="548"/>
      <c r="E86" s="213" t="s">
        <v>3668</v>
      </c>
      <c r="F86" s="213"/>
      <c r="G86" s="546"/>
      <c r="H86" s="213" t="s">
        <v>3669</v>
      </c>
      <c r="I86" s="214" t="s">
        <v>3670</v>
      </c>
      <c r="J86" s="214" t="s">
        <v>3671</v>
      </c>
      <c r="K86" s="222">
        <v>2</v>
      </c>
      <c r="L86" s="216">
        <v>44075</v>
      </c>
      <c r="M86" s="216">
        <v>44228</v>
      </c>
      <c r="N86" s="251">
        <f t="shared" si="2"/>
        <v>21.857142857142858</v>
      </c>
      <c r="O86" s="217">
        <v>1</v>
      </c>
      <c r="P86" s="214" t="s">
        <v>5017</v>
      </c>
      <c r="Q86" s="217">
        <f t="shared" si="3"/>
        <v>1</v>
      </c>
      <c r="R86" s="218" t="str">
        <f t="array" aca="1" ref="R86" ca="1">IF(ISNUMBER(Q86),IF(Q86=100%,"CUMPLIDA",IF(AND(ISNUMBER(M86),ISNUMBER(INDIRECT("FECHA_"&amp;$B86,1))), IF(M86&lt;=INDIRECT("FECHA_"&amp;$B86,1),"INCUMPLIDA","PROCESO"), "VERIFICAR FECHA")),"SIN VALOR AVANCE")</f>
        <v>CUMPLIDA</v>
      </c>
    </row>
    <row r="87" spans="1:18" ht="120">
      <c r="A87" s="211" t="s">
        <v>1026</v>
      </c>
      <c r="B87" s="212" t="s">
        <v>2644</v>
      </c>
      <c r="C87" s="548"/>
      <c r="D87" s="548"/>
      <c r="E87" s="213" t="s">
        <v>3672</v>
      </c>
      <c r="F87" s="213"/>
      <c r="G87" s="546"/>
      <c r="H87" s="213" t="s">
        <v>3673</v>
      </c>
      <c r="I87" s="214" t="s">
        <v>3674</v>
      </c>
      <c r="J87" s="214" t="s">
        <v>3675</v>
      </c>
      <c r="K87" s="222">
        <v>1</v>
      </c>
      <c r="L87" s="216">
        <v>44105</v>
      </c>
      <c r="M87" s="216">
        <v>44196</v>
      </c>
      <c r="N87" s="251">
        <f t="shared" si="2"/>
        <v>13</v>
      </c>
      <c r="O87" s="217">
        <v>1</v>
      </c>
      <c r="P87" s="214" t="s">
        <v>5016</v>
      </c>
      <c r="Q87" s="217">
        <f t="shared" si="3"/>
        <v>1</v>
      </c>
      <c r="R87" s="218" t="str">
        <f t="array" aca="1" ref="R87" ca="1">IF(ISNUMBER(Q87),IF(Q87=100%,"CUMPLIDA",IF(AND(ISNUMBER(M87),ISNUMBER(INDIRECT("FECHA_"&amp;$B87,1))), IF(M87&lt;=INDIRECT("FECHA_"&amp;$B87,1),"INCUMPLIDA","PROCESO"), "VERIFICAR FECHA")),"SIN VALOR AVANCE")</f>
        <v>CUMPLIDA</v>
      </c>
    </row>
    <row r="88" spans="1:18" ht="150.75">
      <c r="A88" s="211" t="s">
        <v>1026</v>
      </c>
      <c r="B88" s="212" t="s">
        <v>2644</v>
      </c>
      <c r="C88" s="548"/>
      <c r="D88" s="548"/>
      <c r="E88" s="213" t="s">
        <v>3676</v>
      </c>
      <c r="F88" s="213"/>
      <c r="G88" s="546"/>
      <c r="H88" s="213" t="s">
        <v>3677</v>
      </c>
      <c r="I88" s="214" t="s">
        <v>3678</v>
      </c>
      <c r="J88" s="225" t="s">
        <v>3679</v>
      </c>
      <c r="K88" s="222">
        <v>1</v>
      </c>
      <c r="L88" s="216">
        <v>44197</v>
      </c>
      <c r="M88" s="216">
        <v>44530</v>
      </c>
      <c r="N88" s="251">
        <f t="shared" si="2"/>
        <v>47.571428571428569</v>
      </c>
      <c r="O88" s="217">
        <v>1</v>
      </c>
      <c r="P88" s="214" t="s">
        <v>5018</v>
      </c>
      <c r="Q88" s="217">
        <f t="shared" si="3"/>
        <v>1</v>
      </c>
      <c r="R88" s="218" t="str">
        <f t="array" aca="1" ref="R88" ca="1">IF(ISNUMBER(Q88),IF(Q88=100%,"CUMPLIDA",IF(AND(ISNUMBER(M88),ISNUMBER(INDIRECT("FECHA_"&amp;$B88,1))), IF(M88&lt;=INDIRECT("FECHA_"&amp;$B88,1),"INCUMPLIDA","PROCESO"), "VERIFICAR FECHA")),"SIN VALOR AVANCE")</f>
        <v>CUMPLIDA</v>
      </c>
    </row>
    <row r="89" spans="1:18" ht="105.75">
      <c r="A89" s="211" t="s">
        <v>1026</v>
      </c>
      <c r="B89" s="212" t="s">
        <v>2644</v>
      </c>
      <c r="C89" s="548"/>
      <c r="D89" s="548"/>
      <c r="E89" s="213" t="s">
        <v>3680</v>
      </c>
      <c r="F89" s="213"/>
      <c r="G89" s="546"/>
      <c r="H89" s="213" t="s">
        <v>3681</v>
      </c>
      <c r="I89" s="214" t="s">
        <v>3682</v>
      </c>
      <c r="J89" s="214" t="s">
        <v>3683</v>
      </c>
      <c r="K89" s="223">
        <v>1</v>
      </c>
      <c r="L89" s="216">
        <v>44013</v>
      </c>
      <c r="M89" s="216">
        <v>44195</v>
      </c>
      <c r="N89" s="251">
        <f t="shared" si="2"/>
        <v>26</v>
      </c>
      <c r="O89" s="217">
        <v>1</v>
      </c>
      <c r="P89" s="214" t="s">
        <v>5019</v>
      </c>
      <c r="Q89" s="217">
        <f t="shared" si="3"/>
        <v>1</v>
      </c>
      <c r="R89" s="218" t="str">
        <f t="array" aca="1" ref="R89" ca="1">IF(ISNUMBER(Q89),IF(Q89=100%,"CUMPLIDA",IF(AND(ISNUMBER(M89),ISNUMBER(INDIRECT("FECHA_"&amp;$B89,1))), IF(M89&lt;=INDIRECT("FECHA_"&amp;$B89,1),"INCUMPLIDA","PROCESO"), "VERIFICAR FECHA")),"SIN VALOR AVANCE")</f>
        <v>CUMPLIDA</v>
      </c>
    </row>
    <row r="90" spans="1:18" ht="180">
      <c r="A90" s="211" t="s">
        <v>1026</v>
      </c>
      <c r="B90" s="212" t="s">
        <v>2644</v>
      </c>
      <c r="C90" s="548"/>
      <c r="D90" s="548"/>
      <c r="E90" s="213" t="s">
        <v>3684</v>
      </c>
      <c r="F90" s="213"/>
      <c r="G90" s="546"/>
      <c r="H90" s="213" t="s">
        <v>3685</v>
      </c>
      <c r="I90" s="214" t="s">
        <v>515</v>
      </c>
      <c r="J90" s="214" t="s">
        <v>475</v>
      </c>
      <c r="K90" s="222">
        <v>1</v>
      </c>
      <c r="L90" s="216">
        <v>45352</v>
      </c>
      <c r="M90" s="216">
        <v>45747</v>
      </c>
      <c r="N90" s="251">
        <f t="shared" si="2"/>
        <v>56.428571428571431</v>
      </c>
      <c r="O90" s="217">
        <v>1</v>
      </c>
      <c r="P90" s="214" t="s">
        <v>5020</v>
      </c>
      <c r="Q90" s="217">
        <f t="shared" si="3"/>
        <v>1</v>
      </c>
      <c r="R90" s="218" t="str">
        <f t="array" aca="1" ref="R90" ca="1">IF(ISNUMBER(Q90),IF(Q90=100%,"CUMPLIDA",IF(AND(ISNUMBER(M90),ISNUMBER(INDIRECT("FECHA_"&amp;$B90,1))), IF(M90&lt;=INDIRECT("FECHA_"&amp;$B90,1),"INCUMPLIDA","PROCESO"), "VERIFICAR FECHA")),"SIN VALOR AVANCE")</f>
        <v>CUMPLIDA</v>
      </c>
    </row>
    <row r="91" spans="1:18" ht="60.75">
      <c r="A91" s="211" t="s">
        <v>1026</v>
      </c>
      <c r="B91" s="212" t="s">
        <v>2644</v>
      </c>
      <c r="C91" s="548"/>
      <c r="D91" s="548"/>
      <c r="E91" s="546" t="s">
        <v>3686</v>
      </c>
      <c r="F91" s="546"/>
      <c r="G91" s="546"/>
      <c r="H91" s="213" t="s">
        <v>3687</v>
      </c>
      <c r="I91" s="214" t="s">
        <v>518</v>
      </c>
      <c r="J91" s="214" t="s">
        <v>519</v>
      </c>
      <c r="K91" s="222">
        <v>1</v>
      </c>
      <c r="L91" s="216">
        <v>45352</v>
      </c>
      <c r="M91" s="216">
        <v>45747</v>
      </c>
      <c r="N91" s="251">
        <f t="shared" si="2"/>
        <v>56.428571428571431</v>
      </c>
      <c r="O91" s="217">
        <v>1</v>
      </c>
      <c r="P91" s="214" t="s">
        <v>5021</v>
      </c>
      <c r="Q91" s="217">
        <f t="shared" si="3"/>
        <v>1</v>
      </c>
      <c r="R91" s="218" t="str">
        <f t="array" aca="1" ref="R91" ca="1">IF(ISNUMBER(Q91),IF(Q91=100%,"CUMPLIDA",IF(AND(ISNUMBER(M91),ISNUMBER(INDIRECT("FECHA_"&amp;$B91,1))), IF(M91&lt;=INDIRECT("FECHA_"&amp;$B91,1),"INCUMPLIDA","PROCESO"), "VERIFICAR FECHA")),"SIN VALOR AVANCE")</f>
        <v>CUMPLIDA</v>
      </c>
    </row>
    <row r="92" spans="1:18" ht="60.75">
      <c r="A92" s="211" t="s">
        <v>1026</v>
      </c>
      <c r="B92" s="212" t="s">
        <v>2644</v>
      </c>
      <c r="C92" s="548"/>
      <c r="D92" s="548"/>
      <c r="E92" s="546"/>
      <c r="F92" s="546"/>
      <c r="G92" s="546"/>
      <c r="H92" s="213" t="s">
        <v>3688</v>
      </c>
      <c r="I92" s="214" t="s">
        <v>483</v>
      </c>
      <c r="J92" s="214" t="s">
        <v>484</v>
      </c>
      <c r="K92" s="222">
        <v>1</v>
      </c>
      <c r="L92" s="216">
        <v>45352</v>
      </c>
      <c r="M92" s="216">
        <v>45747</v>
      </c>
      <c r="N92" s="251">
        <f t="shared" si="2"/>
        <v>56.428571428571431</v>
      </c>
      <c r="O92" s="217">
        <v>1</v>
      </c>
      <c r="P92" s="214" t="s">
        <v>5020</v>
      </c>
      <c r="Q92" s="217">
        <f t="shared" si="3"/>
        <v>1</v>
      </c>
      <c r="R92" s="218" t="str">
        <f t="array" aca="1" ref="R92" ca="1">IF(ISNUMBER(Q92),IF(Q92=100%,"CUMPLIDA",IF(AND(ISNUMBER(M92),ISNUMBER(INDIRECT("FECHA_"&amp;$B92,1))), IF(M92&lt;=INDIRECT("FECHA_"&amp;$B92,1),"INCUMPLIDA","PROCESO"), "VERIFICAR FECHA")),"SIN VALOR AVANCE")</f>
        <v>CUMPLIDA</v>
      </c>
    </row>
    <row r="93" spans="1:18" ht="60.75">
      <c r="A93" s="211" t="s">
        <v>1026</v>
      </c>
      <c r="B93" s="212" t="s">
        <v>2644</v>
      </c>
      <c r="C93" s="548"/>
      <c r="D93" s="548"/>
      <c r="E93" s="546"/>
      <c r="F93" s="546"/>
      <c r="G93" s="546"/>
      <c r="H93" s="213" t="s">
        <v>3689</v>
      </c>
      <c r="I93" s="214" t="s">
        <v>238</v>
      </c>
      <c r="J93" s="214" t="s">
        <v>485</v>
      </c>
      <c r="K93" s="222">
        <v>1</v>
      </c>
      <c r="L93" s="216">
        <v>45352</v>
      </c>
      <c r="M93" s="216">
        <v>45747</v>
      </c>
      <c r="N93" s="251">
        <f t="shared" si="2"/>
        <v>56.428571428571431</v>
      </c>
      <c r="O93" s="217">
        <v>1</v>
      </c>
      <c r="P93" s="214" t="s">
        <v>5021</v>
      </c>
      <c r="Q93" s="217">
        <f t="shared" si="3"/>
        <v>1</v>
      </c>
      <c r="R93" s="218" t="str">
        <f t="array" aca="1" ref="R93" ca="1">IF(ISNUMBER(Q93),IF(Q93=100%,"CUMPLIDA",IF(AND(ISNUMBER(M93),ISNUMBER(INDIRECT("FECHA_"&amp;$B93,1))), IF(M93&lt;=INDIRECT("FECHA_"&amp;$B93,1),"INCUMPLIDA","PROCESO"), "VERIFICAR FECHA")),"SIN VALOR AVANCE")</f>
        <v>CUMPLIDA</v>
      </c>
    </row>
    <row r="94" spans="1:18" ht="105.75">
      <c r="A94" s="211" t="s">
        <v>1026</v>
      </c>
      <c r="B94" s="212" t="s">
        <v>2644</v>
      </c>
      <c r="C94" s="548"/>
      <c r="D94" s="548"/>
      <c r="E94" s="546"/>
      <c r="F94" s="546"/>
      <c r="G94" s="546"/>
      <c r="H94" s="213" t="s">
        <v>3690</v>
      </c>
      <c r="I94" s="214" t="s">
        <v>486</v>
      </c>
      <c r="J94" s="214" t="s">
        <v>487</v>
      </c>
      <c r="K94" s="222">
        <v>1</v>
      </c>
      <c r="L94" s="216">
        <v>45352</v>
      </c>
      <c r="M94" s="216">
        <v>45747</v>
      </c>
      <c r="N94" s="251">
        <f t="shared" si="2"/>
        <v>56.428571428571431</v>
      </c>
      <c r="O94" s="217">
        <v>1</v>
      </c>
      <c r="P94" s="214" t="s">
        <v>5022</v>
      </c>
      <c r="Q94" s="217">
        <f t="shared" si="3"/>
        <v>1</v>
      </c>
      <c r="R94" s="218" t="str">
        <f t="array" aca="1" ref="R94" ca="1">IF(ISNUMBER(Q94),IF(Q94=100%,"CUMPLIDA",IF(AND(ISNUMBER(M94),ISNUMBER(INDIRECT("FECHA_"&amp;$B94,1))), IF(M94&lt;=INDIRECT("FECHA_"&amp;$B94,1),"INCUMPLIDA","PROCESO"), "VERIFICAR FECHA")),"SIN VALOR AVANCE")</f>
        <v>CUMPLIDA</v>
      </c>
    </row>
    <row r="95" spans="1:18" ht="60.75">
      <c r="A95" s="211" t="s">
        <v>1026</v>
      </c>
      <c r="B95" s="212" t="s">
        <v>2644</v>
      </c>
      <c r="C95" s="548"/>
      <c r="D95" s="548"/>
      <c r="E95" s="546"/>
      <c r="F95" s="546"/>
      <c r="G95" s="546"/>
      <c r="H95" s="213" t="s">
        <v>3691</v>
      </c>
      <c r="I95" s="214" t="s">
        <v>489</v>
      </c>
      <c r="J95" s="214" t="s">
        <v>490</v>
      </c>
      <c r="K95" s="222">
        <v>3</v>
      </c>
      <c r="L95" s="216">
        <v>45748</v>
      </c>
      <c r="M95" s="216">
        <v>46234</v>
      </c>
      <c r="N95" s="251">
        <f t="shared" si="2"/>
        <v>69.428571428571431</v>
      </c>
      <c r="O95" s="217">
        <v>0.61</v>
      </c>
      <c r="P95" s="214" t="s">
        <v>5021</v>
      </c>
      <c r="Q95" s="217">
        <f t="shared" si="3"/>
        <v>0.61</v>
      </c>
      <c r="R95" s="218" t="str">
        <f t="array" aca="1" ref="R95" ca="1">IF(ISNUMBER(Q95),IF(Q95=100%,"CUMPLIDA",IF(AND(ISNUMBER(M95),ISNUMBER(INDIRECT("FECHA_"&amp;$B95,1))), IF(M95&lt;=INDIRECT("FECHA_"&amp;$B95,1),"INCUMPLIDA","PROCESO"), "VERIFICAR FECHA")),"SIN VALOR AVANCE")</f>
        <v>PROCESO</v>
      </c>
    </row>
    <row r="96" spans="1:18" ht="60.75">
      <c r="A96" s="211" t="s">
        <v>1026</v>
      </c>
      <c r="B96" s="212" t="s">
        <v>2644</v>
      </c>
      <c r="C96" s="548"/>
      <c r="D96" s="548"/>
      <c r="E96" s="546"/>
      <c r="F96" s="546"/>
      <c r="G96" s="546"/>
      <c r="H96" s="213" t="s">
        <v>3692</v>
      </c>
      <c r="I96" s="214" t="s">
        <v>493</v>
      </c>
      <c r="J96" s="214" t="s">
        <v>494</v>
      </c>
      <c r="K96" s="222">
        <v>1</v>
      </c>
      <c r="L96" s="216">
        <v>45748</v>
      </c>
      <c r="M96" s="216">
        <v>46234</v>
      </c>
      <c r="N96" s="251">
        <f t="shared" si="2"/>
        <v>69.428571428571431</v>
      </c>
      <c r="O96" s="217">
        <v>0</v>
      </c>
      <c r="P96" s="214" t="s">
        <v>5020</v>
      </c>
      <c r="Q96" s="217">
        <f t="shared" si="3"/>
        <v>0</v>
      </c>
      <c r="R96" s="218" t="str">
        <f t="array" aca="1" ref="R96" ca="1">IF(ISNUMBER(Q96),IF(Q96=100%,"CUMPLIDA",IF(AND(ISNUMBER(M96),ISNUMBER(INDIRECT("FECHA_"&amp;$B96,1))), IF(M96&lt;=INDIRECT("FECHA_"&amp;$B96,1),"INCUMPLIDA","PROCESO"), "VERIFICAR FECHA")),"SIN VALOR AVANCE")</f>
        <v>PROCESO</v>
      </c>
    </row>
    <row r="97" spans="1:18" ht="135">
      <c r="A97" s="211" t="s">
        <v>1026</v>
      </c>
      <c r="B97" s="212" t="s">
        <v>2644</v>
      </c>
      <c r="C97" s="548"/>
      <c r="D97" s="548"/>
      <c r="E97" s="546"/>
      <c r="F97" s="546"/>
      <c r="G97" s="546"/>
      <c r="H97" s="213" t="s">
        <v>3693</v>
      </c>
      <c r="I97" s="214" t="s">
        <v>496</v>
      </c>
      <c r="J97" s="214" t="s">
        <v>527</v>
      </c>
      <c r="K97" s="222">
        <v>2</v>
      </c>
      <c r="L97" s="216">
        <v>45748</v>
      </c>
      <c r="M97" s="216">
        <v>46234</v>
      </c>
      <c r="N97" s="251">
        <f t="shared" si="2"/>
        <v>69.428571428571431</v>
      </c>
      <c r="O97" s="217">
        <v>0</v>
      </c>
      <c r="P97" s="214" t="s">
        <v>5022</v>
      </c>
      <c r="Q97" s="217">
        <f t="shared" si="3"/>
        <v>0</v>
      </c>
      <c r="R97" s="218" t="str">
        <f t="array" aca="1" ref="R97" ca="1">IF(ISNUMBER(Q97),IF(Q97=100%,"CUMPLIDA",IF(AND(ISNUMBER(M97),ISNUMBER(INDIRECT("FECHA_"&amp;$B97,1))), IF(M97&lt;=INDIRECT("FECHA_"&amp;$B97,1),"INCUMPLIDA","PROCESO"), "VERIFICAR FECHA")),"SIN VALOR AVANCE")</f>
        <v>PROCESO</v>
      </c>
    </row>
    <row r="98" spans="1:18" ht="105">
      <c r="A98" s="211" t="s">
        <v>1026</v>
      </c>
      <c r="B98" s="212" t="s">
        <v>2644</v>
      </c>
      <c r="C98" s="548"/>
      <c r="D98" s="548"/>
      <c r="E98" s="546"/>
      <c r="F98" s="546"/>
      <c r="G98" s="546"/>
      <c r="H98" s="213" t="s">
        <v>3694</v>
      </c>
      <c r="I98" s="214" t="s">
        <v>3695</v>
      </c>
      <c r="J98" s="214" t="s">
        <v>3696</v>
      </c>
      <c r="K98" s="222">
        <v>4</v>
      </c>
      <c r="L98" s="216">
        <v>45047</v>
      </c>
      <c r="M98" s="216">
        <v>45473</v>
      </c>
      <c r="N98" s="251">
        <f t="shared" si="2"/>
        <v>60.857142857142854</v>
      </c>
      <c r="O98" s="217">
        <v>1</v>
      </c>
      <c r="P98" s="214" t="s">
        <v>5023</v>
      </c>
      <c r="Q98" s="217">
        <f t="shared" si="3"/>
        <v>1</v>
      </c>
      <c r="R98" s="218" t="str">
        <f t="array" aca="1" ref="R98" ca="1">IF(ISNUMBER(Q98),IF(Q98=100%,"CUMPLIDA",IF(AND(ISNUMBER(M98),ISNUMBER(INDIRECT("FECHA_"&amp;$B98,1))), IF(M98&lt;=INDIRECT("FECHA_"&amp;$B98,1),"INCUMPLIDA","PROCESO"), "VERIFICAR FECHA")),"SIN VALOR AVANCE")</f>
        <v>CUMPLIDA</v>
      </c>
    </row>
    <row r="99" spans="1:18" ht="90">
      <c r="A99" s="211" t="s">
        <v>1026</v>
      </c>
      <c r="B99" s="212" t="s">
        <v>2644</v>
      </c>
      <c r="C99" s="548"/>
      <c r="D99" s="548"/>
      <c r="E99" s="546"/>
      <c r="F99" s="546"/>
      <c r="G99" s="546"/>
      <c r="H99" s="213" t="s">
        <v>3697</v>
      </c>
      <c r="I99" s="214" t="s">
        <v>3698</v>
      </c>
      <c r="J99" s="214" t="s">
        <v>3699</v>
      </c>
      <c r="K99" s="222">
        <v>2</v>
      </c>
      <c r="L99" s="216">
        <v>45047</v>
      </c>
      <c r="M99" s="216">
        <v>45473</v>
      </c>
      <c r="N99" s="251">
        <f t="shared" si="2"/>
        <v>60.857142857142854</v>
      </c>
      <c r="O99" s="217">
        <v>1</v>
      </c>
      <c r="P99" s="214" t="s">
        <v>4661</v>
      </c>
      <c r="Q99" s="217">
        <f t="shared" si="3"/>
        <v>1</v>
      </c>
      <c r="R99" s="218" t="str">
        <f t="array" aca="1" ref="R99" ca="1">IF(ISNUMBER(Q99),IF(Q99=100%,"CUMPLIDA",IF(AND(ISNUMBER(M99),ISNUMBER(INDIRECT("FECHA_"&amp;$B99,1))), IF(M99&lt;=INDIRECT("FECHA_"&amp;$B99,1),"INCUMPLIDA","PROCESO"), "VERIFICAR FECHA")),"SIN VALOR AVANCE")</f>
        <v>CUMPLIDA</v>
      </c>
    </row>
    <row r="100" spans="1:18" ht="60.75">
      <c r="A100" s="211" t="s">
        <v>1026</v>
      </c>
      <c r="B100" s="212" t="s">
        <v>2644</v>
      </c>
      <c r="C100" s="548"/>
      <c r="D100" s="548"/>
      <c r="E100" s="546"/>
      <c r="F100" s="546"/>
      <c r="G100" s="546"/>
      <c r="H100" s="213" t="s">
        <v>3700</v>
      </c>
      <c r="I100" s="214" t="s">
        <v>3701</v>
      </c>
      <c r="J100" s="214" t="s">
        <v>2576</v>
      </c>
      <c r="K100" s="222">
        <v>1</v>
      </c>
      <c r="L100" s="216">
        <v>43831</v>
      </c>
      <c r="M100" s="216">
        <v>44043</v>
      </c>
      <c r="N100" s="251">
        <f t="shared" si="2"/>
        <v>30.285714285714285</v>
      </c>
      <c r="O100" s="217">
        <v>1</v>
      </c>
      <c r="P100" s="214" t="s">
        <v>5024</v>
      </c>
      <c r="Q100" s="217">
        <f t="shared" si="3"/>
        <v>1</v>
      </c>
      <c r="R100" s="218" t="str">
        <f t="array" aca="1" ref="R100" ca="1">IF(ISNUMBER(Q100),IF(Q100=100%,"CUMPLIDA",IF(AND(ISNUMBER(M100),ISNUMBER(INDIRECT("FECHA_"&amp;$B100,1))), IF(M100&lt;=INDIRECT("FECHA_"&amp;$B100,1),"INCUMPLIDA","PROCESO"), "VERIFICAR FECHA")),"SIN VALOR AVANCE")</f>
        <v>CUMPLIDA</v>
      </c>
    </row>
    <row r="101" spans="1:18" ht="60.75">
      <c r="A101" s="211" t="s">
        <v>1026</v>
      </c>
      <c r="B101" s="212" t="s">
        <v>2644</v>
      </c>
      <c r="C101" s="548"/>
      <c r="D101" s="548"/>
      <c r="E101" s="546"/>
      <c r="F101" s="546"/>
      <c r="G101" s="546"/>
      <c r="H101" s="213" t="s">
        <v>3702</v>
      </c>
      <c r="I101" s="214" t="s">
        <v>3703</v>
      </c>
      <c r="J101" s="214" t="s">
        <v>3629</v>
      </c>
      <c r="K101" s="226">
        <v>1</v>
      </c>
      <c r="L101" s="216">
        <v>43831</v>
      </c>
      <c r="M101" s="216">
        <v>44742</v>
      </c>
      <c r="N101" s="251">
        <f t="shared" si="2"/>
        <v>130.14285714285714</v>
      </c>
      <c r="O101" s="217">
        <v>1</v>
      </c>
      <c r="P101" s="214" t="s">
        <v>5025</v>
      </c>
      <c r="Q101" s="217">
        <f t="shared" si="3"/>
        <v>1</v>
      </c>
      <c r="R101" s="218" t="str">
        <f t="array" aca="1" ref="R101" ca="1">IF(ISNUMBER(Q101),IF(Q101=100%,"CUMPLIDA",IF(AND(ISNUMBER(M101),ISNUMBER(INDIRECT("FECHA_"&amp;$B101,1))), IF(M101&lt;=INDIRECT("FECHA_"&amp;$B101,1),"INCUMPLIDA","PROCESO"), "VERIFICAR FECHA")),"SIN VALOR AVANCE")</f>
        <v>CUMPLIDA</v>
      </c>
    </row>
    <row r="102" spans="1:18" ht="150.75">
      <c r="A102" s="211" t="s">
        <v>1026</v>
      </c>
      <c r="B102" s="212" t="s">
        <v>2644</v>
      </c>
      <c r="C102" s="548"/>
      <c r="D102" s="548"/>
      <c r="E102" s="546"/>
      <c r="F102" s="546"/>
      <c r="G102" s="546"/>
      <c r="H102" s="213" t="s">
        <v>3704</v>
      </c>
      <c r="I102" s="214" t="s">
        <v>3705</v>
      </c>
      <c r="J102" s="214" t="s">
        <v>3706</v>
      </c>
      <c r="K102" s="226">
        <v>1</v>
      </c>
      <c r="L102" s="216">
        <v>43936</v>
      </c>
      <c r="M102" s="216">
        <v>44043</v>
      </c>
      <c r="N102" s="251">
        <f t="shared" si="2"/>
        <v>15.285714285714286</v>
      </c>
      <c r="O102" s="217">
        <v>1</v>
      </c>
      <c r="P102" s="214" t="s">
        <v>5026</v>
      </c>
      <c r="Q102" s="217">
        <f t="shared" si="3"/>
        <v>1</v>
      </c>
      <c r="R102" s="218" t="str">
        <f t="array" aca="1" ref="R102" ca="1">IF(ISNUMBER(Q102),IF(Q102=100%,"CUMPLIDA",IF(AND(ISNUMBER(M102),ISNUMBER(INDIRECT("FECHA_"&amp;$B102,1))), IF(M102&lt;=INDIRECT("FECHA_"&amp;$B102,1),"INCUMPLIDA","PROCESO"), "VERIFICAR FECHA")),"SIN VALOR AVANCE")</f>
        <v>CUMPLIDA</v>
      </c>
    </row>
    <row r="103" spans="1:18" ht="150">
      <c r="A103" s="211" t="s">
        <v>1026</v>
      </c>
      <c r="B103" s="212" t="s">
        <v>2644</v>
      </c>
      <c r="C103" s="548"/>
      <c r="D103" s="548"/>
      <c r="E103" s="546"/>
      <c r="F103" s="546"/>
      <c r="G103" s="546"/>
      <c r="H103" s="213" t="s">
        <v>3707</v>
      </c>
      <c r="I103" s="214" t="s">
        <v>3708</v>
      </c>
      <c r="J103" s="214" t="s">
        <v>3709</v>
      </c>
      <c r="K103" s="222">
        <v>1</v>
      </c>
      <c r="L103" s="216">
        <v>43936</v>
      </c>
      <c r="M103" s="216">
        <v>43982</v>
      </c>
      <c r="N103" s="251">
        <f t="shared" si="2"/>
        <v>6.5714285714285712</v>
      </c>
      <c r="O103" s="217">
        <v>1</v>
      </c>
      <c r="P103" s="214" t="s">
        <v>5027</v>
      </c>
      <c r="Q103" s="217">
        <f t="shared" si="3"/>
        <v>1</v>
      </c>
      <c r="R103" s="218" t="str">
        <f t="array" aca="1" ref="R103" ca="1">IF(ISNUMBER(Q103),IF(Q103=100%,"CUMPLIDA",IF(AND(ISNUMBER(M103),ISNUMBER(INDIRECT("FECHA_"&amp;$B103,1))), IF(M103&lt;=INDIRECT("FECHA_"&amp;$B103,1),"INCUMPLIDA","PROCESO"), "VERIFICAR FECHA")),"SIN VALOR AVANCE")</f>
        <v>CUMPLIDA</v>
      </c>
    </row>
    <row r="104" spans="1:18" ht="150.75">
      <c r="A104" s="211" t="s">
        <v>1026</v>
      </c>
      <c r="B104" s="212" t="s">
        <v>2644</v>
      </c>
      <c r="C104" s="548" t="s">
        <v>3710</v>
      </c>
      <c r="D104" s="548" t="s">
        <v>2645</v>
      </c>
      <c r="E104" s="546" t="s">
        <v>3711</v>
      </c>
      <c r="F104" s="546"/>
      <c r="G104" s="546" t="s">
        <v>3712</v>
      </c>
      <c r="H104" s="213" t="s">
        <v>3713</v>
      </c>
      <c r="I104" s="214" t="s">
        <v>3714</v>
      </c>
      <c r="J104" s="214" t="s">
        <v>3715</v>
      </c>
      <c r="K104" s="215">
        <v>40</v>
      </c>
      <c r="L104" s="216">
        <v>44256</v>
      </c>
      <c r="M104" s="216">
        <v>44834</v>
      </c>
      <c r="N104" s="251">
        <f t="shared" si="2"/>
        <v>82.571428571428569</v>
      </c>
      <c r="O104" s="217">
        <v>1</v>
      </c>
      <c r="P104" s="214" t="s">
        <v>5028</v>
      </c>
      <c r="Q104" s="217">
        <f t="shared" si="3"/>
        <v>1</v>
      </c>
      <c r="R104" s="218" t="str">
        <f t="array" aca="1" ref="R104" ca="1">IF(ISNUMBER(Q104),IF(Q104=100%,"CUMPLIDA",IF(AND(ISNUMBER(M104),ISNUMBER(INDIRECT("FECHA_"&amp;$B104,1))), IF(M104&lt;=INDIRECT("FECHA_"&amp;$B104,1),"INCUMPLIDA","PROCESO"), "VERIFICAR FECHA")),"SIN VALOR AVANCE")</f>
        <v>CUMPLIDA</v>
      </c>
    </row>
    <row r="105" spans="1:18" ht="135.75">
      <c r="A105" s="211" t="s">
        <v>1026</v>
      </c>
      <c r="B105" s="212" t="s">
        <v>2644</v>
      </c>
      <c r="C105" s="548"/>
      <c r="D105" s="548"/>
      <c r="E105" s="546"/>
      <c r="F105" s="546"/>
      <c r="G105" s="546"/>
      <c r="H105" s="213" t="s">
        <v>3716</v>
      </c>
      <c r="I105" s="214" t="s">
        <v>3717</v>
      </c>
      <c r="J105" s="214" t="s">
        <v>3718</v>
      </c>
      <c r="K105" s="215">
        <v>1</v>
      </c>
      <c r="L105" s="216">
        <v>44075</v>
      </c>
      <c r="M105" s="216">
        <v>44926</v>
      </c>
      <c r="N105" s="251">
        <f t="shared" si="2"/>
        <v>121.57142857142857</v>
      </c>
      <c r="O105" s="217">
        <v>1</v>
      </c>
      <c r="P105" s="214" t="s">
        <v>5029</v>
      </c>
      <c r="Q105" s="217">
        <f t="shared" si="3"/>
        <v>1</v>
      </c>
      <c r="R105" s="218" t="str">
        <f t="array" aca="1" ref="R105" ca="1">IF(ISNUMBER(Q105),IF(Q105=100%,"CUMPLIDA",IF(AND(ISNUMBER(M105),ISNUMBER(INDIRECT("FECHA_"&amp;$B105,1))), IF(M105&lt;=INDIRECT("FECHA_"&amp;$B105,1),"INCUMPLIDA","PROCESO"), "VERIFICAR FECHA")),"SIN VALOR AVANCE")</f>
        <v>CUMPLIDA</v>
      </c>
    </row>
    <row r="106" spans="1:18" ht="135.75">
      <c r="A106" s="211" t="s">
        <v>1026</v>
      </c>
      <c r="B106" s="212" t="s">
        <v>2644</v>
      </c>
      <c r="C106" s="548"/>
      <c r="D106" s="548"/>
      <c r="E106" s="546"/>
      <c r="F106" s="546"/>
      <c r="G106" s="546"/>
      <c r="H106" s="213" t="s">
        <v>3719</v>
      </c>
      <c r="I106" s="214" t="s">
        <v>3720</v>
      </c>
      <c r="J106" s="214" t="s">
        <v>3721</v>
      </c>
      <c r="K106" s="215">
        <v>1</v>
      </c>
      <c r="L106" s="216">
        <v>44136</v>
      </c>
      <c r="M106" s="216">
        <v>44286</v>
      </c>
      <c r="N106" s="251">
        <f t="shared" si="2"/>
        <v>21.428571428571427</v>
      </c>
      <c r="O106" s="217">
        <v>1</v>
      </c>
      <c r="P106" s="214" t="s">
        <v>5030</v>
      </c>
      <c r="Q106" s="217">
        <f t="shared" si="3"/>
        <v>1</v>
      </c>
      <c r="R106" s="218" t="str">
        <f t="array" aca="1" ref="R106" ca="1">IF(ISNUMBER(Q106),IF(Q106=100%,"CUMPLIDA",IF(AND(ISNUMBER(M106),ISNUMBER(INDIRECT("FECHA_"&amp;$B106,1))), IF(M106&lt;=INDIRECT("FECHA_"&amp;$B106,1),"INCUMPLIDA","PROCESO"), "VERIFICAR FECHA")),"SIN VALOR AVANCE")</f>
        <v>CUMPLIDA</v>
      </c>
    </row>
    <row r="107" spans="1:18" ht="135.75">
      <c r="A107" s="211" t="s">
        <v>1026</v>
      </c>
      <c r="B107" s="212" t="s">
        <v>2644</v>
      </c>
      <c r="C107" s="548"/>
      <c r="D107" s="548"/>
      <c r="E107" s="546"/>
      <c r="F107" s="546"/>
      <c r="G107" s="546"/>
      <c r="H107" s="213" t="s">
        <v>3722</v>
      </c>
      <c r="I107" s="214" t="s">
        <v>3723</v>
      </c>
      <c r="J107" s="214" t="s">
        <v>3724</v>
      </c>
      <c r="K107" s="215">
        <v>1</v>
      </c>
      <c r="L107" s="216">
        <v>44044</v>
      </c>
      <c r="M107" s="216">
        <v>44196</v>
      </c>
      <c r="N107" s="251">
        <f t="shared" si="2"/>
        <v>21.714285714285715</v>
      </c>
      <c r="O107" s="217">
        <v>1</v>
      </c>
      <c r="P107" s="214" t="s">
        <v>5029</v>
      </c>
      <c r="Q107" s="217">
        <f t="shared" si="3"/>
        <v>1</v>
      </c>
      <c r="R107" s="218" t="str">
        <f t="array" aca="1" ref="R107" ca="1">IF(ISNUMBER(Q107),IF(Q107=100%,"CUMPLIDA",IF(AND(ISNUMBER(M107),ISNUMBER(INDIRECT("FECHA_"&amp;$B107,1))), IF(M107&lt;=INDIRECT("FECHA_"&amp;$B107,1),"INCUMPLIDA","PROCESO"), "VERIFICAR FECHA")),"SIN VALOR AVANCE")</f>
        <v>CUMPLIDA</v>
      </c>
    </row>
    <row r="108" spans="1:18" ht="135.75">
      <c r="A108" s="211" t="s">
        <v>1026</v>
      </c>
      <c r="B108" s="212" t="s">
        <v>2644</v>
      </c>
      <c r="C108" s="548"/>
      <c r="D108" s="548"/>
      <c r="E108" s="546"/>
      <c r="F108" s="546"/>
      <c r="G108" s="546"/>
      <c r="H108" s="213" t="s">
        <v>3725</v>
      </c>
      <c r="I108" s="214" t="s">
        <v>3726</v>
      </c>
      <c r="J108" s="214" t="s">
        <v>3727</v>
      </c>
      <c r="K108" s="215">
        <v>2</v>
      </c>
      <c r="L108" s="216">
        <v>44197</v>
      </c>
      <c r="M108" s="216">
        <v>44926</v>
      </c>
      <c r="N108" s="251">
        <f t="shared" si="2"/>
        <v>104.14285714285714</v>
      </c>
      <c r="O108" s="217">
        <v>1</v>
      </c>
      <c r="P108" s="214" t="s">
        <v>5029</v>
      </c>
      <c r="Q108" s="217">
        <f t="shared" si="3"/>
        <v>1</v>
      </c>
      <c r="R108" s="218" t="str">
        <f t="array" aca="1" ref="R108" ca="1">IF(ISNUMBER(Q108),IF(Q108=100%,"CUMPLIDA",IF(AND(ISNUMBER(M108),ISNUMBER(INDIRECT("FECHA_"&amp;$B108,1))), IF(M108&lt;=INDIRECT("FECHA_"&amp;$B108,1),"INCUMPLIDA","PROCESO"), "VERIFICAR FECHA")),"SIN VALOR AVANCE")</f>
        <v>CUMPLIDA</v>
      </c>
    </row>
    <row r="109" spans="1:18" ht="135.75">
      <c r="A109" s="211" t="s">
        <v>1026</v>
      </c>
      <c r="B109" s="212" t="s">
        <v>2644</v>
      </c>
      <c r="C109" s="548"/>
      <c r="D109" s="548"/>
      <c r="E109" s="546"/>
      <c r="F109" s="546"/>
      <c r="G109" s="546"/>
      <c r="H109" s="546" t="s">
        <v>3728</v>
      </c>
      <c r="I109" s="214" t="s">
        <v>3729</v>
      </c>
      <c r="J109" s="214" t="s">
        <v>3730</v>
      </c>
      <c r="K109" s="215">
        <v>1</v>
      </c>
      <c r="L109" s="216">
        <v>44378</v>
      </c>
      <c r="M109" s="216">
        <v>44408</v>
      </c>
      <c r="N109" s="251">
        <f t="shared" si="2"/>
        <v>4.2857142857142856</v>
      </c>
      <c r="O109" s="217">
        <v>1</v>
      </c>
      <c r="P109" s="214" t="s">
        <v>5029</v>
      </c>
      <c r="Q109" s="217">
        <f t="shared" si="3"/>
        <v>1</v>
      </c>
      <c r="R109" s="218" t="str">
        <f t="array" aca="1" ref="R109" ca="1">IF(ISNUMBER(Q109),IF(Q109=100%,"CUMPLIDA",IF(AND(ISNUMBER(M109),ISNUMBER(INDIRECT("FECHA_"&amp;$B109,1))), IF(M109&lt;=INDIRECT("FECHA_"&amp;$B109,1),"INCUMPLIDA","PROCESO"), "VERIFICAR FECHA")),"SIN VALOR AVANCE")</f>
        <v>CUMPLIDA</v>
      </c>
    </row>
    <row r="110" spans="1:18" ht="135.75">
      <c r="A110" s="211" t="s">
        <v>1026</v>
      </c>
      <c r="B110" s="212" t="s">
        <v>2644</v>
      </c>
      <c r="C110" s="548"/>
      <c r="D110" s="548"/>
      <c r="E110" s="546" t="s">
        <v>3731</v>
      </c>
      <c r="F110" s="546"/>
      <c r="G110" s="546"/>
      <c r="H110" s="546"/>
      <c r="I110" s="214" t="s">
        <v>3729</v>
      </c>
      <c r="J110" s="214" t="s">
        <v>3732</v>
      </c>
      <c r="K110" s="215">
        <v>1</v>
      </c>
      <c r="L110" s="216">
        <v>44409</v>
      </c>
      <c r="M110" s="216">
        <v>44561</v>
      </c>
      <c r="N110" s="251">
        <f t="shared" si="2"/>
        <v>21.714285714285715</v>
      </c>
      <c r="O110" s="217">
        <v>1</v>
      </c>
      <c r="P110" s="214" t="s">
        <v>5029</v>
      </c>
      <c r="Q110" s="217">
        <f t="shared" si="3"/>
        <v>1</v>
      </c>
      <c r="R110" s="218" t="str">
        <f t="array" aca="1" ref="R110" ca="1">IF(ISNUMBER(Q110),IF(Q110=100%,"CUMPLIDA",IF(AND(ISNUMBER(M110),ISNUMBER(INDIRECT("FECHA_"&amp;$B110,1))), IF(M110&lt;=INDIRECT("FECHA_"&amp;$B110,1),"INCUMPLIDA","PROCESO"), "VERIFICAR FECHA")),"SIN VALOR AVANCE")</f>
        <v>CUMPLIDA</v>
      </c>
    </row>
    <row r="111" spans="1:18" ht="135.75">
      <c r="A111" s="211" t="s">
        <v>1026</v>
      </c>
      <c r="B111" s="212" t="s">
        <v>2644</v>
      </c>
      <c r="C111" s="548"/>
      <c r="D111" s="548"/>
      <c r="E111" s="546"/>
      <c r="F111" s="546"/>
      <c r="G111" s="546"/>
      <c r="H111" s="546"/>
      <c r="I111" s="214" t="s">
        <v>3729</v>
      </c>
      <c r="J111" s="214" t="s">
        <v>3733</v>
      </c>
      <c r="K111" s="215">
        <v>1</v>
      </c>
      <c r="L111" s="216">
        <v>44743</v>
      </c>
      <c r="M111" s="216">
        <v>44773</v>
      </c>
      <c r="N111" s="251">
        <f t="shared" si="2"/>
        <v>4.2857142857142856</v>
      </c>
      <c r="O111" s="217">
        <v>1</v>
      </c>
      <c r="P111" s="214" t="s">
        <v>5029</v>
      </c>
      <c r="Q111" s="217">
        <f t="shared" si="3"/>
        <v>1</v>
      </c>
      <c r="R111" s="218" t="str">
        <f t="array" aca="1" ref="R111" ca="1">IF(ISNUMBER(Q111),IF(Q111=100%,"CUMPLIDA",IF(AND(ISNUMBER(M111),ISNUMBER(INDIRECT("FECHA_"&amp;$B111,1))), IF(M111&lt;=INDIRECT("FECHA_"&amp;$B111,1),"INCUMPLIDA","PROCESO"), "VERIFICAR FECHA")),"SIN VALOR AVANCE")</f>
        <v>CUMPLIDA</v>
      </c>
    </row>
    <row r="112" spans="1:18" ht="135.75">
      <c r="A112" s="211" t="s">
        <v>1026</v>
      </c>
      <c r="B112" s="212" t="s">
        <v>2644</v>
      </c>
      <c r="C112" s="548"/>
      <c r="D112" s="548"/>
      <c r="E112" s="546"/>
      <c r="F112" s="546"/>
      <c r="G112" s="546"/>
      <c r="H112" s="546"/>
      <c r="I112" s="214" t="s">
        <v>3729</v>
      </c>
      <c r="J112" s="214" t="s">
        <v>3732</v>
      </c>
      <c r="K112" s="215">
        <v>1</v>
      </c>
      <c r="L112" s="216">
        <v>44774</v>
      </c>
      <c r="M112" s="216">
        <v>44926</v>
      </c>
      <c r="N112" s="251">
        <f t="shared" si="2"/>
        <v>21.714285714285715</v>
      </c>
      <c r="O112" s="217">
        <v>1</v>
      </c>
      <c r="P112" s="214" t="s">
        <v>5029</v>
      </c>
      <c r="Q112" s="217">
        <f t="shared" si="3"/>
        <v>1</v>
      </c>
      <c r="R112" s="218" t="str">
        <f t="array" aca="1" ref="R112" ca="1">IF(ISNUMBER(Q112),IF(Q112=100%,"CUMPLIDA",IF(AND(ISNUMBER(M112),ISNUMBER(INDIRECT("FECHA_"&amp;$B112,1))), IF(M112&lt;=INDIRECT("FECHA_"&amp;$B112,1),"INCUMPLIDA","PROCESO"), "VERIFICAR FECHA")),"SIN VALOR AVANCE")</f>
        <v>CUMPLIDA</v>
      </c>
    </row>
    <row r="113" spans="1:18" ht="135.75">
      <c r="A113" s="211" t="s">
        <v>1026</v>
      </c>
      <c r="B113" s="212" t="s">
        <v>2644</v>
      </c>
      <c r="C113" s="548"/>
      <c r="D113" s="548"/>
      <c r="E113" s="546"/>
      <c r="F113" s="546"/>
      <c r="G113" s="546"/>
      <c r="H113" s="213" t="s">
        <v>3734</v>
      </c>
      <c r="I113" s="214" t="s">
        <v>3735</v>
      </c>
      <c r="J113" s="214" t="s">
        <v>3736</v>
      </c>
      <c r="K113" s="215">
        <v>1</v>
      </c>
      <c r="L113" s="216">
        <v>43800</v>
      </c>
      <c r="M113" s="216">
        <v>44316</v>
      </c>
      <c r="N113" s="251">
        <f t="shared" si="2"/>
        <v>73.714285714285708</v>
      </c>
      <c r="O113" s="217">
        <v>1</v>
      </c>
      <c r="P113" s="214" t="s">
        <v>5030</v>
      </c>
      <c r="Q113" s="217">
        <f t="shared" si="3"/>
        <v>1</v>
      </c>
      <c r="R113" s="218" t="str">
        <f t="array" aca="1" ref="R113" ca="1">IF(ISNUMBER(Q113),IF(Q113=100%,"CUMPLIDA",IF(AND(ISNUMBER(M113),ISNUMBER(INDIRECT("FECHA_"&amp;$B113,1))), IF(M113&lt;=INDIRECT("FECHA_"&amp;$B113,1),"INCUMPLIDA","PROCESO"), "VERIFICAR FECHA")),"SIN VALOR AVANCE")</f>
        <v>CUMPLIDA</v>
      </c>
    </row>
    <row r="114" spans="1:18" ht="90.75">
      <c r="A114" s="211" t="s">
        <v>1026</v>
      </c>
      <c r="B114" s="212" t="s">
        <v>2644</v>
      </c>
      <c r="C114" s="548"/>
      <c r="D114" s="548"/>
      <c r="E114" s="546"/>
      <c r="F114" s="546"/>
      <c r="G114" s="546"/>
      <c r="H114" s="546" t="s">
        <v>3737</v>
      </c>
      <c r="I114" s="214" t="s">
        <v>3738</v>
      </c>
      <c r="J114" s="214" t="s">
        <v>3739</v>
      </c>
      <c r="K114" s="215">
        <v>4</v>
      </c>
      <c r="L114" s="216">
        <v>44197</v>
      </c>
      <c r="M114" s="216">
        <v>44926</v>
      </c>
      <c r="N114" s="251">
        <f t="shared" si="2"/>
        <v>104.14285714285714</v>
      </c>
      <c r="O114" s="217">
        <v>1</v>
      </c>
      <c r="P114" s="214" t="s">
        <v>5031</v>
      </c>
      <c r="Q114" s="217">
        <f t="shared" si="3"/>
        <v>1</v>
      </c>
      <c r="R114" s="218" t="str">
        <f t="array" aca="1" ref="R114" ca="1">IF(ISNUMBER(Q114),IF(Q114=100%,"CUMPLIDA",IF(AND(ISNUMBER(M114),ISNUMBER(INDIRECT("FECHA_"&amp;$B114,1))), IF(M114&lt;=INDIRECT("FECHA_"&amp;$B114,1),"INCUMPLIDA","PROCESO"), "VERIFICAR FECHA")),"SIN VALOR AVANCE")</f>
        <v>CUMPLIDA</v>
      </c>
    </row>
    <row r="115" spans="1:18" ht="150.75">
      <c r="A115" s="211" t="s">
        <v>1026</v>
      </c>
      <c r="B115" s="212" t="s">
        <v>2644</v>
      </c>
      <c r="C115" s="548"/>
      <c r="D115" s="548"/>
      <c r="E115" s="546"/>
      <c r="F115" s="546"/>
      <c r="G115" s="546"/>
      <c r="H115" s="546"/>
      <c r="I115" s="214" t="s">
        <v>3738</v>
      </c>
      <c r="J115" s="214" t="s">
        <v>3739</v>
      </c>
      <c r="K115" s="215">
        <v>2</v>
      </c>
      <c r="L115" s="216">
        <v>44197</v>
      </c>
      <c r="M115" s="216">
        <v>44561</v>
      </c>
      <c r="N115" s="251">
        <f t="shared" si="2"/>
        <v>52</v>
      </c>
      <c r="O115" s="217">
        <v>1</v>
      </c>
      <c r="P115" s="214" t="s">
        <v>5032</v>
      </c>
      <c r="Q115" s="217">
        <f t="shared" si="3"/>
        <v>1</v>
      </c>
      <c r="R115" s="218" t="str">
        <f t="array" aca="1" ref="R115" ca="1">IF(ISNUMBER(Q115),IF(Q115=100%,"CUMPLIDA",IF(AND(ISNUMBER(M115),ISNUMBER(INDIRECT("FECHA_"&amp;$B115,1))), IF(M115&lt;=INDIRECT("FECHA_"&amp;$B115,1),"INCUMPLIDA","PROCESO"), "VERIFICAR FECHA")),"SIN VALOR AVANCE")</f>
        <v>CUMPLIDA</v>
      </c>
    </row>
    <row r="116" spans="1:18" ht="135.75">
      <c r="A116" s="211" t="s">
        <v>1026</v>
      </c>
      <c r="B116" s="212" t="s">
        <v>2644</v>
      </c>
      <c r="C116" s="548"/>
      <c r="D116" s="548"/>
      <c r="E116" s="546" t="s">
        <v>3740</v>
      </c>
      <c r="F116" s="546"/>
      <c r="G116" s="546"/>
      <c r="H116" s="546"/>
      <c r="I116" s="214" t="s">
        <v>3738</v>
      </c>
      <c r="J116" s="214" t="s">
        <v>3739</v>
      </c>
      <c r="K116" s="215">
        <v>2</v>
      </c>
      <c r="L116" s="216">
        <v>44197</v>
      </c>
      <c r="M116" s="216">
        <v>44561</v>
      </c>
      <c r="N116" s="251">
        <f t="shared" si="2"/>
        <v>52</v>
      </c>
      <c r="O116" s="217">
        <v>1</v>
      </c>
      <c r="P116" s="214" t="s">
        <v>5033</v>
      </c>
      <c r="Q116" s="217">
        <f t="shared" si="3"/>
        <v>1</v>
      </c>
      <c r="R116" s="218" t="str">
        <f t="array" aca="1" ref="R116" ca="1">IF(ISNUMBER(Q116),IF(Q116=100%,"CUMPLIDA",IF(AND(ISNUMBER(M116),ISNUMBER(INDIRECT("FECHA_"&amp;$B116,1))), IF(M116&lt;=INDIRECT("FECHA_"&amp;$B116,1),"INCUMPLIDA","PROCESO"), "VERIFICAR FECHA")),"SIN VALOR AVANCE")</f>
        <v>CUMPLIDA</v>
      </c>
    </row>
    <row r="117" spans="1:18" ht="135.75">
      <c r="A117" s="211" t="s">
        <v>1026</v>
      </c>
      <c r="B117" s="212" t="s">
        <v>2644</v>
      </c>
      <c r="C117" s="548"/>
      <c r="D117" s="548"/>
      <c r="E117" s="546"/>
      <c r="F117" s="546"/>
      <c r="G117" s="546"/>
      <c r="H117" s="546"/>
      <c r="I117" s="214" t="s">
        <v>3738</v>
      </c>
      <c r="J117" s="214" t="s">
        <v>3739</v>
      </c>
      <c r="K117" s="215">
        <v>2</v>
      </c>
      <c r="L117" s="216">
        <v>44197</v>
      </c>
      <c r="M117" s="216">
        <v>44561</v>
      </c>
      <c r="N117" s="251">
        <f t="shared" si="2"/>
        <v>52</v>
      </c>
      <c r="O117" s="217">
        <v>1</v>
      </c>
      <c r="P117" s="214" t="s">
        <v>5034</v>
      </c>
      <c r="Q117" s="217">
        <f t="shared" si="3"/>
        <v>1</v>
      </c>
      <c r="R117" s="218" t="str">
        <f t="array" aca="1" ref="R117" ca="1">IF(ISNUMBER(Q117),IF(Q117=100%,"CUMPLIDA",IF(AND(ISNUMBER(M117),ISNUMBER(INDIRECT("FECHA_"&amp;$B117,1))), IF(M117&lt;=INDIRECT("FECHA_"&amp;$B117,1),"INCUMPLIDA","PROCESO"), "VERIFICAR FECHA")),"SIN VALOR AVANCE")</f>
        <v>CUMPLIDA</v>
      </c>
    </row>
    <row r="118" spans="1:18" ht="135.75">
      <c r="A118" s="211" t="s">
        <v>1026</v>
      </c>
      <c r="B118" s="212" t="s">
        <v>2644</v>
      </c>
      <c r="C118" s="548"/>
      <c r="D118" s="548"/>
      <c r="E118" s="546"/>
      <c r="F118" s="546"/>
      <c r="G118" s="546"/>
      <c r="H118" s="213" t="s">
        <v>3741</v>
      </c>
      <c r="I118" s="214" t="s">
        <v>3742</v>
      </c>
      <c r="J118" s="214" t="s">
        <v>3736</v>
      </c>
      <c r="K118" s="215">
        <v>1</v>
      </c>
      <c r="L118" s="216">
        <v>43800</v>
      </c>
      <c r="M118" s="216">
        <v>44316</v>
      </c>
      <c r="N118" s="251">
        <f t="shared" si="2"/>
        <v>73.714285714285708</v>
      </c>
      <c r="O118" s="217">
        <v>1</v>
      </c>
      <c r="P118" s="214" t="s">
        <v>5030</v>
      </c>
      <c r="Q118" s="217">
        <f t="shared" si="3"/>
        <v>1</v>
      </c>
      <c r="R118" s="218" t="str">
        <f t="array" aca="1" ref="R118" ca="1">IF(ISNUMBER(Q118),IF(Q118=100%,"CUMPLIDA",IF(AND(ISNUMBER(M118),ISNUMBER(INDIRECT("FECHA_"&amp;$B118,1))), IF(M118&lt;=INDIRECT("FECHA_"&amp;$B118,1),"INCUMPLIDA","PROCESO"), "VERIFICAR FECHA")),"SIN VALOR AVANCE")</f>
        <v>CUMPLIDA</v>
      </c>
    </row>
    <row r="119" spans="1:18" ht="135.75">
      <c r="A119" s="211" t="s">
        <v>1026</v>
      </c>
      <c r="B119" s="212" t="s">
        <v>2644</v>
      </c>
      <c r="C119" s="548"/>
      <c r="D119" s="548"/>
      <c r="E119" s="546"/>
      <c r="F119" s="546"/>
      <c r="G119" s="546"/>
      <c r="H119" s="213" t="s">
        <v>3743</v>
      </c>
      <c r="I119" s="214" t="s">
        <v>3744</v>
      </c>
      <c r="J119" s="214" t="s">
        <v>3736</v>
      </c>
      <c r="K119" s="215">
        <v>1</v>
      </c>
      <c r="L119" s="216">
        <v>43800</v>
      </c>
      <c r="M119" s="216">
        <v>44377</v>
      </c>
      <c r="N119" s="251">
        <f t="shared" si="2"/>
        <v>82.428571428571431</v>
      </c>
      <c r="O119" s="217">
        <v>1</v>
      </c>
      <c r="P119" s="214" t="s">
        <v>5030</v>
      </c>
      <c r="Q119" s="217">
        <f t="shared" si="3"/>
        <v>1</v>
      </c>
      <c r="R119" s="218" t="str">
        <f t="array" aca="1" ref="R119" ca="1">IF(ISNUMBER(Q119),IF(Q119=100%,"CUMPLIDA",IF(AND(ISNUMBER(M119),ISNUMBER(INDIRECT("FECHA_"&amp;$B119,1))), IF(M119&lt;=INDIRECT("FECHA_"&amp;$B119,1),"INCUMPLIDA","PROCESO"), "VERIFICAR FECHA")),"SIN VALOR AVANCE")</f>
        <v>CUMPLIDA</v>
      </c>
    </row>
    <row r="120" spans="1:18" ht="135.75">
      <c r="A120" s="211" t="s">
        <v>1026</v>
      </c>
      <c r="B120" s="212" t="s">
        <v>2644</v>
      </c>
      <c r="C120" s="548"/>
      <c r="D120" s="548"/>
      <c r="E120" s="546"/>
      <c r="F120" s="546"/>
      <c r="G120" s="546"/>
      <c r="H120" s="546" t="s">
        <v>3745</v>
      </c>
      <c r="I120" s="214" t="s">
        <v>3746</v>
      </c>
      <c r="J120" s="214" t="s">
        <v>3736</v>
      </c>
      <c r="K120" s="215">
        <v>1</v>
      </c>
      <c r="L120" s="216">
        <v>43800</v>
      </c>
      <c r="M120" s="216">
        <v>44377</v>
      </c>
      <c r="N120" s="251">
        <f t="shared" si="2"/>
        <v>82.428571428571431</v>
      </c>
      <c r="O120" s="217">
        <v>1</v>
      </c>
      <c r="P120" s="214" t="s">
        <v>5030</v>
      </c>
      <c r="Q120" s="217">
        <f t="shared" si="3"/>
        <v>1</v>
      </c>
      <c r="R120" s="218" t="str">
        <f t="array" aca="1" ref="R120" ca="1">IF(ISNUMBER(Q120),IF(Q120=100%,"CUMPLIDA",IF(AND(ISNUMBER(M120),ISNUMBER(INDIRECT("FECHA_"&amp;$B120,1))), IF(M120&lt;=INDIRECT("FECHA_"&amp;$B120,1),"INCUMPLIDA","PROCESO"), "VERIFICAR FECHA")),"SIN VALOR AVANCE")</f>
        <v>CUMPLIDA</v>
      </c>
    </row>
    <row r="121" spans="1:18" ht="135.75">
      <c r="A121" s="211" t="s">
        <v>1026</v>
      </c>
      <c r="B121" s="212" t="s">
        <v>2644</v>
      </c>
      <c r="C121" s="548"/>
      <c r="D121" s="548"/>
      <c r="E121" s="546"/>
      <c r="F121" s="546"/>
      <c r="G121" s="546"/>
      <c r="H121" s="546"/>
      <c r="I121" s="214" t="s">
        <v>3747</v>
      </c>
      <c r="J121" s="214" t="s">
        <v>3736</v>
      </c>
      <c r="K121" s="215">
        <v>1</v>
      </c>
      <c r="L121" s="216">
        <v>43800</v>
      </c>
      <c r="M121" s="216">
        <v>44377</v>
      </c>
      <c r="N121" s="251">
        <f t="shared" si="2"/>
        <v>82.428571428571431</v>
      </c>
      <c r="O121" s="217">
        <v>1</v>
      </c>
      <c r="P121" s="214" t="s">
        <v>5030</v>
      </c>
      <c r="Q121" s="217">
        <f t="shared" si="3"/>
        <v>1</v>
      </c>
      <c r="R121" s="218" t="str">
        <f t="array" aca="1" ref="R121" ca="1">IF(ISNUMBER(Q121),IF(Q121=100%,"CUMPLIDA",IF(AND(ISNUMBER(M121),ISNUMBER(INDIRECT("FECHA_"&amp;$B121,1))), IF(M121&lt;=INDIRECT("FECHA_"&amp;$B121,1),"INCUMPLIDA","PROCESO"), "VERIFICAR FECHA")),"SIN VALOR AVANCE")</f>
        <v>CUMPLIDA</v>
      </c>
    </row>
    <row r="122" spans="1:18" ht="135.75">
      <c r="A122" s="211" t="s">
        <v>1026</v>
      </c>
      <c r="B122" s="212" t="s">
        <v>2644</v>
      </c>
      <c r="C122" s="548"/>
      <c r="D122" s="548"/>
      <c r="E122" s="546"/>
      <c r="F122" s="546"/>
      <c r="G122" s="546"/>
      <c r="H122" s="213" t="s">
        <v>3748</v>
      </c>
      <c r="I122" s="214" t="s">
        <v>3749</v>
      </c>
      <c r="J122" s="214" t="s">
        <v>3736</v>
      </c>
      <c r="K122" s="215">
        <v>1</v>
      </c>
      <c r="L122" s="216">
        <v>43800</v>
      </c>
      <c r="M122" s="216">
        <v>44377</v>
      </c>
      <c r="N122" s="251">
        <f t="shared" si="2"/>
        <v>82.428571428571431</v>
      </c>
      <c r="O122" s="217">
        <v>1</v>
      </c>
      <c r="P122" s="214" t="s">
        <v>5030</v>
      </c>
      <c r="Q122" s="217">
        <f t="shared" si="3"/>
        <v>1</v>
      </c>
      <c r="R122" s="218" t="str">
        <f t="array" aca="1" ref="R122" ca="1">IF(ISNUMBER(Q122),IF(Q122=100%,"CUMPLIDA",IF(AND(ISNUMBER(M122),ISNUMBER(INDIRECT("FECHA_"&amp;$B122,1))), IF(M122&lt;=INDIRECT("FECHA_"&amp;$B122,1),"INCUMPLIDA","PROCESO"), "VERIFICAR FECHA")),"SIN VALOR AVANCE")</f>
        <v>CUMPLIDA</v>
      </c>
    </row>
    <row r="123" spans="1:18" ht="150.75">
      <c r="A123" s="211" t="s">
        <v>1026</v>
      </c>
      <c r="B123" s="212" t="s">
        <v>2644</v>
      </c>
      <c r="C123" s="548" t="s">
        <v>3750</v>
      </c>
      <c r="D123" s="548" t="s">
        <v>3751</v>
      </c>
      <c r="E123" s="546" t="s">
        <v>3752</v>
      </c>
      <c r="F123" s="546"/>
      <c r="G123" s="546" t="s">
        <v>3753</v>
      </c>
      <c r="H123" s="213" t="s">
        <v>2998</v>
      </c>
      <c r="I123" s="214" t="s">
        <v>3754</v>
      </c>
      <c r="J123" s="214" t="s">
        <v>467</v>
      </c>
      <c r="K123" s="215">
        <v>1</v>
      </c>
      <c r="L123" s="216">
        <v>45231</v>
      </c>
      <c r="M123" s="216">
        <v>45504</v>
      </c>
      <c r="N123" s="251">
        <f t="shared" si="2"/>
        <v>39</v>
      </c>
      <c r="O123" s="217">
        <v>1</v>
      </c>
      <c r="P123" s="214" t="s">
        <v>5035</v>
      </c>
      <c r="Q123" s="217">
        <f t="shared" si="3"/>
        <v>1</v>
      </c>
      <c r="R123" s="218" t="str">
        <f t="array" aca="1" ref="R123" ca="1">IF(ISNUMBER(Q123),IF(Q123=100%,"CUMPLIDA",IF(AND(ISNUMBER(M123),ISNUMBER(INDIRECT("FECHA_"&amp;$B123,1))), IF(M123&lt;=INDIRECT("FECHA_"&amp;$B123,1),"INCUMPLIDA","PROCESO"), "VERIFICAR FECHA")),"SIN VALOR AVANCE")</f>
        <v>CUMPLIDA</v>
      </c>
    </row>
    <row r="124" spans="1:18" ht="105.75">
      <c r="A124" s="211" t="s">
        <v>1026</v>
      </c>
      <c r="B124" s="212" t="s">
        <v>2644</v>
      </c>
      <c r="C124" s="548"/>
      <c r="D124" s="548"/>
      <c r="E124" s="546"/>
      <c r="F124" s="546"/>
      <c r="G124" s="546"/>
      <c r="H124" s="213" t="s">
        <v>3000</v>
      </c>
      <c r="I124" s="214" t="s">
        <v>475</v>
      </c>
      <c r="J124" s="214" t="s">
        <v>475</v>
      </c>
      <c r="K124" s="215">
        <v>1</v>
      </c>
      <c r="L124" s="216">
        <v>45352</v>
      </c>
      <c r="M124" s="216">
        <v>45747</v>
      </c>
      <c r="N124" s="251">
        <f t="shared" si="2"/>
        <v>56.428571428571431</v>
      </c>
      <c r="O124" s="217">
        <v>1</v>
      </c>
      <c r="P124" s="214" t="s">
        <v>2548</v>
      </c>
      <c r="Q124" s="217">
        <f t="shared" si="3"/>
        <v>1</v>
      </c>
      <c r="R124" s="218" t="str">
        <f t="array" aca="1" ref="R124" ca="1">IF(ISNUMBER(Q124),IF(Q124=100%,"CUMPLIDA",IF(AND(ISNUMBER(M124),ISNUMBER(INDIRECT("FECHA_"&amp;$B124,1))), IF(M124&lt;=INDIRECT("FECHA_"&amp;$B124,1),"INCUMPLIDA","PROCESO"), "VERIFICAR FECHA")),"SIN VALOR AVANCE")</f>
        <v>CUMPLIDA</v>
      </c>
    </row>
    <row r="125" spans="1:18" ht="60.75">
      <c r="A125" s="211" t="s">
        <v>1026</v>
      </c>
      <c r="B125" s="212" t="s">
        <v>2644</v>
      </c>
      <c r="C125" s="548"/>
      <c r="D125" s="548"/>
      <c r="E125" s="546"/>
      <c r="F125" s="546"/>
      <c r="G125" s="546"/>
      <c r="H125" s="213" t="s">
        <v>3001</v>
      </c>
      <c r="I125" s="214" t="s">
        <v>519</v>
      </c>
      <c r="J125" s="214" t="s">
        <v>519</v>
      </c>
      <c r="K125" s="215">
        <v>1</v>
      </c>
      <c r="L125" s="216">
        <v>45352</v>
      </c>
      <c r="M125" s="216">
        <v>45747</v>
      </c>
      <c r="N125" s="251">
        <f t="shared" si="2"/>
        <v>56.428571428571431</v>
      </c>
      <c r="O125" s="217">
        <v>1</v>
      </c>
      <c r="P125" s="214" t="s">
        <v>5036</v>
      </c>
      <c r="Q125" s="217">
        <f t="shared" si="3"/>
        <v>1</v>
      </c>
      <c r="R125" s="218" t="str">
        <f t="array" aca="1" ref="R125" ca="1">IF(ISNUMBER(Q125),IF(Q125=100%,"CUMPLIDA",IF(AND(ISNUMBER(M125),ISNUMBER(INDIRECT("FECHA_"&amp;$B125,1))), IF(M125&lt;=INDIRECT("FECHA_"&amp;$B125,1),"INCUMPLIDA","PROCESO"), "VERIFICAR FECHA")),"SIN VALOR AVANCE")</f>
        <v>CUMPLIDA</v>
      </c>
    </row>
    <row r="126" spans="1:18" ht="105.75">
      <c r="A126" s="211" t="s">
        <v>1026</v>
      </c>
      <c r="B126" s="212" t="s">
        <v>2644</v>
      </c>
      <c r="C126" s="548"/>
      <c r="D126" s="548"/>
      <c r="E126" s="546"/>
      <c r="F126" s="546"/>
      <c r="G126" s="546"/>
      <c r="H126" s="213" t="s">
        <v>3615</v>
      </c>
      <c r="I126" s="214" t="s">
        <v>484</v>
      </c>
      <c r="J126" s="214" t="s">
        <v>484</v>
      </c>
      <c r="K126" s="215">
        <v>1</v>
      </c>
      <c r="L126" s="216">
        <v>45352</v>
      </c>
      <c r="M126" s="216">
        <v>45747</v>
      </c>
      <c r="N126" s="251">
        <f t="shared" si="2"/>
        <v>56.428571428571431</v>
      </c>
      <c r="O126" s="217">
        <v>1</v>
      </c>
      <c r="P126" s="214" t="s">
        <v>2548</v>
      </c>
      <c r="Q126" s="217">
        <f t="shared" si="3"/>
        <v>1</v>
      </c>
      <c r="R126" s="218" t="str">
        <f t="array" aca="1" ref="R126" ca="1">IF(ISNUMBER(Q126),IF(Q126=100%,"CUMPLIDA",IF(AND(ISNUMBER(M126),ISNUMBER(INDIRECT("FECHA_"&amp;$B126,1))), IF(M126&lt;=INDIRECT("FECHA_"&amp;$B126,1),"INCUMPLIDA","PROCESO"), "VERIFICAR FECHA")),"SIN VALOR AVANCE")</f>
        <v>CUMPLIDA</v>
      </c>
    </row>
    <row r="127" spans="1:18" ht="60.75">
      <c r="A127" s="211" t="s">
        <v>1026</v>
      </c>
      <c r="B127" s="212" t="s">
        <v>2644</v>
      </c>
      <c r="C127" s="548"/>
      <c r="D127" s="548"/>
      <c r="E127" s="546"/>
      <c r="F127" s="546"/>
      <c r="G127" s="546"/>
      <c r="H127" s="213" t="s">
        <v>3616</v>
      </c>
      <c r="I127" s="214" t="s">
        <v>485</v>
      </c>
      <c r="J127" s="214" t="s">
        <v>485</v>
      </c>
      <c r="K127" s="215">
        <v>1</v>
      </c>
      <c r="L127" s="216">
        <v>45352</v>
      </c>
      <c r="M127" s="216">
        <v>45747</v>
      </c>
      <c r="N127" s="251">
        <f t="shared" si="2"/>
        <v>56.428571428571431</v>
      </c>
      <c r="O127" s="217">
        <v>1</v>
      </c>
      <c r="P127" s="214" t="s">
        <v>5036</v>
      </c>
      <c r="Q127" s="217">
        <f t="shared" si="3"/>
        <v>1</v>
      </c>
      <c r="R127" s="218" t="str">
        <f t="array" aca="1" ref="R127" ca="1">IF(ISNUMBER(Q127),IF(Q127=100%,"CUMPLIDA",IF(AND(ISNUMBER(M127),ISNUMBER(INDIRECT("FECHA_"&amp;$B127,1))), IF(M127&lt;=INDIRECT("FECHA_"&amp;$B127,1),"INCUMPLIDA","PROCESO"), "VERIFICAR FECHA")),"SIN VALOR AVANCE")</f>
        <v>CUMPLIDA</v>
      </c>
    </row>
    <row r="128" spans="1:18" ht="60.75">
      <c r="A128" s="211" t="s">
        <v>1026</v>
      </c>
      <c r="B128" s="212" t="s">
        <v>2644</v>
      </c>
      <c r="C128" s="548"/>
      <c r="D128" s="548"/>
      <c r="E128" s="546"/>
      <c r="F128" s="546"/>
      <c r="G128" s="546"/>
      <c r="H128" s="213" t="s">
        <v>3617</v>
      </c>
      <c r="I128" s="214" t="s">
        <v>487</v>
      </c>
      <c r="J128" s="214" t="s">
        <v>487</v>
      </c>
      <c r="K128" s="215">
        <v>1</v>
      </c>
      <c r="L128" s="216">
        <v>45352</v>
      </c>
      <c r="M128" s="216">
        <v>45747</v>
      </c>
      <c r="N128" s="251">
        <f t="shared" si="2"/>
        <v>56.428571428571431</v>
      </c>
      <c r="O128" s="217">
        <v>1</v>
      </c>
      <c r="P128" s="214" t="s">
        <v>5036</v>
      </c>
      <c r="Q128" s="217">
        <f t="shared" si="3"/>
        <v>1</v>
      </c>
      <c r="R128" s="218" t="str">
        <f t="array" aca="1" ref="R128" ca="1">IF(ISNUMBER(Q128),IF(Q128=100%,"CUMPLIDA",IF(AND(ISNUMBER(M128),ISNUMBER(INDIRECT("FECHA_"&amp;$B128,1))), IF(M128&lt;=INDIRECT("FECHA_"&amp;$B128,1),"INCUMPLIDA","PROCESO"), "VERIFICAR FECHA")),"SIN VALOR AVANCE")</f>
        <v>CUMPLIDA</v>
      </c>
    </row>
    <row r="129" spans="1:18" ht="105.75">
      <c r="A129" s="211" t="s">
        <v>1026</v>
      </c>
      <c r="B129" s="212" t="s">
        <v>2644</v>
      </c>
      <c r="C129" s="548"/>
      <c r="D129" s="548"/>
      <c r="E129" s="546"/>
      <c r="F129" s="546"/>
      <c r="G129" s="546"/>
      <c r="H129" s="213" t="s">
        <v>3618</v>
      </c>
      <c r="I129" s="214" t="s">
        <v>490</v>
      </c>
      <c r="J129" s="214" t="s">
        <v>490</v>
      </c>
      <c r="K129" s="215">
        <v>2</v>
      </c>
      <c r="L129" s="216">
        <v>45748</v>
      </c>
      <c r="M129" s="216">
        <v>46234</v>
      </c>
      <c r="N129" s="251">
        <f t="shared" si="2"/>
        <v>69.428571428571431</v>
      </c>
      <c r="O129" s="217">
        <v>0.69499999999999995</v>
      </c>
      <c r="P129" s="214" t="s">
        <v>2548</v>
      </c>
      <c r="Q129" s="217">
        <f t="shared" si="3"/>
        <v>0.69499999999999995</v>
      </c>
      <c r="R129" s="218" t="str">
        <f t="array" aca="1" ref="R129" ca="1">IF(ISNUMBER(Q129),IF(Q129=100%,"CUMPLIDA",IF(AND(ISNUMBER(M129),ISNUMBER(INDIRECT("FECHA_"&amp;$B129,1))), IF(M129&lt;=INDIRECT("FECHA_"&amp;$B129,1),"INCUMPLIDA","PROCESO"), "VERIFICAR FECHA")),"SIN VALOR AVANCE")</f>
        <v>PROCESO</v>
      </c>
    </row>
    <row r="130" spans="1:18" ht="105.75">
      <c r="A130" s="211" t="s">
        <v>1026</v>
      </c>
      <c r="B130" s="212" t="s">
        <v>2644</v>
      </c>
      <c r="C130" s="548"/>
      <c r="D130" s="548"/>
      <c r="E130" s="546"/>
      <c r="F130" s="546"/>
      <c r="G130" s="546"/>
      <c r="H130" s="213" t="s">
        <v>3619</v>
      </c>
      <c r="I130" s="214" t="s">
        <v>494</v>
      </c>
      <c r="J130" s="214" t="s">
        <v>494</v>
      </c>
      <c r="K130" s="215">
        <v>1</v>
      </c>
      <c r="L130" s="216">
        <v>45748</v>
      </c>
      <c r="M130" s="216">
        <v>46234</v>
      </c>
      <c r="N130" s="251">
        <f t="shared" si="2"/>
        <v>69.428571428571431</v>
      </c>
      <c r="O130" s="217">
        <v>0</v>
      </c>
      <c r="P130" s="214" t="s">
        <v>2548</v>
      </c>
      <c r="Q130" s="217">
        <f t="shared" si="3"/>
        <v>0</v>
      </c>
      <c r="R130" s="218" t="str">
        <f t="array" aca="1" ref="R130" ca="1">IF(ISNUMBER(Q130),IF(Q130=100%,"CUMPLIDA",IF(AND(ISNUMBER(M130),ISNUMBER(INDIRECT("FECHA_"&amp;$B130,1))), IF(M130&lt;=INDIRECT("FECHA_"&amp;$B130,1),"INCUMPLIDA","PROCESO"), "VERIFICAR FECHA")),"SIN VALOR AVANCE")</f>
        <v>PROCESO</v>
      </c>
    </row>
    <row r="131" spans="1:18" ht="150.75">
      <c r="A131" s="211" t="s">
        <v>1026</v>
      </c>
      <c r="B131" s="212" t="s">
        <v>2644</v>
      </c>
      <c r="C131" s="548"/>
      <c r="D131" s="548"/>
      <c r="E131" s="546"/>
      <c r="F131" s="546"/>
      <c r="G131" s="546"/>
      <c r="H131" s="213" t="s">
        <v>3620</v>
      </c>
      <c r="I131" s="214" t="s">
        <v>527</v>
      </c>
      <c r="J131" s="214" t="s">
        <v>527</v>
      </c>
      <c r="K131" s="215">
        <v>2</v>
      </c>
      <c r="L131" s="216">
        <v>45748</v>
      </c>
      <c r="M131" s="216">
        <v>46234</v>
      </c>
      <c r="N131" s="251">
        <f t="shared" si="2"/>
        <v>69.428571428571431</v>
      </c>
      <c r="O131" s="217">
        <v>0</v>
      </c>
      <c r="P131" s="214" t="s">
        <v>5035</v>
      </c>
      <c r="Q131" s="217">
        <f t="shared" si="3"/>
        <v>0</v>
      </c>
      <c r="R131" s="218" t="str">
        <f t="array" aca="1" ref="R131" ca="1">IF(ISNUMBER(Q131),IF(Q131=100%,"CUMPLIDA",IF(AND(ISNUMBER(M131),ISNUMBER(INDIRECT("FECHA_"&amp;$B131,1))), IF(M131&lt;=INDIRECT("FECHA_"&amp;$B131,1),"INCUMPLIDA","PROCESO"), "VERIFICAR FECHA")),"SIN VALOR AVANCE")</f>
        <v>PROCESO</v>
      </c>
    </row>
    <row r="132" spans="1:18" ht="75.75">
      <c r="A132" s="211" t="s">
        <v>1026</v>
      </c>
      <c r="B132" s="212" t="s">
        <v>2644</v>
      </c>
      <c r="C132" s="548"/>
      <c r="D132" s="548"/>
      <c r="E132" s="546"/>
      <c r="F132" s="546"/>
      <c r="G132" s="546"/>
      <c r="H132" s="213" t="s">
        <v>3755</v>
      </c>
      <c r="I132" s="214" t="s">
        <v>3756</v>
      </c>
      <c r="J132" s="214" t="s">
        <v>3757</v>
      </c>
      <c r="K132" s="215">
        <v>1</v>
      </c>
      <c r="L132" s="216">
        <v>45048</v>
      </c>
      <c r="M132" s="216">
        <v>45291</v>
      </c>
      <c r="N132" s="251">
        <f t="shared" si="2"/>
        <v>34.714285714285715</v>
      </c>
      <c r="O132" s="217">
        <v>1</v>
      </c>
      <c r="P132" s="214" t="s">
        <v>5037</v>
      </c>
      <c r="Q132" s="217">
        <f t="shared" si="3"/>
        <v>1</v>
      </c>
      <c r="R132" s="218" t="str">
        <f t="array" aca="1" ref="R132" ca="1">IF(ISNUMBER(Q132),IF(Q132=100%,"CUMPLIDA",IF(AND(ISNUMBER(M132),ISNUMBER(INDIRECT("FECHA_"&amp;$B132,1))), IF(M132&lt;=INDIRECT("FECHA_"&amp;$B132,1),"INCUMPLIDA","PROCESO"), "VERIFICAR FECHA")),"SIN VALOR AVANCE")</f>
        <v>CUMPLIDA</v>
      </c>
    </row>
    <row r="133" spans="1:18" ht="120">
      <c r="A133" s="211" t="s">
        <v>1026</v>
      </c>
      <c r="B133" s="212" t="s">
        <v>2644</v>
      </c>
      <c r="C133" s="548"/>
      <c r="D133" s="548"/>
      <c r="E133" s="546"/>
      <c r="F133" s="546"/>
      <c r="G133" s="546"/>
      <c r="H133" s="213" t="s">
        <v>3758</v>
      </c>
      <c r="I133" s="214" t="s">
        <v>3759</v>
      </c>
      <c r="J133" s="214" t="s">
        <v>3760</v>
      </c>
      <c r="K133" s="215">
        <v>4</v>
      </c>
      <c r="L133" s="216">
        <v>45078</v>
      </c>
      <c r="M133" s="216">
        <v>45473</v>
      </c>
      <c r="N133" s="251">
        <f t="shared" si="2"/>
        <v>56.428571428571431</v>
      </c>
      <c r="O133" s="217">
        <v>1</v>
      </c>
      <c r="P133" s="214" t="s">
        <v>5038</v>
      </c>
      <c r="Q133" s="217">
        <f t="shared" si="3"/>
        <v>1</v>
      </c>
      <c r="R133" s="218" t="str">
        <f t="array" aca="1" ref="R133" ca="1">IF(ISNUMBER(Q133),IF(Q133=100%,"CUMPLIDA",IF(AND(ISNUMBER(M133),ISNUMBER(INDIRECT("FECHA_"&amp;$B133,1))), IF(M133&lt;=INDIRECT("FECHA_"&amp;$B133,1),"INCUMPLIDA","PROCESO"), "VERIFICAR FECHA")),"SIN VALOR AVANCE")</f>
        <v>CUMPLIDA</v>
      </c>
    </row>
    <row r="134" spans="1:18" ht="120.75">
      <c r="A134" s="211" t="s">
        <v>1026</v>
      </c>
      <c r="B134" s="212" t="s">
        <v>2644</v>
      </c>
      <c r="C134" s="548"/>
      <c r="D134" s="548"/>
      <c r="E134" s="546"/>
      <c r="F134" s="546"/>
      <c r="G134" s="546"/>
      <c r="H134" s="213" t="s">
        <v>3761</v>
      </c>
      <c r="I134" s="214" t="s">
        <v>3762</v>
      </c>
      <c r="J134" s="214" t="s">
        <v>3760</v>
      </c>
      <c r="K134" s="215">
        <v>4</v>
      </c>
      <c r="L134" s="216">
        <v>45078</v>
      </c>
      <c r="M134" s="216">
        <v>45473</v>
      </c>
      <c r="N134" s="251">
        <f t="shared" si="2"/>
        <v>56.428571428571431</v>
      </c>
      <c r="O134" s="217">
        <v>1</v>
      </c>
      <c r="P134" s="214" t="s">
        <v>5039</v>
      </c>
      <c r="Q134" s="217">
        <f t="shared" si="3"/>
        <v>1</v>
      </c>
      <c r="R134" s="218" t="str">
        <f t="array" aca="1" ref="R134" ca="1">IF(ISNUMBER(Q134),IF(Q134=100%,"CUMPLIDA",IF(AND(ISNUMBER(M134),ISNUMBER(INDIRECT("FECHA_"&amp;$B134,1))), IF(M134&lt;=INDIRECT("FECHA_"&amp;$B134,1),"INCUMPLIDA","PROCESO"), "VERIFICAR FECHA")),"SIN VALOR AVANCE")</f>
        <v>CUMPLIDA</v>
      </c>
    </row>
    <row r="135" spans="1:18" ht="90">
      <c r="A135" s="211" t="s">
        <v>1026</v>
      </c>
      <c r="B135" s="212" t="s">
        <v>2644</v>
      </c>
      <c r="C135" s="548"/>
      <c r="D135" s="548"/>
      <c r="E135" s="546"/>
      <c r="F135" s="546"/>
      <c r="G135" s="546"/>
      <c r="H135" s="213" t="s">
        <v>3763</v>
      </c>
      <c r="I135" s="214" t="s">
        <v>3764</v>
      </c>
      <c r="J135" s="214" t="s">
        <v>3765</v>
      </c>
      <c r="K135" s="215">
        <v>1</v>
      </c>
      <c r="L135" s="216">
        <v>45048</v>
      </c>
      <c r="M135" s="216">
        <v>45291</v>
      </c>
      <c r="N135" s="251">
        <f t="shared" si="2"/>
        <v>34.714285714285715</v>
      </c>
      <c r="O135" s="217">
        <v>1</v>
      </c>
      <c r="P135" s="214" t="s">
        <v>5040</v>
      </c>
      <c r="Q135" s="217">
        <f t="shared" si="3"/>
        <v>1</v>
      </c>
      <c r="R135" s="218" t="str">
        <f t="array" aca="1" ref="R135" ca="1">IF(ISNUMBER(Q135),IF(Q135=100%,"CUMPLIDA",IF(AND(ISNUMBER(M135),ISNUMBER(INDIRECT("FECHA_"&amp;$B135,1))), IF(M135&lt;=INDIRECT("FECHA_"&amp;$B135,1),"INCUMPLIDA","PROCESO"), "VERIFICAR FECHA")),"SIN VALOR AVANCE")</f>
        <v>CUMPLIDA</v>
      </c>
    </row>
    <row r="136" spans="1:18" ht="105">
      <c r="A136" s="211" t="s">
        <v>1026</v>
      </c>
      <c r="B136" s="212" t="s">
        <v>2644</v>
      </c>
      <c r="C136" s="548"/>
      <c r="D136" s="548"/>
      <c r="E136" s="546"/>
      <c r="F136" s="546"/>
      <c r="G136" s="546"/>
      <c r="H136" s="213" t="s">
        <v>3766</v>
      </c>
      <c r="I136" s="214" t="s">
        <v>3767</v>
      </c>
      <c r="J136" s="214" t="s">
        <v>3768</v>
      </c>
      <c r="K136" s="215">
        <v>1</v>
      </c>
      <c r="L136" s="216">
        <v>45047</v>
      </c>
      <c r="M136" s="216">
        <v>45504</v>
      </c>
      <c r="N136" s="251">
        <f t="shared" si="2"/>
        <v>65.285714285714292</v>
      </c>
      <c r="O136" s="217">
        <v>1</v>
      </c>
      <c r="P136" s="214" t="s">
        <v>5041</v>
      </c>
      <c r="Q136" s="217">
        <f t="shared" si="3"/>
        <v>1</v>
      </c>
      <c r="R136" s="218" t="str">
        <f t="array" aca="1" ref="R136" ca="1">IF(ISNUMBER(Q136),IF(Q136=100%,"CUMPLIDA",IF(AND(ISNUMBER(M136),ISNUMBER(INDIRECT("FECHA_"&amp;$B136,1))), IF(M136&lt;=INDIRECT("FECHA_"&amp;$B136,1),"INCUMPLIDA","PROCESO"), "VERIFICAR FECHA")),"SIN VALOR AVANCE")</f>
        <v>CUMPLIDA</v>
      </c>
    </row>
    <row r="137" spans="1:18" ht="90.75">
      <c r="A137" s="211" t="s">
        <v>1026</v>
      </c>
      <c r="B137" s="212" t="s">
        <v>2644</v>
      </c>
      <c r="C137" s="548"/>
      <c r="D137" s="548"/>
      <c r="E137" s="546"/>
      <c r="F137" s="546"/>
      <c r="G137" s="546"/>
      <c r="H137" s="213" t="s">
        <v>3769</v>
      </c>
      <c r="I137" s="214" t="s">
        <v>3770</v>
      </c>
      <c r="J137" s="214" t="s">
        <v>3771</v>
      </c>
      <c r="K137" s="215">
        <v>2</v>
      </c>
      <c r="L137" s="216">
        <v>45047</v>
      </c>
      <c r="M137" s="216">
        <v>45473</v>
      </c>
      <c r="N137" s="251">
        <f t="shared" si="2"/>
        <v>60.857142857142854</v>
      </c>
      <c r="O137" s="217">
        <v>1</v>
      </c>
      <c r="P137" s="214" t="s">
        <v>5042</v>
      </c>
      <c r="Q137" s="217">
        <f t="shared" si="3"/>
        <v>1</v>
      </c>
      <c r="R137" s="218" t="str">
        <f t="array" aca="1" ref="R137" ca="1">IF(ISNUMBER(Q137),IF(Q137=100%,"CUMPLIDA",IF(AND(ISNUMBER(M137),ISNUMBER(INDIRECT("FECHA_"&amp;$B137,1))), IF(M137&lt;=INDIRECT("FECHA_"&amp;$B137,1),"INCUMPLIDA","PROCESO"), "VERIFICAR FECHA")),"SIN VALOR AVANCE")</f>
        <v>CUMPLIDA</v>
      </c>
    </row>
    <row r="138" spans="1:18" ht="60">
      <c r="A138" s="211" t="s">
        <v>1026</v>
      </c>
      <c r="B138" s="212" t="s">
        <v>2644</v>
      </c>
      <c r="C138" s="548"/>
      <c r="D138" s="548"/>
      <c r="E138" s="546"/>
      <c r="F138" s="546"/>
      <c r="G138" s="546"/>
      <c r="H138" s="213" t="s">
        <v>3772</v>
      </c>
      <c r="I138" s="214" t="s">
        <v>3773</v>
      </c>
      <c r="J138" s="214" t="s">
        <v>3774</v>
      </c>
      <c r="K138" s="215">
        <v>1</v>
      </c>
      <c r="L138" s="216">
        <v>44879</v>
      </c>
      <c r="M138" s="216">
        <v>45458</v>
      </c>
      <c r="N138" s="251">
        <f t="shared" ref="N138:N201" si="4">(M138-L138)/7</f>
        <v>82.714285714285708</v>
      </c>
      <c r="O138" s="217">
        <v>1</v>
      </c>
      <c r="P138" s="214" t="s">
        <v>5043</v>
      </c>
      <c r="Q138" s="217">
        <f t="shared" si="3"/>
        <v>1</v>
      </c>
      <c r="R138" s="218" t="str">
        <f t="array" aca="1" ref="R138" ca="1">IF(ISNUMBER(Q138),IF(Q138=100%,"CUMPLIDA",IF(AND(ISNUMBER(M138),ISNUMBER(INDIRECT("FECHA_"&amp;$B138,1))), IF(M138&lt;=INDIRECT("FECHA_"&amp;$B138,1),"INCUMPLIDA","PROCESO"), "VERIFICAR FECHA")),"SIN VALOR AVANCE")</f>
        <v>CUMPLIDA</v>
      </c>
    </row>
    <row r="139" spans="1:18" ht="45.75">
      <c r="A139" s="211" t="s">
        <v>1026</v>
      </c>
      <c r="B139" s="212" t="s">
        <v>2644</v>
      </c>
      <c r="C139" s="548"/>
      <c r="D139" s="548"/>
      <c r="E139" s="546"/>
      <c r="F139" s="546"/>
      <c r="G139" s="546"/>
      <c r="H139" s="213" t="s">
        <v>3775</v>
      </c>
      <c r="I139" s="214" t="s">
        <v>3776</v>
      </c>
      <c r="J139" s="214" t="s">
        <v>3777</v>
      </c>
      <c r="K139" s="215">
        <v>3</v>
      </c>
      <c r="L139" s="216">
        <v>45323</v>
      </c>
      <c r="M139" s="216">
        <v>47087</v>
      </c>
      <c r="N139" s="251">
        <f t="shared" si="4"/>
        <v>252</v>
      </c>
      <c r="O139" s="217">
        <v>0.4</v>
      </c>
      <c r="P139" s="214" t="s">
        <v>5043</v>
      </c>
      <c r="Q139" s="217">
        <f t="shared" si="3"/>
        <v>0.4</v>
      </c>
      <c r="R139" s="218" t="str">
        <f t="array" aca="1" ref="R139" ca="1">IF(ISNUMBER(Q139),IF(Q139=100%,"CUMPLIDA",IF(AND(ISNUMBER(M139),ISNUMBER(INDIRECT("FECHA_"&amp;$B139,1))), IF(M139&lt;=INDIRECT("FECHA_"&amp;$B139,1),"INCUMPLIDA","PROCESO"), "VERIFICAR FECHA")),"SIN VALOR AVANCE")</f>
        <v>PROCESO</v>
      </c>
    </row>
    <row r="140" spans="1:18" ht="45.75">
      <c r="A140" s="211" t="s">
        <v>1026</v>
      </c>
      <c r="B140" s="212" t="s">
        <v>2644</v>
      </c>
      <c r="C140" s="548"/>
      <c r="D140" s="548"/>
      <c r="E140" s="546"/>
      <c r="F140" s="546"/>
      <c r="G140" s="546"/>
      <c r="H140" s="213" t="s">
        <v>3778</v>
      </c>
      <c r="I140" s="214" t="s">
        <v>3779</v>
      </c>
      <c r="J140" s="214" t="s">
        <v>3780</v>
      </c>
      <c r="K140" s="215">
        <v>1</v>
      </c>
      <c r="L140" s="216">
        <v>44972</v>
      </c>
      <c r="M140" s="216">
        <v>45747</v>
      </c>
      <c r="N140" s="251">
        <f t="shared" si="4"/>
        <v>110.71428571428571</v>
      </c>
      <c r="O140" s="217">
        <v>1</v>
      </c>
      <c r="P140" s="214" t="s">
        <v>5043</v>
      </c>
      <c r="Q140" s="217">
        <f t="shared" ref="Q140:Q203" si="5">(O140)</f>
        <v>1</v>
      </c>
      <c r="R140" s="218" t="str">
        <f t="array" aca="1" ref="R140" ca="1">IF(ISNUMBER(Q140),IF(Q140=100%,"CUMPLIDA",IF(AND(ISNUMBER(M140),ISNUMBER(INDIRECT("FECHA_"&amp;$B140,1))), IF(M140&lt;=INDIRECT("FECHA_"&amp;$B140,1),"INCUMPLIDA","PROCESO"), "VERIFICAR FECHA")),"SIN VALOR AVANCE")</f>
        <v>CUMPLIDA</v>
      </c>
    </row>
    <row r="141" spans="1:18" ht="90">
      <c r="A141" s="211" t="s">
        <v>1026</v>
      </c>
      <c r="B141" s="212" t="s">
        <v>2644</v>
      </c>
      <c r="C141" s="548"/>
      <c r="D141" s="548"/>
      <c r="E141" s="546"/>
      <c r="F141" s="546"/>
      <c r="G141" s="546"/>
      <c r="H141" s="213" t="s">
        <v>3781</v>
      </c>
      <c r="I141" s="214" t="s">
        <v>3782</v>
      </c>
      <c r="J141" s="214" t="s">
        <v>3780</v>
      </c>
      <c r="K141" s="220" t="s">
        <v>3783</v>
      </c>
      <c r="L141" s="216">
        <v>44835</v>
      </c>
      <c r="M141" s="216">
        <v>46022</v>
      </c>
      <c r="N141" s="251">
        <f t="shared" si="4"/>
        <v>169.57142857142858</v>
      </c>
      <c r="O141" s="217">
        <v>1</v>
      </c>
      <c r="P141" s="214" t="s">
        <v>5044</v>
      </c>
      <c r="Q141" s="217">
        <f t="shared" si="5"/>
        <v>1</v>
      </c>
      <c r="R141" s="218" t="str">
        <f t="array" aca="1" ref="R141" ca="1">IF(ISNUMBER(Q141),IF(Q141=100%,"CUMPLIDA",IF(AND(ISNUMBER(M141),ISNUMBER(INDIRECT("FECHA_"&amp;$B141,1))), IF(M141&lt;=INDIRECT("FECHA_"&amp;$B141,1),"INCUMPLIDA","PROCESO"), "VERIFICAR FECHA")),"SIN VALOR AVANCE")</f>
        <v>CUMPLIDA</v>
      </c>
    </row>
    <row r="142" spans="1:18" ht="45.75">
      <c r="A142" s="211" t="s">
        <v>1026</v>
      </c>
      <c r="B142" s="212" t="s">
        <v>2644</v>
      </c>
      <c r="C142" s="548"/>
      <c r="D142" s="548"/>
      <c r="E142" s="546"/>
      <c r="F142" s="546"/>
      <c r="G142" s="546"/>
      <c r="H142" s="213" t="s">
        <v>3784</v>
      </c>
      <c r="I142" s="214" t="s">
        <v>3785</v>
      </c>
      <c r="J142" s="214" t="s">
        <v>3786</v>
      </c>
      <c r="K142" s="215">
        <v>1</v>
      </c>
      <c r="L142" s="216">
        <v>44927</v>
      </c>
      <c r="M142" s="216">
        <v>45291</v>
      </c>
      <c r="N142" s="251">
        <f t="shared" si="4"/>
        <v>52</v>
      </c>
      <c r="O142" s="217">
        <v>1</v>
      </c>
      <c r="P142" s="214" t="s">
        <v>5044</v>
      </c>
      <c r="Q142" s="217">
        <f t="shared" si="5"/>
        <v>1</v>
      </c>
      <c r="R142" s="218" t="str">
        <f t="array" aca="1" ref="R142" ca="1">IF(ISNUMBER(Q142),IF(Q142=100%,"CUMPLIDA",IF(AND(ISNUMBER(M142),ISNUMBER(INDIRECT("FECHA_"&amp;$B142,1))), IF(M142&lt;=INDIRECT("FECHA_"&amp;$B142,1),"INCUMPLIDA","PROCESO"), "VERIFICAR FECHA")),"SIN VALOR AVANCE")</f>
        <v>CUMPLIDA</v>
      </c>
    </row>
    <row r="143" spans="1:18" ht="105.75">
      <c r="A143" s="211" t="s">
        <v>1026</v>
      </c>
      <c r="B143" s="212" t="s">
        <v>2644</v>
      </c>
      <c r="C143" s="548"/>
      <c r="D143" s="548"/>
      <c r="E143" s="546"/>
      <c r="F143" s="546"/>
      <c r="G143" s="546"/>
      <c r="H143" s="213" t="s">
        <v>3787</v>
      </c>
      <c r="I143" s="214" t="s">
        <v>475</v>
      </c>
      <c r="J143" s="214" t="s">
        <v>475</v>
      </c>
      <c r="K143" s="215">
        <v>1</v>
      </c>
      <c r="L143" s="216">
        <v>45352</v>
      </c>
      <c r="M143" s="216">
        <v>45747</v>
      </c>
      <c r="N143" s="251">
        <f t="shared" si="4"/>
        <v>56.428571428571431</v>
      </c>
      <c r="O143" s="217">
        <v>1</v>
      </c>
      <c r="P143" s="214" t="s">
        <v>2548</v>
      </c>
      <c r="Q143" s="217">
        <f t="shared" si="5"/>
        <v>1</v>
      </c>
      <c r="R143" s="218" t="str">
        <f t="array" aca="1" ref="R143" ca="1">IF(ISNUMBER(Q143),IF(Q143=100%,"CUMPLIDA",IF(AND(ISNUMBER(M143),ISNUMBER(INDIRECT("FECHA_"&amp;$B143,1))), IF(M143&lt;=INDIRECT("FECHA_"&amp;$B143,1),"INCUMPLIDA","PROCESO"), "VERIFICAR FECHA")),"SIN VALOR AVANCE")</f>
        <v>CUMPLIDA</v>
      </c>
    </row>
    <row r="144" spans="1:18" ht="60.75">
      <c r="A144" s="211" t="s">
        <v>1026</v>
      </c>
      <c r="B144" s="212" t="s">
        <v>2644</v>
      </c>
      <c r="C144" s="548"/>
      <c r="D144" s="548"/>
      <c r="E144" s="546"/>
      <c r="F144" s="546"/>
      <c r="G144" s="546"/>
      <c r="H144" s="213" t="s">
        <v>3788</v>
      </c>
      <c r="I144" s="214" t="s">
        <v>519</v>
      </c>
      <c r="J144" s="214" t="s">
        <v>519</v>
      </c>
      <c r="K144" s="215">
        <v>1</v>
      </c>
      <c r="L144" s="216">
        <v>45323</v>
      </c>
      <c r="M144" s="216">
        <v>45747</v>
      </c>
      <c r="N144" s="251">
        <f t="shared" si="4"/>
        <v>60.571428571428569</v>
      </c>
      <c r="O144" s="217">
        <v>1</v>
      </c>
      <c r="P144" s="214" t="s">
        <v>5036</v>
      </c>
      <c r="Q144" s="217">
        <f t="shared" si="5"/>
        <v>1</v>
      </c>
      <c r="R144" s="218" t="str">
        <f t="array" aca="1" ref="R144" ca="1">IF(ISNUMBER(Q144),IF(Q144=100%,"CUMPLIDA",IF(AND(ISNUMBER(M144),ISNUMBER(INDIRECT("FECHA_"&amp;$B144,1))), IF(M144&lt;=INDIRECT("FECHA_"&amp;$B144,1),"INCUMPLIDA","PROCESO"), "VERIFICAR FECHA")),"SIN VALOR AVANCE")</f>
        <v>CUMPLIDA</v>
      </c>
    </row>
    <row r="145" spans="1:18" ht="60.75">
      <c r="A145" s="211" t="s">
        <v>1026</v>
      </c>
      <c r="B145" s="212" t="s">
        <v>2644</v>
      </c>
      <c r="C145" s="548"/>
      <c r="D145" s="548"/>
      <c r="E145" s="546"/>
      <c r="F145" s="546"/>
      <c r="G145" s="546"/>
      <c r="H145" s="213" t="s">
        <v>3789</v>
      </c>
      <c r="I145" s="214" t="s">
        <v>482</v>
      </c>
      <c r="J145" s="214" t="s">
        <v>482</v>
      </c>
      <c r="K145" s="215">
        <v>1</v>
      </c>
      <c r="L145" s="216">
        <v>45231</v>
      </c>
      <c r="M145" s="216">
        <v>45747</v>
      </c>
      <c r="N145" s="251">
        <f t="shared" si="4"/>
        <v>73.714285714285708</v>
      </c>
      <c r="O145" s="217">
        <v>1</v>
      </c>
      <c r="P145" s="214" t="s">
        <v>5036</v>
      </c>
      <c r="Q145" s="217">
        <f t="shared" si="5"/>
        <v>1</v>
      </c>
      <c r="R145" s="218" t="str">
        <f t="array" aca="1" ref="R145" ca="1">IF(ISNUMBER(Q145),IF(Q145=100%,"CUMPLIDA",IF(AND(ISNUMBER(M145),ISNUMBER(INDIRECT("FECHA_"&amp;$B145,1))), IF(M145&lt;=INDIRECT("FECHA_"&amp;$B145,1),"INCUMPLIDA","PROCESO"), "VERIFICAR FECHA")),"SIN VALOR AVANCE")</f>
        <v>CUMPLIDA</v>
      </c>
    </row>
    <row r="146" spans="1:18" ht="105.75">
      <c r="A146" s="211" t="s">
        <v>1026</v>
      </c>
      <c r="B146" s="212" t="s">
        <v>2644</v>
      </c>
      <c r="C146" s="548"/>
      <c r="D146" s="548"/>
      <c r="E146" s="546"/>
      <c r="F146" s="546"/>
      <c r="G146" s="546"/>
      <c r="H146" s="213" t="s">
        <v>3790</v>
      </c>
      <c r="I146" s="214" t="s">
        <v>484</v>
      </c>
      <c r="J146" s="214" t="s">
        <v>484</v>
      </c>
      <c r="K146" s="215">
        <v>1</v>
      </c>
      <c r="L146" s="216">
        <v>45352</v>
      </c>
      <c r="M146" s="216">
        <v>45747</v>
      </c>
      <c r="N146" s="251">
        <f t="shared" si="4"/>
        <v>56.428571428571431</v>
      </c>
      <c r="O146" s="217">
        <v>1</v>
      </c>
      <c r="P146" s="214" t="s">
        <v>2548</v>
      </c>
      <c r="Q146" s="217">
        <f t="shared" si="5"/>
        <v>1</v>
      </c>
      <c r="R146" s="218" t="str">
        <f t="array" aca="1" ref="R146" ca="1">IF(ISNUMBER(Q146),IF(Q146=100%,"CUMPLIDA",IF(AND(ISNUMBER(M146),ISNUMBER(INDIRECT("FECHA_"&amp;$B146,1))), IF(M146&lt;=INDIRECT("FECHA_"&amp;$B146,1),"INCUMPLIDA","PROCESO"), "VERIFICAR FECHA")),"SIN VALOR AVANCE")</f>
        <v>CUMPLIDA</v>
      </c>
    </row>
    <row r="147" spans="1:18" ht="60.75">
      <c r="A147" s="211" t="s">
        <v>1026</v>
      </c>
      <c r="B147" s="212" t="s">
        <v>2644</v>
      </c>
      <c r="C147" s="548"/>
      <c r="D147" s="548"/>
      <c r="E147" s="546"/>
      <c r="F147" s="546"/>
      <c r="G147" s="546"/>
      <c r="H147" s="213" t="s">
        <v>3791</v>
      </c>
      <c r="I147" s="214" t="s">
        <v>485</v>
      </c>
      <c r="J147" s="214" t="s">
        <v>485</v>
      </c>
      <c r="K147" s="215">
        <v>1</v>
      </c>
      <c r="L147" s="216">
        <v>45231</v>
      </c>
      <c r="M147" s="216">
        <v>45747</v>
      </c>
      <c r="N147" s="251">
        <f t="shared" si="4"/>
        <v>73.714285714285708</v>
      </c>
      <c r="O147" s="217">
        <v>1</v>
      </c>
      <c r="P147" s="214" t="s">
        <v>5036</v>
      </c>
      <c r="Q147" s="217">
        <f t="shared" si="5"/>
        <v>1</v>
      </c>
      <c r="R147" s="218" t="str">
        <f t="array" aca="1" ref="R147" ca="1">IF(ISNUMBER(Q147),IF(Q147=100%,"CUMPLIDA",IF(AND(ISNUMBER(M147),ISNUMBER(INDIRECT("FECHA_"&amp;$B147,1))), IF(M147&lt;=INDIRECT("FECHA_"&amp;$B147,1),"INCUMPLIDA","PROCESO"), "VERIFICAR FECHA")),"SIN VALOR AVANCE")</f>
        <v>CUMPLIDA</v>
      </c>
    </row>
    <row r="148" spans="1:18" ht="150.75">
      <c r="A148" s="211" t="s">
        <v>1026</v>
      </c>
      <c r="B148" s="212" t="s">
        <v>2644</v>
      </c>
      <c r="C148" s="548"/>
      <c r="D148" s="548"/>
      <c r="E148" s="546"/>
      <c r="F148" s="546"/>
      <c r="G148" s="546"/>
      <c r="H148" s="213" t="s">
        <v>3792</v>
      </c>
      <c r="I148" s="214" t="s">
        <v>487</v>
      </c>
      <c r="J148" s="214" t="s">
        <v>487</v>
      </c>
      <c r="K148" s="215">
        <v>1</v>
      </c>
      <c r="L148" s="216">
        <v>45231</v>
      </c>
      <c r="M148" s="216">
        <v>45808</v>
      </c>
      <c r="N148" s="251">
        <f t="shared" si="4"/>
        <v>82.428571428571431</v>
      </c>
      <c r="O148" s="217">
        <v>1</v>
      </c>
      <c r="P148" s="214" t="s">
        <v>5035</v>
      </c>
      <c r="Q148" s="217">
        <f t="shared" si="5"/>
        <v>1</v>
      </c>
      <c r="R148" s="218" t="str">
        <f t="array" aca="1" ref="R148" ca="1">IF(ISNUMBER(Q148),IF(Q148=100%,"CUMPLIDA",IF(AND(ISNUMBER(M148),ISNUMBER(INDIRECT("FECHA_"&amp;$B148,1))), IF(M148&lt;=INDIRECT("FECHA_"&amp;$B148,1),"INCUMPLIDA","PROCESO"), "VERIFICAR FECHA")),"SIN VALOR AVANCE")</f>
        <v>CUMPLIDA</v>
      </c>
    </row>
    <row r="149" spans="1:18" ht="60.75">
      <c r="A149" s="211" t="s">
        <v>1026</v>
      </c>
      <c r="B149" s="212" t="s">
        <v>2644</v>
      </c>
      <c r="C149" s="548"/>
      <c r="D149" s="548"/>
      <c r="E149" s="546"/>
      <c r="F149" s="546"/>
      <c r="G149" s="546"/>
      <c r="H149" s="213" t="s">
        <v>3793</v>
      </c>
      <c r="I149" s="214" t="s">
        <v>490</v>
      </c>
      <c r="J149" s="214" t="s">
        <v>490</v>
      </c>
      <c r="K149" s="215">
        <v>3</v>
      </c>
      <c r="L149" s="216">
        <v>46204</v>
      </c>
      <c r="M149" s="216">
        <v>46477</v>
      </c>
      <c r="N149" s="251">
        <f t="shared" si="4"/>
        <v>39</v>
      </c>
      <c r="O149" s="217">
        <v>0</v>
      </c>
      <c r="P149" s="214" t="s">
        <v>5036</v>
      </c>
      <c r="Q149" s="217">
        <f t="shared" si="5"/>
        <v>0</v>
      </c>
      <c r="R149" s="218" t="str">
        <f t="array" aca="1" ref="R149" ca="1">IF(ISNUMBER(Q149),IF(Q149=100%,"CUMPLIDA",IF(AND(ISNUMBER(M149),ISNUMBER(INDIRECT("FECHA_"&amp;$B149,1))), IF(M149&lt;=INDIRECT("FECHA_"&amp;$B149,1),"INCUMPLIDA","PROCESO"), "VERIFICAR FECHA")),"SIN VALOR AVANCE")</f>
        <v>PROCESO</v>
      </c>
    </row>
    <row r="150" spans="1:18" ht="105.75">
      <c r="A150" s="211" t="s">
        <v>1026</v>
      </c>
      <c r="B150" s="212" t="s">
        <v>2644</v>
      </c>
      <c r="C150" s="548"/>
      <c r="D150" s="548"/>
      <c r="E150" s="546"/>
      <c r="F150" s="546"/>
      <c r="G150" s="546"/>
      <c r="H150" s="213" t="s">
        <v>3794</v>
      </c>
      <c r="I150" s="214" t="s">
        <v>494</v>
      </c>
      <c r="J150" s="214" t="s">
        <v>494</v>
      </c>
      <c r="K150" s="215">
        <v>1</v>
      </c>
      <c r="L150" s="216">
        <v>46204</v>
      </c>
      <c r="M150" s="216">
        <v>46477</v>
      </c>
      <c r="N150" s="251">
        <f t="shared" si="4"/>
        <v>39</v>
      </c>
      <c r="O150" s="217">
        <v>0</v>
      </c>
      <c r="P150" s="214" t="s">
        <v>2548</v>
      </c>
      <c r="Q150" s="217">
        <f t="shared" si="5"/>
        <v>0</v>
      </c>
      <c r="R150" s="218" t="str">
        <f t="array" aca="1" ref="R150" ca="1">IF(ISNUMBER(Q150),IF(Q150=100%,"CUMPLIDA",IF(AND(ISNUMBER(M150),ISNUMBER(INDIRECT("FECHA_"&amp;$B150,1))), IF(M150&lt;=INDIRECT("FECHA_"&amp;$B150,1),"INCUMPLIDA","PROCESO"), "VERIFICAR FECHA")),"SIN VALOR AVANCE")</f>
        <v>PROCESO</v>
      </c>
    </row>
    <row r="151" spans="1:18" ht="150.75">
      <c r="A151" s="211" t="s">
        <v>1026</v>
      </c>
      <c r="B151" s="212" t="s">
        <v>2644</v>
      </c>
      <c r="C151" s="548"/>
      <c r="D151" s="548"/>
      <c r="E151" s="546"/>
      <c r="F151" s="546"/>
      <c r="G151" s="546"/>
      <c r="H151" s="213" t="s">
        <v>3795</v>
      </c>
      <c r="I151" s="214" t="s">
        <v>527</v>
      </c>
      <c r="J151" s="214" t="s">
        <v>527</v>
      </c>
      <c r="K151" s="215">
        <v>2</v>
      </c>
      <c r="L151" s="216">
        <v>46204</v>
      </c>
      <c r="M151" s="216">
        <v>46477</v>
      </c>
      <c r="N151" s="251">
        <f t="shared" si="4"/>
        <v>39</v>
      </c>
      <c r="O151" s="217">
        <v>0</v>
      </c>
      <c r="P151" s="214" t="s">
        <v>5035</v>
      </c>
      <c r="Q151" s="217">
        <f t="shared" si="5"/>
        <v>0</v>
      </c>
      <c r="R151" s="218" t="str">
        <f t="array" aca="1" ref="R151" ca="1">IF(ISNUMBER(Q151),IF(Q151=100%,"CUMPLIDA",IF(AND(ISNUMBER(M151),ISNUMBER(INDIRECT("FECHA_"&amp;$B151,1))), IF(M151&lt;=INDIRECT("FECHA_"&amp;$B151,1),"INCUMPLIDA","PROCESO"), "VERIFICAR FECHA")),"SIN VALOR AVANCE")</f>
        <v>PROCESO</v>
      </c>
    </row>
    <row r="152" spans="1:18" ht="105">
      <c r="A152" s="211" t="s">
        <v>1026</v>
      </c>
      <c r="B152" s="212" t="s">
        <v>2644</v>
      </c>
      <c r="C152" s="548"/>
      <c r="D152" s="548"/>
      <c r="E152" s="546"/>
      <c r="F152" s="546"/>
      <c r="G152" s="546"/>
      <c r="H152" s="213" t="s">
        <v>3796</v>
      </c>
      <c r="I152" s="214" t="s">
        <v>3797</v>
      </c>
      <c r="J152" s="214" t="s">
        <v>3768</v>
      </c>
      <c r="K152" s="215">
        <v>1</v>
      </c>
      <c r="L152" s="216">
        <v>45047</v>
      </c>
      <c r="M152" s="216">
        <v>45138</v>
      </c>
      <c r="N152" s="251">
        <f t="shared" si="4"/>
        <v>13</v>
      </c>
      <c r="O152" s="217">
        <v>1</v>
      </c>
      <c r="P152" s="214" t="s">
        <v>5041</v>
      </c>
      <c r="Q152" s="217">
        <f t="shared" si="5"/>
        <v>1</v>
      </c>
      <c r="R152" s="218" t="str">
        <f t="array" aca="1" ref="R152" ca="1">IF(ISNUMBER(Q152),IF(Q152=100%,"CUMPLIDA",IF(AND(ISNUMBER(M152),ISNUMBER(INDIRECT("FECHA_"&amp;$B152,1))), IF(M152&lt;=INDIRECT("FECHA_"&amp;$B152,1),"INCUMPLIDA","PROCESO"), "VERIFICAR FECHA")),"SIN VALOR AVANCE")</f>
        <v>CUMPLIDA</v>
      </c>
    </row>
    <row r="153" spans="1:18" ht="90.75">
      <c r="A153" s="211" t="s">
        <v>1026</v>
      </c>
      <c r="B153" s="212" t="s">
        <v>2644</v>
      </c>
      <c r="C153" s="548"/>
      <c r="D153" s="548"/>
      <c r="E153" s="546"/>
      <c r="F153" s="546"/>
      <c r="G153" s="546"/>
      <c r="H153" s="213" t="s">
        <v>3798</v>
      </c>
      <c r="I153" s="214" t="s">
        <v>3799</v>
      </c>
      <c r="J153" s="214" t="s">
        <v>3771</v>
      </c>
      <c r="K153" s="215">
        <v>2</v>
      </c>
      <c r="L153" s="216">
        <v>45047</v>
      </c>
      <c r="M153" s="216">
        <v>45473</v>
      </c>
      <c r="N153" s="251">
        <f t="shared" si="4"/>
        <v>60.857142857142854</v>
      </c>
      <c r="O153" s="217">
        <v>1</v>
      </c>
      <c r="P153" s="214" t="s">
        <v>5042</v>
      </c>
      <c r="Q153" s="217">
        <f t="shared" si="5"/>
        <v>1</v>
      </c>
      <c r="R153" s="218" t="str">
        <f t="array" aca="1" ref="R153" ca="1">IF(ISNUMBER(Q153),IF(Q153=100%,"CUMPLIDA",IF(AND(ISNUMBER(M153),ISNUMBER(INDIRECT("FECHA_"&amp;$B153,1))), IF(M153&lt;=INDIRECT("FECHA_"&amp;$B153,1),"INCUMPLIDA","PROCESO"), "VERIFICAR FECHA")),"SIN VALOR AVANCE")</f>
        <v>CUMPLIDA</v>
      </c>
    </row>
    <row r="154" spans="1:18" ht="45.75">
      <c r="A154" s="211" t="s">
        <v>1026</v>
      </c>
      <c r="B154" s="212" t="s">
        <v>2644</v>
      </c>
      <c r="C154" s="548"/>
      <c r="D154" s="548"/>
      <c r="E154" s="546"/>
      <c r="F154" s="546"/>
      <c r="G154" s="546"/>
      <c r="H154" s="213" t="s">
        <v>3800</v>
      </c>
      <c r="I154" s="214" t="s">
        <v>490</v>
      </c>
      <c r="J154" s="214" t="s">
        <v>490</v>
      </c>
      <c r="K154" s="215">
        <v>9</v>
      </c>
      <c r="L154" s="216">
        <v>45809</v>
      </c>
      <c r="M154" s="216">
        <v>46660</v>
      </c>
      <c r="N154" s="251">
        <f t="shared" si="4"/>
        <v>121.57142857142857</v>
      </c>
      <c r="O154" s="217">
        <v>0</v>
      </c>
      <c r="P154" s="214" t="s">
        <v>5045</v>
      </c>
      <c r="Q154" s="217">
        <f t="shared" si="5"/>
        <v>0</v>
      </c>
      <c r="R154" s="218" t="str">
        <f t="array" aca="1" ref="R154" ca="1">IF(ISNUMBER(Q154),IF(Q154=100%,"CUMPLIDA",IF(AND(ISNUMBER(M154),ISNUMBER(INDIRECT("FECHA_"&amp;$B154,1))), IF(M154&lt;=INDIRECT("FECHA_"&amp;$B154,1),"INCUMPLIDA","PROCESO"), "VERIFICAR FECHA")),"SIN VALOR AVANCE")</f>
        <v>PROCESO</v>
      </c>
    </row>
    <row r="155" spans="1:18" ht="105.75">
      <c r="A155" s="211" t="s">
        <v>1026</v>
      </c>
      <c r="B155" s="212" t="s">
        <v>2644</v>
      </c>
      <c r="C155" s="548"/>
      <c r="D155" s="548"/>
      <c r="E155" s="546"/>
      <c r="F155" s="546"/>
      <c r="G155" s="546"/>
      <c r="H155" s="213" t="s">
        <v>3801</v>
      </c>
      <c r="I155" s="214" t="s">
        <v>494</v>
      </c>
      <c r="J155" s="214" t="s">
        <v>494</v>
      </c>
      <c r="K155" s="215">
        <v>1</v>
      </c>
      <c r="L155" s="216">
        <v>45809</v>
      </c>
      <c r="M155" s="216">
        <v>46660</v>
      </c>
      <c r="N155" s="251">
        <f t="shared" si="4"/>
        <v>121.57142857142857</v>
      </c>
      <c r="O155" s="217">
        <v>0</v>
      </c>
      <c r="P155" s="214" t="s">
        <v>2548</v>
      </c>
      <c r="Q155" s="217">
        <f t="shared" si="5"/>
        <v>0</v>
      </c>
      <c r="R155" s="218" t="str">
        <f t="array" aca="1" ref="R155" ca="1">IF(ISNUMBER(Q155),IF(Q155=100%,"CUMPLIDA",IF(AND(ISNUMBER(M155),ISNUMBER(INDIRECT("FECHA_"&amp;$B155,1))), IF(M155&lt;=INDIRECT("FECHA_"&amp;$B155,1),"INCUMPLIDA","PROCESO"), "VERIFICAR FECHA")),"SIN VALOR AVANCE")</f>
        <v>PROCESO</v>
      </c>
    </row>
    <row r="156" spans="1:18" ht="150.75">
      <c r="A156" s="211" t="s">
        <v>1026</v>
      </c>
      <c r="B156" s="212" t="s">
        <v>2644</v>
      </c>
      <c r="C156" s="548"/>
      <c r="D156" s="548"/>
      <c r="E156" s="546"/>
      <c r="F156" s="546"/>
      <c r="G156" s="546"/>
      <c r="H156" s="213" t="s">
        <v>3802</v>
      </c>
      <c r="I156" s="214" t="s">
        <v>527</v>
      </c>
      <c r="J156" s="214" t="s">
        <v>527</v>
      </c>
      <c r="K156" s="215">
        <v>2</v>
      </c>
      <c r="L156" s="216">
        <v>46204</v>
      </c>
      <c r="M156" s="216">
        <v>46660</v>
      </c>
      <c r="N156" s="251">
        <f t="shared" si="4"/>
        <v>65.142857142857139</v>
      </c>
      <c r="O156" s="217">
        <v>0</v>
      </c>
      <c r="P156" s="214" t="s">
        <v>5035</v>
      </c>
      <c r="Q156" s="217">
        <f t="shared" si="5"/>
        <v>0</v>
      </c>
      <c r="R156" s="218" t="str">
        <f t="array" aca="1" ref="R156" ca="1">IF(ISNUMBER(Q156),IF(Q156=100%,"CUMPLIDA",IF(AND(ISNUMBER(M156),ISNUMBER(INDIRECT("FECHA_"&amp;$B156,1))), IF(M156&lt;=INDIRECT("FECHA_"&amp;$B156,1),"INCUMPLIDA","PROCESO"), "VERIFICAR FECHA")),"SIN VALOR AVANCE")</f>
        <v>PROCESO</v>
      </c>
    </row>
    <row r="157" spans="1:18" ht="180">
      <c r="A157" s="211" t="s">
        <v>1026</v>
      </c>
      <c r="B157" s="212" t="s">
        <v>2644</v>
      </c>
      <c r="C157" s="548"/>
      <c r="D157" s="548"/>
      <c r="E157" s="546"/>
      <c r="F157" s="546"/>
      <c r="G157" s="546"/>
      <c r="H157" s="213" t="s">
        <v>3803</v>
      </c>
      <c r="I157" s="214" t="s">
        <v>3804</v>
      </c>
      <c r="J157" s="214" t="s">
        <v>3805</v>
      </c>
      <c r="K157" s="217">
        <v>1</v>
      </c>
      <c r="L157" s="216">
        <v>44958</v>
      </c>
      <c r="M157" s="216">
        <v>45352</v>
      </c>
      <c r="N157" s="251">
        <f t="shared" si="4"/>
        <v>56.285714285714285</v>
      </c>
      <c r="O157" s="217">
        <v>1</v>
      </c>
      <c r="P157" s="214" t="s">
        <v>5046</v>
      </c>
      <c r="Q157" s="217">
        <f t="shared" si="5"/>
        <v>1</v>
      </c>
      <c r="R157" s="218" t="str">
        <f t="array" aca="1" ref="R157" ca="1">IF(ISNUMBER(Q157),IF(Q157=100%,"CUMPLIDA",IF(AND(ISNUMBER(M157),ISNUMBER(INDIRECT("FECHA_"&amp;$B157,1))), IF(M157&lt;=INDIRECT("FECHA_"&amp;$B157,1),"INCUMPLIDA","PROCESO"), "VERIFICAR FECHA")),"SIN VALOR AVANCE")</f>
        <v>CUMPLIDA</v>
      </c>
    </row>
    <row r="158" spans="1:18" ht="60">
      <c r="A158" s="211" t="s">
        <v>1026</v>
      </c>
      <c r="B158" s="212" t="s">
        <v>2644</v>
      </c>
      <c r="C158" s="548"/>
      <c r="D158" s="548"/>
      <c r="E158" s="546"/>
      <c r="F158" s="546"/>
      <c r="G158" s="546"/>
      <c r="H158" s="213" t="s">
        <v>3806</v>
      </c>
      <c r="I158" s="214" t="s">
        <v>3807</v>
      </c>
      <c r="J158" s="214" t="s">
        <v>3808</v>
      </c>
      <c r="K158" s="217">
        <v>1</v>
      </c>
      <c r="L158" s="216">
        <v>44986</v>
      </c>
      <c r="M158" s="216">
        <v>45077</v>
      </c>
      <c r="N158" s="251">
        <f t="shared" si="4"/>
        <v>13</v>
      </c>
      <c r="O158" s="217">
        <v>1</v>
      </c>
      <c r="P158" s="214" t="s">
        <v>5046</v>
      </c>
      <c r="Q158" s="217">
        <f t="shared" si="5"/>
        <v>1</v>
      </c>
      <c r="R158" s="218" t="str">
        <f t="array" aca="1" ref="R158" ca="1">IF(ISNUMBER(Q158),IF(Q158=100%,"CUMPLIDA",IF(AND(ISNUMBER(M158),ISNUMBER(INDIRECT("FECHA_"&amp;$B158,1))), IF(M158&lt;=INDIRECT("FECHA_"&amp;$B158,1),"INCUMPLIDA","PROCESO"), "VERIFICAR FECHA")),"SIN VALOR AVANCE")</f>
        <v>CUMPLIDA</v>
      </c>
    </row>
    <row r="159" spans="1:18" ht="60.75">
      <c r="A159" s="211" t="s">
        <v>1026</v>
      </c>
      <c r="B159" s="212" t="s">
        <v>2644</v>
      </c>
      <c r="C159" s="548"/>
      <c r="D159" s="548"/>
      <c r="E159" s="546"/>
      <c r="F159" s="546"/>
      <c r="G159" s="546"/>
      <c r="H159" s="213" t="s">
        <v>3809</v>
      </c>
      <c r="I159" s="214" t="s">
        <v>3810</v>
      </c>
      <c r="J159" s="214" t="s">
        <v>3811</v>
      </c>
      <c r="K159" s="217">
        <v>1</v>
      </c>
      <c r="L159" s="216">
        <v>44986</v>
      </c>
      <c r="M159" s="216">
        <v>45352</v>
      </c>
      <c r="N159" s="251">
        <f t="shared" si="4"/>
        <v>52.285714285714285</v>
      </c>
      <c r="O159" s="217">
        <v>1</v>
      </c>
      <c r="P159" s="214" t="s">
        <v>5047</v>
      </c>
      <c r="Q159" s="217">
        <f t="shared" si="5"/>
        <v>1</v>
      </c>
      <c r="R159" s="218" t="str">
        <f t="array" aca="1" ref="R159" ca="1">IF(ISNUMBER(Q159),IF(Q159=100%,"CUMPLIDA",IF(AND(ISNUMBER(M159),ISNUMBER(INDIRECT("FECHA_"&amp;$B159,1))), IF(M159&lt;=INDIRECT("FECHA_"&amp;$B159,1),"INCUMPLIDA","PROCESO"), "VERIFICAR FECHA")),"SIN VALOR AVANCE")</f>
        <v>CUMPLIDA</v>
      </c>
    </row>
    <row r="160" spans="1:18" ht="75">
      <c r="A160" s="211" t="s">
        <v>1026</v>
      </c>
      <c r="B160" s="212" t="s">
        <v>2644</v>
      </c>
      <c r="C160" s="548"/>
      <c r="D160" s="548"/>
      <c r="E160" s="546"/>
      <c r="F160" s="546"/>
      <c r="G160" s="546"/>
      <c r="H160" s="213" t="s">
        <v>3812</v>
      </c>
      <c r="I160" s="214" t="s">
        <v>3813</v>
      </c>
      <c r="J160" s="214" t="s">
        <v>3814</v>
      </c>
      <c r="K160" s="217">
        <v>1</v>
      </c>
      <c r="L160" s="216">
        <v>45047</v>
      </c>
      <c r="M160" s="216">
        <v>45352</v>
      </c>
      <c r="N160" s="251">
        <f t="shared" si="4"/>
        <v>43.571428571428569</v>
      </c>
      <c r="O160" s="217">
        <v>1</v>
      </c>
      <c r="P160" s="214" t="s">
        <v>5048</v>
      </c>
      <c r="Q160" s="217">
        <f t="shared" si="5"/>
        <v>1</v>
      </c>
      <c r="R160" s="218" t="str">
        <f t="array" aca="1" ref="R160" ca="1">IF(ISNUMBER(Q160),IF(Q160=100%,"CUMPLIDA",IF(AND(ISNUMBER(M160),ISNUMBER(INDIRECT("FECHA_"&amp;$B160,1))), IF(M160&lt;=INDIRECT("FECHA_"&amp;$B160,1),"INCUMPLIDA","PROCESO"), "VERIFICAR FECHA")),"SIN VALOR AVANCE")</f>
        <v>CUMPLIDA</v>
      </c>
    </row>
    <row r="161" spans="1:18" ht="60.75">
      <c r="A161" s="211" t="s">
        <v>1026</v>
      </c>
      <c r="B161" s="212" t="s">
        <v>2644</v>
      </c>
      <c r="C161" s="548"/>
      <c r="D161" s="548"/>
      <c r="E161" s="546"/>
      <c r="F161" s="546"/>
      <c r="G161" s="546"/>
      <c r="H161" s="213" t="s">
        <v>3815</v>
      </c>
      <c r="I161" s="214" t="s">
        <v>3816</v>
      </c>
      <c r="J161" s="214" t="s">
        <v>3817</v>
      </c>
      <c r="K161" s="217">
        <v>1</v>
      </c>
      <c r="L161" s="216">
        <v>45078</v>
      </c>
      <c r="M161" s="216">
        <v>45291</v>
      </c>
      <c r="N161" s="251">
        <f t="shared" si="4"/>
        <v>30.428571428571427</v>
      </c>
      <c r="O161" s="217">
        <v>1</v>
      </c>
      <c r="P161" s="214" t="s">
        <v>5047</v>
      </c>
      <c r="Q161" s="217">
        <f t="shared" si="5"/>
        <v>1</v>
      </c>
      <c r="R161" s="218" t="str">
        <f t="array" aca="1" ref="R161" ca="1">IF(ISNUMBER(Q161),IF(Q161=100%,"CUMPLIDA",IF(AND(ISNUMBER(M161),ISNUMBER(INDIRECT("FECHA_"&amp;$B161,1))), IF(M161&lt;=INDIRECT("FECHA_"&amp;$B161,1),"INCUMPLIDA","PROCESO"), "VERIFICAR FECHA")),"SIN VALOR AVANCE")</f>
        <v>CUMPLIDA</v>
      </c>
    </row>
    <row r="162" spans="1:18" ht="165">
      <c r="A162" s="211" t="s">
        <v>1026</v>
      </c>
      <c r="B162" s="212" t="s">
        <v>2644</v>
      </c>
      <c r="C162" s="548"/>
      <c r="D162" s="548"/>
      <c r="E162" s="546"/>
      <c r="F162" s="546"/>
      <c r="G162" s="546"/>
      <c r="H162" s="213" t="s">
        <v>3818</v>
      </c>
      <c r="I162" s="214" t="s">
        <v>3819</v>
      </c>
      <c r="J162" s="214" t="s">
        <v>3820</v>
      </c>
      <c r="K162" s="217">
        <v>1</v>
      </c>
      <c r="L162" s="216">
        <v>45078</v>
      </c>
      <c r="M162" s="216">
        <v>45352</v>
      </c>
      <c r="N162" s="251">
        <f t="shared" si="4"/>
        <v>39.142857142857146</v>
      </c>
      <c r="O162" s="217">
        <v>1</v>
      </c>
      <c r="P162" s="214" t="s">
        <v>5046</v>
      </c>
      <c r="Q162" s="217">
        <f t="shared" si="5"/>
        <v>1</v>
      </c>
      <c r="R162" s="218" t="str">
        <f t="array" aca="1" ref="R162" ca="1">IF(ISNUMBER(Q162),IF(Q162=100%,"CUMPLIDA",IF(AND(ISNUMBER(M162),ISNUMBER(INDIRECT("FECHA_"&amp;$B162,1))), IF(M162&lt;=INDIRECT("FECHA_"&amp;$B162,1),"INCUMPLIDA","PROCESO"), "VERIFICAR FECHA")),"SIN VALOR AVANCE")</f>
        <v>CUMPLIDA</v>
      </c>
    </row>
    <row r="163" spans="1:18" ht="60.75">
      <c r="A163" s="211" t="s">
        <v>1026</v>
      </c>
      <c r="B163" s="212" t="s">
        <v>2644</v>
      </c>
      <c r="C163" s="548" t="s">
        <v>3821</v>
      </c>
      <c r="D163" s="548" t="s">
        <v>3822</v>
      </c>
      <c r="E163" s="213" t="s">
        <v>3823</v>
      </c>
      <c r="F163" s="213"/>
      <c r="G163" s="546" t="s">
        <v>3824</v>
      </c>
      <c r="H163" s="213" t="s">
        <v>3825</v>
      </c>
      <c r="I163" s="214" t="s">
        <v>3826</v>
      </c>
      <c r="J163" s="214" t="s">
        <v>3827</v>
      </c>
      <c r="K163" s="215">
        <v>1</v>
      </c>
      <c r="L163" s="216">
        <v>44805</v>
      </c>
      <c r="M163" s="216">
        <v>44864</v>
      </c>
      <c r="N163" s="251">
        <f t="shared" si="4"/>
        <v>8.4285714285714288</v>
      </c>
      <c r="O163" s="217">
        <v>1</v>
      </c>
      <c r="P163" s="214" t="s">
        <v>4607</v>
      </c>
      <c r="Q163" s="217">
        <f t="shared" si="5"/>
        <v>1</v>
      </c>
      <c r="R163" s="218" t="str">
        <f t="array" aca="1" ref="R163" ca="1">IF(ISNUMBER(Q163),IF(Q163=100%,"CUMPLIDA",IF(AND(ISNUMBER(M163),ISNUMBER(INDIRECT("FECHA_"&amp;$B163,1))), IF(M163&lt;=INDIRECT("FECHA_"&amp;$B163,1),"INCUMPLIDA","PROCESO"), "VERIFICAR FECHA")),"SIN VALOR AVANCE")</f>
        <v>CUMPLIDA</v>
      </c>
    </row>
    <row r="164" spans="1:18" ht="75">
      <c r="A164" s="211" t="s">
        <v>1026</v>
      </c>
      <c r="B164" s="212" t="s">
        <v>2644</v>
      </c>
      <c r="C164" s="548"/>
      <c r="D164" s="548"/>
      <c r="E164" s="213" t="s">
        <v>3828</v>
      </c>
      <c r="F164" s="213"/>
      <c r="G164" s="546"/>
      <c r="H164" s="213" t="s">
        <v>3829</v>
      </c>
      <c r="I164" s="214" t="s">
        <v>3830</v>
      </c>
      <c r="J164" s="214" t="s">
        <v>3831</v>
      </c>
      <c r="K164" s="215">
        <v>2</v>
      </c>
      <c r="L164" s="216">
        <v>44805</v>
      </c>
      <c r="M164" s="216">
        <v>44925</v>
      </c>
      <c r="N164" s="251">
        <f t="shared" si="4"/>
        <v>17.142857142857142</v>
      </c>
      <c r="O164" s="217">
        <v>1</v>
      </c>
      <c r="P164" s="214" t="s">
        <v>4607</v>
      </c>
      <c r="Q164" s="217">
        <f t="shared" si="5"/>
        <v>1</v>
      </c>
      <c r="R164" s="218" t="str">
        <f t="array" aca="1" ref="R164" ca="1">IF(ISNUMBER(Q164),IF(Q164=100%,"CUMPLIDA",IF(AND(ISNUMBER(M164),ISNUMBER(INDIRECT("FECHA_"&amp;$B164,1))), IF(M164&lt;=INDIRECT("FECHA_"&amp;$B164,1),"INCUMPLIDA","PROCESO"), "VERIFICAR FECHA")),"SIN VALOR AVANCE")</f>
        <v>CUMPLIDA</v>
      </c>
    </row>
    <row r="165" spans="1:18" ht="75">
      <c r="A165" s="211" t="s">
        <v>1026</v>
      </c>
      <c r="B165" s="212" t="s">
        <v>2644</v>
      </c>
      <c r="C165" s="548"/>
      <c r="D165" s="548"/>
      <c r="E165" s="213" t="s">
        <v>3832</v>
      </c>
      <c r="F165" s="213"/>
      <c r="G165" s="546"/>
      <c r="H165" s="213" t="s">
        <v>3833</v>
      </c>
      <c r="I165" s="214" t="s">
        <v>474</v>
      </c>
      <c r="J165" s="214" t="s">
        <v>475</v>
      </c>
      <c r="K165" s="215">
        <v>1</v>
      </c>
      <c r="L165" s="216">
        <v>45352</v>
      </c>
      <c r="M165" s="216">
        <v>45747</v>
      </c>
      <c r="N165" s="251">
        <f t="shared" si="4"/>
        <v>56.428571428571431</v>
      </c>
      <c r="O165" s="217">
        <v>1</v>
      </c>
      <c r="P165" s="214" t="s">
        <v>4661</v>
      </c>
      <c r="Q165" s="217">
        <f t="shared" si="5"/>
        <v>1</v>
      </c>
      <c r="R165" s="218" t="str">
        <f t="array" aca="1" ref="R165" ca="1">IF(ISNUMBER(Q165),IF(Q165=100%,"CUMPLIDA",IF(AND(ISNUMBER(M165),ISNUMBER(INDIRECT("FECHA_"&amp;$B165,1))), IF(M165&lt;=INDIRECT("FECHA_"&amp;$B165,1),"INCUMPLIDA","PROCESO"), "VERIFICAR FECHA")),"SIN VALOR AVANCE")</f>
        <v>CUMPLIDA</v>
      </c>
    </row>
    <row r="166" spans="1:18" ht="120">
      <c r="A166" s="211" t="s">
        <v>1026</v>
      </c>
      <c r="B166" s="212" t="s">
        <v>2644</v>
      </c>
      <c r="C166" s="548"/>
      <c r="D166" s="548"/>
      <c r="E166" s="213" t="s">
        <v>3834</v>
      </c>
      <c r="F166" s="213"/>
      <c r="G166" s="546"/>
      <c r="H166" s="213" t="s">
        <v>3835</v>
      </c>
      <c r="I166" s="214" t="s">
        <v>518</v>
      </c>
      <c r="J166" s="214" t="s">
        <v>519</v>
      </c>
      <c r="K166" s="215">
        <v>1</v>
      </c>
      <c r="L166" s="216">
        <v>45352</v>
      </c>
      <c r="M166" s="216">
        <v>45747</v>
      </c>
      <c r="N166" s="251">
        <f t="shared" si="4"/>
        <v>56.428571428571431</v>
      </c>
      <c r="O166" s="217">
        <v>1</v>
      </c>
      <c r="P166" s="214" t="s">
        <v>5049</v>
      </c>
      <c r="Q166" s="217">
        <f t="shared" si="5"/>
        <v>1</v>
      </c>
      <c r="R166" s="218" t="str">
        <f t="array" aca="1" ref="R166" ca="1">IF(ISNUMBER(Q166),IF(Q166=100%,"CUMPLIDA",IF(AND(ISNUMBER(M166),ISNUMBER(INDIRECT("FECHA_"&amp;$B166,1))), IF(M166&lt;=INDIRECT("FECHA_"&amp;$B166,1),"INCUMPLIDA","PROCESO"), "VERIFICAR FECHA")),"SIN VALOR AVANCE")</f>
        <v>CUMPLIDA</v>
      </c>
    </row>
    <row r="167" spans="1:18" ht="45.75">
      <c r="A167" s="211" t="s">
        <v>1026</v>
      </c>
      <c r="B167" s="212" t="s">
        <v>2644</v>
      </c>
      <c r="C167" s="548"/>
      <c r="D167" s="548"/>
      <c r="E167" s="546" t="s">
        <v>3836</v>
      </c>
      <c r="F167" s="546"/>
      <c r="G167" s="546"/>
      <c r="H167" s="213" t="s">
        <v>3003</v>
      </c>
      <c r="I167" s="214" t="s">
        <v>483</v>
      </c>
      <c r="J167" s="214" t="s">
        <v>484</v>
      </c>
      <c r="K167" s="215">
        <v>1</v>
      </c>
      <c r="L167" s="216">
        <v>45352</v>
      </c>
      <c r="M167" s="216">
        <v>45747</v>
      </c>
      <c r="N167" s="251">
        <f t="shared" si="4"/>
        <v>56.428571428571431</v>
      </c>
      <c r="O167" s="217">
        <v>1</v>
      </c>
      <c r="P167" s="214" t="s">
        <v>4661</v>
      </c>
      <c r="Q167" s="217">
        <f t="shared" si="5"/>
        <v>1</v>
      </c>
      <c r="R167" s="218" t="str">
        <f t="array" aca="1" ref="R167" ca="1">IF(ISNUMBER(Q167),IF(Q167=100%,"CUMPLIDA",IF(AND(ISNUMBER(M167),ISNUMBER(INDIRECT("FECHA_"&amp;$B167,1))), IF(M167&lt;=INDIRECT("FECHA_"&amp;$B167,1),"INCUMPLIDA","PROCESO"), "VERIFICAR FECHA")),"SIN VALOR AVANCE")</f>
        <v>CUMPLIDA</v>
      </c>
    </row>
    <row r="168" spans="1:18" ht="45.75">
      <c r="A168" s="211" t="s">
        <v>1026</v>
      </c>
      <c r="B168" s="212" t="s">
        <v>2644</v>
      </c>
      <c r="C168" s="548"/>
      <c r="D168" s="548"/>
      <c r="E168" s="546"/>
      <c r="F168" s="546"/>
      <c r="G168" s="546"/>
      <c r="H168" s="213" t="s">
        <v>3004</v>
      </c>
      <c r="I168" s="214" t="s">
        <v>238</v>
      </c>
      <c r="J168" s="214" t="s">
        <v>485</v>
      </c>
      <c r="K168" s="215">
        <v>1</v>
      </c>
      <c r="L168" s="216">
        <v>45352</v>
      </c>
      <c r="M168" s="216">
        <v>45747</v>
      </c>
      <c r="N168" s="251">
        <f t="shared" si="4"/>
        <v>56.428571428571431</v>
      </c>
      <c r="O168" s="217">
        <v>1</v>
      </c>
      <c r="P168" s="214" t="s">
        <v>5049</v>
      </c>
      <c r="Q168" s="217">
        <f t="shared" si="5"/>
        <v>1</v>
      </c>
      <c r="R168" s="218" t="str">
        <f t="array" aca="1" ref="R168" ca="1">IF(ISNUMBER(Q168),IF(Q168=100%,"CUMPLIDA",IF(AND(ISNUMBER(M168),ISNUMBER(INDIRECT("FECHA_"&amp;$B168,1))), IF(M168&lt;=INDIRECT("FECHA_"&amp;$B168,1),"INCUMPLIDA","PROCESO"), "VERIFICAR FECHA")),"SIN VALOR AVANCE")</f>
        <v>CUMPLIDA</v>
      </c>
    </row>
    <row r="169" spans="1:18" ht="105.75">
      <c r="A169" s="211" t="s">
        <v>1026</v>
      </c>
      <c r="B169" s="212" t="s">
        <v>2644</v>
      </c>
      <c r="C169" s="548"/>
      <c r="D169" s="548"/>
      <c r="E169" s="546"/>
      <c r="F169" s="546"/>
      <c r="G169" s="546"/>
      <c r="H169" s="213" t="s">
        <v>3005</v>
      </c>
      <c r="I169" s="214" t="s">
        <v>486</v>
      </c>
      <c r="J169" s="214" t="s">
        <v>487</v>
      </c>
      <c r="K169" s="215">
        <v>1</v>
      </c>
      <c r="L169" s="216">
        <v>45352</v>
      </c>
      <c r="M169" s="216">
        <v>45747</v>
      </c>
      <c r="N169" s="251">
        <f t="shared" si="4"/>
        <v>56.428571428571431</v>
      </c>
      <c r="O169" s="217">
        <v>1</v>
      </c>
      <c r="P169" s="214" t="s">
        <v>5050</v>
      </c>
      <c r="Q169" s="217">
        <f t="shared" si="5"/>
        <v>1</v>
      </c>
      <c r="R169" s="218" t="str">
        <f t="array" aca="1" ref="R169" ca="1">IF(ISNUMBER(Q169),IF(Q169=100%,"CUMPLIDA",IF(AND(ISNUMBER(M169),ISNUMBER(INDIRECT("FECHA_"&amp;$B169,1))), IF(M169&lt;=INDIRECT("FECHA_"&amp;$B169,1),"INCUMPLIDA","PROCESO"), "VERIFICAR FECHA")),"SIN VALOR AVANCE")</f>
        <v>CUMPLIDA</v>
      </c>
    </row>
    <row r="170" spans="1:18" ht="45.75">
      <c r="A170" s="211" t="s">
        <v>1026</v>
      </c>
      <c r="B170" s="212" t="s">
        <v>2644</v>
      </c>
      <c r="C170" s="548"/>
      <c r="D170" s="548"/>
      <c r="E170" s="546" t="s">
        <v>3837</v>
      </c>
      <c r="F170" s="546"/>
      <c r="G170" s="546"/>
      <c r="H170" s="213" t="s">
        <v>3006</v>
      </c>
      <c r="I170" s="214" t="s">
        <v>489</v>
      </c>
      <c r="J170" s="214" t="s">
        <v>490</v>
      </c>
      <c r="K170" s="215">
        <v>2</v>
      </c>
      <c r="L170" s="216">
        <v>45748</v>
      </c>
      <c r="M170" s="227">
        <v>46234</v>
      </c>
      <c r="N170" s="251">
        <f t="shared" si="4"/>
        <v>69.428571428571431</v>
      </c>
      <c r="O170" s="217">
        <v>0.61</v>
      </c>
      <c r="P170" s="214" t="s">
        <v>5049</v>
      </c>
      <c r="Q170" s="217">
        <f t="shared" si="5"/>
        <v>0.61</v>
      </c>
      <c r="R170" s="218" t="str">
        <f t="array" aca="1" ref="R170" ca="1">IF(ISNUMBER(Q170),IF(Q170=100%,"CUMPLIDA",IF(AND(ISNUMBER(M170),ISNUMBER(INDIRECT("FECHA_"&amp;$B170,1))), IF(M170&lt;=INDIRECT("FECHA_"&amp;$B170,1),"INCUMPLIDA","PROCESO"), "VERIFICAR FECHA")),"SIN VALOR AVANCE")</f>
        <v>PROCESO</v>
      </c>
    </row>
    <row r="171" spans="1:18" ht="60">
      <c r="A171" s="211" t="s">
        <v>1026</v>
      </c>
      <c r="B171" s="212" t="s">
        <v>2644</v>
      </c>
      <c r="C171" s="548"/>
      <c r="D171" s="548"/>
      <c r="E171" s="546"/>
      <c r="F171" s="546"/>
      <c r="G171" s="546"/>
      <c r="H171" s="213" t="s">
        <v>3007</v>
      </c>
      <c r="I171" s="214" t="s">
        <v>493</v>
      </c>
      <c r="J171" s="214" t="s">
        <v>494</v>
      </c>
      <c r="K171" s="215">
        <v>1</v>
      </c>
      <c r="L171" s="216">
        <v>45748</v>
      </c>
      <c r="M171" s="227">
        <v>46234</v>
      </c>
      <c r="N171" s="251">
        <f t="shared" si="4"/>
        <v>69.428571428571431</v>
      </c>
      <c r="O171" s="217">
        <v>0</v>
      </c>
      <c r="P171" s="214" t="s">
        <v>4661</v>
      </c>
      <c r="Q171" s="217">
        <f t="shared" si="5"/>
        <v>0</v>
      </c>
      <c r="R171" s="218" t="str">
        <f t="array" aca="1" ref="R171" ca="1">IF(ISNUMBER(Q171),IF(Q171=100%,"CUMPLIDA",IF(AND(ISNUMBER(M171),ISNUMBER(INDIRECT("FECHA_"&amp;$B171,1))), IF(M171&lt;=INDIRECT("FECHA_"&amp;$B171,1),"INCUMPLIDA","PROCESO"), "VERIFICAR FECHA")),"SIN VALOR AVANCE")</f>
        <v>PROCESO</v>
      </c>
    </row>
    <row r="172" spans="1:18" ht="135">
      <c r="A172" s="211" t="s">
        <v>1026</v>
      </c>
      <c r="B172" s="212" t="s">
        <v>2644</v>
      </c>
      <c r="C172" s="548"/>
      <c r="D172" s="548"/>
      <c r="E172" s="546"/>
      <c r="F172" s="546"/>
      <c r="G172" s="546"/>
      <c r="H172" s="213" t="s">
        <v>3008</v>
      </c>
      <c r="I172" s="214" t="s">
        <v>496</v>
      </c>
      <c r="J172" s="214" t="s">
        <v>527</v>
      </c>
      <c r="K172" s="215">
        <v>2</v>
      </c>
      <c r="L172" s="216">
        <v>45748</v>
      </c>
      <c r="M172" s="227">
        <v>46234</v>
      </c>
      <c r="N172" s="251">
        <f t="shared" si="4"/>
        <v>69.428571428571431</v>
      </c>
      <c r="O172" s="217">
        <v>0</v>
      </c>
      <c r="P172" s="214" t="s">
        <v>5050</v>
      </c>
      <c r="Q172" s="217">
        <f t="shared" si="5"/>
        <v>0</v>
      </c>
      <c r="R172" s="218" t="str">
        <f t="array" aca="1" ref="R172" ca="1">IF(ISNUMBER(Q172),IF(Q172=100%,"CUMPLIDA",IF(AND(ISNUMBER(M172),ISNUMBER(INDIRECT("FECHA_"&amp;$B172,1))), IF(M172&lt;=INDIRECT("FECHA_"&amp;$B172,1),"INCUMPLIDA","PROCESO"), "VERIFICAR FECHA")),"SIN VALOR AVANCE")</f>
        <v>PROCESO</v>
      </c>
    </row>
    <row r="173" spans="1:18" ht="45.75">
      <c r="A173" s="211" t="s">
        <v>1026</v>
      </c>
      <c r="B173" s="212" t="s">
        <v>2644</v>
      </c>
      <c r="C173" s="548"/>
      <c r="D173" s="548"/>
      <c r="E173" s="546" t="s">
        <v>3838</v>
      </c>
      <c r="F173" s="546"/>
      <c r="G173" s="546"/>
      <c r="H173" s="213" t="s">
        <v>3839</v>
      </c>
      <c r="I173" s="214" t="s">
        <v>515</v>
      </c>
      <c r="J173" s="214" t="s">
        <v>475</v>
      </c>
      <c r="K173" s="215">
        <v>1</v>
      </c>
      <c r="L173" s="216">
        <v>45352</v>
      </c>
      <c r="M173" s="216">
        <v>45747</v>
      </c>
      <c r="N173" s="251">
        <f t="shared" si="4"/>
        <v>56.428571428571431</v>
      </c>
      <c r="O173" s="217">
        <v>1</v>
      </c>
      <c r="P173" s="214" t="s">
        <v>4661</v>
      </c>
      <c r="Q173" s="217">
        <f t="shared" si="5"/>
        <v>1</v>
      </c>
      <c r="R173" s="218" t="str">
        <f t="array" aca="1" ref="R173" ca="1">IF(ISNUMBER(Q173),IF(Q173=100%,"CUMPLIDA",IF(AND(ISNUMBER(M173),ISNUMBER(INDIRECT("FECHA_"&amp;$B173,1))), IF(M173&lt;=INDIRECT("FECHA_"&amp;$B173,1),"INCUMPLIDA","PROCESO"), "VERIFICAR FECHA")),"SIN VALOR AVANCE")</f>
        <v>CUMPLIDA</v>
      </c>
    </row>
    <row r="174" spans="1:18" ht="45.75">
      <c r="A174" s="211" t="s">
        <v>1026</v>
      </c>
      <c r="B174" s="212" t="s">
        <v>2644</v>
      </c>
      <c r="C174" s="548"/>
      <c r="D174" s="548"/>
      <c r="E174" s="546"/>
      <c r="F174" s="546"/>
      <c r="G174" s="546"/>
      <c r="H174" s="213" t="s">
        <v>3840</v>
      </c>
      <c r="I174" s="214" t="s">
        <v>518</v>
      </c>
      <c r="J174" s="214" t="s">
        <v>519</v>
      </c>
      <c r="K174" s="215">
        <v>1</v>
      </c>
      <c r="L174" s="216">
        <v>45352</v>
      </c>
      <c r="M174" s="216">
        <v>45747</v>
      </c>
      <c r="N174" s="251">
        <f t="shared" si="4"/>
        <v>56.428571428571431</v>
      </c>
      <c r="O174" s="217">
        <v>1</v>
      </c>
      <c r="P174" s="214" t="s">
        <v>5049</v>
      </c>
      <c r="Q174" s="217">
        <f t="shared" si="5"/>
        <v>1</v>
      </c>
      <c r="R174" s="218" t="str">
        <f t="array" aca="1" ref="R174" ca="1">IF(ISNUMBER(Q174),IF(Q174=100%,"CUMPLIDA",IF(AND(ISNUMBER(M174),ISNUMBER(INDIRECT("FECHA_"&amp;$B174,1))), IF(M174&lt;=INDIRECT("FECHA_"&amp;$B174,1),"INCUMPLIDA","PROCESO"), "VERIFICAR FECHA")),"SIN VALOR AVANCE")</f>
        <v>CUMPLIDA</v>
      </c>
    </row>
    <row r="175" spans="1:18" ht="45.75">
      <c r="A175" s="211" t="s">
        <v>1026</v>
      </c>
      <c r="B175" s="212" t="s">
        <v>2644</v>
      </c>
      <c r="C175" s="548"/>
      <c r="D175" s="548"/>
      <c r="E175" s="546" t="s">
        <v>3841</v>
      </c>
      <c r="F175" s="546"/>
      <c r="G175" s="546"/>
      <c r="H175" s="213" t="s">
        <v>3842</v>
      </c>
      <c r="I175" s="214" t="s">
        <v>483</v>
      </c>
      <c r="J175" s="214" t="s">
        <v>484</v>
      </c>
      <c r="K175" s="215">
        <v>1</v>
      </c>
      <c r="L175" s="216">
        <v>45352</v>
      </c>
      <c r="M175" s="216">
        <v>45747</v>
      </c>
      <c r="N175" s="251">
        <f t="shared" si="4"/>
        <v>56.428571428571431</v>
      </c>
      <c r="O175" s="217">
        <v>1</v>
      </c>
      <c r="P175" s="214" t="s">
        <v>4661</v>
      </c>
      <c r="Q175" s="217">
        <f t="shared" si="5"/>
        <v>1</v>
      </c>
      <c r="R175" s="218" t="str">
        <f t="array" aca="1" ref="R175" ca="1">IF(ISNUMBER(Q175),IF(Q175=100%,"CUMPLIDA",IF(AND(ISNUMBER(M175),ISNUMBER(INDIRECT("FECHA_"&amp;$B175,1))), IF(M175&lt;=INDIRECT("FECHA_"&amp;$B175,1),"INCUMPLIDA","PROCESO"), "VERIFICAR FECHA")),"SIN VALOR AVANCE")</f>
        <v>CUMPLIDA</v>
      </c>
    </row>
    <row r="176" spans="1:18" ht="45.75">
      <c r="A176" s="211" t="s">
        <v>1026</v>
      </c>
      <c r="B176" s="212" t="s">
        <v>2644</v>
      </c>
      <c r="C176" s="548"/>
      <c r="D176" s="548"/>
      <c r="E176" s="546"/>
      <c r="F176" s="546"/>
      <c r="G176" s="546"/>
      <c r="H176" s="213" t="s">
        <v>3843</v>
      </c>
      <c r="I176" s="214" t="s">
        <v>238</v>
      </c>
      <c r="J176" s="214" t="s">
        <v>485</v>
      </c>
      <c r="K176" s="215">
        <v>1</v>
      </c>
      <c r="L176" s="216">
        <v>45352</v>
      </c>
      <c r="M176" s="216">
        <v>45747</v>
      </c>
      <c r="N176" s="251">
        <f t="shared" si="4"/>
        <v>56.428571428571431</v>
      </c>
      <c r="O176" s="217">
        <v>1</v>
      </c>
      <c r="P176" s="214" t="s">
        <v>5049</v>
      </c>
      <c r="Q176" s="217">
        <f t="shared" si="5"/>
        <v>1</v>
      </c>
      <c r="R176" s="218" t="str">
        <f t="array" aca="1" ref="R176" ca="1">IF(ISNUMBER(Q176),IF(Q176=100%,"CUMPLIDA",IF(AND(ISNUMBER(M176),ISNUMBER(INDIRECT("FECHA_"&amp;$B176,1))), IF(M176&lt;=INDIRECT("FECHA_"&amp;$B176,1),"INCUMPLIDA","PROCESO"), "VERIFICAR FECHA")),"SIN VALOR AVANCE")</f>
        <v>CUMPLIDA</v>
      </c>
    </row>
    <row r="177" spans="1:18" ht="105.75">
      <c r="A177" s="211" t="s">
        <v>1026</v>
      </c>
      <c r="B177" s="212" t="s">
        <v>2644</v>
      </c>
      <c r="C177" s="548"/>
      <c r="D177" s="548"/>
      <c r="E177" s="546"/>
      <c r="F177" s="546"/>
      <c r="G177" s="546"/>
      <c r="H177" s="213" t="s">
        <v>3844</v>
      </c>
      <c r="I177" s="214" t="s">
        <v>486</v>
      </c>
      <c r="J177" s="214" t="s">
        <v>487</v>
      </c>
      <c r="K177" s="215">
        <v>1</v>
      </c>
      <c r="L177" s="216">
        <v>45352</v>
      </c>
      <c r="M177" s="216">
        <v>45747</v>
      </c>
      <c r="N177" s="251">
        <f t="shared" si="4"/>
        <v>56.428571428571431</v>
      </c>
      <c r="O177" s="217">
        <v>1</v>
      </c>
      <c r="P177" s="214" t="s">
        <v>5050</v>
      </c>
      <c r="Q177" s="217">
        <f t="shared" si="5"/>
        <v>1</v>
      </c>
      <c r="R177" s="218" t="str">
        <f t="array" aca="1" ref="R177" ca="1">IF(ISNUMBER(Q177),IF(Q177=100%,"CUMPLIDA",IF(AND(ISNUMBER(M177),ISNUMBER(INDIRECT("FECHA_"&amp;$B177,1))), IF(M177&lt;=INDIRECT("FECHA_"&amp;$B177,1),"INCUMPLIDA","PROCESO"), "VERIFICAR FECHA")),"SIN VALOR AVANCE")</f>
        <v>CUMPLIDA</v>
      </c>
    </row>
    <row r="178" spans="1:18" ht="45.75">
      <c r="A178" s="211" t="s">
        <v>1026</v>
      </c>
      <c r="B178" s="212" t="s">
        <v>2644</v>
      </c>
      <c r="C178" s="548"/>
      <c r="D178" s="548"/>
      <c r="E178" s="546"/>
      <c r="F178" s="546"/>
      <c r="G178" s="546"/>
      <c r="H178" s="213" t="s">
        <v>3006</v>
      </c>
      <c r="I178" s="214" t="s">
        <v>489</v>
      </c>
      <c r="J178" s="214" t="s">
        <v>490</v>
      </c>
      <c r="K178" s="215">
        <v>2</v>
      </c>
      <c r="L178" s="216">
        <v>45748</v>
      </c>
      <c r="M178" s="227">
        <v>46234</v>
      </c>
      <c r="N178" s="251">
        <f t="shared" si="4"/>
        <v>69.428571428571431</v>
      </c>
      <c r="O178" s="217">
        <v>0.69499999999999995</v>
      </c>
      <c r="P178" s="214" t="s">
        <v>5049</v>
      </c>
      <c r="Q178" s="217">
        <f t="shared" si="5"/>
        <v>0.69499999999999995</v>
      </c>
      <c r="R178" s="218" t="str">
        <f t="array" aca="1" ref="R178" ca="1">IF(ISNUMBER(Q178),IF(Q178=100%,"CUMPLIDA",IF(AND(ISNUMBER(M178),ISNUMBER(INDIRECT("FECHA_"&amp;$B178,1))), IF(M178&lt;=INDIRECT("FECHA_"&amp;$B178,1),"INCUMPLIDA","PROCESO"), "VERIFICAR FECHA")),"SIN VALOR AVANCE")</f>
        <v>PROCESO</v>
      </c>
    </row>
    <row r="179" spans="1:18" ht="60">
      <c r="A179" s="211" t="s">
        <v>1026</v>
      </c>
      <c r="B179" s="212" t="s">
        <v>2644</v>
      </c>
      <c r="C179" s="548"/>
      <c r="D179" s="548"/>
      <c r="E179" s="546"/>
      <c r="F179" s="546"/>
      <c r="G179" s="546"/>
      <c r="H179" s="213" t="s">
        <v>3007</v>
      </c>
      <c r="I179" s="214" t="s">
        <v>493</v>
      </c>
      <c r="J179" s="214" t="s">
        <v>494</v>
      </c>
      <c r="K179" s="215">
        <v>1</v>
      </c>
      <c r="L179" s="216">
        <v>45748</v>
      </c>
      <c r="M179" s="227">
        <v>46234</v>
      </c>
      <c r="N179" s="251">
        <f t="shared" si="4"/>
        <v>69.428571428571431</v>
      </c>
      <c r="O179" s="217">
        <v>0</v>
      </c>
      <c r="P179" s="214" t="s">
        <v>4661</v>
      </c>
      <c r="Q179" s="217">
        <f t="shared" si="5"/>
        <v>0</v>
      </c>
      <c r="R179" s="218" t="str">
        <f t="array" aca="1" ref="R179" ca="1">IF(ISNUMBER(Q179),IF(Q179=100%,"CUMPLIDA",IF(AND(ISNUMBER(M179),ISNUMBER(INDIRECT("FECHA_"&amp;$B179,1))), IF(M179&lt;=INDIRECT("FECHA_"&amp;$B179,1),"INCUMPLIDA","PROCESO"), "VERIFICAR FECHA")),"SIN VALOR AVANCE")</f>
        <v>PROCESO</v>
      </c>
    </row>
    <row r="180" spans="1:18" ht="135">
      <c r="A180" s="211" t="s">
        <v>1026</v>
      </c>
      <c r="B180" s="212" t="s">
        <v>2644</v>
      </c>
      <c r="C180" s="548"/>
      <c r="D180" s="548"/>
      <c r="E180" s="546"/>
      <c r="F180" s="546"/>
      <c r="G180" s="546"/>
      <c r="H180" s="213" t="s">
        <v>3008</v>
      </c>
      <c r="I180" s="214" t="s">
        <v>496</v>
      </c>
      <c r="J180" s="214" t="s">
        <v>527</v>
      </c>
      <c r="K180" s="215">
        <v>2</v>
      </c>
      <c r="L180" s="216">
        <v>45748</v>
      </c>
      <c r="M180" s="227">
        <v>46234</v>
      </c>
      <c r="N180" s="251">
        <f t="shared" si="4"/>
        <v>69.428571428571431</v>
      </c>
      <c r="O180" s="217">
        <v>0</v>
      </c>
      <c r="P180" s="214" t="s">
        <v>5050</v>
      </c>
      <c r="Q180" s="217">
        <f t="shared" si="5"/>
        <v>0</v>
      </c>
      <c r="R180" s="218" t="str">
        <f t="array" aca="1" ref="R180" ca="1">IF(ISNUMBER(Q180),IF(Q180=100%,"CUMPLIDA",IF(AND(ISNUMBER(M180),ISNUMBER(INDIRECT("FECHA_"&amp;$B180,1))), IF(M180&lt;=INDIRECT("FECHA_"&amp;$B180,1),"INCUMPLIDA","PROCESO"), "VERIFICAR FECHA")),"SIN VALOR AVANCE")</f>
        <v>PROCESO</v>
      </c>
    </row>
    <row r="181" spans="1:18" ht="45.75">
      <c r="A181" s="211" t="s">
        <v>1026</v>
      </c>
      <c r="B181" s="212" t="s">
        <v>2644</v>
      </c>
      <c r="C181" s="548"/>
      <c r="D181" s="548"/>
      <c r="E181" s="546"/>
      <c r="F181" s="546"/>
      <c r="G181" s="546"/>
      <c r="H181" s="213" t="s">
        <v>3845</v>
      </c>
      <c r="I181" s="214" t="s">
        <v>515</v>
      </c>
      <c r="J181" s="214" t="s">
        <v>475</v>
      </c>
      <c r="K181" s="215">
        <v>1</v>
      </c>
      <c r="L181" s="216">
        <v>45352</v>
      </c>
      <c r="M181" s="216">
        <v>45747</v>
      </c>
      <c r="N181" s="251">
        <f t="shared" si="4"/>
        <v>56.428571428571431</v>
      </c>
      <c r="O181" s="217">
        <v>1</v>
      </c>
      <c r="P181" s="214" t="s">
        <v>4661</v>
      </c>
      <c r="Q181" s="217">
        <f t="shared" si="5"/>
        <v>1</v>
      </c>
      <c r="R181" s="218" t="str">
        <f t="array" aca="1" ref="R181" ca="1">IF(ISNUMBER(Q181),IF(Q181=100%,"CUMPLIDA",IF(AND(ISNUMBER(M181),ISNUMBER(INDIRECT("FECHA_"&amp;$B181,1))), IF(M181&lt;=INDIRECT("FECHA_"&amp;$B181,1),"INCUMPLIDA","PROCESO"), "VERIFICAR FECHA")),"SIN VALOR AVANCE")</f>
        <v>CUMPLIDA</v>
      </c>
    </row>
    <row r="182" spans="1:18" ht="45.75">
      <c r="A182" s="211" t="s">
        <v>1026</v>
      </c>
      <c r="B182" s="212" t="s">
        <v>2644</v>
      </c>
      <c r="C182" s="548"/>
      <c r="D182" s="548"/>
      <c r="E182" s="546"/>
      <c r="F182" s="546"/>
      <c r="G182" s="546"/>
      <c r="H182" s="213" t="s">
        <v>3846</v>
      </c>
      <c r="I182" s="214" t="s">
        <v>518</v>
      </c>
      <c r="J182" s="214" t="s">
        <v>519</v>
      </c>
      <c r="K182" s="215">
        <v>1</v>
      </c>
      <c r="L182" s="216">
        <v>45352</v>
      </c>
      <c r="M182" s="216">
        <v>45747</v>
      </c>
      <c r="N182" s="251">
        <f t="shared" si="4"/>
        <v>56.428571428571431</v>
      </c>
      <c r="O182" s="217">
        <v>1</v>
      </c>
      <c r="P182" s="214" t="s">
        <v>5049</v>
      </c>
      <c r="Q182" s="217">
        <f t="shared" si="5"/>
        <v>1</v>
      </c>
      <c r="R182" s="218" t="str">
        <f t="array" aca="1" ref="R182" ca="1">IF(ISNUMBER(Q182),IF(Q182=100%,"CUMPLIDA",IF(AND(ISNUMBER(M182),ISNUMBER(INDIRECT("FECHA_"&amp;$B182,1))), IF(M182&lt;=INDIRECT("FECHA_"&amp;$B182,1),"INCUMPLIDA","PROCESO"), "VERIFICAR FECHA")),"SIN VALOR AVANCE")</f>
        <v>CUMPLIDA</v>
      </c>
    </row>
    <row r="183" spans="1:18" ht="45.75">
      <c r="A183" s="211" t="s">
        <v>1026</v>
      </c>
      <c r="B183" s="212" t="s">
        <v>2644</v>
      </c>
      <c r="C183" s="548"/>
      <c r="D183" s="548"/>
      <c r="E183" s="546"/>
      <c r="F183" s="546"/>
      <c r="G183" s="546"/>
      <c r="H183" s="213" t="s">
        <v>3847</v>
      </c>
      <c r="I183" s="214" t="s">
        <v>483</v>
      </c>
      <c r="J183" s="214" t="s">
        <v>484</v>
      </c>
      <c r="K183" s="215">
        <v>1</v>
      </c>
      <c r="L183" s="216">
        <v>45352</v>
      </c>
      <c r="M183" s="216">
        <v>45747</v>
      </c>
      <c r="N183" s="251">
        <f t="shared" si="4"/>
        <v>56.428571428571431</v>
      </c>
      <c r="O183" s="217">
        <v>1</v>
      </c>
      <c r="P183" s="214" t="s">
        <v>4661</v>
      </c>
      <c r="Q183" s="217">
        <f t="shared" si="5"/>
        <v>1</v>
      </c>
      <c r="R183" s="218" t="str">
        <f t="array" aca="1" ref="R183" ca="1">IF(ISNUMBER(Q183),IF(Q183=100%,"CUMPLIDA",IF(AND(ISNUMBER(M183),ISNUMBER(INDIRECT("FECHA_"&amp;$B183,1))), IF(M183&lt;=INDIRECT("FECHA_"&amp;$B183,1),"INCUMPLIDA","PROCESO"), "VERIFICAR FECHA")),"SIN VALOR AVANCE")</f>
        <v>CUMPLIDA</v>
      </c>
    </row>
    <row r="184" spans="1:18" ht="45.75">
      <c r="A184" s="211" t="s">
        <v>1026</v>
      </c>
      <c r="B184" s="212" t="s">
        <v>2644</v>
      </c>
      <c r="C184" s="548"/>
      <c r="D184" s="548"/>
      <c r="E184" s="546"/>
      <c r="F184" s="546"/>
      <c r="G184" s="546"/>
      <c r="H184" s="213" t="s">
        <v>2865</v>
      </c>
      <c r="I184" s="214" t="s">
        <v>238</v>
      </c>
      <c r="J184" s="214" t="s">
        <v>485</v>
      </c>
      <c r="K184" s="215">
        <v>1</v>
      </c>
      <c r="L184" s="216">
        <v>45352</v>
      </c>
      <c r="M184" s="216">
        <v>45747</v>
      </c>
      <c r="N184" s="251">
        <f t="shared" si="4"/>
        <v>56.428571428571431</v>
      </c>
      <c r="O184" s="217">
        <v>1</v>
      </c>
      <c r="P184" s="214" t="s">
        <v>5049</v>
      </c>
      <c r="Q184" s="217">
        <f t="shared" si="5"/>
        <v>1</v>
      </c>
      <c r="R184" s="218" t="str">
        <f t="array" aca="1" ref="R184" ca="1">IF(ISNUMBER(Q184),IF(Q184=100%,"CUMPLIDA",IF(AND(ISNUMBER(M184),ISNUMBER(INDIRECT("FECHA_"&amp;$B184,1))), IF(M184&lt;=INDIRECT("FECHA_"&amp;$B184,1),"INCUMPLIDA","PROCESO"), "VERIFICAR FECHA")),"SIN VALOR AVANCE")</f>
        <v>CUMPLIDA</v>
      </c>
    </row>
    <row r="185" spans="1:18" ht="105.75">
      <c r="A185" s="211" t="s">
        <v>1026</v>
      </c>
      <c r="B185" s="212" t="s">
        <v>2644</v>
      </c>
      <c r="C185" s="548"/>
      <c r="D185" s="548"/>
      <c r="E185" s="546"/>
      <c r="F185" s="546"/>
      <c r="G185" s="546"/>
      <c r="H185" s="213" t="s">
        <v>3848</v>
      </c>
      <c r="I185" s="214" t="s">
        <v>486</v>
      </c>
      <c r="J185" s="214" t="s">
        <v>487</v>
      </c>
      <c r="K185" s="215">
        <v>1</v>
      </c>
      <c r="L185" s="216">
        <v>45352</v>
      </c>
      <c r="M185" s="216">
        <v>45747</v>
      </c>
      <c r="N185" s="251">
        <f t="shared" si="4"/>
        <v>56.428571428571431</v>
      </c>
      <c r="O185" s="217">
        <v>1</v>
      </c>
      <c r="P185" s="214" t="s">
        <v>5050</v>
      </c>
      <c r="Q185" s="217">
        <f t="shared" si="5"/>
        <v>1</v>
      </c>
      <c r="R185" s="218" t="str">
        <f t="array" aca="1" ref="R185" ca="1">IF(ISNUMBER(Q185),IF(Q185=100%,"CUMPLIDA",IF(AND(ISNUMBER(M185),ISNUMBER(INDIRECT("FECHA_"&amp;$B185,1))), IF(M185&lt;=INDIRECT("FECHA_"&amp;$B185,1),"INCUMPLIDA","PROCESO"), "VERIFICAR FECHA")),"SIN VALOR AVANCE")</f>
        <v>CUMPLIDA</v>
      </c>
    </row>
    <row r="186" spans="1:18" ht="45.75">
      <c r="A186" s="211" t="s">
        <v>1026</v>
      </c>
      <c r="B186" s="212" t="s">
        <v>2644</v>
      </c>
      <c r="C186" s="548"/>
      <c r="D186" s="548"/>
      <c r="E186" s="546"/>
      <c r="F186" s="546"/>
      <c r="G186" s="546"/>
      <c r="H186" s="213" t="s">
        <v>3006</v>
      </c>
      <c r="I186" s="214" t="s">
        <v>489</v>
      </c>
      <c r="J186" s="214" t="s">
        <v>490</v>
      </c>
      <c r="K186" s="215">
        <v>2</v>
      </c>
      <c r="L186" s="216">
        <v>45748</v>
      </c>
      <c r="M186" s="227">
        <v>46234</v>
      </c>
      <c r="N186" s="251">
        <f t="shared" si="4"/>
        <v>69.428571428571431</v>
      </c>
      <c r="O186" s="217">
        <v>0.69499999999999995</v>
      </c>
      <c r="P186" s="214" t="s">
        <v>5049</v>
      </c>
      <c r="Q186" s="217">
        <f t="shared" si="5"/>
        <v>0.69499999999999995</v>
      </c>
      <c r="R186" s="218" t="str">
        <f t="array" aca="1" ref="R186" ca="1">IF(ISNUMBER(Q186),IF(Q186=100%,"CUMPLIDA",IF(AND(ISNUMBER(M186),ISNUMBER(INDIRECT("FECHA_"&amp;$B186,1))), IF(M186&lt;=INDIRECT("FECHA_"&amp;$B186,1),"INCUMPLIDA","PROCESO"), "VERIFICAR FECHA")),"SIN VALOR AVANCE")</f>
        <v>PROCESO</v>
      </c>
    </row>
    <row r="187" spans="1:18" ht="60">
      <c r="A187" s="211" t="s">
        <v>1026</v>
      </c>
      <c r="B187" s="212" t="s">
        <v>2644</v>
      </c>
      <c r="C187" s="548"/>
      <c r="D187" s="548"/>
      <c r="E187" s="546"/>
      <c r="F187" s="546"/>
      <c r="G187" s="546"/>
      <c r="H187" s="213" t="s">
        <v>3007</v>
      </c>
      <c r="I187" s="214" t="s">
        <v>493</v>
      </c>
      <c r="J187" s="214" t="s">
        <v>494</v>
      </c>
      <c r="K187" s="215">
        <v>1</v>
      </c>
      <c r="L187" s="216">
        <v>45748</v>
      </c>
      <c r="M187" s="227">
        <v>46234</v>
      </c>
      <c r="N187" s="251">
        <f t="shared" si="4"/>
        <v>69.428571428571431</v>
      </c>
      <c r="O187" s="217">
        <v>0</v>
      </c>
      <c r="P187" s="214" t="s">
        <v>4661</v>
      </c>
      <c r="Q187" s="217">
        <f t="shared" si="5"/>
        <v>0</v>
      </c>
      <c r="R187" s="218" t="str">
        <f t="array" aca="1" ref="R187" ca="1">IF(ISNUMBER(Q187),IF(Q187=100%,"CUMPLIDA",IF(AND(ISNUMBER(M187),ISNUMBER(INDIRECT("FECHA_"&amp;$B187,1))), IF(M187&lt;=INDIRECT("FECHA_"&amp;$B187,1),"INCUMPLIDA","PROCESO"), "VERIFICAR FECHA")),"SIN VALOR AVANCE")</f>
        <v>PROCESO</v>
      </c>
    </row>
    <row r="188" spans="1:18" ht="135">
      <c r="A188" s="211" t="s">
        <v>1026</v>
      </c>
      <c r="B188" s="212" t="s">
        <v>2644</v>
      </c>
      <c r="C188" s="548"/>
      <c r="D188" s="548"/>
      <c r="E188" s="546"/>
      <c r="F188" s="546"/>
      <c r="G188" s="546"/>
      <c r="H188" s="213" t="s">
        <v>3008</v>
      </c>
      <c r="I188" s="214" t="s">
        <v>496</v>
      </c>
      <c r="J188" s="214" t="s">
        <v>527</v>
      </c>
      <c r="K188" s="215">
        <v>2</v>
      </c>
      <c r="L188" s="216">
        <v>45748</v>
      </c>
      <c r="M188" s="227">
        <v>46234</v>
      </c>
      <c r="N188" s="251">
        <f t="shared" si="4"/>
        <v>69.428571428571431</v>
      </c>
      <c r="O188" s="217">
        <v>0</v>
      </c>
      <c r="P188" s="214" t="s">
        <v>5050</v>
      </c>
      <c r="Q188" s="217">
        <f t="shared" si="5"/>
        <v>0</v>
      </c>
      <c r="R188" s="218" t="str">
        <f t="array" aca="1" ref="R188" ca="1">IF(ISNUMBER(Q188),IF(Q188=100%,"CUMPLIDA",IF(AND(ISNUMBER(M188),ISNUMBER(INDIRECT("FECHA_"&amp;$B188,1))), IF(M188&lt;=INDIRECT("FECHA_"&amp;$B188,1),"INCUMPLIDA","PROCESO"), "VERIFICAR FECHA")),"SIN VALOR AVANCE")</f>
        <v>PROCESO</v>
      </c>
    </row>
    <row r="189" spans="1:18" ht="75.75">
      <c r="A189" s="211" t="s">
        <v>1026</v>
      </c>
      <c r="B189" s="212" t="s">
        <v>2644</v>
      </c>
      <c r="C189" s="548"/>
      <c r="D189" s="548"/>
      <c r="E189" s="546"/>
      <c r="F189" s="546"/>
      <c r="G189" s="546"/>
      <c r="H189" s="213" t="s">
        <v>3849</v>
      </c>
      <c r="I189" s="214" t="s">
        <v>3850</v>
      </c>
      <c r="J189" s="214" t="s">
        <v>3851</v>
      </c>
      <c r="K189" s="215">
        <v>1</v>
      </c>
      <c r="L189" s="216">
        <v>44805</v>
      </c>
      <c r="M189" s="216">
        <v>44864</v>
      </c>
      <c r="N189" s="251">
        <f t="shared" si="4"/>
        <v>8.4285714285714288</v>
      </c>
      <c r="O189" s="217">
        <v>1</v>
      </c>
      <c r="P189" s="214" t="s">
        <v>5051</v>
      </c>
      <c r="Q189" s="217">
        <f t="shared" si="5"/>
        <v>1</v>
      </c>
      <c r="R189" s="218" t="str">
        <f t="array" aca="1" ref="R189" ca="1">IF(ISNUMBER(Q189),IF(Q189=100%,"CUMPLIDA",IF(AND(ISNUMBER(M189),ISNUMBER(INDIRECT("FECHA_"&amp;$B189,1))), IF(M189&lt;=INDIRECT("FECHA_"&amp;$B189,1),"INCUMPLIDA","PROCESO"), "VERIFICAR FECHA")),"SIN VALOR AVANCE")</f>
        <v>CUMPLIDA</v>
      </c>
    </row>
    <row r="190" spans="1:18" ht="45.75">
      <c r="A190" s="211" t="s">
        <v>1026</v>
      </c>
      <c r="B190" s="212" t="s">
        <v>2644</v>
      </c>
      <c r="C190" s="548"/>
      <c r="D190" s="548"/>
      <c r="E190" s="546"/>
      <c r="F190" s="546"/>
      <c r="G190" s="546"/>
      <c r="H190" s="213" t="s">
        <v>3852</v>
      </c>
      <c r="I190" s="214" t="s">
        <v>515</v>
      </c>
      <c r="J190" s="214" t="s">
        <v>475</v>
      </c>
      <c r="K190" s="215">
        <v>1</v>
      </c>
      <c r="L190" s="216">
        <v>45352</v>
      </c>
      <c r="M190" s="216">
        <v>45747</v>
      </c>
      <c r="N190" s="251">
        <f t="shared" si="4"/>
        <v>56.428571428571431</v>
      </c>
      <c r="O190" s="217">
        <v>1</v>
      </c>
      <c r="P190" s="214" t="s">
        <v>4661</v>
      </c>
      <c r="Q190" s="217">
        <f t="shared" si="5"/>
        <v>1</v>
      </c>
      <c r="R190" s="218" t="str">
        <f t="array" aca="1" ref="R190" ca="1">IF(ISNUMBER(Q190),IF(Q190=100%,"CUMPLIDA",IF(AND(ISNUMBER(M190),ISNUMBER(INDIRECT("FECHA_"&amp;$B190,1))), IF(M190&lt;=INDIRECT("FECHA_"&amp;$B190,1),"INCUMPLIDA","PROCESO"), "VERIFICAR FECHA")),"SIN VALOR AVANCE")</f>
        <v>CUMPLIDA</v>
      </c>
    </row>
    <row r="191" spans="1:18" ht="45.75">
      <c r="A191" s="211" t="s">
        <v>1026</v>
      </c>
      <c r="B191" s="212" t="s">
        <v>2644</v>
      </c>
      <c r="C191" s="548"/>
      <c r="D191" s="548"/>
      <c r="E191" s="546"/>
      <c r="F191" s="546"/>
      <c r="G191" s="546"/>
      <c r="H191" s="213" t="s">
        <v>3853</v>
      </c>
      <c r="I191" s="214" t="s">
        <v>518</v>
      </c>
      <c r="J191" s="214" t="s">
        <v>519</v>
      </c>
      <c r="K191" s="215">
        <v>1</v>
      </c>
      <c r="L191" s="216">
        <v>45352</v>
      </c>
      <c r="M191" s="216">
        <v>45747</v>
      </c>
      <c r="N191" s="251">
        <f t="shared" si="4"/>
        <v>56.428571428571431</v>
      </c>
      <c r="O191" s="217">
        <v>1</v>
      </c>
      <c r="P191" s="214" t="s">
        <v>5049</v>
      </c>
      <c r="Q191" s="217">
        <f t="shared" si="5"/>
        <v>1</v>
      </c>
      <c r="R191" s="218" t="str">
        <f t="array" aca="1" ref="R191" ca="1">IF(ISNUMBER(Q191),IF(Q191=100%,"CUMPLIDA",IF(AND(ISNUMBER(M191),ISNUMBER(INDIRECT("FECHA_"&amp;$B191,1))), IF(M191&lt;=INDIRECT("FECHA_"&amp;$B191,1),"INCUMPLIDA","PROCESO"), "VERIFICAR FECHA")),"SIN VALOR AVANCE")</f>
        <v>CUMPLIDA</v>
      </c>
    </row>
    <row r="192" spans="1:18" ht="45.75">
      <c r="A192" s="211" t="s">
        <v>1026</v>
      </c>
      <c r="B192" s="212" t="s">
        <v>2644</v>
      </c>
      <c r="C192" s="548"/>
      <c r="D192" s="548"/>
      <c r="E192" s="546"/>
      <c r="F192" s="546"/>
      <c r="G192" s="546"/>
      <c r="H192" s="213" t="s">
        <v>3854</v>
      </c>
      <c r="I192" s="214" t="s">
        <v>483</v>
      </c>
      <c r="J192" s="214" t="s">
        <v>484</v>
      </c>
      <c r="K192" s="215">
        <v>1</v>
      </c>
      <c r="L192" s="216">
        <v>45352</v>
      </c>
      <c r="M192" s="216">
        <v>45747</v>
      </c>
      <c r="N192" s="251">
        <f t="shared" si="4"/>
        <v>56.428571428571431</v>
      </c>
      <c r="O192" s="217">
        <v>1</v>
      </c>
      <c r="P192" s="214" t="s">
        <v>4661</v>
      </c>
      <c r="Q192" s="217">
        <f t="shared" si="5"/>
        <v>1</v>
      </c>
      <c r="R192" s="218" t="str">
        <f t="array" aca="1" ref="R192" ca="1">IF(ISNUMBER(Q192),IF(Q192=100%,"CUMPLIDA",IF(AND(ISNUMBER(M192),ISNUMBER(INDIRECT("FECHA_"&amp;$B192,1))), IF(M192&lt;=INDIRECT("FECHA_"&amp;$B192,1),"INCUMPLIDA","PROCESO"), "VERIFICAR FECHA")),"SIN VALOR AVANCE")</f>
        <v>CUMPLIDA</v>
      </c>
    </row>
    <row r="193" spans="1:18" ht="45.75">
      <c r="A193" s="211" t="s">
        <v>1026</v>
      </c>
      <c r="B193" s="212" t="s">
        <v>2644</v>
      </c>
      <c r="C193" s="548"/>
      <c r="D193" s="548"/>
      <c r="E193" s="546"/>
      <c r="F193" s="546"/>
      <c r="G193" s="546"/>
      <c r="H193" s="213" t="s">
        <v>3855</v>
      </c>
      <c r="I193" s="214" t="s">
        <v>238</v>
      </c>
      <c r="J193" s="214" t="s">
        <v>485</v>
      </c>
      <c r="K193" s="215">
        <v>1</v>
      </c>
      <c r="L193" s="216">
        <v>45352</v>
      </c>
      <c r="M193" s="216">
        <v>45747</v>
      </c>
      <c r="N193" s="251">
        <f t="shared" si="4"/>
        <v>56.428571428571431</v>
      </c>
      <c r="O193" s="217">
        <v>1</v>
      </c>
      <c r="P193" s="214" t="s">
        <v>5049</v>
      </c>
      <c r="Q193" s="217">
        <f t="shared" si="5"/>
        <v>1</v>
      </c>
      <c r="R193" s="218" t="str">
        <f t="array" aca="1" ref="R193" ca="1">IF(ISNUMBER(Q193),IF(Q193=100%,"CUMPLIDA",IF(AND(ISNUMBER(M193),ISNUMBER(INDIRECT("FECHA_"&amp;$B193,1))), IF(M193&lt;=INDIRECT("FECHA_"&amp;$B193,1),"INCUMPLIDA","PROCESO"), "VERIFICAR FECHA")),"SIN VALOR AVANCE")</f>
        <v>CUMPLIDA</v>
      </c>
    </row>
    <row r="194" spans="1:18" ht="105.75">
      <c r="A194" s="211" t="s">
        <v>1026</v>
      </c>
      <c r="B194" s="212" t="s">
        <v>2644</v>
      </c>
      <c r="C194" s="548"/>
      <c r="D194" s="548"/>
      <c r="E194" s="546"/>
      <c r="F194" s="546"/>
      <c r="G194" s="546"/>
      <c r="H194" s="213" t="s">
        <v>3856</v>
      </c>
      <c r="I194" s="214" t="s">
        <v>486</v>
      </c>
      <c r="J194" s="214" t="s">
        <v>487</v>
      </c>
      <c r="K194" s="215">
        <v>1</v>
      </c>
      <c r="L194" s="216">
        <v>45352</v>
      </c>
      <c r="M194" s="216">
        <v>45747</v>
      </c>
      <c r="N194" s="251">
        <f t="shared" si="4"/>
        <v>56.428571428571431</v>
      </c>
      <c r="O194" s="217">
        <v>1</v>
      </c>
      <c r="P194" s="214" t="s">
        <v>5050</v>
      </c>
      <c r="Q194" s="217">
        <f t="shared" si="5"/>
        <v>1</v>
      </c>
      <c r="R194" s="218" t="str">
        <f t="array" aca="1" ref="R194" ca="1">IF(ISNUMBER(Q194),IF(Q194=100%,"CUMPLIDA",IF(AND(ISNUMBER(M194),ISNUMBER(INDIRECT("FECHA_"&amp;$B194,1))), IF(M194&lt;=INDIRECT("FECHA_"&amp;$B194,1),"INCUMPLIDA","PROCESO"), "VERIFICAR FECHA")),"SIN VALOR AVANCE")</f>
        <v>CUMPLIDA</v>
      </c>
    </row>
    <row r="195" spans="1:18" ht="45.75">
      <c r="A195" s="211" t="s">
        <v>1026</v>
      </c>
      <c r="B195" s="212" t="s">
        <v>2644</v>
      </c>
      <c r="C195" s="548"/>
      <c r="D195" s="548"/>
      <c r="E195" s="546"/>
      <c r="F195" s="546"/>
      <c r="G195" s="546"/>
      <c r="H195" s="213" t="s">
        <v>3006</v>
      </c>
      <c r="I195" s="214" t="s">
        <v>489</v>
      </c>
      <c r="J195" s="214" t="s">
        <v>490</v>
      </c>
      <c r="K195" s="215">
        <v>2</v>
      </c>
      <c r="L195" s="216">
        <v>45748</v>
      </c>
      <c r="M195" s="227">
        <v>46234</v>
      </c>
      <c r="N195" s="251">
        <f t="shared" si="4"/>
        <v>69.428571428571431</v>
      </c>
      <c r="O195" s="217">
        <v>0.69499999999999995</v>
      </c>
      <c r="P195" s="214" t="s">
        <v>5049</v>
      </c>
      <c r="Q195" s="217">
        <f t="shared" si="5"/>
        <v>0.69499999999999995</v>
      </c>
      <c r="R195" s="218" t="str">
        <f t="array" aca="1" ref="R195" ca="1">IF(ISNUMBER(Q195),IF(Q195=100%,"CUMPLIDA",IF(AND(ISNUMBER(M195),ISNUMBER(INDIRECT("FECHA_"&amp;$B195,1))), IF(M195&lt;=INDIRECT("FECHA_"&amp;$B195,1),"INCUMPLIDA","PROCESO"), "VERIFICAR FECHA")),"SIN VALOR AVANCE")</f>
        <v>PROCESO</v>
      </c>
    </row>
    <row r="196" spans="1:18" ht="60">
      <c r="A196" s="211" t="s">
        <v>1026</v>
      </c>
      <c r="B196" s="212" t="s">
        <v>2644</v>
      </c>
      <c r="C196" s="548"/>
      <c r="D196" s="548"/>
      <c r="E196" s="546"/>
      <c r="F196" s="546"/>
      <c r="G196" s="546"/>
      <c r="H196" s="213" t="s">
        <v>3007</v>
      </c>
      <c r="I196" s="214" t="s">
        <v>493</v>
      </c>
      <c r="J196" s="214" t="s">
        <v>494</v>
      </c>
      <c r="K196" s="215">
        <v>1</v>
      </c>
      <c r="L196" s="216">
        <v>45748</v>
      </c>
      <c r="M196" s="227">
        <v>46234</v>
      </c>
      <c r="N196" s="251">
        <f t="shared" si="4"/>
        <v>69.428571428571431</v>
      </c>
      <c r="O196" s="217">
        <v>0</v>
      </c>
      <c r="P196" s="214" t="s">
        <v>4661</v>
      </c>
      <c r="Q196" s="217">
        <f t="shared" si="5"/>
        <v>0</v>
      </c>
      <c r="R196" s="218" t="str">
        <f t="array" aca="1" ref="R196" ca="1">IF(ISNUMBER(Q196),IF(Q196=100%,"CUMPLIDA",IF(AND(ISNUMBER(M196),ISNUMBER(INDIRECT("FECHA_"&amp;$B196,1))), IF(M196&lt;=INDIRECT("FECHA_"&amp;$B196,1),"INCUMPLIDA","PROCESO"), "VERIFICAR FECHA")),"SIN VALOR AVANCE")</f>
        <v>PROCESO</v>
      </c>
    </row>
    <row r="197" spans="1:18" ht="135">
      <c r="A197" s="211" t="s">
        <v>1026</v>
      </c>
      <c r="B197" s="212" t="s">
        <v>2644</v>
      </c>
      <c r="C197" s="548"/>
      <c r="D197" s="548"/>
      <c r="E197" s="546"/>
      <c r="F197" s="546"/>
      <c r="G197" s="546"/>
      <c r="H197" s="213" t="s">
        <v>3008</v>
      </c>
      <c r="I197" s="214" t="s">
        <v>496</v>
      </c>
      <c r="J197" s="214" t="s">
        <v>527</v>
      </c>
      <c r="K197" s="215">
        <v>2</v>
      </c>
      <c r="L197" s="216">
        <v>45748</v>
      </c>
      <c r="M197" s="227">
        <v>46234</v>
      </c>
      <c r="N197" s="251">
        <f t="shared" si="4"/>
        <v>69.428571428571431</v>
      </c>
      <c r="O197" s="217">
        <v>0</v>
      </c>
      <c r="P197" s="214" t="s">
        <v>5050</v>
      </c>
      <c r="Q197" s="217">
        <f t="shared" si="5"/>
        <v>0</v>
      </c>
      <c r="R197" s="218" t="str">
        <f t="array" aca="1" ref="R197" ca="1">IF(ISNUMBER(Q197),IF(Q197=100%,"CUMPLIDA",IF(AND(ISNUMBER(M197),ISNUMBER(INDIRECT("FECHA_"&amp;$B197,1))), IF(M197&lt;=INDIRECT("FECHA_"&amp;$B197,1),"INCUMPLIDA","PROCESO"), "VERIFICAR FECHA")),"SIN VALOR AVANCE")</f>
        <v>PROCESO</v>
      </c>
    </row>
    <row r="198" spans="1:18" ht="285">
      <c r="A198" s="211" t="s">
        <v>1026</v>
      </c>
      <c r="B198" s="212" t="s">
        <v>2644</v>
      </c>
      <c r="C198" s="548" t="s">
        <v>3857</v>
      </c>
      <c r="D198" s="548" t="s">
        <v>2673</v>
      </c>
      <c r="E198" s="213" t="s">
        <v>3858</v>
      </c>
      <c r="F198" s="213"/>
      <c r="G198" s="546" t="s">
        <v>3859</v>
      </c>
      <c r="H198" s="221" t="s">
        <v>5052</v>
      </c>
      <c r="I198" s="214" t="s">
        <v>3482</v>
      </c>
      <c r="J198" s="214" t="s">
        <v>3482</v>
      </c>
      <c r="K198" s="215">
        <v>0</v>
      </c>
      <c r="L198" s="216">
        <v>45748</v>
      </c>
      <c r="M198" s="216">
        <v>45748</v>
      </c>
      <c r="N198" s="251">
        <f t="shared" si="4"/>
        <v>0</v>
      </c>
      <c r="O198" s="217">
        <v>1</v>
      </c>
      <c r="P198" s="214" t="s">
        <v>5053</v>
      </c>
      <c r="Q198" s="217">
        <f t="shared" si="5"/>
        <v>1</v>
      </c>
      <c r="R198" s="218" t="str">
        <f t="array" aca="1" ref="R198" ca="1">IF(ISNUMBER(Q198),IF(Q198=100%,"CUMPLIDA",IF(AND(ISNUMBER(M198),ISNUMBER(INDIRECT("FECHA_"&amp;$B198,1))), IF(M198&lt;=INDIRECT("FECHA_"&amp;$B198,1),"INCUMPLIDA","PROCESO"), "VERIFICAR FECHA")),"SIN VALOR AVANCE")</f>
        <v>CUMPLIDA</v>
      </c>
    </row>
    <row r="199" spans="1:18" ht="105">
      <c r="A199" s="211" t="s">
        <v>1026</v>
      </c>
      <c r="B199" s="212" t="s">
        <v>2644</v>
      </c>
      <c r="C199" s="548"/>
      <c r="D199" s="548"/>
      <c r="E199" s="213" t="s">
        <v>3860</v>
      </c>
      <c r="F199" s="213"/>
      <c r="G199" s="546"/>
      <c r="H199" s="221" t="s">
        <v>5054</v>
      </c>
      <c r="I199" s="214" t="s">
        <v>3482</v>
      </c>
      <c r="J199" s="214" t="s">
        <v>3482</v>
      </c>
      <c r="K199" s="215">
        <v>0</v>
      </c>
      <c r="L199" s="216">
        <v>45748</v>
      </c>
      <c r="M199" s="216">
        <v>45748</v>
      </c>
      <c r="N199" s="251">
        <f t="shared" si="4"/>
        <v>0</v>
      </c>
      <c r="O199" s="217">
        <v>1</v>
      </c>
      <c r="P199" s="214" t="s">
        <v>5053</v>
      </c>
      <c r="Q199" s="217">
        <f t="shared" si="5"/>
        <v>1</v>
      </c>
      <c r="R199" s="218" t="str">
        <f t="array" aca="1" ref="R199" ca="1">IF(ISNUMBER(Q199),IF(Q199=100%,"CUMPLIDA",IF(AND(ISNUMBER(M199),ISNUMBER(INDIRECT("FECHA_"&amp;$B199,1))), IF(M199&lt;=INDIRECT("FECHA_"&amp;$B199,1),"INCUMPLIDA","PROCESO"), "VERIFICAR FECHA")),"SIN VALOR AVANCE")</f>
        <v>CUMPLIDA</v>
      </c>
    </row>
    <row r="200" spans="1:18" ht="195.75">
      <c r="A200" s="211" t="s">
        <v>1026</v>
      </c>
      <c r="B200" s="212" t="s">
        <v>2644</v>
      </c>
      <c r="C200" s="548"/>
      <c r="D200" s="548"/>
      <c r="E200" s="213" t="s">
        <v>3861</v>
      </c>
      <c r="F200" s="213"/>
      <c r="G200" s="546"/>
      <c r="H200" s="221" t="s">
        <v>5055</v>
      </c>
      <c r="I200" s="214" t="s">
        <v>3482</v>
      </c>
      <c r="J200" s="214" t="s">
        <v>3482</v>
      </c>
      <c r="K200" s="215">
        <v>0</v>
      </c>
      <c r="L200" s="216">
        <v>45748</v>
      </c>
      <c r="M200" s="216">
        <v>45748</v>
      </c>
      <c r="N200" s="251">
        <f t="shared" si="4"/>
        <v>0</v>
      </c>
      <c r="O200" s="217">
        <v>1</v>
      </c>
      <c r="P200" s="214" t="s">
        <v>5053</v>
      </c>
      <c r="Q200" s="217">
        <f t="shared" si="5"/>
        <v>1</v>
      </c>
      <c r="R200" s="218" t="str">
        <f t="array" aca="1" ref="R200" ca="1">IF(ISNUMBER(Q200),IF(Q200=100%,"CUMPLIDA",IF(AND(ISNUMBER(M200),ISNUMBER(INDIRECT("FECHA_"&amp;$B200,1))), IF(M200&lt;=INDIRECT("FECHA_"&amp;$B200,1),"INCUMPLIDA","PROCESO"), "VERIFICAR FECHA")),"SIN VALOR AVANCE")</f>
        <v>CUMPLIDA</v>
      </c>
    </row>
    <row r="201" spans="1:18" ht="180">
      <c r="A201" s="211" t="s">
        <v>1026</v>
      </c>
      <c r="B201" s="212" t="s">
        <v>2644</v>
      </c>
      <c r="C201" s="548"/>
      <c r="D201" s="548"/>
      <c r="E201" s="213" t="s">
        <v>3862</v>
      </c>
      <c r="F201" s="213"/>
      <c r="G201" s="546"/>
      <c r="H201" s="221" t="s">
        <v>3863</v>
      </c>
      <c r="I201" s="228" t="s">
        <v>3864</v>
      </c>
      <c r="J201" s="228" t="s">
        <v>3865</v>
      </c>
      <c r="K201" s="220">
        <v>1</v>
      </c>
      <c r="L201" s="216">
        <v>44825</v>
      </c>
      <c r="M201" s="216">
        <v>45107</v>
      </c>
      <c r="N201" s="251">
        <f t="shared" si="4"/>
        <v>40.285714285714285</v>
      </c>
      <c r="O201" s="217">
        <v>1</v>
      </c>
      <c r="P201" s="214" t="s">
        <v>5053</v>
      </c>
      <c r="Q201" s="217">
        <f t="shared" si="5"/>
        <v>1</v>
      </c>
      <c r="R201" s="218" t="str">
        <f t="array" aca="1" ref="R201" ca="1">IF(ISNUMBER(Q201),IF(Q201=100%,"CUMPLIDA",IF(AND(ISNUMBER(M201),ISNUMBER(INDIRECT("FECHA_"&amp;$B201,1))), IF(M201&lt;=INDIRECT("FECHA_"&amp;$B201,1),"INCUMPLIDA","PROCESO"), "VERIFICAR FECHA")),"SIN VALOR AVANCE")</f>
        <v>CUMPLIDA</v>
      </c>
    </row>
    <row r="202" spans="1:18" ht="150">
      <c r="A202" s="211" t="s">
        <v>1026</v>
      </c>
      <c r="B202" s="212" t="s">
        <v>2644</v>
      </c>
      <c r="C202" s="548"/>
      <c r="D202" s="548"/>
      <c r="E202" s="213" t="s">
        <v>3866</v>
      </c>
      <c r="F202" s="213"/>
      <c r="G202" s="546"/>
      <c r="H202" s="221" t="s">
        <v>3867</v>
      </c>
      <c r="I202" s="228" t="s">
        <v>3864</v>
      </c>
      <c r="J202" s="228" t="s">
        <v>3865</v>
      </c>
      <c r="K202" s="220">
        <v>1</v>
      </c>
      <c r="L202" s="216">
        <v>44825</v>
      </c>
      <c r="M202" s="216">
        <v>45107</v>
      </c>
      <c r="N202" s="251">
        <f t="shared" ref="N202:N265" si="6">(M202-L202)/7</f>
        <v>40.285714285714285</v>
      </c>
      <c r="O202" s="217">
        <v>1</v>
      </c>
      <c r="P202" s="214" t="s">
        <v>5053</v>
      </c>
      <c r="Q202" s="217">
        <f t="shared" si="5"/>
        <v>1</v>
      </c>
      <c r="R202" s="218" t="str">
        <f t="array" aca="1" ref="R202" ca="1">IF(ISNUMBER(Q202),IF(Q202=100%,"CUMPLIDA",IF(AND(ISNUMBER(M202),ISNUMBER(INDIRECT("FECHA_"&amp;$B202,1))), IF(M202&lt;=INDIRECT("FECHA_"&amp;$B202,1),"INCUMPLIDA","PROCESO"), "VERIFICAR FECHA")),"SIN VALOR AVANCE")</f>
        <v>CUMPLIDA</v>
      </c>
    </row>
    <row r="203" spans="1:18" ht="90">
      <c r="A203" s="211" t="s">
        <v>1026</v>
      </c>
      <c r="B203" s="212" t="s">
        <v>2644</v>
      </c>
      <c r="C203" s="548"/>
      <c r="D203" s="548"/>
      <c r="E203" s="550"/>
      <c r="F203" s="550" t="s">
        <v>4543</v>
      </c>
      <c r="G203" s="546"/>
      <c r="H203" s="221" t="s">
        <v>4544</v>
      </c>
      <c r="I203" s="214" t="s">
        <v>4545</v>
      </c>
      <c r="J203" s="228" t="s">
        <v>4546</v>
      </c>
      <c r="K203" s="217">
        <v>1</v>
      </c>
      <c r="L203" s="216">
        <v>44958</v>
      </c>
      <c r="M203" s="216">
        <v>45291</v>
      </c>
      <c r="N203" s="251">
        <f t="shared" si="6"/>
        <v>47.571428571428569</v>
      </c>
      <c r="O203" s="217">
        <v>1</v>
      </c>
      <c r="P203" s="214" t="s">
        <v>4547</v>
      </c>
      <c r="Q203" s="217">
        <f t="shared" si="5"/>
        <v>1</v>
      </c>
      <c r="R203" s="218" t="str">
        <f t="array" aca="1" ref="R203" ca="1">IF(ISNUMBER(Q203),IF(Q203=100%,"CUMPLIDA",IF(AND(ISNUMBER(M203),ISNUMBER(INDIRECT("FECHA_"&amp;$B203,1))), IF(M203&lt;=INDIRECT("FECHA_"&amp;$B203,1),"INCUMPLIDA","PROCESO"), "VERIFICAR FECHA")),"SIN VALOR AVANCE")</f>
        <v>CUMPLIDA</v>
      </c>
    </row>
    <row r="204" spans="1:18" ht="150">
      <c r="A204" s="211" t="s">
        <v>1026</v>
      </c>
      <c r="B204" s="212" t="s">
        <v>2644</v>
      </c>
      <c r="C204" s="548"/>
      <c r="D204" s="548"/>
      <c r="E204" s="550"/>
      <c r="F204" s="550"/>
      <c r="G204" s="546"/>
      <c r="H204" s="221" t="s">
        <v>4548</v>
      </c>
      <c r="I204" s="228" t="s">
        <v>4549</v>
      </c>
      <c r="J204" s="228" t="s">
        <v>4546</v>
      </c>
      <c r="K204" s="217">
        <v>1</v>
      </c>
      <c r="L204" s="216">
        <v>44941</v>
      </c>
      <c r="M204" s="216">
        <v>45092</v>
      </c>
      <c r="N204" s="251">
        <f t="shared" si="6"/>
        <v>21.571428571428573</v>
      </c>
      <c r="O204" s="217">
        <v>1</v>
      </c>
      <c r="P204" s="214" t="s">
        <v>4547</v>
      </c>
      <c r="Q204" s="217">
        <f t="shared" ref="Q204:Q267" si="7">(O204)</f>
        <v>1</v>
      </c>
      <c r="R204" s="218" t="str">
        <f t="array" aca="1" ref="R204" ca="1">IF(ISNUMBER(Q204),IF(Q204=100%,"CUMPLIDA",IF(AND(ISNUMBER(M204),ISNUMBER(INDIRECT("FECHA_"&amp;$B204,1))), IF(M204&lt;=INDIRECT("FECHA_"&amp;$B204,1),"INCUMPLIDA","PROCESO"), "VERIFICAR FECHA")),"SIN VALOR AVANCE")</f>
        <v>CUMPLIDA</v>
      </c>
    </row>
    <row r="205" spans="1:18" ht="135">
      <c r="A205" s="211" t="s">
        <v>1026</v>
      </c>
      <c r="B205" s="212" t="s">
        <v>2644</v>
      </c>
      <c r="C205" s="566" t="s">
        <v>3868</v>
      </c>
      <c r="D205" s="566" t="s">
        <v>2673</v>
      </c>
      <c r="E205" s="546" t="s">
        <v>3869</v>
      </c>
      <c r="F205" s="546"/>
      <c r="G205" s="563" t="s">
        <v>3870</v>
      </c>
      <c r="H205" s="213" t="s">
        <v>3871</v>
      </c>
      <c r="I205" s="214" t="s">
        <v>3872</v>
      </c>
      <c r="J205" s="214" t="s">
        <v>3873</v>
      </c>
      <c r="K205" s="220">
        <v>2</v>
      </c>
      <c r="L205" s="216">
        <v>45047</v>
      </c>
      <c r="M205" s="216">
        <v>45322</v>
      </c>
      <c r="N205" s="251">
        <f t="shared" si="6"/>
        <v>39.285714285714285</v>
      </c>
      <c r="O205" s="217">
        <v>1</v>
      </c>
      <c r="P205" s="214" t="s">
        <v>5056</v>
      </c>
      <c r="Q205" s="217">
        <f t="shared" si="7"/>
        <v>1</v>
      </c>
      <c r="R205" s="218" t="str">
        <f t="array" aca="1" ref="R205" ca="1">IF(ISNUMBER(Q205),IF(Q205=100%,"CUMPLIDA",IF(AND(ISNUMBER(M205),ISNUMBER(INDIRECT("FECHA_"&amp;$B205,1))), IF(M205&lt;=INDIRECT("FECHA_"&amp;$B205,1),"INCUMPLIDA","PROCESO"), "VERIFICAR FECHA")),"SIN VALOR AVANCE")</f>
        <v>CUMPLIDA</v>
      </c>
    </row>
    <row r="206" spans="1:18" ht="165">
      <c r="A206" s="211" t="s">
        <v>1026</v>
      </c>
      <c r="B206" s="212" t="s">
        <v>2644</v>
      </c>
      <c r="C206" s="567"/>
      <c r="D206" s="567"/>
      <c r="E206" s="546"/>
      <c r="F206" s="546"/>
      <c r="G206" s="569"/>
      <c r="H206" s="213" t="s">
        <v>3874</v>
      </c>
      <c r="I206" s="214" t="s">
        <v>3875</v>
      </c>
      <c r="J206" s="214" t="s">
        <v>3876</v>
      </c>
      <c r="K206" s="220">
        <v>4</v>
      </c>
      <c r="L206" s="216">
        <v>45047</v>
      </c>
      <c r="M206" s="216">
        <v>45322</v>
      </c>
      <c r="N206" s="251">
        <f t="shared" si="6"/>
        <v>39.285714285714285</v>
      </c>
      <c r="O206" s="217">
        <v>1</v>
      </c>
      <c r="P206" s="214" t="s">
        <v>5057</v>
      </c>
      <c r="Q206" s="217">
        <f t="shared" si="7"/>
        <v>1</v>
      </c>
      <c r="R206" s="218" t="str">
        <f t="array" aca="1" ref="R206" ca="1">IF(ISNUMBER(Q206),IF(Q206=100%,"CUMPLIDA",IF(AND(ISNUMBER(M206),ISNUMBER(INDIRECT("FECHA_"&amp;$B206,1))), IF(M206&lt;=INDIRECT("FECHA_"&amp;$B206,1),"INCUMPLIDA","PROCESO"), "VERIFICAR FECHA")),"SIN VALOR AVANCE")</f>
        <v>CUMPLIDA</v>
      </c>
    </row>
    <row r="207" spans="1:18" ht="180">
      <c r="A207" s="211" t="s">
        <v>1026</v>
      </c>
      <c r="B207" s="212" t="s">
        <v>2644</v>
      </c>
      <c r="C207" s="567"/>
      <c r="D207" s="567"/>
      <c r="E207" s="546"/>
      <c r="F207" s="546"/>
      <c r="G207" s="569"/>
      <c r="H207" s="213" t="s">
        <v>3877</v>
      </c>
      <c r="I207" s="214" t="s">
        <v>3878</v>
      </c>
      <c r="J207" s="214" t="s">
        <v>3879</v>
      </c>
      <c r="K207" s="220">
        <v>1</v>
      </c>
      <c r="L207" s="216">
        <v>45169</v>
      </c>
      <c r="M207" s="216">
        <v>45291</v>
      </c>
      <c r="N207" s="251">
        <f t="shared" si="6"/>
        <v>17.428571428571427</v>
      </c>
      <c r="O207" s="217">
        <v>1</v>
      </c>
      <c r="P207" s="214" t="s">
        <v>5058</v>
      </c>
      <c r="Q207" s="217">
        <f t="shared" si="7"/>
        <v>1</v>
      </c>
      <c r="R207" s="218" t="str">
        <f t="array" aca="1" ref="R207" ca="1">IF(ISNUMBER(Q207),IF(Q207=100%,"CUMPLIDA",IF(AND(ISNUMBER(M207),ISNUMBER(INDIRECT("FECHA_"&amp;$B207,1))), IF(M207&lt;=INDIRECT("FECHA_"&amp;$B207,1),"INCUMPLIDA","PROCESO"), "VERIFICAR FECHA")),"SIN VALOR AVANCE")</f>
        <v>CUMPLIDA</v>
      </c>
    </row>
    <row r="208" spans="1:18" ht="135">
      <c r="A208" s="211" t="s">
        <v>1026</v>
      </c>
      <c r="B208" s="212" t="s">
        <v>2644</v>
      </c>
      <c r="C208" s="567"/>
      <c r="D208" s="567"/>
      <c r="E208" s="546" t="s">
        <v>3880</v>
      </c>
      <c r="F208" s="546"/>
      <c r="G208" s="569"/>
      <c r="H208" s="213" t="s">
        <v>3871</v>
      </c>
      <c r="I208" s="214" t="s">
        <v>3872</v>
      </c>
      <c r="J208" s="214" t="s">
        <v>3873</v>
      </c>
      <c r="K208" s="220">
        <v>2</v>
      </c>
      <c r="L208" s="216">
        <v>45047</v>
      </c>
      <c r="M208" s="216">
        <v>45322</v>
      </c>
      <c r="N208" s="251">
        <f t="shared" si="6"/>
        <v>39.285714285714285</v>
      </c>
      <c r="O208" s="217">
        <v>1</v>
      </c>
      <c r="P208" s="214" t="s">
        <v>5059</v>
      </c>
      <c r="Q208" s="217">
        <f t="shared" si="7"/>
        <v>1</v>
      </c>
      <c r="R208" s="218" t="str">
        <f t="array" aca="1" ref="R208" ca="1">IF(ISNUMBER(Q208),IF(Q208=100%,"CUMPLIDA",IF(AND(ISNUMBER(M208),ISNUMBER(INDIRECT("FECHA_"&amp;$B208,1))), IF(M208&lt;=INDIRECT("FECHA_"&amp;$B208,1),"INCUMPLIDA","PROCESO"), "VERIFICAR FECHA")),"SIN VALOR AVANCE")</f>
        <v>CUMPLIDA</v>
      </c>
    </row>
    <row r="209" spans="1:18" ht="165">
      <c r="A209" s="211" t="s">
        <v>1026</v>
      </c>
      <c r="B209" s="212" t="s">
        <v>2644</v>
      </c>
      <c r="C209" s="567"/>
      <c r="D209" s="567"/>
      <c r="E209" s="546"/>
      <c r="F209" s="546"/>
      <c r="G209" s="569"/>
      <c r="H209" s="213" t="s">
        <v>3881</v>
      </c>
      <c r="I209" s="214" t="s">
        <v>3875</v>
      </c>
      <c r="J209" s="214" t="s">
        <v>3876</v>
      </c>
      <c r="K209" s="220">
        <v>4</v>
      </c>
      <c r="L209" s="216">
        <v>45047</v>
      </c>
      <c r="M209" s="216">
        <v>45322</v>
      </c>
      <c r="N209" s="251">
        <f t="shared" si="6"/>
        <v>39.285714285714285</v>
      </c>
      <c r="O209" s="217">
        <v>1</v>
      </c>
      <c r="P209" s="214" t="s">
        <v>5059</v>
      </c>
      <c r="Q209" s="217">
        <f t="shared" si="7"/>
        <v>1</v>
      </c>
      <c r="R209" s="218" t="str">
        <f t="array" aca="1" ref="R209" ca="1">IF(ISNUMBER(Q209),IF(Q209=100%,"CUMPLIDA",IF(AND(ISNUMBER(M209),ISNUMBER(INDIRECT("FECHA_"&amp;$B209,1))), IF(M209&lt;=INDIRECT("FECHA_"&amp;$B209,1),"INCUMPLIDA","PROCESO"), "VERIFICAR FECHA")),"SIN VALOR AVANCE")</f>
        <v>CUMPLIDA</v>
      </c>
    </row>
    <row r="210" spans="1:18" ht="180">
      <c r="A210" s="211" t="s">
        <v>1026</v>
      </c>
      <c r="B210" s="212" t="s">
        <v>2644</v>
      </c>
      <c r="C210" s="567"/>
      <c r="D210" s="567"/>
      <c r="E210" s="546"/>
      <c r="F210" s="546"/>
      <c r="G210" s="569"/>
      <c r="H210" s="213" t="s">
        <v>3877</v>
      </c>
      <c r="I210" s="214" t="s">
        <v>3878</v>
      </c>
      <c r="J210" s="214" t="s">
        <v>3882</v>
      </c>
      <c r="K210" s="220">
        <v>1</v>
      </c>
      <c r="L210" s="216">
        <v>45169</v>
      </c>
      <c r="M210" s="216">
        <v>45322</v>
      </c>
      <c r="N210" s="251">
        <f t="shared" si="6"/>
        <v>21.857142857142858</v>
      </c>
      <c r="O210" s="217">
        <v>1</v>
      </c>
      <c r="P210" s="214" t="s">
        <v>5059</v>
      </c>
      <c r="Q210" s="217">
        <f t="shared" si="7"/>
        <v>1</v>
      </c>
      <c r="R210" s="218" t="str">
        <f t="array" aca="1" ref="R210" ca="1">IF(ISNUMBER(Q210),IF(Q210=100%,"CUMPLIDA",IF(AND(ISNUMBER(M210),ISNUMBER(INDIRECT("FECHA_"&amp;$B210,1))), IF(M210&lt;=INDIRECT("FECHA_"&amp;$B210,1),"INCUMPLIDA","PROCESO"), "VERIFICAR FECHA")),"SIN VALOR AVANCE")</f>
        <v>CUMPLIDA</v>
      </c>
    </row>
    <row r="211" spans="1:18" ht="210">
      <c r="A211" s="211" t="s">
        <v>1026</v>
      </c>
      <c r="B211" s="212" t="s">
        <v>2644</v>
      </c>
      <c r="C211" s="567"/>
      <c r="D211" s="567"/>
      <c r="E211" s="546" t="s">
        <v>3883</v>
      </c>
      <c r="F211" s="546"/>
      <c r="G211" s="569"/>
      <c r="H211" s="213" t="s">
        <v>3871</v>
      </c>
      <c r="I211" s="214" t="s">
        <v>3884</v>
      </c>
      <c r="J211" s="214" t="s">
        <v>3873</v>
      </c>
      <c r="K211" s="220">
        <v>2</v>
      </c>
      <c r="L211" s="216">
        <v>45047</v>
      </c>
      <c r="M211" s="216">
        <v>45322</v>
      </c>
      <c r="N211" s="251">
        <f t="shared" si="6"/>
        <v>39.285714285714285</v>
      </c>
      <c r="O211" s="217">
        <v>1</v>
      </c>
      <c r="P211" s="214" t="s">
        <v>5059</v>
      </c>
      <c r="Q211" s="217">
        <f t="shared" si="7"/>
        <v>1</v>
      </c>
      <c r="R211" s="218" t="str">
        <f t="array" aca="1" ref="R211" ca="1">IF(ISNUMBER(Q211),IF(Q211=100%,"CUMPLIDA",IF(AND(ISNUMBER(M211),ISNUMBER(INDIRECT("FECHA_"&amp;$B211,1))), IF(M211&lt;=INDIRECT("FECHA_"&amp;$B211,1),"INCUMPLIDA","PROCESO"), "VERIFICAR FECHA")),"SIN VALOR AVANCE")</f>
        <v>CUMPLIDA</v>
      </c>
    </row>
    <row r="212" spans="1:18" ht="180">
      <c r="A212" s="211" t="s">
        <v>1026</v>
      </c>
      <c r="B212" s="212" t="s">
        <v>2644</v>
      </c>
      <c r="C212" s="567"/>
      <c r="D212" s="567"/>
      <c r="E212" s="546"/>
      <c r="F212" s="546"/>
      <c r="G212" s="569"/>
      <c r="H212" s="213" t="s">
        <v>3885</v>
      </c>
      <c r="I212" s="214" t="s">
        <v>3878</v>
      </c>
      <c r="J212" s="214" t="s">
        <v>3886</v>
      </c>
      <c r="K212" s="220">
        <v>1</v>
      </c>
      <c r="L212" s="216">
        <v>45169</v>
      </c>
      <c r="M212" s="216">
        <v>45322</v>
      </c>
      <c r="N212" s="251">
        <f t="shared" si="6"/>
        <v>21.857142857142858</v>
      </c>
      <c r="O212" s="217">
        <v>1</v>
      </c>
      <c r="P212" s="214" t="s">
        <v>5059</v>
      </c>
      <c r="Q212" s="217">
        <f t="shared" si="7"/>
        <v>1</v>
      </c>
      <c r="R212" s="218" t="str">
        <f t="array" aca="1" ref="R212" ca="1">IF(ISNUMBER(Q212),IF(Q212=100%,"CUMPLIDA",IF(AND(ISNUMBER(M212),ISNUMBER(INDIRECT("FECHA_"&amp;$B212,1))), IF(M212&lt;=INDIRECT("FECHA_"&amp;$B212,1),"INCUMPLIDA","PROCESO"), "VERIFICAR FECHA")),"SIN VALOR AVANCE")</f>
        <v>CUMPLIDA</v>
      </c>
    </row>
    <row r="213" spans="1:18" ht="165">
      <c r="A213" s="211" t="s">
        <v>1026</v>
      </c>
      <c r="B213" s="212" t="s">
        <v>2644</v>
      </c>
      <c r="C213" s="567"/>
      <c r="D213" s="567"/>
      <c r="E213" s="213" t="s">
        <v>3887</v>
      </c>
      <c r="F213" s="213"/>
      <c r="G213" s="569"/>
      <c r="H213" s="213" t="s">
        <v>3888</v>
      </c>
      <c r="I213" s="214" t="s">
        <v>3889</v>
      </c>
      <c r="J213" s="214" t="s">
        <v>3890</v>
      </c>
      <c r="K213" s="220">
        <v>1</v>
      </c>
      <c r="L213" s="216">
        <v>45169</v>
      </c>
      <c r="M213" s="216">
        <v>45322</v>
      </c>
      <c r="N213" s="251">
        <f t="shared" si="6"/>
        <v>21.857142857142858</v>
      </c>
      <c r="O213" s="217">
        <v>1</v>
      </c>
      <c r="P213" s="214" t="s">
        <v>5059</v>
      </c>
      <c r="Q213" s="217">
        <f t="shared" si="7"/>
        <v>1</v>
      </c>
      <c r="R213" s="218" t="str">
        <f t="array" aca="1" ref="R213" ca="1">IF(ISNUMBER(Q213),IF(Q213=100%,"CUMPLIDA",IF(AND(ISNUMBER(M213),ISNUMBER(INDIRECT("FECHA_"&amp;$B213,1))), IF(M213&lt;=INDIRECT("FECHA_"&amp;$B213,1),"INCUMPLIDA","PROCESO"), "VERIFICAR FECHA")),"SIN VALOR AVANCE")</f>
        <v>CUMPLIDA</v>
      </c>
    </row>
    <row r="214" spans="1:18" ht="165.75">
      <c r="A214" s="211" t="s">
        <v>1026</v>
      </c>
      <c r="B214" s="212" t="s">
        <v>2644</v>
      </c>
      <c r="C214" s="567"/>
      <c r="D214" s="567"/>
      <c r="E214" s="546" t="s">
        <v>3891</v>
      </c>
      <c r="F214" s="546"/>
      <c r="G214" s="569"/>
      <c r="H214" s="213" t="s">
        <v>3892</v>
      </c>
      <c r="I214" s="214" t="s">
        <v>3893</v>
      </c>
      <c r="J214" s="214" t="s">
        <v>3894</v>
      </c>
      <c r="K214" s="220">
        <v>1</v>
      </c>
      <c r="L214" s="216">
        <v>45047</v>
      </c>
      <c r="M214" s="216">
        <v>45169</v>
      </c>
      <c r="N214" s="251">
        <f t="shared" si="6"/>
        <v>17.428571428571427</v>
      </c>
      <c r="O214" s="217">
        <v>1</v>
      </c>
      <c r="P214" s="214" t="s">
        <v>5060</v>
      </c>
      <c r="Q214" s="217">
        <f t="shared" si="7"/>
        <v>1</v>
      </c>
      <c r="R214" s="218" t="str">
        <f t="array" aca="1" ref="R214" ca="1">IF(ISNUMBER(Q214),IF(Q214=100%,"CUMPLIDA",IF(AND(ISNUMBER(M214),ISNUMBER(INDIRECT("FECHA_"&amp;$B214,1))), IF(M214&lt;=INDIRECT("FECHA_"&amp;$B214,1),"INCUMPLIDA","PROCESO"), "VERIFICAR FECHA")),"SIN VALOR AVANCE")</f>
        <v>CUMPLIDA</v>
      </c>
    </row>
    <row r="215" spans="1:18" ht="120">
      <c r="A215" s="211" t="s">
        <v>1026</v>
      </c>
      <c r="B215" s="212" t="s">
        <v>2644</v>
      </c>
      <c r="C215" s="567"/>
      <c r="D215" s="567"/>
      <c r="E215" s="546"/>
      <c r="F215" s="546"/>
      <c r="G215" s="569"/>
      <c r="H215" s="213" t="s">
        <v>3895</v>
      </c>
      <c r="I215" s="214" t="s">
        <v>3896</v>
      </c>
      <c r="J215" s="214" t="s">
        <v>3897</v>
      </c>
      <c r="K215" s="220">
        <v>1</v>
      </c>
      <c r="L215" s="216">
        <v>45169</v>
      </c>
      <c r="M215" s="216">
        <v>45565</v>
      </c>
      <c r="N215" s="251">
        <f t="shared" si="6"/>
        <v>56.571428571428569</v>
      </c>
      <c r="O215" s="217">
        <v>1</v>
      </c>
      <c r="P215" s="214" t="s">
        <v>5059</v>
      </c>
      <c r="Q215" s="217">
        <f t="shared" si="7"/>
        <v>1</v>
      </c>
      <c r="R215" s="218" t="str">
        <f t="array" aca="1" ref="R215" ca="1">IF(ISNUMBER(Q215),IF(Q215=100%,"CUMPLIDA",IF(AND(ISNUMBER(M215),ISNUMBER(INDIRECT("FECHA_"&amp;$B215,1))), IF(M215&lt;=INDIRECT("FECHA_"&amp;$B215,1),"INCUMPLIDA","PROCESO"), "VERIFICAR FECHA")),"SIN VALOR AVANCE")</f>
        <v>CUMPLIDA</v>
      </c>
    </row>
    <row r="216" spans="1:18" ht="165.75">
      <c r="A216" s="211" t="s">
        <v>1026</v>
      </c>
      <c r="B216" s="212" t="s">
        <v>2644</v>
      </c>
      <c r="C216" s="567"/>
      <c r="D216" s="567"/>
      <c r="E216" s="546" t="s">
        <v>3898</v>
      </c>
      <c r="F216" s="546"/>
      <c r="G216" s="569"/>
      <c r="H216" s="213" t="s">
        <v>3899</v>
      </c>
      <c r="I216" s="214" t="s">
        <v>3900</v>
      </c>
      <c r="J216" s="214" t="s">
        <v>3901</v>
      </c>
      <c r="K216" s="220">
        <v>1</v>
      </c>
      <c r="L216" s="216">
        <v>45047</v>
      </c>
      <c r="M216" s="216">
        <v>45107</v>
      </c>
      <c r="N216" s="251">
        <f t="shared" si="6"/>
        <v>8.5714285714285712</v>
      </c>
      <c r="O216" s="217">
        <v>1</v>
      </c>
      <c r="P216" s="214" t="s">
        <v>5060</v>
      </c>
      <c r="Q216" s="217">
        <f t="shared" si="7"/>
        <v>1</v>
      </c>
      <c r="R216" s="218" t="str">
        <f t="array" aca="1" ref="R216" ca="1">IF(ISNUMBER(Q216),IF(Q216=100%,"CUMPLIDA",IF(AND(ISNUMBER(M216),ISNUMBER(INDIRECT("FECHA_"&amp;$B216,1))), IF(M216&lt;=INDIRECT("FECHA_"&amp;$B216,1),"INCUMPLIDA","PROCESO"), "VERIFICAR FECHA")),"SIN VALOR AVANCE")</f>
        <v>CUMPLIDA</v>
      </c>
    </row>
    <row r="217" spans="1:18" ht="135">
      <c r="A217" s="211" t="s">
        <v>1026</v>
      </c>
      <c r="B217" s="212" t="s">
        <v>2644</v>
      </c>
      <c r="C217" s="567"/>
      <c r="D217" s="567"/>
      <c r="E217" s="546"/>
      <c r="F217" s="546"/>
      <c r="G217" s="569"/>
      <c r="H217" s="213" t="s">
        <v>3902</v>
      </c>
      <c r="I217" s="214" t="s">
        <v>3903</v>
      </c>
      <c r="J217" s="214" t="s">
        <v>3904</v>
      </c>
      <c r="K217" s="220">
        <v>2</v>
      </c>
      <c r="L217" s="216">
        <v>45017</v>
      </c>
      <c r="M217" s="216">
        <v>45473</v>
      </c>
      <c r="N217" s="251">
        <f t="shared" si="6"/>
        <v>65.142857142857139</v>
      </c>
      <c r="O217" s="217">
        <v>1</v>
      </c>
      <c r="P217" s="214" t="s">
        <v>4661</v>
      </c>
      <c r="Q217" s="217">
        <f t="shared" si="7"/>
        <v>1</v>
      </c>
      <c r="R217" s="218" t="str">
        <f t="array" aca="1" ref="R217" ca="1">IF(ISNUMBER(Q217),IF(Q217=100%,"CUMPLIDA",IF(AND(ISNUMBER(M217),ISNUMBER(INDIRECT("FECHA_"&amp;$B217,1))), IF(M217&lt;=INDIRECT("FECHA_"&amp;$B217,1),"INCUMPLIDA","PROCESO"), "VERIFICAR FECHA")),"SIN VALOR AVANCE")</f>
        <v>CUMPLIDA</v>
      </c>
    </row>
    <row r="218" spans="1:18" ht="90.75">
      <c r="A218" s="211" t="s">
        <v>1026</v>
      </c>
      <c r="B218" s="212" t="s">
        <v>2644</v>
      </c>
      <c r="C218" s="567"/>
      <c r="D218" s="567"/>
      <c r="E218" s="546"/>
      <c r="F218" s="546"/>
      <c r="G218" s="569"/>
      <c r="H218" s="213" t="s">
        <v>3905</v>
      </c>
      <c r="I218" s="214" t="s">
        <v>3906</v>
      </c>
      <c r="J218" s="214" t="s">
        <v>3907</v>
      </c>
      <c r="K218" s="220">
        <v>2</v>
      </c>
      <c r="L218" s="216">
        <v>45199</v>
      </c>
      <c r="M218" s="216">
        <v>45565</v>
      </c>
      <c r="N218" s="251">
        <f t="shared" si="6"/>
        <v>52.285714285714285</v>
      </c>
      <c r="O218" s="217">
        <v>1</v>
      </c>
      <c r="P218" s="214" t="s">
        <v>5059</v>
      </c>
      <c r="Q218" s="217">
        <f t="shared" si="7"/>
        <v>1</v>
      </c>
      <c r="R218" s="218" t="str">
        <f t="array" aca="1" ref="R218" ca="1">IF(ISNUMBER(Q218),IF(Q218=100%,"CUMPLIDA",IF(AND(ISNUMBER(M218),ISNUMBER(INDIRECT("FECHA_"&amp;$B218,1))), IF(M218&lt;=INDIRECT("FECHA_"&amp;$B218,1),"INCUMPLIDA","PROCESO"), "VERIFICAR FECHA")),"SIN VALOR AVANCE")</f>
        <v>CUMPLIDA</v>
      </c>
    </row>
    <row r="219" spans="1:18" ht="165.75">
      <c r="A219" s="211" t="s">
        <v>1026</v>
      </c>
      <c r="B219" s="212" t="s">
        <v>2644</v>
      </c>
      <c r="C219" s="567"/>
      <c r="D219" s="567"/>
      <c r="E219" s="546" t="s">
        <v>3908</v>
      </c>
      <c r="F219" s="546"/>
      <c r="G219" s="569"/>
      <c r="H219" s="213" t="s">
        <v>3909</v>
      </c>
      <c r="I219" s="214" t="s">
        <v>3910</v>
      </c>
      <c r="J219" s="214" t="s">
        <v>3911</v>
      </c>
      <c r="K219" s="220">
        <v>1</v>
      </c>
      <c r="L219" s="216">
        <v>45047</v>
      </c>
      <c r="M219" s="216">
        <v>45169</v>
      </c>
      <c r="N219" s="251">
        <f t="shared" si="6"/>
        <v>17.428571428571427</v>
      </c>
      <c r="O219" s="217">
        <v>1</v>
      </c>
      <c r="P219" s="214" t="s">
        <v>5060</v>
      </c>
      <c r="Q219" s="217">
        <f t="shared" si="7"/>
        <v>1</v>
      </c>
      <c r="R219" s="218" t="str">
        <f t="array" aca="1" ref="R219" ca="1">IF(ISNUMBER(Q219),IF(Q219=100%,"CUMPLIDA",IF(AND(ISNUMBER(M219),ISNUMBER(INDIRECT("FECHA_"&amp;$B219,1))), IF(M219&lt;=INDIRECT("FECHA_"&amp;$B219,1),"INCUMPLIDA","PROCESO"), "VERIFICAR FECHA")),"SIN VALOR AVANCE")</f>
        <v>CUMPLIDA</v>
      </c>
    </row>
    <row r="220" spans="1:18" ht="90.75">
      <c r="A220" s="211" t="s">
        <v>1026</v>
      </c>
      <c r="B220" s="212" t="s">
        <v>2644</v>
      </c>
      <c r="C220" s="567"/>
      <c r="D220" s="567"/>
      <c r="E220" s="546"/>
      <c r="F220" s="546"/>
      <c r="G220" s="569"/>
      <c r="H220" s="213" t="s">
        <v>3905</v>
      </c>
      <c r="I220" s="214" t="s">
        <v>3906</v>
      </c>
      <c r="J220" s="214" t="s">
        <v>3907</v>
      </c>
      <c r="K220" s="220">
        <v>2</v>
      </c>
      <c r="L220" s="216">
        <v>45199</v>
      </c>
      <c r="M220" s="216">
        <v>45565</v>
      </c>
      <c r="N220" s="251">
        <f t="shared" si="6"/>
        <v>52.285714285714285</v>
      </c>
      <c r="O220" s="217">
        <v>1</v>
      </c>
      <c r="P220" s="214" t="s">
        <v>5059</v>
      </c>
      <c r="Q220" s="217">
        <f t="shared" si="7"/>
        <v>1</v>
      </c>
      <c r="R220" s="218" t="str">
        <f t="array" aca="1" ref="R220" ca="1">IF(ISNUMBER(Q220),IF(Q220=100%,"CUMPLIDA",IF(AND(ISNUMBER(M220),ISNUMBER(INDIRECT("FECHA_"&amp;$B220,1))), IF(M220&lt;=INDIRECT("FECHA_"&amp;$B220,1),"INCUMPLIDA","PROCESO"), "VERIFICAR FECHA")),"SIN VALOR AVANCE")</f>
        <v>CUMPLIDA</v>
      </c>
    </row>
    <row r="221" spans="1:18" ht="165">
      <c r="A221" s="211" t="s">
        <v>1026</v>
      </c>
      <c r="B221" s="212" t="s">
        <v>2644</v>
      </c>
      <c r="C221" s="567"/>
      <c r="D221" s="567"/>
      <c r="E221" s="546"/>
      <c r="F221" s="546"/>
      <c r="G221" s="569"/>
      <c r="H221" s="213" t="s">
        <v>3912</v>
      </c>
      <c r="I221" s="214" t="s">
        <v>3913</v>
      </c>
      <c r="J221" s="214" t="s">
        <v>3914</v>
      </c>
      <c r="K221" s="220">
        <v>1</v>
      </c>
      <c r="L221" s="216">
        <v>45199</v>
      </c>
      <c r="M221" s="216">
        <v>45351</v>
      </c>
      <c r="N221" s="251">
        <f t="shared" si="6"/>
        <v>21.714285714285715</v>
      </c>
      <c r="O221" s="217">
        <v>1</v>
      </c>
      <c r="P221" s="214" t="s">
        <v>5059</v>
      </c>
      <c r="Q221" s="217">
        <f t="shared" si="7"/>
        <v>1</v>
      </c>
      <c r="R221" s="218" t="str">
        <f t="array" aca="1" ref="R221" ca="1">IF(ISNUMBER(Q221),IF(Q221=100%,"CUMPLIDA",IF(AND(ISNUMBER(M221),ISNUMBER(INDIRECT("FECHA_"&amp;$B221,1))), IF(M221&lt;=INDIRECT("FECHA_"&amp;$B221,1),"INCUMPLIDA","PROCESO"), "VERIFICAR FECHA")),"SIN VALOR AVANCE")</f>
        <v>CUMPLIDA</v>
      </c>
    </row>
    <row r="222" spans="1:18" ht="165">
      <c r="A222" s="211" t="s">
        <v>1026</v>
      </c>
      <c r="B222" s="212" t="s">
        <v>2644</v>
      </c>
      <c r="C222" s="567"/>
      <c r="D222" s="567"/>
      <c r="E222" s="546" t="s">
        <v>3915</v>
      </c>
      <c r="F222" s="546"/>
      <c r="G222" s="569"/>
      <c r="H222" s="213" t="s">
        <v>3916</v>
      </c>
      <c r="I222" s="214" t="s">
        <v>3917</v>
      </c>
      <c r="J222" s="214" t="s">
        <v>3918</v>
      </c>
      <c r="K222" s="220">
        <v>1</v>
      </c>
      <c r="L222" s="216">
        <v>45047</v>
      </c>
      <c r="M222" s="216">
        <v>45199</v>
      </c>
      <c r="N222" s="251">
        <f t="shared" si="6"/>
        <v>21.714285714285715</v>
      </c>
      <c r="O222" s="217">
        <v>1</v>
      </c>
      <c r="P222" s="214" t="s">
        <v>5059</v>
      </c>
      <c r="Q222" s="217">
        <f t="shared" si="7"/>
        <v>1</v>
      </c>
      <c r="R222" s="218" t="str">
        <f t="array" aca="1" ref="R222" ca="1">IF(ISNUMBER(Q222),IF(Q222=100%,"CUMPLIDA",IF(AND(ISNUMBER(M222),ISNUMBER(INDIRECT("FECHA_"&amp;$B222,1))), IF(M222&lt;=INDIRECT("FECHA_"&amp;$B222,1),"INCUMPLIDA","PROCESO"), "VERIFICAR FECHA")),"SIN VALOR AVANCE")</f>
        <v>CUMPLIDA</v>
      </c>
    </row>
    <row r="223" spans="1:18" ht="75">
      <c r="A223" s="211" t="s">
        <v>1026</v>
      </c>
      <c r="B223" s="212" t="s">
        <v>2644</v>
      </c>
      <c r="C223" s="567"/>
      <c r="D223" s="567"/>
      <c r="E223" s="546"/>
      <c r="F223" s="546"/>
      <c r="G223" s="569"/>
      <c r="H223" s="213" t="s">
        <v>3919</v>
      </c>
      <c r="I223" s="214" t="s">
        <v>3920</v>
      </c>
      <c r="J223" s="214" t="s">
        <v>3921</v>
      </c>
      <c r="K223" s="220">
        <v>1</v>
      </c>
      <c r="L223" s="216">
        <v>45200</v>
      </c>
      <c r="M223" s="216">
        <v>45808</v>
      </c>
      <c r="N223" s="251">
        <f t="shared" si="6"/>
        <v>86.857142857142861</v>
      </c>
      <c r="O223" s="217">
        <v>1</v>
      </c>
      <c r="P223" s="214" t="s">
        <v>4661</v>
      </c>
      <c r="Q223" s="217">
        <f t="shared" si="7"/>
        <v>1</v>
      </c>
      <c r="R223" s="218" t="str">
        <f t="array" aca="1" ref="R223" ca="1">IF(ISNUMBER(Q223),IF(Q223=100%,"CUMPLIDA",IF(AND(ISNUMBER(M223),ISNUMBER(INDIRECT("FECHA_"&amp;$B223,1))), IF(M223&lt;=INDIRECT("FECHA_"&amp;$B223,1),"INCUMPLIDA","PROCESO"), "VERIFICAR FECHA")),"SIN VALOR AVANCE")</f>
        <v>CUMPLIDA</v>
      </c>
    </row>
    <row r="224" spans="1:18" ht="105">
      <c r="A224" s="211" t="s">
        <v>1026</v>
      </c>
      <c r="B224" s="212" t="s">
        <v>2644</v>
      </c>
      <c r="C224" s="568"/>
      <c r="D224" s="568"/>
      <c r="E224" s="546"/>
      <c r="F224" s="546"/>
      <c r="G224" s="564"/>
      <c r="H224" s="213" t="s">
        <v>3922</v>
      </c>
      <c r="I224" s="214" t="s">
        <v>3923</v>
      </c>
      <c r="J224" s="214" t="s">
        <v>3924</v>
      </c>
      <c r="K224" s="220">
        <v>1</v>
      </c>
      <c r="L224" s="216">
        <v>45295</v>
      </c>
      <c r="M224" s="216">
        <v>45991</v>
      </c>
      <c r="N224" s="251">
        <f t="shared" si="6"/>
        <v>99.428571428571431</v>
      </c>
      <c r="O224" s="217">
        <v>1</v>
      </c>
      <c r="P224" s="214" t="s">
        <v>5061</v>
      </c>
      <c r="Q224" s="217">
        <f t="shared" si="7"/>
        <v>1</v>
      </c>
      <c r="R224" s="218" t="str">
        <f t="array" aca="1" ref="R224" ca="1">IF(ISNUMBER(Q224),IF(Q224=100%,"CUMPLIDA",IF(AND(ISNUMBER(M224),ISNUMBER(INDIRECT("FECHA_"&amp;$B224,1))), IF(M224&lt;=INDIRECT("FECHA_"&amp;$B224,1),"INCUMPLIDA","PROCESO"), "VERIFICAR FECHA")),"SIN VALOR AVANCE")</f>
        <v>CUMPLIDA</v>
      </c>
    </row>
    <row r="225" spans="1:18" ht="60.75">
      <c r="A225" s="211" t="s">
        <v>1026</v>
      </c>
      <c r="B225" s="212" t="s">
        <v>2644</v>
      </c>
      <c r="C225" s="548" t="s">
        <v>3925</v>
      </c>
      <c r="D225" s="548" t="s">
        <v>2673</v>
      </c>
      <c r="E225" s="546" t="s">
        <v>3926</v>
      </c>
      <c r="F225" s="546"/>
      <c r="G225" s="546" t="s">
        <v>3927</v>
      </c>
      <c r="H225" s="213" t="s">
        <v>3928</v>
      </c>
      <c r="I225" s="214" t="s">
        <v>3929</v>
      </c>
      <c r="J225" s="214" t="s">
        <v>3930</v>
      </c>
      <c r="K225" s="220">
        <v>1</v>
      </c>
      <c r="L225" s="216">
        <v>45108</v>
      </c>
      <c r="M225" s="216">
        <v>45199</v>
      </c>
      <c r="N225" s="251">
        <f t="shared" si="6"/>
        <v>13</v>
      </c>
      <c r="O225" s="217">
        <v>1</v>
      </c>
      <c r="P225" s="214" t="s">
        <v>4559</v>
      </c>
      <c r="Q225" s="217">
        <f t="shared" si="7"/>
        <v>1</v>
      </c>
      <c r="R225" s="218" t="str">
        <f t="array" aca="1" ref="R225" ca="1">IF(ISNUMBER(Q225),IF(Q225=100%,"CUMPLIDA",IF(AND(ISNUMBER(M225),ISNUMBER(INDIRECT("FECHA_"&amp;$B225,1))), IF(M225&lt;=INDIRECT("FECHA_"&amp;$B225,1),"INCUMPLIDA","PROCESO"), "VERIFICAR FECHA")),"SIN VALOR AVANCE")</f>
        <v>CUMPLIDA</v>
      </c>
    </row>
    <row r="226" spans="1:18" ht="60">
      <c r="A226" s="211" t="s">
        <v>1026</v>
      </c>
      <c r="B226" s="212" t="s">
        <v>2644</v>
      </c>
      <c r="C226" s="548"/>
      <c r="D226" s="548"/>
      <c r="E226" s="546"/>
      <c r="F226" s="546"/>
      <c r="G226" s="546"/>
      <c r="H226" s="213" t="s">
        <v>3931</v>
      </c>
      <c r="I226" s="214" t="s">
        <v>3932</v>
      </c>
      <c r="J226" s="214" t="s">
        <v>3933</v>
      </c>
      <c r="K226" s="220">
        <v>2</v>
      </c>
      <c r="L226" s="216">
        <v>45200</v>
      </c>
      <c r="M226" s="216">
        <v>45473</v>
      </c>
      <c r="N226" s="251">
        <f t="shared" si="6"/>
        <v>39</v>
      </c>
      <c r="O226" s="217">
        <v>1</v>
      </c>
      <c r="P226" s="214" t="s">
        <v>2614</v>
      </c>
      <c r="Q226" s="217">
        <f t="shared" si="7"/>
        <v>1</v>
      </c>
      <c r="R226" s="218" t="str">
        <f t="array" aca="1" ref="R226" ca="1">IF(ISNUMBER(Q226),IF(Q226=100%,"CUMPLIDA",IF(AND(ISNUMBER(M226),ISNUMBER(INDIRECT("FECHA_"&amp;$B226,1))), IF(M226&lt;=INDIRECT("FECHA_"&amp;$B226,1),"INCUMPLIDA","PROCESO"), "VERIFICAR FECHA")),"SIN VALOR AVANCE")</f>
        <v>CUMPLIDA</v>
      </c>
    </row>
    <row r="227" spans="1:18" ht="60">
      <c r="A227" s="211" t="s">
        <v>1026</v>
      </c>
      <c r="B227" s="212" t="s">
        <v>2644</v>
      </c>
      <c r="C227" s="548"/>
      <c r="D227" s="548"/>
      <c r="E227" s="546"/>
      <c r="F227" s="546"/>
      <c r="G227" s="546"/>
      <c r="H227" s="213" t="s">
        <v>3934</v>
      </c>
      <c r="I227" s="214" t="s">
        <v>3935</v>
      </c>
      <c r="J227" s="214" t="s">
        <v>3936</v>
      </c>
      <c r="K227" s="226">
        <v>1</v>
      </c>
      <c r="L227" s="216">
        <v>45292</v>
      </c>
      <c r="M227" s="216">
        <v>45657</v>
      </c>
      <c r="N227" s="251">
        <f t="shared" si="6"/>
        <v>52.142857142857146</v>
      </c>
      <c r="O227" s="217">
        <v>1</v>
      </c>
      <c r="P227" s="214" t="s">
        <v>5062</v>
      </c>
      <c r="Q227" s="217">
        <f t="shared" si="7"/>
        <v>1</v>
      </c>
      <c r="R227" s="218" t="str">
        <f t="array" aca="1" ref="R227" ca="1">IF(ISNUMBER(Q227),IF(Q227=100%,"CUMPLIDA",IF(AND(ISNUMBER(M227),ISNUMBER(INDIRECT("FECHA_"&amp;$B227,1))), IF(M227&lt;=INDIRECT("FECHA_"&amp;$B227,1),"INCUMPLIDA","PROCESO"), "VERIFICAR FECHA")),"SIN VALOR AVANCE")</f>
        <v>CUMPLIDA</v>
      </c>
    </row>
    <row r="228" spans="1:18" ht="180">
      <c r="A228" s="211" t="s">
        <v>1026</v>
      </c>
      <c r="B228" s="212" t="s">
        <v>2644</v>
      </c>
      <c r="C228" s="548"/>
      <c r="D228" s="548"/>
      <c r="E228" s="546" t="s">
        <v>3937</v>
      </c>
      <c r="F228" s="546"/>
      <c r="G228" s="546"/>
      <c r="H228" s="213" t="s">
        <v>3938</v>
      </c>
      <c r="I228" s="214" t="s">
        <v>3939</v>
      </c>
      <c r="J228" s="214" t="s">
        <v>3940</v>
      </c>
      <c r="K228" s="220">
        <v>3</v>
      </c>
      <c r="L228" s="216">
        <v>45078</v>
      </c>
      <c r="M228" s="216">
        <v>45627</v>
      </c>
      <c r="N228" s="251">
        <f t="shared" si="6"/>
        <v>78.428571428571431</v>
      </c>
      <c r="O228" s="217">
        <v>1</v>
      </c>
      <c r="P228" s="214" t="s">
        <v>5063</v>
      </c>
      <c r="Q228" s="217">
        <f t="shared" si="7"/>
        <v>1</v>
      </c>
      <c r="R228" s="218" t="str">
        <f t="array" aca="1" ref="R228" ca="1">IF(ISNUMBER(Q228),IF(Q228=100%,"CUMPLIDA",IF(AND(ISNUMBER(M228),ISNUMBER(INDIRECT("FECHA_"&amp;$B228,1))), IF(M228&lt;=INDIRECT("FECHA_"&amp;$B228,1),"INCUMPLIDA","PROCESO"), "VERIFICAR FECHA")),"SIN VALOR AVANCE")</f>
        <v>CUMPLIDA</v>
      </c>
    </row>
    <row r="229" spans="1:18" ht="195">
      <c r="A229" s="211" t="s">
        <v>1026</v>
      </c>
      <c r="B229" s="212" t="s">
        <v>2644</v>
      </c>
      <c r="C229" s="548"/>
      <c r="D229" s="548"/>
      <c r="E229" s="546"/>
      <c r="F229" s="546"/>
      <c r="G229" s="546"/>
      <c r="H229" s="213" t="s">
        <v>3941</v>
      </c>
      <c r="I229" s="214" t="s">
        <v>3939</v>
      </c>
      <c r="J229" s="214" t="s">
        <v>3942</v>
      </c>
      <c r="K229" s="220">
        <v>3</v>
      </c>
      <c r="L229" s="216">
        <v>45597</v>
      </c>
      <c r="M229" s="229">
        <v>46234</v>
      </c>
      <c r="N229" s="251">
        <f t="shared" si="6"/>
        <v>91</v>
      </c>
      <c r="O229" s="217">
        <v>0.77</v>
      </c>
      <c r="P229" s="214" t="s">
        <v>5064</v>
      </c>
      <c r="Q229" s="217">
        <f t="shared" si="7"/>
        <v>0.77</v>
      </c>
      <c r="R229" s="218" t="str">
        <f t="array" aca="1" ref="R229" ca="1">IF(ISNUMBER(Q229),IF(Q229=100%,"CUMPLIDA",IF(AND(ISNUMBER(M229),ISNUMBER(INDIRECT("FECHA_"&amp;$B229,1))), IF(M229&lt;=INDIRECT("FECHA_"&amp;$B229,1),"INCUMPLIDA","PROCESO"), "VERIFICAR FECHA")),"SIN VALOR AVANCE")</f>
        <v>PROCESO</v>
      </c>
    </row>
    <row r="230" spans="1:18" ht="105">
      <c r="A230" s="211" t="s">
        <v>1026</v>
      </c>
      <c r="B230" s="212" t="s">
        <v>2644</v>
      </c>
      <c r="C230" s="548"/>
      <c r="D230" s="548"/>
      <c r="E230" s="546"/>
      <c r="F230" s="546"/>
      <c r="G230" s="546"/>
      <c r="H230" s="213" t="s">
        <v>3943</v>
      </c>
      <c r="I230" s="214" t="s">
        <v>3944</v>
      </c>
      <c r="J230" s="214" t="s">
        <v>3945</v>
      </c>
      <c r="K230" s="220">
        <v>1</v>
      </c>
      <c r="L230" s="216">
        <v>45078</v>
      </c>
      <c r="M230" s="216">
        <v>45199</v>
      </c>
      <c r="N230" s="251">
        <f t="shared" si="6"/>
        <v>17.285714285714285</v>
      </c>
      <c r="O230" s="217">
        <v>1</v>
      </c>
      <c r="P230" s="214" t="s">
        <v>4559</v>
      </c>
      <c r="Q230" s="217">
        <f t="shared" si="7"/>
        <v>1</v>
      </c>
      <c r="R230" s="218" t="str">
        <f t="array" aca="1" ref="R230" ca="1">IF(ISNUMBER(Q230),IF(Q230=100%,"CUMPLIDA",IF(AND(ISNUMBER(M230),ISNUMBER(INDIRECT("FECHA_"&amp;$B230,1))), IF(M230&lt;=INDIRECT("FECHA_"&amp;$B230,1),"INCUMPLIDA","PROCESO"), "VERIFICAR FECHA")),"SIN VALOR AVANCE")</f>
        <v>CUMPLIDA</v>
      </c>
    </row>
    <row r="231" spans="1:18" ht="105">
      <c r="A231" s="211" t="s">
        <v>1026</v>
      </c>
      <c r="B231" s="212" t="s">
        <v>2644</v>
      </c>
      <c r="C231" s="548"/>
      <c r="D231" s="548"/>
      <c r="E231" s="546"/>
      <c r="F231" s="546"/>
      <c r="G231" s="546"/>
      <c r="H231" s="213" t="s">
        <v>3946</v>
      </c>
      <c r="I231" s="214" t="s">
        <v>3947</v>
      </c>
      <c r="J231" s="214" t="s">
        <v>3948</v>
      </c>
      <c r="K231" s="220">
        <v>1</v>
      </c>
      <c r="L231" s="216">
        <v>45170</v>
      </c>
      <c r="M231" s="216">
        <v>45473</v>
      </c>
      <c r="N231" s="251">
        <f t="shared" si="6"/>
        <v>43.285714285714285</v>
      </c>
      <c r="O231" s="217">
        <v>1</v>
      </c>
      <c r="P231" s="214" t="s">
        <v>5065</v>
      </c>
      <c r="Q231" s="217">
        <f t="shared" si="7"/>
        <v>1</v>
      </c>
      <c r="R231" s="218" t="str">
        <f t="array" aca="1" ref="R231" ca="1">IF(ISNUMBER(Q231),IF(Q231=100%,"CUMPLIDA",IF(AND(ISNUMBER(M231),ISNUMBER(INDIRECT("FECHA_"&amp;$B231,1))), IF(M231&lt;=INDIRECT("FECHA_"&amp;$B231,1),"INCUMPLIDA","PROCESO"), "VERIFICAR FECHA")),"SIN VALOR AVANCE")</f>
        <v>CUMPLIDA</v>
      </c>
    </row>
    <row r="232" spans="1:18" ht="105">
      <c r="A232" s="211" t="s">
        <v>1026</v>
      </c>
      <c r="B232" s="212" t="s">
        <v>2644</v>
      </c>
      <c r="C232" s="548"/>
      <c r="D232" s="548"/>
      <c r="E232" s="546"/>
      <c r="F232" s="546"/>
      <c r="G232" s="546"/>
      <c r="H232" s="213" t="s">
        <v>3949</v>
      </c>
      <c r="I232" s="214" t="s">
        <v>3950</v>
      </c>
      <c r="J232" s="214" t="s">
        <v>3951</v>
      </c>
      <c r="K232" s="220">
        <v>5</v>
      </c>
      <c r="L232" s="216">
        <v>45231</v>
      </c>
      <c r="M232" s="216">
        <v>45626</v>
      </c>
      <c r="N232" s="251">
        <f t="shared" si="6"/>
        <v>56.428571428571431</v>
      </c>
      <c r="O232" s="217">
        <v>1</v>
      </c>
      <c r="P232" s="214" t="s">
        <v>4559</v>
      </c>
      <c r="Q232" s="217">
        <f t="shared" si="7"/>
        <v>1</v>
      </c>
      <c r="R232" s="218" t="str">
        <f t="array" aca="1" ref="R232" ca="1">IF(ISNUMBER(Q232),IF(Q232=100%,"CUMPLIDA",IF(AND(ISNUMBER(M232),ISNUMBER(INDIRECT("FECHA_"&amp;$B232,1))), IF(M232&lt;=INDIRECT("FECHA_"&amp;$B232,1),"INCUMPLIDA","PROCESO"), "VERIFICAR FECHA")),"SIN VALOR AVANCE")</f>
        <v>CUMPLIDA</v>
      </c>
    </row>
    <row r="233" spans="1:18" ht="120">
      <c r="A233" s="211" t="s">
        <v>1026</v>
      </c>
      <c r="B233" s="212" t="s">
        <v>2644</v>
      </c>
      <c r="C233" s="548"/>
      <c r="D233" s="548"/>
      <c r="E233" s="546" t="s">
        <v>3952</v>
      </c>
      <c r="F233" s="546"/>
      <c r="G233" s="546"/>
      <c r="H233" s="213" t="s">
        <v>3953</v>
      </c>
      <c r="I233" s="214" t="s">
        <v>3954</v>
      </c>
      <c r="J233" s="214" t="s">
        <v>3955</v>
      </c>
      <c r="K233" s="220">
        <v>4</v>
      </c>
      <c r="L233" s="216">
        <v>45474</v>
      </c>
      <c r="M233" s="216">
        <v>45473</v>
      </c>
      <c r="N233" s="251">
        <f t="shared" si="6"/>
        <v>-0.14285714285714285</v>
      </c>
      <c r="O233" s="217">
        <v>1</v>
      </c>
      <c r="P233" s="214" t="s">
        <v>4555</v>
      </c>
      <c r="Q233" s="217">
        <f t="shared" si="7"/>
        <v>1</v>
      </c>
      <c r="R233" s="218" t="str">
        <f t="array" aca="1" ref="R233" ca="1">IF(ISNUMBER(Q233),IF(Q233=100%,"CUMPLIDA",IF(AND(ISNUMBER(M233),ISNUMBER(INDIRECT("FECHA_"&amp;$B233,1))), IF(M233&lt;=INDIRECT("FECHA_"&amp;$B233,1),"INCUMPLIDA","PROCESO"), "VERIFICAR FECHA")),"SIN VALOR AVANCE")</f>
        <v>CUMPLIDA</v>
      </c>
    </row>
    <row r="234" spans="1:18" ht="75.75">
      <c r="A234" s="211" t="s">
        <v>1026</v>
      </c>
      <c r="B234" s="212" t="s">
        <v>2644</v>
      </c>
      <c r="C234" s="548"/>
      <c r="D234" s="548"/>
      <c r="E234" s="546"/>
      <c r="F234" s="546"/>
      <c r="G234" s="546"/>
      <c r="H234" s="213" t="s">
        <v>3956</v>
      </c>
      <c r="I234" s="214" t="s">
        <v>3754</v>
      </c>
      <c r="J234" s="214" t="s">
        <v>467</v>
      </c>
      <c r="K234" s="220">
        <v>1</v>
      </c>
      <c r="L234" s="216">
        <v>45231</v>
      </c>
      <c r="M234" s="216">
        <v>45504</v>
      </c>
      <c r="N234" s="251">
        <f t="shared" si="6"/>
        <v>39</v>
      </c>
      <c r="O234" s="217">
        <v>1</v>
      </c>
      <c r="P234" s="214" t="s">
        <v>5066</v>
      </c>
      <c r="Q234" s="217">
        <f t="shared" si="7"/>
        <v>1</v>
      </c>
      <c r="R234" s="218" t="str">
        <f t="array" aca="1" ref="R234" ca="1">IF(ISNUMBER(Q234),IF(Q234=100%,"CUMPLIDA",IF(AND(ISNUMBER(M234),ISNUMBER(INDIRECT("FECHA_"&amp;$B234,1))), IF(M234&lt;=INDIRECT("FECHA_"&amp;$B234,1),"INCUMPLIDA","PROCESO"), "VERIFICAR FECHA")),"SIN VALOR AVANCE")</f>
        <v>CUMPLIDA</v>
      </c>
    </row>
    <row r="235" spans="1:18" ht="30.75">
      <c r="A235" s="211" t="s">
        <v>1026</v>
      </c>
      <c r="B235" s="212" t="s">
        <v>2644</v>
      </c>
      <c r="C235" s="548"/>
      <c r="D235" s="548"/>
      <c r="E235" s="546"/>
      <c r="F235" s="546"/>
      <c r="G235" s="546"/>
      <c r="H235" s="213" t="s">
        <v>3957</v>
      </c>
      <c r="I235" s="214" t="s">
        <v>515</v>
      </c>
      <c r="J235" s="214" t="s">
        <v>475</v>
      </c>
      <c r="K235" s="220">
        <v>1</v>
      </c>
      <c r="L235" s="216">
        <v>45323</v>
      </c>
      <c r="M235" s="227">
        <v>45747</v>
      </c>
      <c r="N235" s="251">
        <f t="shared" si="6"/>
        <v>60.571428571428569</v>
      </c>
      <c r="O235" s="217">
        <v>1</v>
      </c>
      <c r="P235" s="214" t="s">
        <v>5067</v>
      </c>
      <c r="Q235" s="217">
        <f t="shared" si="7"/>
        <v>1</v>
      </c>
      <c r="R235" s="218" t="str">
        <f t="array" aca="1" ref="R235" ca="1">IF(ISNUMBER(Q235),IF(Q235=100%,"CUMPLIDA",IF(AND(ISNUMBER(M235),ISNUMBER(INDIRECT("FECHA_"&amp;$B235,1))), IF(M235&lt;=INDIRECT("FECHA_"&amp;$B235,1),"INCUMPLIDA","PROCESO"), "VERIFICAR FECHA")),"SIN VALOR AVANCE")</f>
        <v>CUMPLIDA</v>
      </c>
    </row>
    <row r="236" spans="1:18" ht="30.75">
      <c r="A236" s="211" t="s">
        <v>1026</v>
      </c>
      <c r="B236" s="212" t="s">
        <v>2644</v>
      </c>
      <c r="C236" s="548"/>
      <c r="D236" s="548"/>
      <c r="E236" s="546"/>
      <c r="F236" s="546"/>
      <c r="G236" s="546"/>
      <c r="H236" s="213" t="s">
        <v>3958</v>
      </c>
      <c r="I236" s="214" t="s">
        <v>518</v>
      </c>
      <c r="J236" s="214" t="s">
        <v>519</v>
      </c>
      <c r="K236" s="220">
        <v>1</v>
      </c>
      <c r="L236" s="216">
        <v>45323</v>
      </c>
      <c r="M236" s="227">
        <v>45747</v>
      </c>
      <c r="N236" s="251">
        <f t="shared" si="6"/>
        <v>60.571428571428569</v>
      </c>
      <c r="O236" s="217">
        <v>1</v>
      </c>
      <c r="P236" s="214" t="s">
        <v>5068</v>
      </c>
      <c r="Q236" s="217">
        <f t="shared" si="7"/>
        <v>1</v>
      </c>
      <c r="R236" s="218" t="str">
        <f t="array" aca="1" ref="R236" ca="1">IF(ISNUMBER(Q236),IF(Q236=100%,"CUMPLIDA",IF(AND(ISNUMBER(M236),ISNUMBER(INDIRECT("FECHA_"&amp;$B236,1))), IF(M236&lt;=INDIRECT("FECHA_"&amp;$B236,1),"INCUMPLIDA","PROCESO"), "VERIFICAR FECHA")),"SIN VALOR AVANCE")</f>
        <v>CUMPLIDA</v>
      </c>
    </row>
    <row r="237" spans="1:18" ht="45">
      <c r="A237" s="211" t="s">
        <v>1026</v>
      </c>
      <c r="B237" s="212" t="s">
        <v>2644</v>
      </c>
      <c r="C237" s="548"/>
      <c r="D237" s="548"/>
      <c r="E237" s="546"/>
      <c r="F237" s="546"/>
      <c r="G237" s="546"/>
      <c r="H237" s="213" t="s">
        <v>3959</v>
      </c>
      <c r="I237" s="214" t="s">
        <v>481</v>
      </c>
      <c r="J237" s="214" t="s">
        <v>482</v>
      </c>
      <c r="K237" s="220">
        <v>1</v>
      </c>
      <c r="L237" s="216">
        <v>45231</v>
      </c>
      <c r="M237" s="227">
        <v>45747</v>
      </c>
      <c r="N237" s="251">
        <f t="shared" si="6"/>
        <v>73.714285714285708</v>
      </c>
      <c r="O237" s="217">
        <v>1</v>
      </c>
      <c r="P237" s="214" t="s">
        <v>5068</v>
      </c>
      <c r="Q237" s="217">
        <f t="shared" si="7"/>
        <v>1</v>
      </c>
      <c r="R237" s="218" t="str">
        <f t="array" aca="1" ref="R237" ca="1">IF(ISNUMBER(Q237),IF(Q237=100%,"CUMPLIDA",IF(AND(ISNUMBER(M237),ISNUMBER(INDIRECT("FECHA_"&amp;$B237,1))), IF(M237&lt;=INDIRECT("FECHA_"&amp;$B237,1),"INCUMPLIDA","PROCESO"), "VERIFICAR FECHA")),"SIN VALOR AVANCE")</f>
        <v>CUMPLIDA</v>
      </c>
    </row>
    <row r="238" spans="1:18" ht="45">
      <c r="A238" s="211" t="s">
        <v>1026</v>
      </c>
      <c r="B238" s="212" t="s">
        <v>2644</v>
      </c>
      <c r="C238" s="548"/>
      <c r="D238" s="548"/>
      <c r="E238" s="546"/>
      <c r="F238" s="546"/>
      <c r="G238" s="546"/>
      <c r="H238" s="213" t="s">
        <v>3842</v>
      </c>
      <c r="I238" s="214" t="s">
        <v>483</v>
      </c>
      <c r="J238" s="214" t="s">
        <v>484</v>
      </c>
      <c r="K238" s="220">
        <v>1</v>
      </c>
      <c r="L238" s="216">
        <v>45323</v>
      </c>
      <c r="M238" s="227">
        <v>45747</v>
      </c>
      <c r="N238" s="251">
        <f t="shared" si="6"/>
        <v>60.571428571428569</v>
      </c>
      <c r="O238" s="217">
        <v>1</v>
      </c>
      <c r="P238" s="214" t="s">
        <v>5067</v>
      </c>
      <c r="Q238" s="217">
        <f t="shared" si="7"/>
        <v>1</v>
      </c>
      <c r="R238" s="218" t="str">
        <f t="array" aca="1" ref="R238" ca="1">IF(ISNUMBER(Q238),IF(Q238=100%,"CUMPLIDA",IF(AND(ISNUMBER(M238),ISNUMBER(INDIRECT("FECHA_"&amp;$B238,1))), IF(M238&lt;=INDIRECT("FECHA_"&amp;$B238,1),"INCUMPLIDA","PROCESO"), "VERIFICAR FECHA")),"SIN VALOR AVANCE")</f>
        <v>CUMPLIDA</v>
      </c>
    </row>
    <row r="239" spans="1:18" ht="30.75">
      <c r="A239" s="211" t="s">
        <v>1026</v>
      </c>
      <c r="B239" s="212" t="s">
        <v>2644</v>
      </c>
      <c r="C239" s="548"/>
      <c r="D239" s="548"/>
      <c r="E239" s="546"/>
      <c r="F239" s="546"/>
      <c r="G239" s="546"/>
      <c r="H239" s="213" t="s">
        <v>3843</v>
      </c>
      <c r="I239" s="214" t="s">
        <v>238</v>
      </c>
      <c r="J239" s="214" t="s">
        <v>485</v>
      </c>
      <c r="K239" s="220">
        <v>1</v>
      </c>
      <c r="L239" s="216">
        <v>45231</v>
      </c>
      <c r="M239" s="227">
        <v>45747</v>
      </c>
      <c r="N239" s="251">
        <f t="shared" si="6"/>
        <v>73.714285714285708</v>
      </c>
      <c r="O239" s="217">
        <v>1</v>
      </c>
      <c r="P239" s="214" t="s">
        <v>5069</v>
      </c>
      <c r="Q239" s="217">
        <f t="shared" si="7"/>
        <v>1</v>
      </c>
      <c r="R239" s="218" t="str">
        <f t="array" aca="1" ref="R239" ca="1">IF(ISNUMBER(Q239),IF(Q239=100%,"CUMPLIDA",IF(AND(ISNUMBER(M239),ISNUMBER(INDIRECT("FECHA_"&amp;$B239,1))), IF(M239&lt;=INDIRECT("FECHA_"&amp;$B239,1),"INCUMPLIDA","PROCESO"), "VERIFICAR FECHA")),"SIN VALOR AVANCE")</f>
        <v>CUMPLIDA</v>
      </c>
    </row>
    <row r="240" spans="1:18" ht="60.75">
      <c r="A240" s="211" t="s">
        <v>1026</v>
      </c>
      <c r="B240" s="212" t="s">
        <v>2644</v>
      </c>
      <c r="C240" s="548"/>
      <c r="D240" s="548"/>
      <c r="E240" s="546"/>
      <c r="F240" s="546"/>
      <c r="G240" s="546"/>
      <c r="H240" s="213" t="s">
        <v>3844</v>
      </c>
      <c r="I240" s="214" t="s">
        <v>486</v>
      </c>
      <c r="J240" s="214" t="s">
        <v>487</v>
      </c>
      <c r="K240" s="220">
        <v>1</v>
      </c>
      <c r="L240" s="216">
        <v>45231</v>
      </c>
      <c r="M240" s="227">
        <v>45808</v>
      </c>
      <c r="N240" s="251">
        <f t="shared" si="6"/>
        <v>82.428571428571431</v>
      </c>
      <c r="O240" s="217">
        <v>1</v>
      </c>
      <c r="P240" s="214" t="s">
        <v>5070</v>
      </c>
      <c r="Q240" s="217">
        <f t="shared" si="7"/>
        <v>1</v>
      </c>
      <c r="R240" s="218" t="str">
        <f t="array" aca="1" ref="R240" ca="1">IF(ISNUMBER(Q240),IF(Q240=100%,"CUMPLIDA",IF(AND(ISNUMBER(M240),ISNUMBER(INDIRECT("FECHA_"&amp;$B240,1))), IF(M240&lt;=INDIRECT("FECHA_"&amp;$B240,1),"INCUMPLIDA","PROCESO"), "VERIFICAR FECHA")),"SIN VALOR AVANCE")</f>
        <v>CUMPLIDA</v>
      </c>
    </row>
    <row r="241" spans="1:18" ht="30">
      <c r="A241" s="211" t="s">
        <v>1026</v>
      </c>
      <c r="B241" s="212" t="s">
        <v>2644</v>
      </c>
      <c r="C241" s="548"/>
      <c r="D241" s="548"/>
      <c r="E241" s="546"/>
      <c r="F241" s="546"/>
      <c r="G241" s="546"/>
      <c r="H241" s="213" t="s">
        <v>3960</v>
      </c>
      <c r="I241" s="214" t="s">
        <v>489</v>
      </c>
      <c r="J241" s="214" t="s">
        <v>490</v>
      </c>
      <c r="K241" s="220">
        <v>2</v>
      </c>
      <c r="L241" s="216">
        <v>45839</v>
      </c>
      <c r="M241" s="216">
        <v>46660</v>
      </c>
      <c r="N241" s="251">
        <f t="shared" si="6"/>
        <v>117.28571428571429</v>
      </c>
      <c r="O241" s="217">
        <v>0</v>
      </c>
      <c r="P241" s="214" t="s">
        <v>3961</v>
      </c>
      <c r="Q241" s="217">
        <f t="shared" si="7"/>
        <v>0</v>
      </c>
      <c r="R241" s="218" t="str">
        <f t="array" aca="1" ref="R241" ca="1">IF(ISNUMBER(Q241),IF(Q241=100%,"CUMPLIDA",IF(AND(ISNUMBER(M241),ISNUMBER(INDIRECT("FECHA_"&amp;$B241,1))), IF(M241&lt;=INDIRECT("FECHA_"&amp;$B241,1),"INCUMPLIDA","PROCESO"), "VERIFICAR FECHA")),"SIN VALOR AVANCE")</f>
        <v>PROCESO</v>
      </c>
    </row>
    <row r="242" spans="1:18" ht="60">
      <c r="A242" s="211" t="s">
        <v>1026</v>
      </c>
      <c r="B242" s="212" t="s">
        <v>2644</v>
      </c>
      <c r="C242" s="548"/>
      <c r="D242" s="548"/>
      <c r="E242" s="546"/>
      <c r="F242" s="546"/>
      <c r="G242" s="546"/>
      <c r="H242" s="213" t="s">
        <v>3962</v>
      </c>
      <c r="I242" s="214" t="s">
        <v>493</v>
      </c>
      <c r="J242" s="214" t="s">
        <v>494</v>
      </c>
      <c r="K242" s="220">
        <v>1</v>
      </c>
      <c r="L242" s="216">
        <v>45839</v>
      </c>
      <c r="M242" s="216">
        <v>46660</v>
      </c>
      <c r="N242" s="251">
        <f t="shared" si="6"/>
        <v>117.28571428571429</v>
      </c>
      <c r="O242" s="217">
        <v>0</v>
      </c>
      <c r="P242" s="214" t="s">
        <v>5067</v>
      </c>
      <c r="Q242" s="217">
        <f t="shared" si="7"/>
        <v>0</v>
      </c>
      <c r="R242" s="218" t="str">
        <f t="array" aca="1" ref="R242" ca="1">IF(ISNUMBER(Q242),IF(Q242=100%,"CUMPLIDA",IF(AND(ISNUMBER(M242),ISNUMBER(INDIRECT("FECHA_"&amp;$B242,1))), IF(M242&lt;=INDIRECT("FECHA_"&amp;$B242,1),"INCUMPLIDA","PROCESO"), "VERIFICAR FECHA")),"SIN VALOR AVANCE")</f>
        <v>PROCESO</v>
      </c>
    </row>
    <row r="243" spans="1:18" ht="135">
      <c r="A243" s="211" t="s">
        <v>1026</v>
      </c>
      <c r="B243" s="212" t="s">
        <v>2644</v>
      </c>
      <c r="C243" s="548"/>
      <c r="D243" s="548"/>
      <c r="E243" s="546"/>
      <c r="F243" s="546"/>
      <c r="G243" s="546"/>
      <c r="H243" s="213" t="s">
        <v>3963</v>
      </c>
      <c r="I243" s="214" t="s">
        <v>496</v>
      </c>
      <c r="J243" s="214" t="s">
        <v>527</v>
      </c>
      <c r="K243" s="220">
        <v>2</v>
      </c>
      <c r="L243" s="216">
        <v>45839</v>
      </c>
      <c r="M243" s="216">
        <v>46660</v>
      </c>
      <c r="N243" s="251">
        <f t="shared" si="6"/>
        <v>117.28571428571429</v>
      </c>
      <c r="O243" s="217">
        <v>0</v>
      </c>
      <c r="P243" s="214" t="s">
        <v>5070</v>
      </c>
      <c r="Q243" s="217">
        <f t="shared" si="7"/>
        <v>0</v>
      </c>
      <c r="R243" s="218" t="str">
        <f t="array" aca="1" ref="R243" ca="1">IF(ISNUMBER(Q243),IF(Q243=100%,"CUMPLIDA",IF(AND(ISNUMBER(M243),ISNUMBER(INDIRECT("FECHA_"&amp;$B243,1))), IF(M243&lt;=INDIRECT("FECHA_"&amp;$B243,1),"INCUMPLIDA","PROCESO"), "VERIFICAR FECHA")),"SIN VALOR AVANCE")</f>
        <v>PROCESO</v>
      </c>
    </row>
    <row r="244" spans="1:18" ht="75.75">
      <c r="A244" s="211" t="s">
        <v>1026</v>
      </c>
      <c r="B244" s="212" t="s">
        <v>2644</v>
      </c>
      <c r="C244" s="548"/>
      <c r="D244" s="548"/>
      <c r="E244" s="546"/>
      <c r="F244" s="546"/>
      <c r="G244" s="546"/>
      <c r="H244" s="213" t="s">
        <v>3956</v>
      </c>
      <c r="I244" s="214" t="s">
        <v>3754</v>
      </c>
      <c r="J244" s="214" t="s">
        <v>467</v>
      </c>
      <c r="K244" s="220">
        <v>1</v>
      </c>
      <c r="L244" s="216">
        <v>45231</v>
      </c>
      <c r="M244" s="216">
        <v>45504</v>
      </c>
      <c r="N244" s="251">
        <f t="shared" si="6"/>
        <v>39</v>
      </c>
      <c r="O244" s="217">
        <v>1</v>
      </c>
      <c r="P244" s="214" t="s">
        <v>5066</v>
      </c>
      <c r="Q244" s="217">
        <f t="shared" si="7"/>
        <v>1</v>
      </c>
      <c r="R244" s="218" t="str">
        <f t="array" aca="1" ref="R244" ca="1">IF(ISNUMBER(Q244),IF(Q244=100%,"CUMPLIDA",IF(AND(ISNUMBER(M244),ISNUMBER(INDIRECT("FECHA_"&amp;$B244,1))), IF(M244&lt;=INDIRECT("FECHA_"&amp;$B244,1),"INCUMPLIDA","PROCESO"), "VERIFICAR FECHA")),"SIN VALOR AVANCE")</f>
        <v>CUMPLIDA</v>
      </c>
    </row>
    <row r="245" spans="1:18" ht="30.75">
      <c r="A245" s="211" t="s">
        <v>1026</v>
      </c>
      <c r="B245" s="212" t="s">
        <v>2644</v>
      </c>
      <c r="C245" s="548"/>
      <c r="D245" s="548"/>
      <c r="E245" s="546"/>
      <c r="F245" s="546"/>
      <c r="G245" s="546"/>
      <c r="H245" s="213" t="s">
        <v>3957</v>
      </c>
      <c r="I245" s="214" t="s">
        <v>515</v>
      </c>
      <c r="J245" s="214" t="s">
        <v>475</v>
      </c>
      <c r="K245" s="220">
        <v>1</v>
      </c>
      <c r="L245" s="216">
        <v>45323</v>
      </c>
      <c r="M245" s="216">
        <v>45747</v>
      </c>
      <c r="N245" s="251">
        <f t="shared" si="6"/>
        <v>60.571428571428569</v>
      </c>
      <c r="O245" s="217">
        <v>1</v>
      </c>
      <c r="P245" s="214" t="s">
        <v>5067</v>
      </c>
      <c r="Q245" s="217">
        <f t="shared" si="7"/>
        <v>1</v>
      </c>
      <c r="R245" s="218" t="str">
        <f t="array" aca="1" ref="R245" ca="1">IF(ISNUMBER(Q245),IF(Q245=100%,"CUMPLIDA",IF(AND(ISNUMBER(M245),ISNUMBER(INDIRECT("FECHA_"&amp;$B245,1))), IF(M245&lt;=INDIRECT("FECHA_"&amp;$B245,1),"INCUMPLIDA","PROCESO"), "VERIFICAR FECHA")),"SIN VALOR AVANCE")</f>
        <v>CUMPLIDA</v>
      </c>
    </row>
    <row r="246" spans="1:18" ht="30.75">
      <c r="A246" s="211" t="s">
        <v>1026</v>
      </c>
      <c r="B246" s="212" t="s">
        <v>2644</v>
      </c>
      <c r="C246" s="548"/>
      <c r="D246" s="548"/>
      <c r="E246" s="546"/>
      <c r="F246" s="546"/>
      <c r="G246" s="546"/>
      <c r="H246" s="213" t="s">
        <v>3958</v>
      </c>
      <c r="I246" s="214" t="s">
        <v>518</v>
      </c>
      <c r="J246" s="214" t="s">
        <v>519</v>
      </c>
      <c r="K246" s="220">
        <v>1</v>
      </c>
      <c r="L246" s="216">
        <v>45323</v>
      </c>
      <c r="M246" s="216">
        <v>45747</v>
      </c>
      <c r="N246" s="251">
        <f t="shared" si="6"/>
        <v>60.571428571428569</v>
      </c>
      <c r="O246" s="217">
        <v>1</v>
      </c>
      <c r="P246" s="214" t="s">
        <v>5068</v>
      </c>
      <c r="Q246" s="217">
        <f t="shared" si="7"/>
        <v>1</v>
      </c>
      <c r="R246" s="218" t="str">
        <f t="array" aca="1" ref="R246" ca="1">IF(ISNUMBER(Q246),IF(Q246=100%,"CUMPLIDA",IF(AND(ISNUMBER(M246),ISNUMBER(INDIRECT("FECHA_"&amp;$B246,1))), IF(M246&lt;=INDIRECT("FECHA_"&amp;$B246,1),"INCUMPLIDA","PROCESO"), "VERIFICAR FECHA")),"SIN VALOR AVANCE")</f>
        <v>CUMPLIDA</v>
      </c>
    </row>
    <row r="247" spans="1:18" ht="45">
      <c r="A247" s="211" t="s">
        <v>1026</v>
      </c>
      <c r="B247" s="212" t="s">
        <v>2644</v>
      </c>
      <c r="C247" s="548"/>
      <c r="D247" s="548"/>
      <c r="E247" s="546"/>
      <c r="F247" s="546"/>
      <c r="G247" s="546"/>
      <c r="H247" s="213" t="s">
        <v>3959</v>
      </c>
      <c r="I247" s="214" t="s">
        <v>481</v>
      </c>
      <c r="J247" s="214" t="s">
        <v>482</v>
      </c>
      <c r="K247" s="220">
        <v>1</v>
      </c>
      <c r="L247" s="216">
        <v>45231</v>
      </c>
      <c r="M247" s="216">
        <v>45747</v>
      </c>
      <c r="N247" s="251">
        <f t="shared" si="6"/>
        <v>73.714285714285708</v>
      </c>
      <c r="O247" s="217">
        <v>1</v>
      </c>
      <c r="P247" s="214" t="s">
        <v>5068</v>
      </c>
      <c r="Q247" s="217">
        <f t="shared" si="7"/>
        <v>1</v>
      </c>
      <c r="R247" s="218" t="str">
        <f t="array" aca="1" ref="R247" ca="1">IF(ISNUMBER(Q247),IF(Q247=100%,"CUMPLIDA",IF(AND(ISNUMBER(M247),ISNUMBER(INDIRECT("FECHA_"&amp;$B247,1))), IF(M247&lt;=INDIRECT("FECHA_"&amp;$B247,1),"INCUMPLIDA","PROCESO"), "VERIFICAR FECHA")),"SIN VALOR AVANCE")</f>
        <v>CUMPLIDA</v>
      </c>
    </row>
    <row r="248" spans="1:18" ht="45">
      <c r="A248" s="211" t="s">
        <v>1026</v>
      </c>
      <c r="B248" s="212" t="s">
        <v>2644</v>
      </c>
      <c r="C248" s="548"/>
      <c r="D248" s="548"/>
      <c r="E248" s="546"/>
      <c r="F248" s="546"/>
      <c r="G248" s="546"/>
      <c r="H248" s="213" t="s">
        <v>3842</v>
      </c>
      <c r="I248" s="214" t="s">
        <v>483</v>
      </c>
      <c r="J248" s="214" t="s">
        <v>484</v>
      </c>
      <c r="K248" s="220">
        <v>1</v>
      </c>
      <c r="L248" s="216">
        <v>45323</v>
      </c>
      <c r="M248" s="216">
        <v>45747</v>
      </c>
      <c r="N248" s="251">
        <f t="shared" si="6"/>
        <v>60.571428571428569</v>
      </c>
      <c r="O248" s="217">
        <v>1</v>
      </c>
      <c r="P248" s="214" t="s">
        <v>5071</v>
      </c>
      <c r="Q248" s="217">
        <f t="shared" si="7"/>
        <v>1</v>
      </c>
      <c r="R248" s="218" t="str">
        <f t="array" aca="1" ref="R248" ca="1">IF(ISNUMBER(Q248),IF(Q248=100%,"CUMPLIDA",IF(AND(ISNUMBER(M248),ISNUMBER(INDIRECT("FECHA_"&amp;$B248,1))), IF(M248&lt;=INDIRECT("FECHA_"&amp;$B248,1),"INCUMPLIDA","PROCESO"), "VERIFICAR FECHA")),"SIN VALOR AVANCE")</f>
        <v>CUMPLIDA</v>
      </c>
    </row>
    <row r="249" spans="1:18" ht="30.75">
      <c r="A249" s="211" t="s">
        <v>1026</v>
      </c>
      <c r="B249" s="212" t="s">
        <v>2644</v>
      </c>
      <c r="C249" s="548"/>
      <c r="D249" s="548"/>
      <c r="E249" s="546"/>
      <c r="F249" s="546"/>
      <c r="G249" s="546"/>
      <c r="H249" s="213" t="s">
        <v>3843</v>
      </c>
      <c r="I249" s="214" t="s">
        <v>238</v>
      </c>
      <c r="J249" s="214" t="s">
        <v>485</v>
      </c>
      <c r="K249" s="220">
        <v>1</v>
      </c>
      <c r="L249" s="216">
        <v>45231</v>
      </c>
      <c r="M249" s="216">
        <v>45747</v>
      </c>
      <c r="N249" s="251">
        <f t="shared" si="6"/>
        <v>73.714285714285708</v>
      </c>
      <c r="O249" s="217">
        <v>1</v>
      </c>
      <c r="P249" s="214" t="s">
        <v>5068</v>
      </c>
      <c r="Q249" s="217">
        <f t="shared" si="7"/>
        <v>1</v>
      </c>
      <c r="R249" s="218" t="str">
        <f t="array" aca="1" ref="R249" ca="1">IF(ISNUMBER(Q249),IF(Q249=100%,"CUMPLIDA",IF(AND(ISNUMBER(M249),ISNUMBER(INDIRECT("FECHA_"&amp;$B249,1))), IF(M249&lt;=INDIRECT("FECHA_"&amp;$B249,1),"INCUMPLIDA","PROCESO"), "VERIFICAR FECHA")),"SIN VALOR AVANCE")</f>
        <v>CUMPLIDA</v>
      </c>
    </row>
    <row r="250" spans="1:18" ht="60.75">
      <c r="A250" s="211" t="s">
        <v>1026</v>
      </c>
      <c r="B250" s="212" t="s">
        <v>2644</v>
      </c>
      <c r="C250" s="548"/>
      <c r="D250" s="548"/>
      <c r="E250" s="546"/>
      <c r="F250" s="546"/>
      <c r="G250" s="546"/>
      <c r="H250" s="213" t="s">
        <v>3844</v>
      </c>
      <c r="I250" s="214" t="s">
        <v>486</v>
      </c>
      <c r="J250" s="214" t="s">
        <v>487</v>
      </c>
      <c r="K250" s="220">
        <v>1</v>
      </c>
      <c r="L250" s="216">
        <v>45231</v>
      </c>
      <c r="M250" s="216">
        <v>45808</v>
      </c>
      <c r="N250" s="251">
        <f t="shared" si="6"/>
        <v>82.428571428571431</v>
      </c>
      <c r="O250" s="217">
        <v>1</v>
      </c>
      <c r="P250" s="214" t="s">
        <v>5072</v>
      </c>
      <c r="Q250" s="217">
        <f t="shared" si="7"/>
        <v>1</v>
      </c>
      <c r="R250" s="218" t="str">
        <f t="array" aca="1" ref="R250" ca="1">IF(ISNUMBER(Q250),IF(Q250=100%,"CUMPLIDA",IF(AND(ISNUMBER(M250),ISNUMBER(INDIRECT("FECHA_"&amp;$B250,1))), IF(M250&lt;=INDIRECT("FECHA_"&amp;$B250,1),"INCUMPLIDA","PROCESO"), "VERIFICAR FECHA")),"SIN VALOR AVANCE")</f>
        <v>CUMPLIDA</v>
      </c>
    </row>
    <row r="251" spans="1:18" ht="30.75">
      <c r="A251" s="211" t="s">
        <v>1026</v>
      </c>
      <c r="B251" s="212" t="s">
        <v>2644</v>
      </c>
      <c r="C251" s="548"/>
      <c r="D251" s="548"/>
      <c r="E251" s="546"/>
      <c r="F251" s="546"/>
      <c r="G251" s="546"/>
      <c r="H251" s="213" t="s">
        <v>3960</v>
      </c>
      <c r="I251" s="214" t="s">
        <v>489</v>
      </c>
      <c r="J251" s="214" t="s">
        <v>490</v>
      </c>
      <c r="K251" s="220">
        <v>2</v>
      </c>
      <c r="L251" s="216">
        <v>45839</v>
      </c>
      <c r="M251" s="216">
        <v>46660</v>
      </c>
      <c r="N251" s="251">
        <f t="shared" si="6"/>
        <v>117.28571428571429</v>
      </c>
      <c r="O251" s="217">
        <v>0</v>
      </c>
      <c r="P251" s="214" t="s">
        <v>5068</v>
      </c>
      <c r="Q251" s="217">
        <f t="shared" si="7"/>
        <v>0</v>
      </c>
      <c r="R251" s="218" t="str">
        <f t="array" aca="1" ref="R251" ca="1">IF(ISNUMBER(Q251),IF(Q251=100%,"CUMPLIDA",IF(AND(ISNUMBER(M251),ISNUMBER(INDIRECT("FECHA_"&amp;$B251,1))), IF(M251&lt;=INDIRECT("FECHA_"&amp;$B251,1),"INCUMPLIDA","PROCESO"), "VERIFICAR FECHA")),"SIN VALOR AVANCE")</f>
        <v>PROCESO</v>
      </c>
    </row>
    <row r="252" spans="1:18" ht="60">
      <c r="A252" s="211" t="s">
        <v>1026</v>
      </c>
      <c r="B252" s="212" t="s">
        <v>2644</v>
      </c>
      <c r="C252" s="548"/>
      <c r="D252" s="548"/>
      <c r="E252" s="546"/>
      <c r="F252" s="546"/>
      <c r="G252" s="546"/>
      <c r="H252" s="213" t="s">
        <v>3962</v>
      </c>
      <c r="I252" s="214" t="s">
        <v>493</v>
      </c>
      <c r="J252" s="214" t="s">
        <v>494</v>
      </c>
      <c r="K252" s="220">
        <v>1</v>
      </c>
      <c r="L252" s="216">
        <v>45839</v>
      </c>
      <c r="M252" s="216">
        <v>46660</v>
      </c>
      <c r="N252" s="251">
        <f t="shared" si="6"/>
        <v>117.28571428571429</v>
      </c>
      <c r="O252" s="217">
        <v>0</v>
      </c>
      <c r="P252" s="214" t="s">
        <v>5071</v>
      </c>
      <c r="Q252" s="217">
        <f t="shared" si="7"/>
        <v>0</v>
      </c>
      <c r="R252" s="218" t="str">
        <f t="array" aca="1" ref="R252" ca="1">IF(ISNUMBER(Q252),IF(Q252=100%,"CUMPLIDA",IF(AND(ISNUMBER(M252),ISNUMBER(INDIRECT("FECHA_"&amp;$B252,1))), IF(M252&lt;=INDIRECT("FECHA_"&amp;$B252,1),"INCUMPLIDA","PROCESO"), "VERIFICAR FECHA")),"SIN VALOR AVANCE")</f>
        <v>PROCESO</v>
      </c>
    </row>
    <row r="253" spans="1:18" ht="135">
      <c r="A253" s="211" t="s">
        <v>1026</v>
      </c>
      <c r="B253" s="212" t="s">
        <v>2644</v>
      </c>
      <c r="C253" s="548"/>
      <c r="D253" s="548"/>
      <c r="E253" s="546"/>
      <c r="F253" s="546"/>
      <c r="G253" s="546"/>
      <c r="H253" s="213" t="s">
        <v>3963</v>
      </c>
      <c r="I253" s="214" t="s">
        <v>496</v>
      </c>
      <c r="J253" s="214" t="s">
        <v>527</v>
      </c>
      <c r="K253" s="220">
        <v>2</v>
      </c>
      <c r="L253" s="216">
        <v>45839</v>
      </c>
      <c r="M253" s="216">
        <v>46660</v>
      </c>
      <c r="N253" s="251">
        <f t="shared" si="6"/>
        <v>117.28571428571429</v>
      </c>
      <c r="O253" s="217">
        <v>0</v>
      </c>
      <c r="P253" s="214" t="s">
        <v>5072</v>
      </c>
      <c r="Q253" s="217">
        <f t="shared" si="7"/>
        <v>0</v>
      </c>
      <c r="R253" s="218" t="str">
        <f t="array" aca="1" ref="R253" ca="1">IF(ISNUMBER(Q253),IF(Q253=100%,"CUMPLIDA",IF(AND(ISNUMBER(M253),ISNUMBER(INDIRECT("FECHA_"&amp;$B253,1))), IF(M253&lt;=INDIRECT("FECHA_"&amp;$B253,1),"INCUMPLIDA","PROCESO"), "VERIFICAR FECHA")),"SIN VALOR AVANCE")</f>
        <v>PROCESO</v>
      </c>
    </row>
    <row r="254" spans="1:18" ht="105">
      <c r="A254" s="211" t="s">
        <v>1026</v>
      </c>
      <c r="B254" s="212" t="s">
        <v>2644</v>
      </c>
      <c r="C254" s="548"/>
      <c r="D254" s="548"/>
      <c r="E254" s="546" t="s">
        <v>3964</v>
      </c>
      <c r="F254" s="546"/>
      <c r="G254" s="546"/>
      <c r="H254" s="213" t="s">
        <v>3965</v>
      </c>
      <c r="I254" s="214" t="s">
        <v>3966</v>
      </c>
      <c r="J254" s="214" t="s">
        <v>3967</v>
      </c>
      <c r="K254" s="220">
        <v>2</v>
      </c>
      <c r="L254" s="216">
        <v>45108</v>
      </c>
      <c r="M254" s="216">
        <v>45169</v>
      </c>
      <c r="N254" s="251">
        <f t="shared" si="6"/>
        <v>8.7142857142857135</v>
      </c>
      <c r="O254" s="217">
        <v>1</v>
      </c>
      <c r="P254" s="214" t="s">
        <v>5073</v>
      </c>
      <c r="Q254" s="217">
        <f t="shared" si="7"/>
        <v>1</v>
      </c>
      <c r="R254" s="218" t="str">
        <f t="array" aca="1" ref="R254" ca="1">IF(ISNUMBER(Q254),IF(Q254=100%,"CUMPLIDA",IF(AND(ISNUMBER(M254),ISNUMBER(INDIRECT("FECHA_"&amp;$B254,1))), IF(M254&lt;=INDIRECT("FECHA_"&amp;$B254,1),"INCUMPLIDA","PROCESO"), "VERIFICAR FECHA")),"SIN VALOR AVANCE")</f>
        <v>CUMPLIDA</v>
      </c>
    </row>
    <row r="255" spans="1:18" ht="90">
      <c r="A255" s="211" t="s">
        <v>1026</v>
      </c>
      <c r="B255" s="212" t="s">
        <v>2644</v>
      </c>
      <c r="C255" s="548"/>
      <c r="D255" s="548"/>
      <c r="E255" s="546"/>
      <c r="F255" s="546"/>
      <c r="G255" s="546"/>
      <c r="H255" s="213" t="s">
        <v>3968</v>
      </c>
      <c r="I255" s="214" t="s">
        <v>3969</v>
      </c>
      <c r="J255" s="214" t="s">
        <v>3970</v>
      </c>
      <c r="K255" s="220">
        <v>2</v>
      </c>
      <c r="L255" s="216">
        <v>45170</v>
      </c>
      <c r="M255" s="216">
        <v>45291</v>
      </c>
      <c r="N255" s="251">
        <f t="shared" si="6"/>
        <v>17.285714285714285</v>
      </c>
      <c r="O255" s="217">
        <v>1</v>
      </c>
      <c r="P255" s="214" t="s">
        <v>5073</v>
      </c>
      <c r="Q255" s="217">
        <f t="shared" si="7"/>
        <v>1</v>
      </c>
      <c r="R255" s="218" t="str">
        <f t="array" aca="1" ref="R255" ca="1">IF(ISNUMBER(Q255),IF(Q255=100%,"CUMPLIDA",IF(AND(ISNUMBER(M255),ISNUMBER(INDIRECT("FECHA_"&amp;$B255,1))), IF(M255&lt;=INDIRECT("FECHA_"&amp;$B255,1),"INCUMPLIDA","PROCESO"), "VERIFICAR FECHA")),"SIN VALOR AVANCE")</f>
        <v>CUMPLIDA</v>
      </c>
    </row>
    <row r="256" spans="1:18" ht="60.75">
      <c r="A256" s="211" t="s">
        <v>1026</v>
      </c>
      <c r="B256" s="212" t="s">
        <v>2644</v>
      </c>
      <c r="C256" s="548"/>
      <c r="D256" s="548"/>
      <c r="E256" s="546"/>
      <c r="F256" s="546"/>
      <c r="G256" s="546"/>
      <c r="H256" s="213" t="s">
        <v>3956</v>
      </c>
      <c r="I256" s="214" t="s">
        <v>3754</v>
      </c>
      <c r="J256" s="214" t="s">
        <v>467</v>
      </c>
      <c r="K256" s="220">
        <v>1</v>
      </c>
      <c r="L256" s="216">
        <v>45231</v>
      </c>
      <c r="M256" s="216">
        <v>45504</v>
      </c>
      <c r="N256" s="251">
        <f t="shared" si="6"/>
        <v>39</v>
      </c>
      <c r="O256" s="217">
        <v>1</v>
      </c>
      <c r="P256" s="214" t="s">
        <v>5074</v>
      </c>
      <c r="Q256" s="217">
        <f t="shared" si="7"/>
        <v>1</v>
      </c>
      <c r="R256" s="218" t="str">
        <f t="array" aca="1" ref="R256" ca="1">IF(ISNUMBER(Q256),IF(Q256=100%,"CUMPLIDA",IF(AND(ISNUMBER(M256),ISNUMBER(INDIRECT("FECHA_"&amp;$B256,1))), IF(M256&lt;=INDIRECT("FECHA_"&amp;$B256,1),"INCUMPLIDA","PROCESO"), "VERIFICAR FECHA")),"SIN VALOR AVANCE")</f>
        <v>CUMPLIDA</v>
      </c>
    </row>
    <row r="257" spans="1:18" ht="30.75">
      <c r="A257" s="211" t="s">
        <v>1026</v>
      </c>
      <c r="B257" s="212" t="s">
        <v>2644</v>
      </c>
      <c r="C257" s="548"/>
      <c r="D257" s="548"/>
      <c r="E257" s="546"/>
      <c r="F257" s="546"/>
      <c r="G257" s="546"/>
      <c r="H257" s="213" t="s">
        <v>3957</v>
      </c>
      <c r="I257" s="214" t="s">
        <v>515</v>
      </c>
      <c r="J257" s="214" t="s">
        <v>475</v>
      </c>
      <c r="K257" s="220">
        <v>1</v>
      </c>
      <c r="L257" s="216">
        <v>45323</v>
      </c>
      <c r="M257" s="216">
        <v>45747</v>
      </c>
      <c r="N257" s="251">
        <f t="shared" si="6"/>
        <v>60.571428571428569</v>
      </c>
      <c r="O257" s="217">
        <v>1</v>
      </c>
      <c r="P257" s="214" t="s">
        <v>5067</v>
      </c>
      <c r="Q257" s="217">
        <f t="shared" si="7"/>
        <v>1</v>
      </c>
      <c r="R257" s="218" t="str">
        <f t="array" aca="1" ref="R257" ca="1">IF(ISNUMBER(Q257),IF(Q257=100%,"CUMPLIDA",IF(AND(ISNUMBER(M257),ISNUMBER(INDIRECT("FECHA_"&amp;$B257,1))), IF(M257&lt;=INDIRECT("FECHA_"&amp;$B257,1),"INCUMPLIDA","PROCESO"), "VERIFICAR FECHA")),"SIN VALOR AVANCE")</f>
        <v>CUMPLIDA</v>
      </c>
    </row>
    <row r="258" spans="1:18" ht="30.75">
      <c r="A258" s="211" t="s">
        <v>1026</v>
      </c>
      <c r="B258" s="212" t="s">
        <v>2644</v>
      </c>
      <c r="C258" s="548"/>
      <c r="D258" s="548"/>
      <c r="E258" s="546"/>
      <c r="F258" s="546"/>
      <c r="G258" s="546"/>
      <c r="H258" s="213" t="s">
        <v>3958</v>
      </c>
      <c r="I258" s="214" t="s">
        <v>518</v>
      </c>
      <c r="J258" s="214" t="s">
        <v>519</v>
      </c>
      <c r="K258" s="220">
        <v>1</v>
      </c>
      <c r="L258" s="216">
        <v>45323</v>
      </c>
      <c r="M258" s="216">
        <v>45747</v>
      </c>
      <c r="N258" s="251">
        <f t="shared" si="6"/>
        <v>60.571428571428569</v>
      </c>
      <c r="O258" s="217">
        <v>1</v>
      </c>
      <c r="P258" s="214" t="s">
        <v>5068</v>
      </c>
      <c r="Q258" s="217">
        <f t="shared" si="7"/>
        <v>1</v>
      </c>
      <c r="R258" s="218" t="str">
        <f t="array" aca="1" ref="R258" ca="1">IF(ISNUMBER(Q258),IF(Q258=100%,"CUMPLIDA",IF(AND(ISNUMBER(M258),ISNUMBER(INDIRECT("FECHA_"&amp;$B258,1))), IF(M258&lt;=INDIRECT("FECHA_"&amp;$B258,1),"INCUMPLIDA","PROCESO"), "VERIFICAR FECHA")),"SIN VALOR AVANCE")</f>
        <v>CUMPLIDA</v>
      </c>
    </row>
    <row r="259" spans="1:18" ht="45">
      <c r="A259" s="211" t="s">
        <v>1026</v>
      </c>
      <c r="B259" s="212" t="s">
        <v>2644</v>
      </c>
      <c r="C259" s="548"/>
      <c r="D259" s="548"/>
      <c r="E259" s="546"/>
      <c r="F259" s="546"/>
      <c r="G259" s="546"/>
      <c r="H259" s="213" t="s">
        <v>3959</v>
      </c>
      <c r="I259" s="214" t="s">
        <v>481</v>
      </c>
      <c r="J259" s="214" t="s">
        <v>482</v>
      </c>
      <c r="K259" s="220">
        <v>1</v>
      </c>
      <c r="L259" s="216">
        <v>45231</v>
      </c>
      <c r="M259" s="216">
        <v>45747</v>
      </c>
      <c r="N259" s="251">
        <f t="shared" si="6"/>
        <v>73.714285714285708</v>
      </c>
      <c r="O259" s="217">
        <v>1</v>
      </c>
      <c r="P259" s="214" t="s">
        <v>5068</v>
      </c>
      <c r="Q259" s="217">
        <f t="shared" si="7"/>
        <v>1</v>
      </c>
      <c r="R259" s="218" t="str">
        <f t="array" aca="1" ref="R259" ca="1">IF(ISNUMBER(Q259),IF(Q259=100%,"CUMPLIDA",IF(AND(ISNUMBER(M259),ISNUMBER(INDIRECT("FECHA_"&amp;$B259,1))), IF(M259&lt;=INDIRECT("FECHA_"&amp;$B259,1),"INCUMPLIDA","PROCESO"), "VERIFICAR FECHA")),"SIN VALOR AVANCE")</f>
        <v>CUMPLIDA</v>
      </c>
    </row>
    <row r="260" spans="1:18" ht="45">
      <c r="A260" s="211" t="s">
        <v>1026</v>
      </c>
      <c r="B260" s="212" t="s">
        <v>2644</v>
      </c>
      <c r="C260" s="548"/>
      <c r="D260" s="548"/>
      <c r="E260" s="546"/>
      <c r="F260" s="546"/>
      <c r="G260" s="546"/>
      <c r="H260" s="213" t="s">
        <v>3842</v>
      </c>
      <c r="I260" s="214" t="s">
        <v>483</v>
      </c>
      <c r="J260" s="214" t="s">
        <v>484</v>
      </c>
      <c r="K260" s="220">
        <v>1</v>
      </c>
      <c r="L260" s="216">
        <v>45323</v>
      </c>
      <c r="M260" s="216">
        <v>45747</v>
      </c>
      <c r="N260" s="251">
        <f t="shared" si="6"/>
        <v>60.571428571428569</v>
      </c>
      <c r="O260" s="217">
        <v>1</v>
      </c>
      <c r="P260" s="214" t="s">
        <v>5067</v>
      </c>
      <c r="Q260" s="217">
        <f t="shared" si="7"/>
        <v>1</v>
      </c>
      <c r="R260" s="218" t="str">
        <f t="array" aca="1" ref="R260" ca="1">IF(ISNUMBER(Q260),IF(Q260=100%,"CUMPLIDA",IF(AND(ISNUMBER(M260),ISNUMBER(INDIRECT("FECHA_"&amp;$B260,1))), IF(M260&lt;=INDIRECT("FECHA_"&amp;$B260,1),"INCUMPLIDA","PROCESO"), "VERIFICAR FECHA")),"SIN VALOR AVANCE")</f>
        <v>CUMPLIDA</v>
      </c>
    </row>
    <row r="261" spans="1:18" ht="30.75">
      <c r="A261" s="211" t="s">
        <v>1026</v>
      </c>
      <c r="B261" s="212" t="s">
        <v>2644</v>
      </c>
      <c r="C261" s="548"/>
      <c r="D261" s="548"/>
      <c r="E261" s="546"/>
      <c r="F261" s="546"/>
      <c r="G261" s="546"/>
      <c r="H261" s="213" t="s">
        <v>3843</v>
      </c>
      <c r="I261" s="214" t="s">
        <v>238</v>
      </c>
      <c r="J261" s="214" t="s">
        <v>485</v>
      </c>
      <c r="K261" s="220">
        <v>1</v>
      </c>
      <c r="L261" s="216">
        <v>45231</v>
      </c>
      <c r="M261" s="216">
        <v>45747</v>
      </c>
      <c r="N261" s="251">
        <f t="shared" si="6"/>
        <v>73.714285714285708</v>
      </c>
      <c r="O261" s="217">
        <v>1</v>
      </c>
      <c r="P261" s="214" t="s">
        <v>5068</v>
      </c>
      <c r="Q261" s="217">
        <f t="shared" si="7"/>
        <v>1</v>
      </c>
      <c r="R261" s="218" t="str">
        <f t="array" aca="1" ref="R261" ca="1">IF(ISNUMBER(Q261),IF(Q261=100%,"CUMPLIDA",IF(AND(ISNUMBER(M261),ISNUMBER(INDIRECT("FECHA_"&amp;$B261,1))), IF(M261&lt;=INDIRECT("FECHA_"&amp;$B261,1),"INCUMPLIDA","PROCESO"), "VERIFICAR FECHA")),"SIN VALOR AVANCE")</f>
        <v>CUMPLIDA</v>
      </c>
    </row>
    <row r="262" spans="1:18" ht="60.75">
      <c r="A262" s="211" t="s">
        <v>1026</v>
      </c>
      <c r="B262" s="212" t="s">
        <v>2644</v>
      </c>
      <c r="C262" s="548"/>
      <c r="D262" s="548"/>
      <c r="E262" s="546"/>
      <c r="F262" s="546"/>
      <c r="G262" s="546"/>
      <c r="H262" s="213" t="s">
        <v>3844</v>
      </c>
      <c r="I262" s="214" t="s">
        <v>486</v>
      </c>
      <c r="J262" s="214" t="s">
        <v>487</v>
      </c>
      <c r="K262" s="220">
        <v>1</v>
      </c>
      <c r="L262" s="216">
        <v>45231</v>
      </c>
      <c r="M262" s="216">
        <v>45808</v>
      </c>
      <c r="N262" s="251">
        <f t="shared" si="6"/>
        <v>82.428571428571431</v>
      </c>
      <c r="O262" s="217">
        <v>1</v>
      </c>
      <c r="P262" s="214" t="s">
        <v>5070</v>
      </c>
      <c r="Q262" s="217">
        <f t="shared" si="7"/>
        <v>1</v>
      </c>
      <c r="R262" s="218" t="str">
        <f t="array" aca="1" ref="R262" ca="1">IF(ISNUMBER(Q262),IF(Q262=100%,"CUMPLIDA",IF(AND(ISNUMBER(M262),ISNUMBER(INDIRECT("FECHA_"&amp;$B262,1))), IF(M262&lt;=INDIRECT("FECHA_"&amp;$B262,1),"INCUMPLIDA","PROCESO"), "VERIFICAR FECHA")),"SIN VALOR AVANCE")</f>
        <v>CUMPLIDA</v>
      </c>
    </row>
    <row r="263" spans="1:18" ht="30.75">
      <c r="A263" s="211" t="s">
        <v>1026</v>
      </c>
      <c r="B263" s="212" t="s">
        <v>2644</v>
      </c>
      <c r="C263" s="548"/>
      <c r="D263" s="548"/>
      <c r="E263" s="546"/>
      <c r="F263" s="546"/>
      <c r="G263" s="546"/>
      <c r="H263" s="213" t="s">
        <v>3960</v>
      </c>
      <c r="I263" s="214" t="s">
        <v>489</v>
      </c>
      <c r="J263" s="214" t="s">
        <v>490</v>
      </c>
      <c r="K263" s="220">
        <v>2</v>
      </c>
      <c r="L263" s="216">
        <v>45839</v>
      </c>
      <c r="M263" s="216">
        <v>46660</v>
      </c>
      <c r="N263" s="251">
        <f t="shared" si="6"/>
        <v>117.28571428571429</v>
      </c>
      <c r="O263" s="217">
        <v>0</v>
      </c>
      <c r="P263" s="214" t="s">
        <v>5068</v>
      </c>
      <c r="Q263" s="217">
        <f t="shared" si="7"/>
        <v>0</v>
      </c>
      <c r="R263" s="218" t="str">
        <f t="array" aca="1" ref="R263" ca="1">IF(ISNUMBER(Q263),IF(Q263=100%,"CUMPLIDA",IF(AND(ISNUMBER(M263),ISNUMBER(INDIRECT("FECHA_"&amp;$B263,1))), IF(M263&lt;=INDIRECT("FECHA_"&amp;$B263,1),"INCUMPLIDA","PROCESO"), "VERIFICAR FECHA")),"SIN VALOR AVANCE")</f>
        <v>PROCESO</v>
      </c>
    </row>
    <row r="264" spans="1:18" ht="60">
      <c r="A264" s="211" t="s">
        <v>1026</v>
      </c>
      <c r="B264" s="212" t="s">
        <v>2644</v>
      </c>
      <c r="C264" s="548"/>
      <c r="D264" s="548"/>
      <c r="E264" s="546"/>
      <c r="F264" s="546"/>
      <c r="G264" s="546"/>
      <c r="H264" s="213" t="s">
        <v>3962</v>
      </c>
      <c r="I264" s="214" t="s">
        <v>493</v>
      </c>
      <c r="J264" s="214" t="s">
        <v>494</v>
      </c>
      <c r="K264" s="220">
        <v>1</v>
      </c>
      <c r="L264" s="216">
        <v>45839</v>
      </c>
      <c r="M264" s="216">
        <v>46660</v>
      </c>
      <c r="N264" s="251">
        <f t="shared" si="6"/>
        <v>117.28571428571429</v>
      </c>
      <c r="O264" s="217">
        <v>0</v>
      </c>
      <c r="P264" s="214" t="s">
        <v>5067</v>
      </c>
      <c r="Q264" s="217">
        <f t="shared" si="7"/>
        <v>0</v>
      </c>
      <c r="R264" s="218" t="str">
        <f t="array" aca="1" ref="R264" ca="1">IF(ISNUMBER(Q264),IF(Q264=100%,"CUMPLIDA",IF(AND(ISNUMBER(M264),ISNUMBER(INDIRECT("FECHA_"&amp;$B264,1))), IF(M264&lt;=INDIRECT("FECHA_"&amp;$B264,1),"INCUMPLIDA","PROCESO"), "VERIFICAR FECHA")),"SIN VALOR AVANCE")</f>
        <v>PROCESO</v>
      </c>
    </row>
    <row r="265" spans="1:18" ht="135">
      <c r="A265" s="211" t="s">
        <v>1026</v>
      </c>
      <c r="B265" s="212" t="s">
        <v>2644</v>
      </c>
      <c r="C265" s="548"/>
      <c r="D265" s="548"/>
      <c r="E265" s="546"/>
      <c r="F265" s="546"/>
      <c r="G265" s="546"/>
      <c r="H265" s="213" t="s">
        <v>3963</v>
      </c>
      <c r="I265" s="214" t="s">
        <v>496</v>
      </c>
      <c r="J265" s="214" t="s">
        <v>527</v>
      </c>
      <c r="K265" s="220">
        <v>2</v>
      </c>
      <c r="L265" s="216">
        <v>45839</v>
      </c>
      <c r="M265" s="216">
        <v>46660</v>
      </c>
      <c r="N265" s="251">
        <f t="shared" si="6"/>
        <v>117.28571428571429</v>
      </c>
      <c r="O265" s="217">
        <v>0</v>
      </c>
      <c r="P265" s="214" t="s">
        <v>5070</v>
      </c>
      <c r="Q265" s="217">
        <f t="shared" si="7"/>
        <v>0</v>
      </c>
      <c r="R265" s="218" t="str">
        <f t="array" aca="1" ref="R265" ca="1">IF(ISNUMBER(Q265),IF(Q265=100%,"CUMPLIDA",IF(AND(ISNUMBER(M265),ISNUMBER(INDIRECT("FECHA_"&amp;$B265,1))), IF(M265&lt;=INDIRECT("FECHA_"&amp;$B265,1),"INCUMPLIDA","PROCESO"), "VERIFICAR FECHA")),"SIN VALOR AVANCE")</f>
        <v>PROCESO</v>
      </c>
    </row>
    <row r="266" spans="1:18" ht="60.75">
      <c r="A266" s="211" t="s">
        <v>1026</v>
      </c>
      <c r="B266" s="212" t="s">
        <v>2644</v>
      </c>
      <c r="C266" s="548"/>
      <c r="D266" s="548"/>
      <c r="E266" s="550" t="s">
        <v>3971</v>
      </c>
      <c r="F266" s="550"/>
      <c r="G266" s="546"/>
      <c r="H266" s="213" t="s">
        <v>3972</v>
      </c>
      <c r="I266" s="214" t="s">
        <v>3973</v>
      </c>
      <c r="J266" s="214" t="s">
        <v>3974</v>
      </c>
      <c r="K266" s="220">
        <v>6</v>
      </c>
      <c r="L266" s="216">
        <v>45108</v>
      </c>
      <c r="M266" s="216">
        <v>45291</v>
      </c>
      <c r="N266" s="251">
        <f t="shared" ref="N266:N329" si="8">(M266-L266)/7</f>
        <v>26.142857142857142</v>
      </c>
      <c r="O266" s="217">
        <v>1</v>
      </c>
      <c r="P266" s="214" t="s">
        <v>4555</v>
      </c>
      <c r="Q266" s="217">
        <f t="shared" si="7"/>
        <v>1</v>
      </c>
      <c r="R266" s="218" t="str">
        <f t="array" aca="1" ref="R266" ca="1">IF(ISNUMBER(Q266),IF(Q266=100%,"CUMPLIDA",IF(AND(ISNUMBER(M266),ISNUMBER(INDIRECT("FECHA_"&amp;$B266,1))), IF(M266&lt;=INDIRECT("FECHA_"&amp;$B266,1),"INCUMPLIDA","PROCESO"), "VERIFICAR FECHA")),"SIN VALOR AVANCE")</f>
        <v>CUMPLIDA</v>
      </c>
    </row>
    <row r="267" spans="1:18" ht="60.75">
      <c r="A267" s="211" t="s">
        <v>1026</v>
      </c>
      <c r="B267" s="212" t="s">
        <v>2644</v>
      </c>
      <c r="C267" s="548"/>
      <c r="D267" s="548"/>
      <c r="E267" s="550"/>
      <c r="F267" s="550"/>
      <c r="G267" s="546"/>
      <c r="H267" s="213" t="s">
        <v>3956</v>
      </c>
      <c r="I267" s="214" t="s">
        <v>3754</v>
      </c>
      <c r="J267" s="214" t="s">
        <v>467</v>
      </c>
      <c r="K267" s="220">
        <v>1</v>
      </c>
      <c r="L267" s="216">
        <v>45231</v>
      </c>
      <c r="M267" s="216">
        <v>45504</v>
      </c>
      <c r="N267" s="251">
        <f t="shared" si="8"/>
        <v>39</v>
      </c>
      <c r="O267" s="217">
        <v>1</v>
      </c>
      <c r="P267" s="214" t="s">
        <v>5074</v>
      </c>
      <c r="Q267" s="217">
        <f t="shared" si="7"/>
        <v>1</v>
      </c>
      <c r="R267" s="218" t="str">
        <f t="array" aca="1" ref="R267" ca="1">IF(ISNUMBER(Q267),IF(Q267=100%,"CUMPLIDA",IF(AND(ISNUMBER(M267),ISNUMBER(INDIRECT("FECHA_"&amp;$B267,1))), IF(M267&lt;=INDIRECT("FECHA_"&amp;$B267,1),"INCUMPLIDA","PROCESO"), "VERIFICAR FECHA")),"SIN VALOR AVANCE")</f>
        <v>CUMPLIDA</v>
      </c>
    </row>
    <row r="268" spans="1:18" ht="30.75">
      <c r="A268" s="211" t="s">
        <v>1026</v>
      </c>
      <c r="B268" s="212" t="s">
        <v>2644</v>
      </c>
      <c r="C268" s="548"/>
      <c r="D268" s="548"/>
      <c r="E268" s="550"/>
      <c r="F268" s="550"/>
      <c r="G268" s="546"/>
      <c r="H268" s="213" t="s">
        <v>3957</v>
      </c>
      <c r="I268" s="214" t="s">
        <v>515</v>
      </c>
      <c r="J268" s="214" t="s">
        <v>475</v>
      </c>
      <c r="K268" s="220">
        <v>1</v>
      </c>
      <c r="L268" s="216">
        <v>45323</v>
      </c>
      <c r="M268" s="216">
        <v>45747</v>
      </c>
      <c r="N268" s="251">
        <f t="shared" si="8"/>
        <v>60.571428571428569</v>
      </c>
      <c r="O268" s="217">
        <v>1</v>
      </c>
      <c r="P268" s="214" t="s">
        <v>5067</v>
      </c>
      <c r="Q268" s="217">
        <f t="shared" ref="Q268:Q312" si="9">(O268)</f>
        <v>1</v>
      </c>
      <c r="R268" s="218" t="str">
        <f t="array" aca="1" ref="R268" ca="1">IF(ISNUMBER(Q268),IF(Q268=100%,"CUMPLIDA",IF(AND(ISNUMBER(M268),ISNUMBER(INDIRECT("FECHA_"&amp;$B268,1))), IF(M268&lt;=INDIRECT("FECHA_"&amp;$B268,1),"INCUMPLIDA","PROCESO"), "VERIFICAR FECHA")),"SIN VALOR AVANCE")</f>
        <v>CUMPLIDA</v>
      </c>
    </row>
    <row r="269" spans="1:18" ht="30.75">
      <c r="A269" s="211" t="s">
        <v>1026</v>
      </c>
      <c r="B269" s="212" t="s">
        <v>2644</v>
      </c>
      <c r="C269" s="548"/>
      <c r="D269" s="548"/>
      <c r="E269" s="550"/>
      <c r="F269" s="550"/>
      <c r="G269" s="546"/>
      <c r="H269" s="213" t="s">
        <v>3958</v>
      </c>
      <c r="I269" s="214" t="s">
        <v>518</v>
      </c>
      <c r="J269" s="214" t="s">
        <v>519</v>
      </c>
      <c r="K269" s="220">
        <v>1</v>
      </c>
      <c r="L269" s="216">
        <v>45323</v>
      </c>
      <c r="M269" s="216">
        <v>45747</v>
      </c>
      <c r="N269" s="251">
        <f t="shared" si="8"/>
        <v>60.571428571428569</v>
      </c>
      <c r="O269" s="217">
        <v>1</v>
      </c>
      <c r="P269" s="214" t="s">
        <v>5068</v>
      </c>
      <c r="Q269" s="217">
        <f t="shared" si="9"/>
        <v>1</v>
      </c>
      <c r="R269" s="218" t="str">
        <f t="array" aca="1" ref="R269" ca="1">IF(ISNUMBER(Q269),IF(Q269=100%,"CUMPLIDA",IF(AND(ISNUMBER(M269),ISNUMBER(INDIRECT("FECHA_"&amp;$B269,1))), IF(M269&lt;=INDIRECT("FECHA_"&amp;$B269,1),"INCUMPLIDA","PROCESO"), "VERIFICAR FECHA")),"SIN VALOR AVANCE")</f>
        <v>CUMPLIDA</v>
      </c>
    </row>
    <row r="270" spans="1:18" ht="45">
      <c r="A270" s="211" t="s">
        <v>1026</v>
      </c>
      <c r="B270" s="212" t="s">
        <v>2644</v>
      </c>
      <c r="C270" s="548"/>
      <c r="D270" s="548"/>
      <c r="E270" s="550"/>
      <c r="F270" s="550"/>
      <c r="G270" s="546"/>
      <c r="H270" s="213" t="s">
        <v>3959</v>
      </c>
      <c r="I270" s="214" t="s">
        <v>481</v>
      </c>
      <c r="J270" s="214" t="s">
        <v>482</v>
      </c>
      <c r="K270" s="220">
        <v>1</v>
      </c>
      <c r="L270" s="216">
        <v>45231</v>
      </c>
      <c r="M270" s="216">
        <v>45747</v>
      </c>
      <c r="N270" s="251">
        <f t="shared" si="8"/>
        <v>73.714285714285708</v>
      </c>
      <c r="O270" s="217">
        <v>1</v>
      </c>
      <c r="P270" s="214" t="s">
        <v>5068</v>
      </c>
      <c r="Q270" s="217">
        <f t="shared" si="9"/>
        <v>1</v>
      </c>
      <c r="R270" s="218" t="str">
        <f t="array" aca="1" ref="R270" ca="1">IF(ISNUMBER(Q270),IF(Q270=100%,"CUMPLIDA",IF(AND(ISNUMBER(M270),ISNUMBER(INDIRECT("FECHA_"&amp;$B270,1))), IF(M270&lt;=INDIRECT("FECHA_"&amp;$B270,1),"INCUMPLIDA","PROCESO"), "VERIFICAR FECHA")),"SIN VALOR AVANCE")</f>
        <v>CUMPLIDA</v>
      </c>
    </row>
    <row r="271" spans="1:18" ht="45">
      <c r="A271" s="211" t="s">
        <v>1026</v>
      </c>
      <c r="B271" s="212" t="s">
        <v>2644</v>
      </c>
      <c r="C271" s="548"/>
      <c r="D271" s="548"/>
      <c r="E271" s="550"/>
      <c r="F271" s="550"/>
      <c r="G271" s="546"/>
      <c r="H271" s="213" t="s">
        <v>3842</v>
      </c>
      <c r="I271" s="214" t="s">
        <v>483</v>
      </c>
      <c r="J271" s="214" t="s">
        <v>484</v>
      </c>
      <c r="K271" s="220">
        <v>1</v>
      </c>
      <c r="L271" s="216">
        <v>45323</v>
      </c>
      <c r="M271" s="216">
        <v>45747</v>
      </c>
      <c r="N271" s="251">
        <f t="shared" si="8"/>
        <v>60.571428571428569</v>
      </c>
      <c r="O271" s="217">
        <v>1</v>
      </c>
      <c r="P271" s="214" t="s">
        <v>5067</v>
      </c>
      <c r="Q271" s="217">
        <f t="shared" si="9"/>
        <v>1</v>
      </c>
      <c r="R271" s="218" t="str">
        <f t="array" aca="1" ref="R271" ca="1">IF(ISNUMBER(Q271),IF(Q271=100%,"CUMPLIDA",IF(AND(ISNUMBER(M271),ISNUMBER(INDIRECT("FECHA_"&amp;$B271,1))), IF(M271&lt;=INDIRECT("FECHA_"&amp;$B271,1),"INCUMPLIDA","PROCESO"), "VERIFICAR FECHA")),"SIN VALOR AVANCE")</f>
        <v>CUMPLIDA</v>
      </c>
    </row>
    <row r="272" spans="1:18" ht="30.75">
      <c r="A272" s="211" t="s">
        <v>1026</v>
      </c>
      <c r="B272" s="212" t="s">
        <v>2644</v>
      </c>
      <c r="C272" s="548"/>
      <c r="D272" s="548"/>
      <c r="E272" s="550"/>
      <c r="F272" s="550"/>
      <c r="G272" s="546"/>
      <c r="H272" s="213" t="s">
        <v>3843</v>
      </c>
      <c r="I272" s="214" t="s">
        <v>238</v>
      </c>
      <c r="J272" s="214" t="s">
        <v>485</v>
      </c>
      <c r="K272" s="220">
        <v>1</v>
      </c>
      <c r="L272" s="216">
        <v>45231</v>
      </c>
      <c r="M272" s="216">
        <v>45747</v>
      </c>
      <c r="N272" s="251">
        <f t="shared" si="8"/>
        <v>73.714285714285708</v>
      </c>
      <c r="O272" s="217">
        <v>1</v>
      </c>
      <c r="P272" s="214" t="s">
        <v>5068</v>
      </c>
      <c r="Q272" s="217">
        <f t="shared" si="9"/>
        <v>1</v>
      </c>
      <c r="R272" s="218" t="str">
        <f t="array" aca="1" ref="R272" ca="1">IF(ISNUMBER(Q272),IF(Q272=100%,"CUMPLIDA",IF(AND(ISNUMBER(M272),ISNUMBER(INDIRECT("FECHA_"&amp;$B272,1))), IF(M272&lt;=INDIRECT("FECHA_"&amp;$B272,1),"INCUMPLIDA","PROCESO"), "VERIFICAR FECHA")),"SIN VALOR AVANCE")</f>
        <v>CUMPLIDA</v>
      </c>
    </row>
    <row r="273" spans="1:18" ht="60.75">
      <c r="A273" s="211" t="s">
        <v>1026</v>
      </c>
      <c r="B273" s="212" t="s">
        <v>2644</v>
      </c>
      <c r="C273" s="548"/>
      <c r="D273" s="548"/>
      <c r="E273" s="550"/>
      <c r="F273" s="550"/>
      <c r="G273" s="546"/>
      <c r="H273" s="213" t="s">
        <v>3844</v>
      </c>
      <c r="I273" s="214" t="s">
        <v>486</v>
      </c>
      <c r="J273" s="214" t="s">
        <v>487</v>
      </c>
      <c r="K273" s="220">
        <v>1</v>
      </c>
      <c r="L273" s="216">
        <v>45231</v>
      </c>
      <c r="M273" s="216">
        <v>45808</v>
      </c>
      <c r="N273" s="251">
        <f t="shared" si="8"/>
        <v>82.428571428571431</v>
      </c>
      <c r="O273" s="217">
        <v>1</v>
      </c>
      <c r="P273" s="214" t="s">
        <v>5070</v>
      </c>
      <c r="Q273" s="217">
        <f t="shared" si="9"/>
        <v>1</v>
      </c>
      <c r="R273" s="218" t="str">
        <f t="array" aca="1" ref="R273" ca="1">IF(ISNUMBER(Q273),IF(Q273=100%,"CUMPLIDA",IF(AND(ISNUMBER(M273),ISNUMBER(INDIRECT("FECHA_"&amp;$B273,1))), IF(M273&lt;=INDIRECT("FECHA_"&amp;$B273,1),"INCUMPLIDA","PROCESO"), "VERIFICAR FECHA")),"SIN VALOR AVANCE")</f>
        <v>CUMPLIDA</v>
      </c>
    </row>
    <row r="274" spans="1:18" ht="30.75">
      <c r="A274" s="211" t="s">
        <v>1026</v>
      </c>
      <c r="B274" s="212" t="s">
        <v>2644</v>
      </c>
      <c r="C274" s="548"/>
      <c r="D274" s="548"/>
      <c r="E274" s="550"/>
      <c r="F274" s="550"/>
      <c r="G274" s="546"/>
      <c r="H274" s="213" t="s">
        <v>3960</v>
      </c>
      <c r="I274" s="214" t="s">
        <v>489</v>
      </c>
      <c r="J274" s="214" t="s">
        <v>490</v>
      </c>
      <c r="K274" s="220">
        <v>2</v>
      </c>
      <c r="L274" s="216">
        <v>45839</v>
      </c>
      <c r="M274" s="216">
        <v>46660</v>
      </c>
      <c r="N274" s="251">
        <f t="shared" si="8"/>
        <v>117.28571428571429</v>
      </c>
      <c r="O274" s="217">
        <v>0</v>
      </c>
      <c r="P274" s="214" t="s">
        <v>5068</v>
      </c>
      <c r="Q274" s="217">
        <f t="shared" si="9"/>
        <v>0</v>
      </c>
      <c r="R274" s="218" t="str">
        <f t="array" aca="1" ref="R274" ca="1">IF(ISNUMBER(Q274),IF(Q274=100%,"CUMPLIDA",IF(AND(ISNUMBER(M274),ISNUMBER(INDIRECT("FECHA_"&amp;$B274,1))), IF(M274&lt;=INDIRECT("FECHA_"&amp;$B274,1),"INCUMPLIDA","PROCESO"), "VERIFICAR FECHA")),"SIN VALOR AVANCE")</f>
        <v>PROCESO</v>
      </c>
    </row>
    <row r="275" spans="1:18" ht="60">
      <c r="A275" s="211" t="s">
        <v>1026</v>
      </c>
      <c r="B275" s="212" t="s">
        <v>2644</v>
      </c>
      <c r="C275" s="548"/>
      <c r="D275" s="548"/>
      <c r="E275" s="550"/>
      <c r="F275" s="550"/>
      <c r="G275" s="546"/>
      <c r="H275" s="213" t="s">
        <v>3962</v>
      </c>
      <c r="I275" s="214" t="s">
        <v>493</v>
      </c>
      <c r="J275" s="214" t="s">
        <v>494</v>
      </c>
      <c r="K275" s="220">
        <v>1</v>
      </c>
      <c r="L275" s="216">
        <v>45839</v>
      </c>
      <c r="M275" s="216">
        <v>46660</v>
      </c>
      <c r="N275" s="251">
        <f t="shared" si="8"/>
        <v>117.28571428571429</v>
      </c>
      <c r="O275" s="217">
        <v>0</v>
      </c>
      <c r="P275" s="214" t="s">
        <v>5067</v>
      </c>
      <c r="Q275" s="217">
        <f t="shared" si="9"/>
        <v>0</v>
      </c>
      <c r="R275" s="218" t="str">
        <f t="array" aca="1" ref="R275" ca="1">IF(ISNUMBER(Q275),IF(Q275=100%,"CUMPLIDA",IF(AND(ISNUMBER(M275),ISNUMBER(INDIRECT("FECHA_"&amp;$B275,1))), IF(M275&lt;=INDIRECT("FECHA_"&amp;$B275,1),"INCUMPLIDA","PROCESO"), "VERIFICAR FECHA")),"SIN VALOR AVANCE")</f>
        <v>PROCESO</v>
      </c>
    </row>
    <row r="276" spans="1:18" ht="135">
      <c r="A276" s="211" t="s">
        <v>1026</v>
      </c>
      <c r="B276" s="212" t="s">
        <v>2644</v>
      </c>
      <c r="C276" s="548"/>
      <c r="D276" s="548"/>
      <c r="E276" s="550"/>
      <c r="F276" s="550"/>
      <c r="G276" s="546"/>
      <c r="H276" s="213" t="s">
        <v>3963</v>
      </c>
      <c r="I276" s="214" t="s">
        <v>496</v>
      </c>
      <c r="J276" s="214" t="s">
        <v>527</v>
      </c>
      <c r="K276" s="220">
        <v>2</v>
      </c>
      <c r="L276" s="216">
        <v>45839</v>
      </c>
      <c r="M276" s="216">
        <v>46660</v>
      </c>
      <c r="N276" s="251">
        <f t="shared" si="8"/>
        <v>117.28571428571429</v>
      </c>
      <c r="O276" s="217">
        <v>0</v>
      </c>
      <c r="P276" s="214" t="s">
        <v>5070</v>
      </c>
      <c r="Q276" s="217">
        <f t="shared" si="9"/>
        <v>0</v>
      </c>
      <c r="R276" s="218" t="str">
        <f t="array" aca="1" ref="R276" ca="1">IF(ISNUMBER(Q276),IF(Q276=100%,"CUMPLIDA",IF(AND(ISNUMBER(M276),ISNUMBER(INDIRECT("FECHA_"&amp;$B276,1))), IF(M276&lt;=INDIRECT("FECHA_"&amp;$B276,1),"INCUMPLIDA","PROCESO"), "VERIFICAR FECHA")),"SIN VALOR AVANCE")</f>
        <v>PROCESO</v>
      </c>
    </row>
    <row r="277" spans="1:18" ht="105">
      <c r="A277" s="211" t="s">
        <v>1026</v>
      </c>
      <c r="B277" s="212" t="s">
        <v>2644</v>
      </c>
      <c r="C277" s="548"/>
      <c r="D277" s="548"/>
      <c r="E277" s="550"/>
      <c r="F277" s="550" t="s">
        <v>4550</v>
      </c>
      <c r="G277" s="546"/>
      <c r="H277" s="213" t="s">
        <v>4552</v>
      </c>
      <c r="I277" s="214" t="s">
        <v>4553</v>
      </c>
      <c r="J277" s="214" t="s">
        <v>4554</v>
      </c>
      <c r="K277" s="220">
        <v>1</v>
      </c>
      <c r="L277" s="216">
        <v>45108</v>
      </c>
      <c r="M277" s="216">
        <v>45657</v>
      </c>
      <c r="N277" s="251">
        <f t="shared" si="8"/>
        <v>78.428571428571431</v>
      </c>
      <c r="O277" s="217">
        <v>1</v>
      </c>
      <c r="P277" s="214" t="s">
        <v>4555</v>
      </c>
      <c r="Q277" s="217">
        <f t="shared" si="9"/>
        <v>1</v>
      </c>
      <c r="R277" s="218" t="str">
        <f t="array" aca="1" ref="R277" ca="1">IF(ISNUMBER(Q277),IF(Q277=100%,"CUMPLIDA",IF(AND(ISNUMBER(M277),ISNUMBER(INDIRECT("FECHA_"&amp;$B277,1))), IF(M277&lt;=INDIRECT("FECHA_"&amp;$B277,1),"INCUMPLIDA","PROCESO"), "VERIFICAR FECHA")),"SIN VALOR AVANCE")</f>
        <v>CUMPLIDA</v>
      </c>
    </row>
    <row r="278" spans="1:18" ht="75">
      <c r="A278" s="211" t="s">
        <v>1026</v>
      </c>
      <c r="B278" s="212" t="s">
        <v>2644</v>
      </c>
      <c r="C278" s="548"/>
      <c r="D278" s="548"/>
      <c r="E278" s="550"/>
      <c r="F278" s="550"/>
      <c r="G278" s="546"/>
      <c r="H278" s="213" t="s">
        <v>4556</v>
      </c>
      <c r="I278" s="214" t="s">
        <v>4557</v>
      </c>
      <c r="J278" s="214" t="s">
        <v>4558</v>
      </c>
      <c r="K278" s="220">
        <v>2</v>
      </c>
      <c r="L278" s="216">
        <v>45108</v>
      </c>
      <c r="M278" s="216">
        <v>45291</v>
      </c>
      <c r="N278" s="251">
        <f t="shared" si="8"/>
        <v>26.142857142857142</v>
      </c>
      <c r="O278" s="217">
        <v>1</v>
      </c>
      <c r="P278" s="214" t="s">
        <v>4559</v>
      </c>
      <c r="Q278" s="217">
        <f t="shared" si="9"/>
        <v>1</v>
      </c>
      <c r="R278" s="218" t="str">
        <f t="array" aca="1" ref="R278" ca="1">IF(ISNUMBER(Q278),IF(Q278=100%,"CUMPLIDA",IF(AND(ISNUMBER(M278),ISNUMBER(INDIRECT("FECHA_"&amp;$B278,1))), IF(M278&lt;=INDIRECT("FECHA_"&amp;$B278,1),"INCUMPLIDA","PROCESO"), "VERIFICAR FECHA")),"SIN VALOR AVANCE")</f>
        <v>CUMPLIDA</v>
      </c>
    </row>
    <row r="279" spans="1:18" ht="105">
      <c r="A279" s="211" t="s">
        <v>1026</v>
      </c>
      <c r="B279" s="212" t="s">
        <v>2644</v>
      </c>
      <c r="C279" s="548"/>
      <c r="D279" s="548"/>
      <c r="E279" s="550"/>
      <c r="F279" s="550" t="s">
        <v>4551</v>
      </c>
      <c r="G279" s="546"/>
      <c r="H279" s="213" t="s">
        <v>4560</v>
      </c>
      <c r="I279" s="214" t="s">
        <v>4561</v>
      </c>
      <c r="J279" s="214" t="s">
        <v>4562</v>
      </c>
      <c r="K279" s="220">
        <v>1</v>
      </c>
      <c r="L279" s="216">
        <v>45108</v>
      </c>
      <c r="M279" s="216">
        <v>45199</v>
      </c>
      <c r="N279" s="251">
        <f t="shared" si="8"/>
        <v>13</v>
      </c>
      <c r="O279" s="217">
        <v>1</v>
      </c>
      <c r="P279" s="214" t="s">
        <v>4559</v>
      </c>
      <c r="Q279" s="217">
        <f t="shared" si="9"/>
        <v>1</v>
      </c>
      <c r="R279" s="218" t="str">
        <f t="array" aca="1" ref="R279" ca="1">IF(ISNUMBER(Q279),IF(Q279=100%,"CUMPLIDA",IF(AND(ISNUMBER(M279),ISNUMBER(INDIRECT("FECHA_"&amp;$B279,1))), IF(M279&lt;=INDIRECT("FECHA_"&amp;$B279,1),"INCUMPLIDA","PROCESO"), "VERIFICAR FECHA")),"SIN VALOR AVANCE")</f>
        <v>CUMPLIDA</v>
      </c>
    </row>
    <row r="280" spans="1:18" ht="75">
      <c r="A280" s="211" t="s">
        <v>1026</v>
      </c>
      <c r="B280" s="212" t="s">
        <v>2644</v>
      </c>
      <c r="C280" s="548"/>
      <c r="D280" s="548"/>
      <c r="E280" s="550"/>
      <c r="F280" s="550"/>
      <c r="G280" s="546"/>
      <c r="H280" s="213" t="s">
        <v>4563</v>
      </c>
      <c r="I280" s="214" t="s">
        <v>4564</v>
      </c>
      <c r="J280" s="214" t="s">
        <v>4565</v>
      </c>
      <c r="K280" s="220">
        <v>1</v>
      </c>
      <c r="L280" s="216">
        <v>45139</v>
      </c>
      <c r="M280" s="216">
        <v>45291</v>
      </c>
      <c r="N280" s="251">
        <f t="shared" si="8"/>
        <v>21.714285714285715</v>
      </c>
      <c r="O280" s="217">
        <v>1</v>
      </c>
      <c r="P280" s="214" t="s">
        <v>4559</v>
      </c>
      <c r="Q280" s="217">
        <f t="shared" si="9"/>
        <v>1</v>
      </c>
      <c r="R280" s="218" t="str">
        <f t="array" aca="1" ref="R280" ca="1">IF(ISNUMBER(Q280),IF(Q280=100%,"CUMPLIDA",IF(AND(ISNUMBER(M280),ISNUMBER(INDIRECT("FECHA_"&amp;$B280,1))), IF(M280&lt;=INDIRECT("FECHA_"&amp;$B280,1),"INCUMPLIDA","PROCESO"), "VERIFICAR FECHA")),"SIN VALOR AVANCE")</f>
        <v>CUMPLIDA</v>
      </c>
    </row>
    <row r="281" spans="1:18" ht="195">
      <c r="A281" s="211" t="s">
        <v>1026</v>
      </c>
      <c r="B281" s="212" t="s">
        <v>2644</v>
      </c>
      <c r="C281" s="548" t="s">
        <v>3975</v>
      </c>
      <c r="D281" s="548" t="s">
        <v>2673</v>
      </c>
      <c r="E281" s="546" t="s">
        <v>3976</v>
      </c>
      <c r="F281" s="546"/>
      <c r="G281" s="546" t="s">
        <v>3977</v>
      </c>
      <c r="H281" s="213" t="s">
        <v>3978</v>
      </c>
      <c r="I281" s="214" t="s">
        <v>3979</v>
      </c>
      <c r="J281" s="228" t="s">
        <v>3980</v>
      </c>
      <c r="K281" s="220" t="s">
        <v>3981</v>
      </c>
      <c r="L281" s="216">
        <v>45536</v>
      </c>
      <c r="M281" s="216">
        <v>46081</v>
      </c>
      <c r="N281" s="251">
        <f t="shared" si="8"/>
        <v>77.857142857142861</v>
      </c>
      <c r="O281" s="217">
        <v>1</v>
      </c>
      <c r="P281" s="214" t="s">
        <v>5075</v>
      </c>
      <c r="Q281" s="217">
        <f t="shared" si="9"/>
        <v>1</v>
      </c>
      <c r="R281" s="218" t="str">
        <f t="array" aca="1" ref="R281" ca="1">IF(ISNUMBER(Q281),IF(Q281=100%,"CUMPLIDA",IF(AND(ISNUMBER(M281),ISNUMBER(INDIRECT("FECHA_"&amp;$B281,1))), IF(M281&lt;=INDIRECT("FECHA_"&amp;$B281,1),"INCUMPLIDA","PROCESO"), "VERIFICAR FECHA")),"SIN VALOR AVANCE")</f>
        <v>CUMPLIDA</v>
      </c>
    </row>
    <row r="282" spans="1:18" ht="105.75">
      <c r="A282" s="211" t="s">
        <v>1026</v>
      </c>
      <c r="B282" s="212" t="s">
        <v>2644</v>
      </c>
      <c r="C282" s="548"/>
      <c r="D282" s="548"/>
      <c r="E282" s="546"/>
      <c r="F282" s="546"/>
      <c r="G282" s="546"/>
      <c r="H282" s="213" t="s">
        <v>3982</v>
      </c>
      <c r="I282" s="214" t="s">
        <v>3983</v>
      </c>
      <c r="J282" s="228" t="s">
        <v>3984</v>
      </c>
      <c r="K282" s="220">
        <v>1</v>
      </c>
      <c r="L282" s="216">
        <v>45413</v>
      </c>
      <c r="M282" s="216">
        <v>45657</v>
      </c>
      <c r="N282" s="251">
        <f t="shared" si="8"/>
        <v>34.857142857142854</v>
      </c>
      <c r="O282" s="217">
        <v>1</v>
      </c>
      <c r="P282" s="214" t="s">
        <v>5076</v>
      </c>
      <c r="Q282" s="217">
        <f t="shared" si="9"/>
        <v>1</v>
      </c>
      <c r="R282" s="218" t="str">
        <f t="array" aca="1" ref="R282" ca="1">IF(ISNUMBER(Q282),IF(Q282=100%,"CUMPLIDA",IF(AND(ISNUMBER(M282),ISNUMBER(INDIRECT("FECHA_"&amp;$B282,1))), IF(M282&lt;=INDIRECT("FECHA_"&amp;$B282,1),"INCUMPLIDA","PROCESO"), "VERIFICAR FECHA")),"SIN VALOR AVANCE")</f>
        <v>CUMPLIDA</v>
      </c>
    </row>
    <row r="283" spans="1:18" ht="240">
      <c r="A283" s="211" t="s">
        <v>1026</v>
      </c>
      <c r="B283" s="212" t="s">
        <v>2644</v>
      </c>
      <c r="C283" s="548"/>
      <c r="D283" s="548"/>
      <c r="E283" s="546" t="s">
        <v>3985</v>
      </c>
      <c r="F283" s="546"/>
      <c r="G283" s="546"/>
      <c r="H283" s="213" t="s">
        <v>3986</v>
      </c>
      <c r="I283" s="214" t="s">
        <v>3987</v>
      </c>
      <c r="J283" s="214" t="s">
        <v>3988</v>
      </c>
      <c r="K283" s="220">
        <v>3</v>
      </c>
      <c r="L283" s="216">
        <v>45383</v>
      </c>
      <c r="M283" s="216">
        <v>45657</v>
      </c>
      <c r="N283" s="251">
        <f t="shared" si="8"/>
        <v>39.142857142857146</v>
      </c>
      <c r="O283" s="217">
        <v>1</v>
      </c>
      <c r="P283" s="214" t="s">
        <v>4572</v>
      </c>
      <c r="Q283" s="217">
        <f t="shared" si="9"/>
        <v>1</v>
      </c>
      <c r="R283" s="218" t="str">
        <f t="array" aca="1" ref="R283" ca="1">IF(ISNUMBER(Q283),IF(Q283=100%,"CUMPLIDA",IF(AND(ISNUMBER(M283),ISNUMBER(INDIRECT("FECHA_"&amp;$B283,1))), IF(M283&lt;=INDIRECT("FECHA_"&amp;$B283,1),"INCUMPLIDA","PROCESO"), "VERIFICAR FECHA")),"SIN VALOR AVANCE")</f>
        <v>CUMPLIDA</v>
      </c>
    </row>
    <row r="284" spans="1:18" ht="150.75">
      <c r="A284" s="211" t="s">
        <v>1026</v>
      </c>
      <c r="B284" s="212" t="s">
        <v>2644</v>
      </c>
      <c r="C284" s="548"/>
      <c r="D284" s="548"/>
      <c r="E284" s="546"/>
      <c r="F284" s="546"/>
      <c r="G284" s="546"/>
      <c r="H284" s="213" t="s">
        <v>3989</v>
      </c>
      <c r="I284" s="214" t="s">
        <v>3990</v>
      </c>
      <c r="J284" s="214" t="s">
        <v>3991</v>
      </c>
      <c r="K284" s="220">
        <v>1</v>
      </c>
      <c r="L284" s="216">
        <v>45383</v>
      </c>
      <c r="M284" s="216">
        <v>46234</v>
      </c>
      <c r="N284" s="251">
        <f t="shared" si="8"/>
        <v>121.57142857142857</v>
      </c>
      <c r="O284" s="217">
        <v>0.55000000000000004</v>
      </c>
      <c r="P284" s="214" t="s">
        <v>4577</v>
      </c>
      <c r="Q284" s="217">
        <f t="shared" si="9"/>
        <v>0.55000000000000004</v>
      </c>
      <c r="R284" s="218" t="str">
        <f t="array" aca="1" ref="R284" ca="1">IF(ISNUMBER(Q284),IF(Q284=100%,"CUMPLIDA",IF(AND(ISNUMBER(M284),ISNUMBER(INDIRECT("FECHA_"&amp;$B284,1))), IF(M284&lt;=INDIRECT("FECHA_"&amp;$B284,1),"INCUMPLIDA","PROCESO"), "VERIFICAR FECHA")),"SIN VALOR AVANCE")</f>
        <v>PROCESO</v>
      </c>
    </row>
    <row r="285" spans="1:18" ht="240">
      <c r="A285" s="211" t="s">
        <v>1026</v>
      </c>
      <c r="B285" s="212" t="s">
        <v>2644</v>
      </c>
      <c r="C285" s="548"/>
      <c r="D285" s="548"/>
      <c r="E285" s="546"/>
      <c r="F285" s="546"/>
      <c r="G285" s="546"/>
      <c r="H285" s="213" t="s">
        <v>3992</v>
      </c>
      <c r="I285" s="214" t="s">
        <v>3993</v>
      </c>
      <c r="J285" s="214" t="s">
        <v>3994</v>
      </c>
      <c r="K285" s="220">
        <v>3</v>
      </c>
      <c r="L285" s="216">
        <v>45383</v>
      </c>
      <c r="M285" s="216">
        <v>45838</v>
      </c>
      <c r="N285" s="251">
        <f t="shared" si="8"/>
        <v>65</v>
      </c>
      <c r="O285" s="217">
        <v>1</v>
      </c>
      <c r="P285" s="214" t="s">
        <v>5077</v>
      </c>
      <c r="Q285" s="217">
        <f t="shared" si="9"/>
        <v>1</v>
      </c>
      <c r="R285" s="218" t="str">
        <f t="array" aca="1" ref="R285" ca="1">IF(ISNUMBER(Q285),IF(Q285=100%,"CUMPLIDA",IF(AND(ISNUMBER(M285),ISNUMBER(INDIRECT("FECHA_"&amp;$B285,1))), IF(M285&lt;=INDIRECT("FECHA_"&amp;$B285,1),"INCUMPLIDA","PROCESO"), "VERIFICAR FECHA")),"SIN VALOR AVANCE")</f>
        <v>CUMPLIDA</v>
      </c>
    </row>
    <row r="286" spans="1:18" ht="210">
      <c r="A286" s="211" t="s">
        <v>1026</v>
      </c>
      <c r="B286" s="212" t="s">
        <v>2644</v>
      </c>
      <c r="C286" s="548"/>
      <c r="D286" s="548"/>
      <c r="E286" s="546" t="s">
        <v>3995</v>
      </c>
      <c r="F286" s="546"/>
      <c r="G286" s="546"/>
      <c r="H286" s="213" t="s">
        <v>3996</v>
      </c>
      <c r="I286" s="214" t="s">
        <v>3997</v>
      </c>
      <c r="J286" s="214" t="s">
        <v>3998</v>
      </c>
      <c r="K286" s="220" t="s">
        <v>3999</v>
      </c>
      <c r="L286" s="216">
        <v>45413</v>
      </c>
      <c r="M286" s="216">
        <v>46234</v>
      </c>
      <c r="N286" s="251">
        <f t="shared" si="8"/>
        <v>117.28571428571429</v>
      </c>
      <c r="O286" s="217">
        <v>0.55000000000000004</v>
      </c>
      <c r="P286" s="214" t="s">
        <v>4577</v>
      </c>
      <c r="Q286" s="217">
        <f t="shared" si="9"/>
        <v>0.55000000000000004</v>
      </c>
      <c r="R286" s="218" t="str">
        <f t="array" aca="1" ref="R286" ca="1">IF(ISNUMBER(Q286),IF(Q286=100%,"CUMPLIDA",IF(AND(ISNUMBER(M286),ISNUMBER(INDIRECT("FECHA_"&amp;$B286,1))), IF(M286&lt;=INDIRECT("FECHA_"&amp;$B286,1),"INCUMPLIDA","PROCESO"), "VERIFICAR FECHA")),"SIN VALOR AVANCE")</f>
        <v>PROCESO</v>
      </c>
    </row>
    <row r="287" spans="1:18" ht="105.75">
      <c r="A287" s="211" t="s">
        <v>1026</v>
      </c>
      <c r="B287" s="212" t="s">
        <v>2644</v>
      </c>
      <c r="C287" s="548"/>
      <c r="D287" s="548"/>
      <c r="E287" s="546"/>
      <c r="F287" s="546"/>
      <c r="G287" s="546"/>
      <c r="H287" s="213" t="s">
        <v>4000</v>
      </c>
      <c r="I287" s="214" t="s">
        <v>4001</v>
      </c>
      <c r="J287" s="214" t="s">
        <v>3984</v>
      </c>
      <c r="K287" s="220">
        <v>1</v>
      </c>
      <c r="L287" s="216">
        <v>45413</v>
      </c>
      <c r="M287" s="216">
        <v>45657</v>
      </c>
      <c r="N287" s="251">
        <f t="shared" si="8"/>
        <v>34.857142857142854</v>
      </c>
      <c r="O287" s="217">
        <v>1</v>
      </c>
      <c r="P287" s="214" t="s">
        <v>5076</v>
      </c>
      <c r="Q287" s="217">
        <f t="shared" si="9"/>
        <v>1</v>
      </c>
      <c r="R287" s="218" t="str">
        <f t="array" aca="1" ref="R287" ca="1">IF(ISNUMBER(Q287),IF(Q287=100%,"CUMPLIDA",IF(AND(ISNUMBER(M287),ISNUMBER(INDIRECT("FECHA_"&amp;$B287,1))), IF(M287&lt;=INDIRECT("FECHA_"&amp;$B287,1),"INCUMPLIDA","PROCESO"), "VERIFICAR FECHA")),"SIN VALOR AVANCE")</f>
        <v>CUMPLIDA</v>
      </c>
    </row>
    <row r="288" spans="1:18" ht="75.75">
      <c r="A288" s="211" t="s">
        <v>1026</v>
      </c>
      <c r="B288" s="212" t="s">
        <v>2644</v>
      </c>
      <c r="C288" s="548"/>
      <c r="D288" s="548"/>
      <c r="E288" s="546" t="s">
        <v>4002</v>
      </c>
      <c r="F288" s="546"/>
      <c r="G288" s="546"/>
      <c r="H288" s="213" t="s">
        <v>4003</v>
      </c>
      <c r="I288" s="214" t="s">
        <v>4004</v>
      </c>
      <c r="J288" s="214" t="s">
        <v>4005</v>
      </c>
      <c r="K288" s="220">
        <v>1</v>
      </c>
      <c r="L288" s="216">
        <v>45413</v>
      </c>
      <c r="M288" s="216">
        <v>45535</v>
      </c>
      <c r="N288" s="251">
        <f t="shared" si="8"/>
        <v>17.428571428571427</v>
      </c>
      <c r="O288" s="217">
        <v>1</v>
      </c>
      <c r="P288" s="214" t="s">
        <v>4572</v>
      </c>
      <c r="Q288" s="217">
        <f t="shared" si="9"/>
        <v>1</v>
      </c>
      <c r="R288" s="218" t="str">
        <f t="array" aca="1" ref="R288" ca="1">IF(ISNUMBER(Q288),IF(Q288=100%,"CUMPLIDA",IF(AND(ISNUMBER(M288),ISNUMBER(INDIRECT("FECHA_"&amp;$B288,1))), IF(M288&lt;=INDIRECT("FECHA_"&amp;$B288,1),"INCUMPLIDA","PROCESO"), "VERIFICAR FECHA")),"SIN VALOR AVANCE")</f>
        <v>CUMPLIDA</v>
      </c>
    </row>
    <row r="289" spans="1:18" ht="60.75">
      <c r="A289" s="211" t="s">
        <v>1026</v>
      </c>
      <c r="B289" s="212" t="s">
        <v>2644</v>
      </c>
      <c r="C289" s="548"/>
      <c r="D289" s="548"/>
      <c r="E289" s="546"/>
      <c r="F289" s="546"/>
      <c r="G289" s="546"/>
      <c r="H289" s="213" t="s">
        <v>4006</v>
      </c>
      <c r="I289" s="214" t="s">
        <v>4007</v>
      </c>
      <c r="J289" s="214" t="s">
        <v>1602</v>
      </c>
      <c r="K289" s="220">
        <v>1</v>
      </c>
      <c r="L289" s="216">
        <v>45413</v>
      </c>
      <c r="M289" s="216">
        <v>45535</v>
      </c>
      <c r="N289" s="251">
        <f t="shared" si="8"/>
        <v>17.428571428571427</v>
      </c>
      <c r="O289" s="217">
        <v>1</v>
      </c>
      <c r="P289" s="214" t="s">
        <v>5078</v>
      </c>
      <c r="Q289" s="217">
        <f t="shared" si="9"/>
        <v>1</v>
      </c>
      <c r="R289" s="218" t="str">
        <f t="array" aca="1" ref="R289" ca="1">IF(ISNUMBER(Q289),IF(Q289=100%,"CUMPLIDA",IF(AND(ISNUMBER(M289),ISNUMBER(INDIRECT("FECHA_"&amp;$B289,1))), IF(M289&lt;=INDIRECT("FECHA_"&amp;$B289,1),"INCUMPLIDA","PROCESO"), "VERIFICAR FECHA")),"SIN VALOR AVANCE")</f>
        <v>CUMPLIDA</v>
      </c>
    </row>
    <row r="290" spans="1:18" ht="120">
      <c r="A290" s="211" t="s">
        <v>1026</v>
      </c>
      <c r="B290" s="212" t="s">
        <v>2644</v>
      </c>
      <c r="C290" s="548"/>
      <c r="D290" s="548"/>
      <c r="E290" s="546"/>
      <c r="F290" s="546"/>
      <c r="G290" s="546"/>
      <c r="H290" s="213" t="s">
        <v>4008</v>
      </c>
      <c r="I290" s="214" t="s">
        <v>4009</v>
      </c>
      <c r="J290" s="214" t="s">
        <v>4010</v>
      </c>
      <c r="K290" s="220">
        <v>3</v>
      </c>
      <c r="L290" s="216">
        <v>45413</v>
      </c>
      <c r="M290" s="216">
        <v>45657</v>
      </c>
      <c r="N290" s="251">
        <f t="shared" si="8"/>
        <v>34.857142857142854</v>
      </c>
      <c r="O290" s="217">
        <v>1</v>
      </c>
      <c r="P290" s="214" t="s">
        <v>4572</v>
      </c>
      <c r="Q290" s="217">
        <f t="shared" si="9"/>
        <v>1</v>
      </c>
      <c r="R290" s="218" t="str">
        <f t="array" aca="1" ref="R290" ca="1">IF(ISNUMBER(Q290),IF(Q290=100%,"CUMPLIDA",IF(AND(ISNUMBER(M290),ISNUMBER(INDIRECT("FECHA_"&amp;$B290,1))), IF(M290&lt;=INDIRECT("FECHA_"&amp;$B290,1),"INCUMPLIDA","PROCESO"), "VERIFICAR FECHA")),"SIN VALOR AVANCE")</f>
        <v>CUMPLIDA</v>
      </c>
    </row>
    <row r="291" spans="1:18" ht="105.75">
      <c r="A291" s="211" t="s">
        <v>1026</v>
      </c>
      <c r="B291" s="212" t="s">
        <v>2644</v>
      </c>
      <c r="C291" s="548"/>
      <c r="D291" s="548"/>
      <c r="E291" s="213" t="s">
        <v>4011</v>
      </c>
      <c r="F291" s="213"/>
      <c r="G291" s="546"/>
      <c r="H291" s="230" t="s">
        <v>5079</v>
      </c>
      <c r="I291" s="214" t="s">
        <v>3482</v>
      </c>
      <c r="J291" s="214" t="s">
        <v>3482</v>
      </c>
      <c r="K291" s="220">
        <v>0</v>
      </c>
      <c r="L291" s="216">
        <v>45413</v>
      </c>
      <c r="M291" s="216">
        <v>45413</v>
      </c>
      <c r="N291" s="251">
        <f t="shared" si="8"/>
        <v>0</v>
      </c>
      <c r="O291" s="217">
        <v>1</v>
      </c>
      <c r="P291" s="214" t="s">
        <v>5080</v>
      </c>
      <c r="Q291" s="217">
        <f t="shared" si="9"/>
        <v>1</v>
      </c>
      <c r="R291" s="218" t="str">
        <f t="array" aca="1" ref="R291" ca="1">IF(ISNUMBER(Q291),IF(Q291=100%,"CUMPLIDA",IF(AND(ISNUMBER(M291),ISNUMBER(INDIRECT("FECHA_"&amp;$B291,1))), IF(M291&lt;=INDIRECT("FECHA_"&amp;$B291,1),"INCUMPLIDA","PROCESO"), "VERIFICAR FECHA")),"SIN VALOR AVANCE")</f>
        <v>CUMPLIDA</v>
      </c>
    </row>
    <row r="292" spans="1:18" ht="150">
      <c r="A292" s="211" t="s">
        <v>1026</v>
      </c>
      <c r="B292" s="212" t="s">
        <v>2644</v>
      </c>
      <c r="C292" s="548"/>
      <c r="D292" s="548"/>
      <c r="E292" s="546" t="s">
        <v>4012</v>
      </c>
      <c r="F292" s="546"/>
      <c r="G292" s="546"/>
      <c r="H292" s="213" t="s">
        <v>4013</v>
      </c>
      <c r="I292" s="214" t="s">
        <v>4014</v>
      </c>
      <c r="J292" s="214" t="s">
        <v>4015</v>
      </c>
      <c r="K292" s="220">
        <v>4</v>
      </c>
      <c r="L292" s="216">
        <v>45413</v>
      </c>
      <c r="M292" s="216">
        <v>45535</v>
      </c>
      <c r="N292" s="251">
        <f t="shared" si="8"/>
        <v>17.428571428571427</v>
      </c>
      <c r="O292" s="217">
        <v>1</v>
      </c>
      <c r="P292" s="214" t="s">
        <v>5080</v>
      </c>
      <c r="Q292" s="217">
        <f t="shared" si="9"/>
        <v>1</v>
      </c>
      <c r="R292" s="218" t="str">
        <f t="array" aca="1" ref="R292" ca="1">IF(ISNUMBER(Q292),IF(Q292=100%,"CUMPLIDA",IF(AND(ISNUMBER(M292),ISNUMBER(INDIRECT("FECHA_"&amp;$B292,1))), IF(M292&lt;=INDIRECT("FECHA_"&amp;$B292,1),"INCUMPLIDA","PROCESO"), "VERIFICAR FECHA")),"SIN VALOR AVANCE")</f>
        <v>CUMPLIDA</v>
      </c>
    </row>
    <row r="293" spans="1:18" ht="75.75">
      <c r="A293" s="211" t="s">
        <v>1026</v>
      </c>
      <c r="B293" s="212" t="s">
        <v>2644</v>
      </c>
      <c r="C293" s="548"/>
      <c r="D293" s="548"/>
      <c r="E293" s="546"/>
      <c r="F293" s="546"/>
      <c r="G293" s="546"/>
      <c r="H293" s="213" t="s">
        <v>4016</v>
      </c>
      <c r="I293" s="214" t="s">
        <v>4017</v>
      </c>
      <c r="J293" s="214" t="s">
        <v>4018</v>
      </c>
      <c r="K293" s="220">
        <v>5</v>
      </c>
      <c r="L293" s="216">
        <v>45413</v>
      </c>
      <c r="M293" s="216">
        <v>45626</v>
      </c>
      <c r="N293" s="251">
        <f t="shared" si="8"/>
        <v>30.428571428571427</v>
      </c>
      <c r="O293" s="217">
        <v>1</v>
      </c>
      <c r="P293" s="214" t="s">
        <v>4572</v>
      </c>
      <c r="Q293" s="217">
        <f t="shared" si="9"/>
        <v>1</v>
      </c>
      <c r="R293" s="218" t="str">
        <f t="array" aca="1" ref="R293" ca="1">IF(ISNUMBER(Q293),IF(Q293=100%,"CUMPLIDA",IF(AND(ISNUMBER(M293),ISNUMBER(INDIRECT("FECHA_"&amp;$B293,1))), IF(M293&lt;=INDIRECT("FECHA_"&amp;$B293,1),"INCUMPLIDA","PROCESO"), "VERIFICAR FECHA")),"SIN VALOR AVANCE")</f>
        <v>CUMPLIDA</v>
      </c>
    </row>
    <row r="294" spans="1:18" ht="180">
      <c r="A294" s="211" t="s">
        <v>1026</v>
      </c>
      <c r="B294" s="212" t="s">
        <v>2644</v>
      </c>
      <c r="C294" s="548"/>
      <c r="D294" s="548"/>
      <c r="E294" s="546"/>
      <c r="F294" s="546" t="s">
        <v>4566</v>
      </c>
      <c r="G294" s="546"/>
      <c r="H294" s="213" t="s">
        <v>4569</v>
      </c>
      <c r="I294" s="214" t="s">
        <v>4570</v>
      </c>
      <c r="J294" s="214" t="s">
        <v>4571</v>
      </c>
      <c r="K294" s="220">
        <v>4</v>
      </c>
      <c r="L294" s="216">
        <v>45413</v>
      </c>
      <c r="M294" s="216">
        <v>45657</v>
      </c>
      <c r="N294" s="251">
        <f t="shared" si="8"/>
        <v>34.857142857142854</v>
      </c>
      <c r="O294" s="217">
        <v>1</v>
      </c>
      <c r="P294" s="214" t="s">
        <v>4572</v>
      </c>
      <c r="Q294" s="217">
        <f t="shared" si="9"/>
        <v>1</v>
      </c>
      <c r="R294" s="218" t="str">
        <f t="array" aca="1" ref="R294" ca="1">IF(ISNUMBER(Q294),IF(Q294=100%,"CUMPLIDA",IF(AND(ISNUMBER(M294),ISNUMBER(INDIRECT("FECHA_"&amp;$B294,1))), IF(M294&lt;=INDIRECT("FECHA_"&amp;$B294,1),"INCUMPLIDA","PROCESO"), "VERIFICAR FECHA")),"SIN VALOR AVANCE")</f>
        <v>CUMPLIDA</v>
      </c>
    </row>
    <row r="295" spans="1:18" ht="150.75">
      <c r="A295" s="211" t="s">
        <v>1026</v>
      </c>
      <c r="B295" s="212" t="s">
        <v>2644</v>
      </c>
      <c r="C295" s="548"/>
      <c r="D295" s="548"/>
      <c r="E295" s="546"/>
      <c r="F295" s="546"/>
      <c r="G295" s="546"/>
      <c r="H295" s="213" t="s">
        <v>4573</v>
      </c>
      <c r="I295" s="214" t="s">
        <v>4574</v>
      </c>
      <c r="J295" s="214" t="s">
        <v>4575</v>
      </c>
      <c r="K295" s="220" t="s">
        <v>4576</v>
      </c>
      <c r="L295" s="216">
        <v>45413</v>
      </c>
      <c r="M295" s="216">
        <v>46234</v>
      </c>
      <c r="N295" s="251">
        <f t="shared" si="8"/>
        <v>117.28571428571429</v>
      </c>
      <c r="O295" s="217">
        <v>0.25</v>
      </c>
      <c r="P295" s="214" t="s">
        <v>4577</v>
      </c>
      <c r="Q295" s="217">
        <f t="shared" si="9"/>
        <v>0.25</v>
      </c>
      <c r="R295" s="218" t="str">
        <f t="array" aca="1" ref="R295" ca="1">IF(ISNUMBER(Q295),IF(Q295=100%,"CUMPLIDA",IF(AND(ISNUMBER(M295),ISNUMBER(INDIRECT("FECHA_"&amp;$B295,1))), IF(M295&lt;=INDIRECT("FECHA_"&amp;$B295,1),"INCUMPLIDA","PROCESO"), "VERIFICAR FECHA")),"SIN VALOR AVANCE")</f>
        <v>PROCESO</v>
      </c>
    </row>
    <row r="296" spans="1:18" ht="150.75">
      <c r="A296" s="211" t="s">
        <v>1026</v>
      </c>
      <c r="B296" s="212" t="s">
        <v>2644</v>
      </c>
      <c r="C296" s="548"/>
      <c r="D296" s="548"/>
      <c r="E296" s="213"/>
      <c r="F296" s="213" t="s">
        <v>4567</v>
      </c>
      <c r="G296" s="546"/>
      <c r="H296" s="213" t="s">
        <v>4578</v>
      </c>
      <c r="I296" s="214" t="s">
        <v>4579</v>
      </c>
      <c r="J296" s="214" t="s">
        <v>4580</v>
      </c>
      <c r="K296" s="219" t="s">
        <v>4581</v>
      </c>
      <c r="L296" s="216">
        <v>45413</v>
      </c>
      <c r="M296" s="216">
        <v>46234</v>
      </c>
      <c r="N296" s="251">
        <f t="shared" si="8"/>
        <v>117.28571428571429</v>
      </c>
      <c r="O296" s="217">
        <v>0.25</v>
      </c>
      <c r="P296" s="214" t="s">
        <v>4577</v>
      </c>
      <c r="Q296" s="217">
        <f t="shared" si="9"/>
        <v>0.25</v>
      </c>
      <c r="R296" s="218" t="str">
        <f t="array" aca="1" ref="R296" ca="1">IF(ISNUMBER(Q296),IF(Q296=100%,"CUMPLIDA",IF(AND(ISNUMBER(M296),ISNUMBER(INDIRECT("FECHA_"&amp;$B296,1))), IF(M296&lt;=INDIRECT("FECHA_"&amp;$B296,1),"INCUMPLIDA","PROCESO"), "VERIFICAR FECHA")),"SIN VALOR AVANCE")</f>
        <v>PROCESO</v>
      </c>
    </row>
    <row r="297" spans="1:18" ht="180.75">
      <c r="A297" s="211" t="s">
        <v>1026</v>
      </c>
      <c r="B297" s="212" t="s">
        <v>2644</v>
      </c>
      <c r="C297" s="548"/>
      <c r="D297" s="548"/>
      <c r="E297" s="213"/>
      <c r="F297" s="213" t="s">
        <v>4568</v>
      </c>
      <c r="G297" s="546"/>
      <c r="H297" s="213" t="s">
        <v>4582</v>
      </c>
      <c r="I297" s="214" t="s">
        <v>4579</v>
      </c>
      <c r="J297" s="214" t="s">
        <v>4583</v>
      </c>
      <c r="K297" s="220" t="s">
        <v>4581</v>
      </c>
      <c r="L297" s="216">
        <v>45413</v>
      </c>
      <c r="M297" s="216">
        <v>46234</v>
      </c>
      <c r="N297" s="251">
        <f t="shared" si="8"/>
        <v>117.28571428571429</v>
      </c>
      <c r="O297" s="217">
        <v>0.71</v>
      </c>
      <c r="P297" s="214" t="s">
        <v>4584</v>
      </c>
      <c r="Q297" s="217">
        <f t="shared" si="9"/>
        <v>0.71</v>
      </c>
      <c r="R297" s="218" t="str">
        <f t="array" aca="1" ref="R297" ca="1">IF(ISNUMBER(Q297),IF(Q297=100%,"CUMPLIDA",IF(AND(ISNUMBER(M297),ISNUMBER(INDIRECT("FECHA_"&amp;$B297,1))), IF(M297&lt;=INDIRECT("FECHA_"&amp;$B297,1),"INCUMPLIDA","PROCESO"), "VERIFICAR FECHA")),"SIN VALOR AVANCE")</f>
        <v>PROCESO</v>
      </c>
    </row>
    <row r="298" spans="1:18" ht="255">
      <c r="A298" s="211" t="s">
        <v>1026</v>
      </c>
      <c r="B298" s="212" t="s">
        <v>2644</v>
      </c>
      <c r="C298" s="548" t="s">
        <v>3975</v>
      </c>
      <c r="D298" s="548" t="s">
        <v>4585</v>
      </c>
      <c r="E298" s="546"/>
      <c r="F298" s="546" t="s">
        <v>4586</v>
      </c>
      <c r="G298" s="546" t="s">
        <v>4587</v>
      </c>
      <c r="H298" s="213" t="s">
        <v>4588</v>
      </c>
      <c r="I298" s="214" t="s">
        <v>4589</v>
      </c>
      <c r="J298" s="214" t="s">
        <v>4590</v>
      </c>
      <c r="K298" s="220">
        <v>3</v>
      </c>
      <c r="L298" s="216">
        <v>45444</v>
      </c>
      <c r="M298" s="227">
        <v>46022</v>
      </c>
      <c r="N298" s="251">
        <f t="shared" si="8"/>
        <v>82.571428571428569</v>
      </c>
      <c r="O298" s="217">
        <v>1</v>
      </c>
      <c r="P298" s="214" t="s">
        <v>4591</v>
      </c>
      <c r="Q298" s="217">
        <f t="shared" si="9"/>
        <v>1</v>
      </c>
      <c r="R298" s="218" t="str">
        <f t="array" aca="1" ref="R298" ca="1">IF(ISNUMBER(Q298),IF(Q298=100%,"CUMPLIDA",IF(AND(ISNUMBER(M298),ISNUMBER(INDIRECT("FECHA_"&amp;$B298,1))), IF(M298&lt;=INDIRECT("FECHA_"&amp;$B298,1),"INCUMPLIDA","PROCESO"), "VERIFICAR FECHA")),"SIN VALOR AVANCE")</f>
        <v>CUMPLIDA</v>
      </c>
    </row>
    <row r="299" spans="1:18" ht="225">
      <c r="A299" s="211" t="s">
        <v>1026</v>
      </c>
      <c r="B299" s="212" t="s">
        <v>2644</v>
      </c>
      <c r="C299" s="548"/>
      <c r="D299" s="548"/>
      <c r="E299" s="546"/>
      <c r="F299" s="546"/>
      <c r="G299" s="546"/>
      <c r="H299" s="213" t="s">
        <v>4592</v>
      </c>
      <c r="I299" s="214" t="s">
        <v>4593</v>
      </c>
      <c r="J299" s="214" t="s">
        <v>4594</v>
      </c>
      <c r="K299" s="220" t="s">
        <v>4595</v>
      </c>
      <c r="L299" s="216">
        <v>45413</v>
      </c>
      <c r="M299" s="216">
        <v>46234</v>
      </c>
      <c r="N299" s="251">
        <f t="shared" si="8"/>
        <v>117.28571428571429</v>
      </c>
      <c r="O299" s="217">
        <v>0.69499999999999995</v>
      </c>
      <c r="P299" s="214" t="s">
        <v>4596</v>
      </c>
      <c r="Q299" s="217">
        <f t="shared" si="9"/>
        <v>0.69499999999999995</v>
      </c>
      <c r="R299" s="218" t="str">
        <f t="array" aca="1" ref="R299" ca="1">IF(ISNUMBER(Q299),IF(Q299=100%,"CUMPLIDA",IF(AND(ISNUMBER(M299),ISNUMBER(INDIRECT("FECHA_"&amp;$B299,1))), IF(M299&lt;=INDIRECT("FECHA_"&amp;$B299,1),"INCUMPLIDA","PROCESO"), "VERIFICAR FECHA")),"SIN VALOR AVANCE")</f>
        <v>PROCESO</v>
      </c>
    </row>
    <row r="300" spans="1:18" ht="120">
      <c r="A300" s="211" t="s">
        <v>1026</v>
      </c>
      <c r="B300" s="212" t="s">
        <v>2644</v>
      </c>
      <c r="C300" s="548"/>
      <c r="D300" s="548"/>
      <c r="E300" s="546"/>
      <c r="F300" s="546"/>
      <c r="G300" s="546"/>
      <c r="H300" s="213" t="s">
        <v>4597</v>
      </c>
      <c r="I300" s="214" t="s">
        <v>4598</v>
      </c>
      <c r="J300" s="214" t="s">
        <v>4599</v>
      </c>
      <c r="K300" s="220">
        <v>1</v>
      </c>
      <c r="L300" s="216">
        <v>45474</v>
      </c>
      <c r="M300" s="216">
        <v>45716</v>
      </c>
      <c r="N300" s="251">
        <f t="shared" si="8"/>
        <v>34.571428571428569</v>
      </c>
      <c r="O300" s="217">
        <v>1</v>
      </c>
      <c r="P300" s="214" t="s">
        <v>4600</v>
      </c>
      <c r="Q300" s="217">
        <f t="shared" si="9"/>
        <v>1</v>
      </c>
      <c r="R300" s="218" t="str">
        <f t="array" aca="1" ref="R300" ca="1">IF(ISNUMBER(Q300),IF(Q300=100%,"CUMPLIDA",IF(AND(ISNUMBER(M300),ISNUMBER(INDIRECT("FECHA_"&amp;$B300,1))), IF(M300&lt;=INDIRECT("FECHA_"&amp;$B300,1),"INCUMPLIDA","PROCESO"), "VERIFICAR FECHA")),"SIN VALOR AVANCE")</f>
        <v>CUMPLIDA</v>
      </c>
    </row>
    <row r="301" spans="1:18" ht="120.75">
      <c r="A301" s="211" t="s">
        <v>1026</v>
      </c>
      <c r="B301" s="212" t="s">
        <v>2644</v>
      </c>
      <c r="C301" s="548"/>
      <c r="D301" s="548"/>
      <c r="E301" s="546"/>
      <c r="F301" s="546"/>
      <c r="G301" s="546"/>
      <c r="H301" s="213" t="s">
        <v>4601</v>
      </c>
      <c r="I301" s="214" t="s">
        <v>4001</v>
      </c>
      <c r="J301" s="214" t="s">
        <v>4602</v>
      </c>
      <c r="K301" s="220">
        <v>1</v>
      </c>
      <c r="L301" s="216">
        <v>45294</v>
      </c>
      <c r="M301" s="216">
        <v>45657</v>
      </c>
      <c r="N301" s="251">
        <f t="shared" si="8"/>
        <v>51.857142857142854</v>
      </c>
      <c r="O301" s="217">
        <v>1</v>
      </c>
      <c r="P301" s="214" t="s">
        <v>4603</v>
      </c>
      <c r="Q301" s="217">
        <f t="shared" si="9"/>
        <v>1</v>
      </c>
      <c r="R301" s="218" t="str">
        <f t="array" aca="1" ref="R301" ca="1">IF(ISNUMBER(Q301),IF(Q301=100%,"CUMPLIDA",IF(AND(ISNUMBER(M301),ISNUMBER(INDIRECT("FECHA_"&amp;$B301,1))), IF(M301&lt;=INDIRECT("FECHA_"&amp;$B301,1),"INCUMPLIDA","PROCESO"), "VERIFICAR FECHA")),"SIN VALOR AVANCE")</f>
        <v>CUMPLIDA</v>
      </c>
    </row>
    <row r="302" spans="1:18" ht="91.5">
      <c r="A302" s="211" t="s">
        <v>1026</v>
      </c>
      <c r="B302" s="212" t="s">
        <v>2644</v>
      </c>
      <c r="C302" s="548" t="s">
        <v>4019</v>
      </c>
      <c r="D302" s="548" t="s">
        <v>2673</v>
      </c>
      <c r="E302" s="546"/>
      <c r="F302" s="546" t="s">
        <v>4604</v>
      </c>
      <c r="G302" s="546" t="s">
        <v>4021</v>
      </c>
      <c r="H302" s="213" t="s">
        <v>4605</v>
      </c>
      <c r="I302" s="214" t="s">
        <v>4606</v>
      </c>
      <c r="J302" s="214" t="s">
        <v>4023</v>
      </c>
      <c r="K302" s="220">
        <v>1</v>
      </c>
      <c r="L302" s="216">
        <v>45413</v>
      </c>
      <c r="M302" s="216">
        <v>45747</v>
      </c>
      <c r="N302" s="251">
        <f t="shared" si="8"/>
        <v>47.714285714285715</v>
      </c>
      <c r="O302" s="217">
        <v>1</v>
      </c>
      <c r="P302" s="214" t="s">
        <v>4607</v>
      </c>
      <c r="Q302" s="217">
        <f t="shared" si="9"/>
        <v>1</v>
      </c>
      <c r="R302" s="218" t="str">
        <f t="array" aca="1" ref="R302" ca="1">IF(ISNUMBER(Q302),IF(Q302=100%,"CUMPLIDA",IF(AND(ISNUMBER(M302),ISNUMBER(INDIRECT("FECHA_"&amp;$B302,1))), IF(M302&lt;=INDIRECT("FECHA_"&amp;$B302,1),"INCUMPLIDA","PROCESO"), "VERIFICAR FECHA")),"SIN VALOR AVANCE")</f>
        <v>CUMPLIDA</v>
      </c>
    </row>
    <row r="303" spans="1:18" ht="121.5">
      <c r="A303" s="211" t="s">
        <v>1026</v>
      </c>
      <c r="B303" s="212" t="s">
        <v>2644</v>
      </c>
      <c r="C303" s="548"/>
      <c r="D303" s="548"/>
      <c r="E303" s="546"/>
      <c r="F303" s="546"/>
      <c r="G303" s="546"/>
      <c r="H303" s="213" t="s">
        <v>4608</v>
      </c>
      <c r="I303" s="214" t="s">
        <v>4609</v>
      </c>
      <c r="J303" s="214" t="s">
        <v>4026</v>
      </c>
      <c r="K303" s="220">
        <v>1</v>
      </c>
      <c r="L303" s="216">
        <v>45596</v>
      </c>
      <c r="M303" s="216">
        <v>46295</v>
      </c>
      <c r="N303" s="251">
        <f t="shared" si="8"/>
        <v>99.857142857142861</v>
      </c>
      <c r="O303" s="217">
        <v>0</v>
      </c>
      <c r="P303" s="214" t="s">
        <v>4607</v>
      </c>
      <c r="Q303" s="217">
        <f t="shared" si="9"/>
        <v>0</v>
      </c>
      <c r="R303" s="218" t="str">
        <f t="array" aca="1" ref="R303" ca="1">IF(ISNUMBER(Q303),IF(Q303=100%,"CUMPLIDA",IF(AND(ISNUMBER(M303),ISNUMBER(INDIRECT("FECHA_"&amp;$B303,1))), IF(M303&lt;=INDIRECT("FECHA_"&amp;$B303,1),"INCUMPLIDA","PROCESO"), "VERIFICAR FECHA")),"SIN VALOR AVANCE")</f>
        <v>PROCESO</v>
      </c>
    </row>
    <row r="304" spans="1:18" ht="195">
      <c r="A304" s="211" t="s">
        <v>1026</v>
      </c>
      <c r="B304" s="212" t="s">
        <v>2644</v>
      </c>
      <c r="C304" s="548"/>
      <c r="D304" s="548"/>
      <c r="E304" s="546"/>
      <c r="F304" s="546"/>
      <c r="G304" s="546"/>
      <c r="H304" s="213" t="s">
        <v>5313</v>
      </c>
      <c r="I304" s="214" t="s">
        <v>5314</v>
      </c>
      <c r="J304" s="214" t="s">
        <v>5315</v>
      </c>
      <c r="K304" s="220">
        <v>1</v>
      </c>
      <c r="L304" s="216" t="s">
        <v>5316</v>
      </c>
      <c r="M304" s="216">
        <v>46295</v>
      </c>
      <c r="N304" s="251" t="e">
        <f t="shared" si="8"/>
        <v>#VALUE!</v>
      </c>
      <c r="O304" s="217">
        <v>0</v>
      </c>
      <c r="P304" s="214" t="s">
        <v>5317</v>
      </c>
      <c r="Q304" s="217">
        <f t="shared" si="9"/>
        <v>0</v>
      </c>
      <c r="R304" s="218" t="str">
        <f t="array" aca="1" ref="R304" ca="1">IF(ISNUMBER(Q304),IF(Q304=100%,"CUMPLIDA",IF(AND(ISNUMBER(M304),ISNUMBER(INDIRECT("FECHA_"&amp;$B304,1))), IF(M304&lt;=INDIRECT("FECHA_"&amp;$B304,1),"INCUMPLIDA","PROCESO"), "VERIFICAR FECHA")),"SIN VALOR AVANCE")</f>
        <v>PROCESO</v>
      </c>
    </row>
    <row r="305" spans="1:18" ht="60.75">
      <c r="A305" s="211" t="s">
        <v>1026</v>
      </c>
      <c r="B305" s="212" t="s">
        <v>2644</v>
      </c>
      <c r="C305" s="548"/>
      <c r="D305" s="548"/>
      <c r="E305" s="546"/>
      <c r="F305" s="546"/>
      <c r="G305" s="546"/>
      <c r="H305" s="213" t="s">
        <v>5318</v>
      </c>
      <c r="I305" s="214" t="s">
        <v>4610</v>
      </c>
      <c r="J305" s="214" t="s">
        <v>4611</v>
      </c>
      <c r="K305" s="220">
        <v>1</v>
      </c>
      <c r="L305" s="216">
        <v>45779</v>
      </c>
      <c r="M305" s="216">
        <v>45961</v>
      </c>
      <c r="N305" s="251">
        <f t="shared" si="8"/>
        <v>26</v>
      </c>
      <c r="O305" s="217">
        <v>1</v>
      </c>
      <c r="P305" s="214" t="s">
        <v>4607</v>
      </c>
      <c r="Q305" s="217">
        <f t="shared" si="9"/>
        <v>1</v>
      </c>
      <c r="R305" s="218" t="str">
        <f t="array" aca="1" ref="R305" ca="1">IF(ISNUMBER(Q305),IF(Q305=100%,"CUMPLIDA",IF(AND(ISNUMBER(M305),ISNUMBER(INDIRECT("FECHA_"&amp;$B305,1))), IF(M305&lt;=INDIRECT("FECHA_"&amp;$B305,1),"INCUMPLIDA","PROCESO"), "VERIFICAR FECHA")),"SIN VALOR AVANCE")</f>
        <v>CUMPLIDA</v>
      </c>
    </row>
    <row r="306" spans="1:18" ht="168">
      <c r="A306" s="211" t="s">
        <v>1026</v>
      </c>
      <c r="B306" s="212" t="s">
        <v>2644</v>
      </c>
      <c r="C306" s="548"/>
      <c r="D306" s="548"/>
      <c r="E306" s="546"/>
      <c r="F306" s="546"/>
      <c r="G306" s="546"/>
      <c r="H306" s="213" t="s">
        <v>4612</v>
      </c>
      <c r="I306" s="214" t="s">
        <v>4613</v>
      </c>
      <c r="J306" s="214" t="s">
        <v>4614</v>
      </c>
      <c r="K306" s="220">
        <v>1</v>
      </c>
      <c r="L306" s="216">
        <v>45413</v>
      </c>
      <c r="M306" s="216">
        <v>45747</v>
      </c>
      <c r="N306" s="251">
        <f t="shared" si="8"/>
        <v>47.714285714285715</v>
      </c>
      <c r="O306" s="217">
        <v>1</v>
      </c>
      <c r="P306" s="214" t="s">
        <v>4607</v>
      </c>
      <c r="Q306" s="217">
        <f t="shared" si="9"/>
        <v>1</v>
      </c>
      <c r="R306" s="218" t="str">
        <f t="array" aca="1" ref="R306" ca="1">IF(ISNUMBER(Q306),IF(Q306=100%,"CUMPLIDA",IF(AND(ISNUMBER(M306),ISNUMBER(INDIRECT("FECHA_"&amp;$B306,1))), IF(M306&lt;=INDIRECT("FECHA_"&amp;$B306,1),"INCUMPLIDA","PROCESO"), "VERIFICAR FECHA")),"SIN VALOR AVANCE")</f>
        <v>CUMPLIDA</v>
      </c>
    </row>
    <row r="307" spans="1:18" ht="165">
      <c r="A307" s="211" t="s">
        <v>1026</v>
      </c>
      <c r="B307" s="212" t="s">
        <v>2644</v>
      </c>
      <c r="C307" s="548"/>
      <c r="D307" s="548"/>
      <c r="E307" s="546"/>
      <c r="F307" s="546"/>
      <c r="G307" s="546"/>
      <c r="H307" s="213" t="s">
        <v>4615</v>
      </c>
      <c r="I307" s="214" t="s">
        <v>4616</v>
      </c>
      <c r="J307" s="214" t="s">
        <v>4617</v>
      </c>
      <c r="K307" s="220">
        <v>1</v>
      </c>
      <c r="L307" s="216">
        <v>45414</v>
      </c>
      <c r="M307" s="216">
        <v>45899</v>
      </c>
      <c r="N307" s="251">
        <f t="shared" si="8"/>
        <v>69.285714285714292</v>
      </c>
      <c r="O307" s="217">
        <v>1</v>
      </c>
      <c r="P307" s="214" t="s">
        <v>4618</v>
      </c>
      <c r="Q307" s="217">
        <f t="shared" si="9"/>
        <v>1</v>
      </c>
      <c r="R307" s="218" t="str">
        <f t="array" aca="1" ref="R307" ca="1">IF(ISNUMBER(Q307),IF(Q307=100%,"CUMPLIDA",IF(AND(ISNUMBER(M307),ISNUMBER(INDIRECT("FECHA_"&amp;$B307,1))), IF(M307&lt;=INDIRECT("FECHA_"&amp;$B307,1),"INCUMPLIDA","PROCESO"), "VERIFICAR FECHA")),"SIN VALOR AVANCE")</f>
        <v>CUMPLIDA</v>
      </c>
    </row>
    <row r="308" spans="1:18" ht="106.5">
      <c r="A308" s="211" t="s">
        <v>1026</v>
      </c>
      <c r="B308" s="212" t="s">
        <v>2644</v>
      </c>
      <c r="C308" s="548"/>
      <c r="D308" s="548"/>
      <c r="E308" s="546"/>
      <c r="F308" s="546"/>
      <c r="G308" s="546"/>
      <c r="H308" s="213" t="s">
        <v>4619</v>
      </c>
      <c r="I308" s="214" t="s">
        <v>4620</v>
      </c>
      <c r="J308" s="214" t="s">
        <v>4621</v>
      </c>
      <c r="K308" s="220">
        <v>1</v>
      </c>
      <c r="L308" s="216">
        <v>45413</v>
      </c>
      <c r="M308" s="216">
        <v>45747</v>
      </c>
      <c r="N308" s="251">
        <f t="shared" si="8"/>
        <v>47.714285714285715</v>
      </c>
      <c r="O308" s="217">
        <v>1</v>
      </c>
      <c r="P308" s="214" t="s">
        <v>4607</v>
      </c>
      <c r="Q308" s="217">
        <f t="shared" si="9"/>
        <v>1</v>
      </c>
      <c r="R308" s="218" t="str">
        <f t="array" aca="1" ref="R308" ca="1">IF(ISNUMBER(Q308),IF(Q308=100%,"CUMPLIDA",IF(AND(ISNUMBER(M308),ISNUMBER(INDIRECT("FECHA_"&amp;$B308,1))), IF(M308&lt;=INDIRECT("FECHA_"&amp;$B308,1),"INCUMPLIDA","PROCESO"), "VERIFICAR FECHA")),"SIN VALOR AVANCE")</f>
        <v>CUMPLIDA</v>
      </c>
    </row>
    <row r="309" spans="1:18" ht="90">
      <c r="A309" s="211" t="s">
        <v>1026</v>
      </c>
      <c r="B309" s="212" t="s">
        <v>2644</v>
      </c>
      <c r="C309" s="548"/>
      <c r="D309" s="548"/>
      <c r="E309" s="546"/>
      <c r="F309" s="546"/>
      <c r="G309" s="546"/>
      <c r="H309" s="213" t="s">
        <v>4622</v>
      </c>
      <c r="I309" s="214" t="s">
        <v>4623</v>
      </c>
      <c r="J309" s="214" t="s">
        <v>4624</v>
      </c>
      <c r="K309" s="220">
        <v>1</v>
      </c>
      <c r="L309" s="216">
        <v>45413</v>
      </c>
      <c r="M309" s="216">
        <v>45838</v>
      </c>
      <c r="N309" s="251">
        <f t="shared" si="8"/>
        <v>60.714285714285715</v>
      </c>
      <c r="O309" s="217">
        <v>1</v>
      </c>
      <c r="P309" s="214" t="s">
        <v>4607</v>
      </c>
      <c r="Q309" s="217">
        <f t="shared" si="9"/>
        <v>1</v>
      </c>
      <c r="R309" s="218" t="str">
        <f t="array" aca="1" ref="R309" ca="1">IF(ISNUMBER(Q309),IF(Q309=100%,"CUMPLIDA",IF(AND(ISNUMBER(M309),ISNUMBER(INDIRECT("FECHA_"&amp;$B309,1))), IF(M309&lt;=INDIRECT("FECHA_"&amp;$B309,1),"INCUMPLIDA","PROCESO"), "VERIFICAR FECHA")),"SIN VALOR AVANCE")</f>
        <v>CUMPLIDA</v>
      </c>
    </row>
    <row r="310" spans="1:18" ht="210">
      <c r="A310" s="211" t="s">
        <v>1026</v>
      </c>
      <c r="B310" s="212" t="s">
        <v>2644</v>
      </c>
      <c r="C310" s="548"/>
      <c r="D310" s="548"/>
      <c r="E310" s="546"/>
      <c r="F310" s="546"/>
      <c r="G310" s="546"/>
      <c r="H310" s="213" t="s">
        <v>4625</v>
      </c>
      <c r="I310" s="214" t="s">
        <v>4626</v>
      </c>
      <c r="J310" s="214" t="s">
        <v>4627</v>
      </c>
      <c r="K310" s="220">
        <v>7</v>
      </c>
      <c r="L310" s="216">
        <v>45413</v>
      </c>
      <c r="M310" s="216">
        <v>45657</v>
      </c>
      <c r="N310" s="251">
        <f t="shared" si="8"/>
        <v>34.857142857142854</v>
      </c>
      <c r="O310" s="217">
        <v>1</v>
      </c>
      <c r="P310" s="214" t="s">
        <v>4628</v>
      </c>
      <c r="Q310" s="217">
        <f t="shared" si="9"/>
        <v>1</v>
      </c>
      <c r="R310" s="218" t="str">
        <f t="array" aca="1" ref="R310" ca="1">IF(ISNUMBER(Q310),IF(Q310=100%,"CUMPLIDA",IF(AND(ISNUMBER(M310),ISNUMBER(INDIRECT("FECHA_"&amp;$B310,1))), IF(M310&lt;=INDIRECT("FECHA_"&amp;$B310,1),"INCUMPLIDA","PROCESO"), "VERIFICAR FECHA")),"SIN VALOR AVANCE")</f>
        <v>CUMPLIDA</v>
      </c>
    </row>
    <row r="311" spans="1:18" ht="90">
      <c r="A311" s="211" t="s">
        <v>1026</v>
      </c>
      <c r="B311" s="212" t="s">
        <v>2644</v>
      </c>
      <c r="C311" s="548"/>
      <c r="D311" s="548"/>
      <c r="E311" s="546" t="s">
        <v>4020</v>
      </c>
      <c r="F311" s="546"/>
      <c r="G311" s="546"/>
      <c r="H311" s="213" t="s">
        <v>5081</v>
      </c>
      <c r="I311" s="214" t="s">
        <v>4022</v>
      </c>
      <c r="J311" s="214" t="s">
        <v>4023</v>
      </c>
      <c r="K311" s="220">
        <v>1</v>
      </c>
      <c r="L311" s="216">
        <v>45383</v>
      </c>
      <c r="M311" s="216">
        <v>45747</v>
      </c>
      <c r="N311" s="251">
        <f t="shared" si="8"/>
        <v>52</v>
      </c>
      <c r="O311" s="217">
        <v>1</v>
      </c>
      <c r="P311" s="214" t="s">
        <v>4607</v>
      </c>
      <c r="Q311" s="217">
        <f t="shared" si="9"/>
        <v>1</v>
      </c>
      <c r="R311" s="218" t="str">
        <f t="array" aca="1" ref="R311" ca="1">IF(ISNUMBER(Q311),IF(Q311=100%,"CUMPLIDA",IF(AND(ISNUMBER(M311),ISNUMBER(INDIRECT("FECHA_"&amp;$B311,1))), IF(M311&lt;=INDIRECT("FECHA_"&amp;$B311,1),"INCUMPLIDA","PROCESO"), "VERIFICAR FECHA")),"SIN VALOR AVANCE")</f>
        <v>CUMPLIDA</v>
      </c>
    </row>
    <row r="312" spans="1:18" ht="165">
      <c r="A312" s="211" t="s">
        <v>1026</v>
      </c>
      <c r="B312" s="212" t="s">
        <v>2644</v>
      </c>
      <c r="C312" s="548"/>
      <c r="D312" s="548"/>
      <c r="E312" s="546"/>
      <c r="F312" s="546"/>
      <c r="G312" s="546"/>
      <c r="H312" s="213" t="s">
        <v>4024</v>
      </c>
      <c r="I312" s="214" t="s">
        <v>4025</v>
      </c>
      <c r="J312" s="214" t="s">
        <v>4026</v>
      </c>
      <c r="K312" s="220">
        <v>1</v>
      </c>
      <c r="L312" s="216">
        <v>45596</v>
      </c>
      <c r="M312" s="216">
        <v>46295</v>
      </c>
      <c r="N312" s="251">
        <f t="shared" si="8"/>
        <v>99.857142857142861</v>
      </c>
      <c r="O312" s="217">
        <v>0</v>
      </c>
      <c r="P312" s="214" t="s">
        <v>4607</v>
      </c>
      <c r="Q312" s="217">
        <f t="shared" si="9"/>
        <v>0</v>
      </c>
      <c r="R312" s="218" t="str">
        <f t="array" aca="1" ref="R312" ca="1">IF(ISNUMBER(Q312),IF(Q312=100%,"CUMPLIDA",IF(AND(ISNUMBER(M312),ISNUMBER(INDIRECT("FECHA_"&amp;$B312,1))), IF(M312&lt;=INDIRECT("FECHA_"&amp;$B312,1),"INCUMPLIDA","PROCESO"), "VERIFICAR FECHA")),"SIN VALOR AVANCE")</f>
        <v>PROCESO</v>
      </c>
    </row>
    <row r="313" spans="1:18" ht="60.75">
      <c r="A313" s="211" t="s">
        <v>1026</v>
      </c>
      <c r="B313" s="212" t="s">
        <v>2644</v>
      </c>
      <c r="C313" s="548"/>
      <c r="D313" s="548"/>
      <c r="E313" s="546"/>
      <c r="F313" s="546"/>
      <c r="G313" s="546"/>
      <c r="H313" s="213" t="s">
        <v>4027</v>
      </c>
      <c r="I313" s="214" t="s">
        <v>4028</v>
      </c>
      <c r="J313" s="214" t="s">
        <v>4029</v>
      </c>
      <c r="K313" s="220">
        <v>1</v>
      </c>
      <c r="L313" s="216">
        <v>45779</v>
      </c>
      <c r="M313" s="216">
        <v>45961</v>
      </c>
      <c r="N313" s="251">
        <f t="shared" si="8"/>
        <v>26</v>
      </c>
      <c r="O313" s="217">
        <v>1</v>
      </c>
      <c r="P313" s="214" t="s">
        <v>4607</v>
      </c>
      <c r="Q313" s="217">
        <f>(O313)</f>
        <v>1</v>
      </c>
      <c r="R313" s="218" t="str">
        <f t="array" aca="1" ref="R313" ca="1">IF(ISNUMBER(Q313),IF(Q313=100%,"CUMPLIDA",IF(AND(ISNUMBER(M313),ISNUMBER(INDIRECT("FECHA_"&amp;$B313,1))), IF(M313&lt;=INDIRECT("FECHA_"&amp;$B313,1),"INCUMPLIDA","PROCESO"), "VERIFICAR FECHA")),"SIN VALOR AVANCE")</f>
        <v>CUMPLIDA</v>
      </c>
    </row>
    <row r="314" spans="1:18" ht="285">
      <c r="A314" s="211" t="s">
        <v>1026</v>
      </c>
      <c r="B314" s="212" t="s">
        <v>2644</v>
      </c>
      <c r="C314" s="548"/>
      <c r="D314" s="548"/>
      <c r="E314" s="546"/>
      <c r="F314" s="546"/>
      <c r="G314" s="546"/>
      <c r="H314" s="213" t="s">
        <v>5319</v>
      </c>
      <c r="I314" s="214" t="s">
        <v>5314</v>
      </c>
      <c r="J314" s="214" t="s">
        <v>5320</v>
      </c>
      <c r="K314" s="220">
        <v>1</v>
      </c>
      <c r="L314" s="216" t="s">
        <v>5316</v>
      </c>
      <c r="M314" s="216">
        <v>46295</v>
      </c>
      <c r="N314" s="251" t="e">
        <f t="shared" si="8"/>
        <v>#VALUE!</v>
      </c>
      <c r="O314" s="217">
        <v>0</v>
      </c>
      <c r="P314" s="214" t="s">
        <v>5317</v>
      </c>
      <c r="Q314" s="217">
        <f t="shared" ref="Q314:Q378" si="10">(O314)</f>
        <v>0</v>
      </c>
      <c r="R314" s="218" t="str">
        <f t="array" aca="1" ref="R314" ca="1">IF(ISNUMBER(Q314),IF(Q314=100%,"CUMPLIDA",IF(AND(ISNUMBER(M314),ISNUMBER(INDIRECT("FECHA_"&amp;$B314,1))), IF(M314&lt;=INDIRECT("FECHA_"&amp;$B314,1),"INCUMPLIDA","PROCESO"), "VERIFICAR FECHA")),"SIN VALOR AVANCE")</f>
        <v>PROCESO</v>
      </c>
    </row>
    <row r="315" spans="1:18" ht="165">
      <c r="A315" s="211" t="s">
        <v>1026</v>
      </c>
      <c r="B315" s="212" t="s">
        <v>2644</v>
      </c>
      <c r="C315" s="548"/>
      <c r="D315" s="548"/>
      <c r="E315" s="546"/>
      <c r="F315" s="546" t="s">
        <v>4629</v>
      </c>
      <c r="G315" s="546"/>
      <c r="H315" s="213" t="s">
        <v>4615</v>
      </c>
      <c r="I315" s="214" t="s">
        <v>4616</v>
      </c>
      <c r="J315" s="214" t="s">
        <v>4617</v>
      </c>
      <c r="K315" s="220">
        <v>1</v>
      </c>
      <c r="L315" s="216">
        <v>45414</v>
      </c>
      <c r="M315" s="216">
        <v>45899</v>
      </c>
      <c r="N315" s="251">
        <f t="shared" si="8"/>
        <v>69.285714285714292</v>
      </c>
      <c r="O315" s="217">
        <v>1</v>
      </c>
      <c r="P315" s="214" t="s">
        <v>4618</v>
      </c>
      <c r="Q315" s="217">
        <f t="shared" si="10"/>
        <v>1</v>
      </c>
      <c r="R315" s="218" t="str">
        <f t="array" aca="1" ref="R315" ca="1">IF(ISNUMBER(Q315),IF(Q315=100%,"CUMPLIDA",IF(AND(ISNUMBER(M315),ISNUMBER(INDIRECT("FECHA_"&amp;$B315,1))), IF(M315&lt;=INDIRECT("FECHA_"&amp;$B315,1),"INCUMPLIDA","PROCESO"), "VERIFICAR FECHA")),"SIN VALOR AVANCE")</f>
        <v>CUMPLIDA</v>
      </c>
    </row>
    <row r="316" spans="1:18" ht="135">
      <c r="A316" s="211" t="s">
        <v>1026</v>
      </c>
      <c r="B316" s="212" t="s">
        <v>2644</v>
      </c>
      <c r="C316" s="548"/>
      <c r="D316" s="548"/>
      <c r="E316" s="546"/>
      <c r="F316" s="546"/>
      <c r="G316" s="546"/>
      <c r="H316" s="213" t="s">
        <v>4635</v>
      </c>
      <c r="I316" s="214" t="s">
        <v>4636</v>
      </c>
      <c r="J316" s="214" t="s">
        <v>4637</v>
      </c>
      <c r="K316" s="220">
        <v>6</v>
      </c>
      <c r="L316" s="216">
        <v>45413</v>
      </c>
      <c r="M316" s="216">
        <v>45596</v>
      </c>
      <c r="N316" s="251">
        <f t="shared" si="8"/>
        <v>26.142857142857142</v>
      </c>
      <c r="O316" s="217">
        <v>1</v>
      </c>
      <c r="P316" s="214" t="s">
        <v>4638</v>
      </c>
      <c r="Q316" s="217">
        <f t="shared" si="10"/>
        <v>1</v>
      </c>
      <c r="R316" s="218" t="str">
        <f t="array" aca="1" ref="R316" ca="1">IF(ISNUMBER(Q316),IF(Q316=100%,"CUMPLIDA",IF(AND(ISNUMBER(M316),ISNUMBER(INDIRECT("FECHA_"&amp;$B316,1))), IF(M316&lt;=INDIRECT("FECHA_"&amp;$B316,1),"INCUMPLIDA","PROCESO"), "VERIFICAR FECHA")),"SIN VALOR AVANCE")</f>
        <v>CUMPLIDA</v>
      </c>
    </row>
    <row r="317" spans="1:18" ht="165">
      <c r="A317" s="211" t="s">
        <v>1026</v>
      </c>
      <c r="B317" s="212" t="s">
        <v>2644</v>
      </c>
      <c r="C317" s="548"/>
      <c r="D317" s="548"/>
      <c r="E317" s="550"/>
      <c r="F317" s="550" t="s">
        <v>4630</v>
      </c>
      <c r="G317" s="546"/>
      <c r="H317" s="213" t="s">
        <v>4615</v>
      </c>
      <c r="I317" s="214" t="s">
        <v>4616</v>
      </c>
      <c r="J317" s="214" t="s">
        <v>4617</v>
      </c>
      <c r="K317" s="220">
        <v>1</v>
      </c>
      <c r="L317" s="216">
        <v>45414</v>
      </c>
      <c r="M317" s="216">
        <v>45899</v>
      </c>
      <c r="N317" s="251">
        <f t="shared" si="8"/>
        <v>69.285714285714292</v>
      </c>
      <c r="O317" s="217">
        <v>1</v>
      </c>
      <c r="P317" s="214" t="s">
        <v>4618</v>
      </c>
      <c r="Q317" s="217">
        <f t="shared" si="10"/>
        <v>1</v>
      </c>
      <c r="R317" s="218" t="str">
        <f t="array" aca="1" ref="R317" ca="1">IF(ISNUMBER(Q317),IF(Q317=100%,"CUMPLIDA",IF(AND(ISNUMBER(M317),ISNUMBER(INDIRECT("FECHA_"&amp;$B317,1))), IF(M317&lt;=INDIRECT("FECHA_"&amp;$B317,1),"INCUMPLIDA","PROCESO"), "VERIFICAR FECHA")),"SIN VALOR AVANCE")</f>
        <v>CUMPLIDA</v>
      </c>
    </row>
    <row r="318" spans="1:18" ht="135.75">
      <c r="A318" s="211" t="s">
        <v>1026</v>
      </c>
      <c r="B318" s="212" t="s">
        <v>2644</v>
      </c>
      <c r="C318" s="548"/>
      <c r="D318" s="548"/>
      <c r="E318" s="550"/>
      <c r="F318" s="550"/>
      <c r="G318" s="546"/>
      <c r="H318" s="213" t="s">
        <v>4639</v>
      </c>
      <c r="I318" s="214" t="s">
        <v>4640</v>
      </c>
      <c r="J318" s="228" t="s">
        <v>4641</v>
      </c>
      <c r="K318" s="220">
        <v>1</v>
      </c>
      <c r="L318" s="216">
        <v>45327</v>
      </c>
      <c r="M318" s="216">
        <v>45777</v>
      </c>
      <c r="N318" s="251">
        <f t="shared" si="8"/>
        <v>64.285714285714292</v>
      </c>
      <c r="O318" s="217">
        <v>1</v>
      </c>
      <c r="P318" s="214" t="s">
        <v>4642</v>
      </c>
      <c r="Q318" s="217">
        <f t="shared" si="10"/>
        <v>1</v>
      </c>
      <c r="R318" s="218" t="str">
        <f t="array" aca="1" ref="R318" ca="1">IF(ISNUMBER(Q318),IF(Q318=100%,"CUMPLIDA",IF(AND(ISNUMBER(M318),ISNUMBER(INDIRECT("FECHA_"&amp;$B318,1))), IF(M318&lt;=INDIRECT("FECHA_"&amp;$B318,1),"INCUMPLIDA","PROCESO"), "VERIFICAR FECHA")),"SIN VALOR AVANCE")</f>
        <v>CUMPLIDA</v>
      </c>
    </row>
    <row r="319" spans="1:18" ht="60.75">
      <c r="A319" s="211" t="s">
        <v>1026</v>
      </c>
      <c r="B319" s="212" t="s">
        <v>2644</v>
      </c>
      <c r="C319" s="548"/>
      <c r="D319" s="548"/>
      <c r="E319" s="550"/>
      <c r="F319" s="550" t="s">
        <v>4631</v>
      </c>
      <c r="G319" s="546"/>
      <c r="H319" s="213" t="s">
        <v>4643</v>
      </c>
      <c r="I319" s="214" t="s">
        <v>4644</v>
      </c>
      <c r="J319" s="228" t="s">
        <v>4645</v>
      </c>
      <c r="K319" s="220">
        <v>1</v>
      </c>
      <c r="L319" s="216">
        <v>45442</v>
      </c>
      <c r="M319" s="216">
        <v>45626</v>
      </c>
      <c r="N319" s="251">
        <f t="shared" si="8"/>
        <v>26.285714285714285</v>
      </c>
      <c r="O319" s="217">
        <v>1</v>
      </c>
      <c r="P319" s="214" t="s">
        <v>4646</v>
      </c>
      <c r="Q319" s="217">
        <f t="shared" si="10"/>
        <v>1</v>
      </c>
      <c r="R319" s="218" t="str">
        <f t="array" aca="1" ref="R319" ca="1">IF(ISNUMBER(Q319),IF(Q319=100%,"CUMPLIDA",IF(AND(ISNUMBER(M319),ISNUMBER(INDIRECT("FECHA_"&amp;$B319,1))), IF(M319&lt;=INDIRECT("FECHA_"&amp;$B319,1),"INCUMPLIDA","PROCESO"), "VERIFICAR FECHA")),"SIN VALOR AVANCE")</f>
        <v>CUMPLIDA</v>
      </c>
    </row>
    <row r="320" spans="1:18" ht="60">
      <c r="A320" s="211" t="s">
        <v>1026</v>
      </c>
      <c r="B320" s="212" t="s">
        <v>2644</v>
      </c>
      <c r="C320" s="548"/>
      <c r="D320" s="548"/>
      <c r="E320" s="550"/>
      <c r="F320" s="550"/>
      <c r="G320" s="546"/>
      <c r="H320" s="213" t="s">
        <v>4647</v>
      </c>
      <c r="I320" s="214" t="s">
        <v>4648</v>
      </c>
      <c r="J320" s="228" t="s">
        <v>4649</v>
      </c>
      <c r="K320" s="220">
        <v>1</v>
      </c>
      <c r="L320" s="216">
        <v>45442</v>
      </c>
      <c r="M320" s="216">
        <v>45626</v>
      </c>
      <c r="N320" s="251">
        <f t="shared" si="8"/>
        <v>26.285714285714285</v>
      </c>
      <c r="O320" s="217">
        <v>1</v>
      </c>
      <c r="P320" s="214" t="s">
        <v>4650</v>
      </c>
      <c r="Q320" s="217">
        <f t="shared" si="10"/>
        <v>1</v>
      </c>
      <c r="R320" s="218" t="str">
        <f t="array" aca="1" ref="R320" ca="1">IF(ISNUMBER(Q320),IF(Q320=100%,"CUMPLIDA",IF(AND(ISNUMBER(M320),ISNUMBER(INDIRECT("FECHA_"&amp;$B320,1))), IF(M320&lt;=INDIRECT("FECHA_"&amp;$B320,1),"INCUMPLIDA","PROCESO"), "VERIFICAR FECHA")),"SIN VALOR AVANCE")</f>
        <v>CUMPLIDA</v>
      </c>
    </row>
    <row r="321" spans="1:18" ht="150">
      <c r="A321" s="211" t="s">
        <v>1026</v>
      </c>
      <c r="B321" s="212" t="s">
        <v>2644</v>
      </c>
      <c r="C321" s="548"/>
      <c r="D321" s="548"/>
      <c r="E321" s="221"/>
      <c r="F321" s="221" t="s">
        <v>4632</v>
      </c>
      <c r="G321" s="546"/>
      <c r="H321" s="213" t="s">
        <v>4651</v>
      </c>
      <c r="I321" s="214" t="s">
        <v>4652</v>
      </c>
      <c r="J321" s="214" t="s">
        <v>4653</v>
      </c>
      <c r="K321" s="220">
        <v>3</v>
      </c>
      <c r="L321" s="216">
        <v>45413</v>
      </c>
      <c r="M321" s="216">
        <v>45687</v>
      </c>
      <c r="N321" s="251">
        <f t="shared" si="8"/>
        <v>39.142857142857146</v>
      </c>
      <c r="O321" s="217">
        <v>1</v>
      </c>
      <c r="P321" s="214" t="s">
        <v>4654</v>
      </c>
      <c r="Q321" s="217">
        <f t="shared" si="10"/>
        <v>1</v>
      </c>
      <c r="R321" s="218" t="str">
        <f t="array" aca="1" ref="R321" ca="1">IF(ISNUMBER(Q321),IF(Q321=100%,"CUMPLIDA",IF(AND(ISNUMBER(M321),ISNUMBER(INDIRECT("FECHA_"&amp;$B321,1))), IF(M321&lt;=INDIRECT("FECHA_"&amp;$B321,1),"INCUMPLIDA","PROCESO"), "VERIFICAR FECHA")),"SIN VALOR AVANCE")</f>
        <v>CUMPLIDA</v>
      </c>
    </row>
    <row r="322" spans="1:18" ht="150">
      <c r="A322" s="211" t="s">
        <v>1026</v>
      </c>
      <c r="B322" s="212" t="s">
        <v>2644</v>
      </c>
      <c r="C322" s="548"/>
      <c r="D322" s="548"/>
      <c r="E322" s="221"/>
      <c r="F322" s="221" t="s">
        <v>4633</v>
      </c>
      <c r="G322" s="546"/>
      <c r="H322" s="213" t="s">
        <v>4655</v>
      </c>
      <c r="I322" s="214" t="s">
        <v>4656</v>
      </c>
      <c r="J322" s="214" t="s">
        <v>4657</v>
      </c>
      <c r="K322" s="220">
        <v>1</v>
      </c>
      <c r="L322" s="216">
        <v>45413</v>
      </c>
      <c r="M322" s="216">
        <v>45565</v>
      </c>
      <c r="N322" s="251">
        <f t="shared" si="8"/>
        <v>21.714285714285715</v>
      </c>
      <c r="O322" s="217">
        <v>1</v>
      </c>
      <c r="P322" s="214" t="s">
        <v>4658</v>
      </c>
      <c r="Q322" s="217">
        <f t="shared" si="10"/>
        <v>1</v>
      </c>
      <c r="R322" s="218" t="str">
        <f t="array" aca="1" ref="R322" ca="1">IF(ISNUMBER(Q322),IF(Q322=100%,"CUMPLIDA",IF(AND(ISNUMBER(M322),ISNUMBER(INDIRECT("FECHA_"&amp;$B322,1))), IF(M322&lt;=INDIRECT("FECHA_"&amp;$B322,1),"INCUMPLIDA","PROCESO"), "VERIFICAR FECHA")),"SIN VALOR AVANCE")</f>
        <v>CUMPLIDA</v>
      </c>
    </row>
    <row r="323" spans="1:18" ht="195">
      <c r="A323" s="211" t="s">
        <v>1026</v>
      </c>
      <c r="B323" s="212" t="s">
        <v>2644</v>
      </c>
      <c r="C323" s="548"/>
      <c r="D323" s="548"/>
      <c r="E323" s="221"/>
      <c r="F323" s="221" t="s">
        <v>4634</v>
      </c>
      <c r="G323" s="546"/>
      <c r="H323" s="213" t="s">
        <v>4659</v>
      </c>
      <c r="I323" s="214" t="s">
        <v>4606</v>
      </c>
      <c r="J323" s="214" t="s">
        <v>4660</v>
      </c>
      <c r="K323" s="220">
        <v>1</v>
      </c>
      <c r="L323" s="216">
        <v>45565</v>
      </c>
      <c r="M323" s="216">
        <v>45747</v>
      </c>
      <c r="N323" s="251">
        <f t="shared" si="8"/>
        <v>26</v>
      </c>
      <c r="O323" s="217">
        <v>1</v>
      </c>
      <c r="P323" s="214" t="s">
        <v>4661</v>
      </c>
      <c r="Q323" s="217">
        <f t="shared" si="10"/>
        <v>1</v>
      </c>
      <c r="R323" s="218" t="str">
        <f t="array" aca="1" ref="R323" ca="1">IF(ISNUMBER(Q323),IF(Q323=100%,"CUMPLIDA",IF(AND(ISNUMBER(M323),ISNUMBER(INDIRECT("FECHA_"&amp;$B323,1))), IF(M323&lt;=INDIRECT("FECHA_"&amp;$B323,1),"INCUMPLIDA","PROCESO"), "VERIFICAR FECHA")),"SIN VALOR AVANCE")</f>
        <v>CUMPLIDA</v>
      </c>
    </row>
    <row r="324" spans="1:18" ht="135">
      <c r="A324" s="211" t="s">
        <v>1026</v>
      </c>
      <c r="B324" s="212" t="s">
        <v>2644</v>
      </c>
      <c r="C324" s="548" t="s">
        <v>4030</v>
      </c>
      <c r="D324" s="548"/>
      <c r="E324" s="546"/>
      <c r="F324" s="546" t="s">
        <v>4662</v>
      </c>
      <c r="G324" s="546" t="s">
        <v>4033</v>
      </c>
      <c r="H324" s="213" t="s">
        <v>4663</v>
      </c>
      <c r="I324" s="214" t="s">
        <v>4664</v>
      </c>
      <c r="J324" s="214" t="s">
        <v>4665</v>
      </c>
      <c r="K324" s="220">
        <v>1</v>
      </c>
      <c r="L324" s="216">
        <v>45536</v>
      </c>
      <c r="M324" s="216">
        <v>45687</v>
      </c>
      <c r="N324" s="251">
        <f t="shared" si="8"/>
        <v>21.571428571428573</v>
      </c>
      <c r="O324" s="217">
        <v>1</v>
      </c>
      <c r="P324" s="214" t="s">
        <v>4666</v>
      </c>
      <c r="Q324" s="217">
        <f t="shared" si="10"/>
        <v>1</v>
      </c>
      <c r="R324" s="218" t="str">
        <f t="array" aca="1" ref="R324" ca="1">IF(ISNUMBER(Q324),IF(Q324=100%,"CUMPLIDA",IF(AND(ISNUMBER(M324),ISNUMBER(INDIRECT("FECHA_"&amp;$B324,1))), IF(M324&lt;=INDIRECT("FECHA_"&amp;$B324,1),"INCUMPLIDA","PROCESO"), "VERIFICAR FECHA")),"SIN VALOR AVANCE")</f>
        <v>CUMPLIDA</v>
      </c>
    </row>
    <row r="325" spans="1:18" ht="165">
      <c r="A325" s="211" t="s">
        <v>1026</v>
      </c>
      <c r="B325" s="212" t="s">
        <v>2644</v>
      </c>
      <c r="C325" s="548"/>
      <c r="D325" s="548"/>
      <c r="E325" s="546"/>
      <c r="F325" s="546"/>
      <c r="G325" s="546"/>
      <c r="H325" s="213" t="s">
        <v>4667</v>
      </c>
      <c r="I325" s="214" t="s">
        <v>4668</v>
      </c>
      <c r="J325" s="214" t="s">
        <v>4669</v>
      </c>
      <c r="K325" s="220">
        <v>12</v>
      </c>
      <c r="L325" s="216">
        <v>45658</v>
      </c>
      <c r="M325" s="216">
        <v>46022</v>
      </c>
      <c r="N325" s="251">
        <f t="shared" si="8"/>
        <v>52</v>
      </c>
      <c r="O325" s="217">
        <v>1</v>
      </c>
      <c r="P325" s="214" t="s">
        <v>4670</v>
      </c>
      <c r="Q325" s="217">
        <f t="shared" si="10"/>
        <v>1</v>
      </c>
      <c r="R325" s="218" t="str">
        <f t="array" aca="1" ref="R325" ca="1">IF(ISNUMBER(Q325),IF(Q325=100%,"CUMPLIDA",IF(AND(ISNUMBER(M325),ISNUMBER(INDIRECT("FECHA_"&amp;$B325,1))), IF(M325&lt;=INDIRECT("FECHA_"&amp;$B325,1),"INCUMPLIDA","PROCESO"), "VERIFICAR FECHA")),"SIN VALOR AVANCE")</f>
        <v>CUMPLIDA</v>
      </c>
    </row>
    <row r="326" spans="1:18" ht="75">
      <c r="A326" s="211" t="s">
        <v>1026</v>
      </c>
      <c r="B326" s="212" t="s">
        <v>2644</v>
      </c>
      <c r="C326" s="548"/>
      <c r="D326" s="548"/>
      <c r="E326" s="546"/>
      <c r="F326" s="546"/>
      <c r="G326" s="546"/>
      <c r="H326" s="213" t="s">
        <v>4671</v>
      </c>
      <c r="I326" s="214" t="s">
        <v>4672</v>
      </c>
      <c r="J326" s="214" t="s">
        <v>4673</v>
      </c>
      <c r="K326" s="220">
        <v>1</v>
      </c>
      <c r="L326" s="216">
        <v>45536</v>
      </c>
      <c r="M326" s="216">
        <v>45656</v>
      </c>
      <c r="N326" s="251">
        <f t="shared" si="8"/>
        <v>17.142857142857142</v>
      </c>
      <c r="O326" s="217">
        <v>1</v>
      </c>
      <c r="P326" s="214" t="s">
        <v>4666</v>
      </c>
      <c r="Q326" s="217">
        <f t="shared" si="10"/>
        <v>1</v>
      </c>
      <c r="R326" s="218" t="str">
        <f t="array" aca="1" ref="R326" ca="1">IF(ISNUMBER(Q326),IF(Q326=100%,"CUMPLIDA",IF(AND(ISNUMBER(M326),ISNUMBER(INDIRECT("FECHA_"&amp;$B326,1))), IF(M326&lt;=INDIRECT("FECHA_"&amp;$B326,1),"INCUMPLIDA","PROCESO"), "VERIFICAR FECHA")),"SIN VALOR AVANCE")</f>
        <v>CUMPLIDA</v>
      </c>
    </row>
    <row r="327" spans="1:18" ht="285">
      <c r="A327" s="211" t="s">
        <v>1026</v>
      </c>
      <c r="B327" s="212" t="s">
        <v>2644</v>
      </c>
      <c r="C327" s="548"/>
      <c r="D327" s="548"/>
      <c r="E327" s="546"/>
      <c r="F327" s="546"/>
      <c r="G327" s="546"/>
      <c r="H327" s="213" t="s">
        <v>4674</v>
      </c>
      <c r="I327" s="214" t="s">
        <v>4675</v>
      </c>
      <c r="J327" s="214" t="s">
        <v>4676</v>
      </c>
      <c r="K327" s="220">
        <v>12</v>
      </c>
      <c r="L327" s="216">
        <v>45658</v>
      </c>
      <c r="M327" s="216">
        <v>46022</v>
      </c>
      <c r="N327" s="251">
        <f t="shared" si="8"/>
        <v>52</v>
      </c>
      <c r="O327" s="217">
        <v>1</v>
      </c>
      <c r="P327" s="214" t="s">
        <v>4670</v>
      </c>
      <c r="Q327" s="217">
        <f t="shared" si="10"/>
        <v>1</v>
      </c>
      <c r="R327" s="218" t="str">
        <f t="array" aca="1" ref="R327" ca="1">IF(ISNUMBER(Q327),IF(Q327=100%,"CUMPLIDA",IF(AND(ISNUMBER(M327),ISNUMBER(INDIRECT("FECHA_"&amp;$B327,1))), IF(M327&lt;=INDIRECT("FECHA_"&amp;$B327,1),"INCUMPLIDA","PROCESO"), "VERIFICAR FECHA")),"SIN VALOR AVANCE")</f>
        <v>CUMPLIDA</v>
      </c>
    </row>
    <row r="328" spans="1:18" ht="195">
      <c r="A328" s="211" t="s">
        <v>1026</v>
      </c>
      <c r="B328" s="212" t="s">
        <v>2644</v>
      </c>
      <c r="C328" s="548"/>
      <c r="D328" s="548"/>
      <c r="E328" s="546"/>
      <c r="F328" s="546"/>
      <c r="G328" s="546"/>
      <c r="H328" s="213" t="s">
        <v>4677</v>
      </c>
      <c r="I328" s="214" t="s">
        <v>4678</v>
      </c>
      <c r="J328" s="214" t="s">
        <v>4679</v>
      </c>
      <c r="K328" s="220">
        <v>6</v>
      </c>
      <c r="L328" s="216">
        <v>45595</v>
      </c>
      <c r="M328" s="216">
        <v>46052</v>
      </c>
      <c r="N328" s="251">
        <f t="shared" si="8"/>
        <v>65.285714285714292</v>
      </c>
      <c r="O328" s="217">
        <v>1</v>
      </c>
      <c r="P328" s="214" t="s">
        <v>4666</v>
      </c>
      <c r="Q328" s="217">
        <f t="shared" si="10"/>
        <v>1</v>
      </c>
      <c r="R328" s="218" t="str">
        <f t="array" aca="1" ref="R328" ca="1">IF(ISNUMBER(Q328),IF(Q328=100%,"CUMPLIDA",IF(AND(ISNUMBER(M328),ISNUMBER(INDIRECT("FECHA_"&amp;$B328,1))), IF(M328&lt;=INDIRECT("FECHA_"&amp;$B328,1),"INCUMPLIDA","PROCESO"), "VERIFICAR FECHA")),"SIN VALOR AVANCE")</f>
        <v>CUMPLIDA</v>
      </c>
    </row>
    <row r="329" spans="1:18" ht="120">
      <c r="A329" s="211" t="s">
        <v>1026</v>
      </c>
      <c r="B329" s="212" t="s">
        <v>2644</v>
      </c>
      <c r="C329" s="548"/>
      <c r="D329" s="548" t="s">
        <v>4031</v>
      </c>
      <c r="E329" s="546" t="s">
        <v>4032</v>
      </c>
      <c r="F329" s="546"/>
      <c r="G329" s="546"/>
      <c r="H329" s="213" t="s">
        <v>4034</v>
      </c>
      <c r="I329" s="214" t="s">
        <v>4035</v>
      </c>
      <c r="J329" s="214" t="s">
        <v>4036</v>
      </c>
      <c r="K329" s="220">
        <v>6</v>
      </c>
      <c r="L329" s="216">
        <v>45658</v>
      </c>
      <c r="M329" s="216">
        <v>46233</v>
      </c>
      <c r="N329" s="251">
        <f t="shared" si="8"/>
        <v>82.142857142857139</v>
      </c>
      <c r="O329" s="217">
        <v>1</v>
      </c>
      <c r="P329" s="214" t="s">
        <v>4683</v>
      </c>
      <c r="Q329" s="217">
        <f t="shared" si="10"/>
        <v>1</v>
      </c>
      <c r="R329" s="218" t="str">
        <f t="array" aca="1" ref="R329" ca="1">IF(ISNUMBER(Q329),IF(Q329=100%,"CUMPLIDA",IF(AND(ISNUMBER(M329),ISNUMBER(INDIRECT("FECHA_"&amp;$B329,1))), IF(M329&lt;=INDIRECT("FECHA_"&amp;$B329,1),"INCUMPLIDA","PROCESO"), "VERIFICAR FECHA")),"SIN VALOR AVANCE")</f>
        <v>CUMPLIDA</v>
      </c>
    </row>
    <row r="330" spans="1:18" ht="60">
      <c r="A330" s="211" t="s">
        <v>1026</v>
      </c>
      <c r="B330" s="212" t="s">
        <v>2644</v>
      </c>
      <c r="C330" s="548"/>
      <c r="D330" s="548"/>
      <c r="E330" s="546"/>
      <c r="F330" s="546"/>
      <c r="G330" s="546"/>
      <c r="H330" s="213" t="s">
        <v>4037</v>
      </c>
      <c r="I330" s="214" t="s">
        <v>4038</v>
      </c>
      <c r="J330" s="214" t="s">
        <v>4039</v>
      </c>
      <c r="K330" s="220">
        <v>6</v>
      </c>
      <c r="L330" s="216">
        <v>45566</v>
      </c>
      <c r="M330" s="216">
        <v>46142</v>
      </c>
      <c r="N330" s="251">
        <f t="shared" ref="N330:N393" si="11">(M330-L330)/7</f>
        <v>82.285714285714292</v>
      </c>
      <c r="O330" s="217">
        <v>1</v>
      </c>
      <c r="P330" s="214" t="s">
        <v>4683</v>
      </c>
      <c r="Q330" s="217">
        <f t="shared" si="10"/>
        <v>1</v>
      </c>
      <c r="R330" s="218" t="str">
        <f t="array" aca="1" ref="R330" ca="1">IF(ISNUMBER(Q330),IF(Q330=100%,"CUMPLIDA",IF(AND(ISNUMBER(M330),ISNUMBER(INDIRECT("FECHA_"&amp;$B330,1))), IF(M330&lt;=INDIRECT("FECHA_"&amp;$B330,1),"INCUMPLIDA","PROCESO"), "VERIFICAR FECHA")),"SIN VALOR AVANCE")</f>
        <v>CUMPLIDA</v>
      </c>
    </row>
    <row r="331" spans="1:18" ht="75">
      <c r="A331" s="211" t="s">
        <v>1026</v>
      </c>
      <c r="B331" s="212" t="s">
        <v>2644</v>
      </c>
      <c r="C331" s="548"/>
      <c r="D331" s="548"/>
      <c r="E331" s="546"/>
      <c r="F331" s="546"/>
      <c r="G331" s="546"/>
      <c r="H331" s="213" t="s">
        <v>4040</v>
      </c>
      <c r="I331" s="214" t="s">
        <v>4041</v>
      </c>
      <c r="J331" s="214" t="s">
        <v>4042</v>
      </c>
      <c r="K331" s="220">
        <v>6</v>
      </c>
      <c r="L331" s="216">
        <v>45658</v>
      </c>
      <c r="M331" s="216">
        <v>46233</v>
      </c>
      <c r="N331" s="251">
        <f t="shared" si="11"/>
        <v>82.142857142857139</v>
      </c>
      <c r="O331" s="217">
        <v>1</v>
      </c>
      <c r="P331" s="214" t="s">
        <v>4683</v>
      </c>
      <c r="Q331" s="217">
        <f t="shared" si="10"/>
        <v>1</v>
      </c>
      <c r="R331" s="218" t="str">
        <f t="array" aca="1" ref="R331" ca="1">IF(ISNUMBER(Q331),IF(Q331=100%,"CUMPLIDA",IF(AND(ISNUMBER(M331),ISNUMBER(INDIRECT("FECHA_"&amp;$B331,1))), IF(M331&lt;=INDIRECT("FECHA_"&amp;$B331,1),"INCUMPLIDA","PROCESO"), "VERIFICAR FECHA")),"SIN VALOR AVANCE")</f>
        <v>CUMPLIDA</v>
      </c>
    </row>
    <row r="332" spans="1:18" ht="90">
      <c r="A332" s="211" t="s">
        <v>1026</v>
      </c>
      <c r="B332" s="212" t="s">
        <v>2644</v>
      </c>
      <c r="C332" s="548"/>
      <c r="D332" s="548"/>
      <c r="E332" s="546"/>
      <c r="F332" s="546"/>
      <c r="G332" s="546"/>
      <c r="H332" s="213" t="s">
        <v>4043</v>
      </c>
      <c r="I332" s="214" t="s">
        <v>4044</v>
      </c>
      <c r="J332" s="214" t="s">
        <v>4045</v>
      </c>
      <c r="K332" s="220">
        <v>1</v>
      </c>
      <c r="L332" s="216">
        <v>45536</v>
      </c>
      <c r="M332" s="216">
        <v>45838</v>
      </c>
      <c r="N332" s="251">
        <f t="shared" si="11"/>
        <v>43.142857142857146</v>
      </c>
      <c r="O332" s="217">
        <v>1</v>
      </c>
      <c r="P332" s="214" t="s">
        <v>4683</v>
      </c>
      <c r="Q332" s="217">
        <f t="shared" si="10"/>
        <v>1</v>
      </c>
      <c r="R332" s="218" t="str">
        <f t="array" aca="1" ref="R332" ca="1">IF(ISNUMBER(Q332),IF(Q332=100%,"CUMPLIDA",IF(AND(ISNUMBER(M332),ISNUMBER(INDIRECT("FECHA_"&amp;$B332,1))), IF(M332&lt;=INDIRECT("FECHA_"&amp;$B332,1),"INCUMPLIDA","PROCESO"), "VERIFICAR FECHA")),"SIN VALOR AVANCE")</f>
        <v>CUMPLIDA</v>
      </c>
    </row>
    <row r="333" spans="1:18" ht="120">
      <c r="A333" s="211" t="s">
        <v>1026</v>
      </c>
      <c r="B333" s="212" t="s">
        <v>2644</v>
      </c>
      <c r="C333" s="548"/>
      <c r="D333" s="548"/>
      <c r="E333" s="546"/>
      <c r="F333" s="546"/>
      <c r="G333" s="546"/>
      <c r="H333" s="213" t="s">
        <v>4046</v>
      </c>
      <c r="I333" s="214" t="s">
        <v>4047</v>
      </c>
      <c r="J333" s="214" t="s">
        <v>4048</v>
      </c>
      <c r="K333" s="220">
        <v>2</v>
      </c>
      <c r="L333" s="216">
        <v>45536</v>
      </c>
      <c r="M333" s="216">
        <v>45658</v>
      </c>
      <c r="N333" s="251">
        <f t="shared" si="11"/>
        <v>17.428571428571427</v>
      </c>
      <c r="O333" s="217">
        <v>1</v>
      </c>
      <c r="P333" s="214" t="s">
        <v>4666</v>
      </c>
      <c r="Q333" s="217">
        <f t="shared" si="10"/>
        <v>1</v>
      </c>
      <c r="R333" s="218" t="str">
        <f t="array" aca="1" ref="R333" ca="1">IF(ISNUMBER(Q333),IF(Q333=100%,"CUMPLIDA",IF(AND(ISNUMBER(M333),ISNUMBER(INDIRECT("FECHA_"&amp;$B333,1))), IF(M333&lt;=INDIRECT("FECHA_"&amp;$B333,1),"INCUMPLIDA","PROCESO"), "VERIFICAR FECHA")),"SIN VALOR AVANCE")</f>
        <v>CUMPLIDA</v>
      </c>
    </row>
    <row r="334" spans="1:18" ht="195">
      <c r="A334" s="211" t="s">
        <v>1026</v>
      </c>
      <c r="B334" s="212" t="s">
        <v>2644</v>
      </c>
      <c r="C334" s="548"/>
      <c r="D334" s="548"/>
      <c r="E334" s="546"/>
      <c r="F334" s="546"/>
      <c r="G334" s="546"/>
      <c r="H334" s="213" t="s">
        <v>4049</v>
      </c>
      <c r="I334" s="214" t="s">
        <v>4050</v>
      </c>
      <c r="J334" s="214" t="s">
        <v>4051</v>
      </c>
      <c r="K334" s="220">
        <v>6</v>
      </c>
      <c r="L334" s="216">
        <v>45658</v>
      </c>
      <c r="M334" s="216">
        <v>46203</v>
      </c>
      <c r="N334" s="251">
        <f t="shared" si="11"/>
        <v>77.857142857142861</v>
      </c>
      <c r="O334" s="217">
        <v>0.1176</v>
      </c>
      <c r="P334" s="214" t="s">
        <v>4683</v>
      </c>
      <c r="Q334" s="217">
        <f t="shared" si="10"/>
        <v>0.1176</v>
      </c>
      <c r="R334" s="218" t="str">
        <f t="array" aca="1" ref="R334" ca="1">IF(ISNUMBER(Q334),IF(Q334=100%,"CUMPLIDA",IF(AND(ISNUMBER(M334),ISNUMBER(INDIRECT("FECHA_"&amp;$B334,1))), IF(M334&lt;=INDIRECT("FECHA_"&amp;$B334,1),"INCUMPLIDA","PROCESO"), "VERIFICAR FECHA")),"SIN VALOR AVANCE")</f>
        <v>PROCESO</v>
      </c>
    </row>
    <row r="335" spans="1:18" ht="180">
      <c r="A335" s="211" t="s">
        <v>1026</v>
      </c>
      <c r="B335" s="212" t="s">
        <v>2644</v>
      </c>
      <c r="C335" s="548"/>
      <c r="D335" s="548"/>
      <c r="E335" s="546" t="s">
        <v>4052</v>
      </c>
      <c r="F335" s="546"/>
      <c r="G335" s="546"/>
      <c r="H335" s="213" t="s">
        <v>4053</v>
      </c>
      <c r="I335" s="214" t="s">
        <v>4054</v>
      </c>
      <c r="J335" s="214" t="s">
        <v>4055</v>
      </c>
      <c r="K335" s="220">
        <v>6</v>
      </c>
      <c r="L335" s="216">
        <v>45658</v>
      </c>
      <c r="M335" s="216">
        <v>46234</v>
      </c>
      <c r="N335" s="251">
        <f t="shared" si="11"/>
        <v>82.285714285714292</v>
      </c>
      <c r="O335" s="217">
        <v>0.05</v>
      </c>
      <c r="P335" s="214" t="s">
        <v>4683</v>
      </c>
      <c r="Q335" s="217">
        <f t="shared" si="10"/>
        <v>0.05</v>
      </c>
      <c r="R335" s="218" t="str">
        <f t="array" aca="1" ref="R335" ca="1">IF(ISNUMBER(Q335),IF(Q335=100%,"CUMPLIDA",IF(AND(ISNUMBER(M335),ISNUMBER(INDIRECT("FECHA_"&amp;$B335,1))), IF(M335&lt;=INDIRECT("FECHA_"&amp;$B335,1),"INCUMPLIDA","PROCESO"), "VERIFICAR FECHA")),"SIN VALOR AVANCE")</f>
        <v>PROCESO</v>
      </c>
    </row>
    <row r="336" spans="1:18" ht="90">
      <c r="A336" s="211" t="s">
        <v>1026</v>
      </c>
      <c r="B336" s="212" t="s">
        <v>2644</v>
      </c>
      <c r="C336" s="548"/>
      <c r="D336" s="548"/>
      <c r="E336" s="546"/>
      <c r="F336" s="546"/>
      <c r="G336" s="546"/>
      <c r="H336" s="213" t="s">
        <v>4043</v>
      </c>
      <c r="I336" s="214" t="s">
        <v>4044</v>
      </c>
      <c r="J336" s="214" t="s">
        <v>4045</v>
      </c>
      <c r="K336" s="220">
        <v>1</v>
      </c>
      <c r="L336" s="216">
        <v>45536</v>
      </c>
      <c r="M336" s="216">
        <v>45746</v>
      </c>
      <c r="N336" s="251">
        <f t="shared" si="11"/>
        <v>30</v>
      </c>
      <c r="O336" s="217">
        <v>1</v>
      </c>
      <c r="P336" s="214" t="s">
        <v>4683</v>
      </c>
      <c r="Q336" s="217">
        <f t="shared" si="10"/>
        <v>1</v>
      </c>
      <c r="R336" s="218" t="str">
        <f t="array" aca="1" ref="R336" ca="1">IF(ISNUMBER(Q336),IF(Q336=100%,"CUMPLIDA",IF(AND(ISNUMBER(M336),ISNUMBER(INDIRECT("FECHA_"&amp;$B336,1))), IF(M336&lt;=INDIRECT("FECHA_"&amp;$B336,1),"INCUMPLIDA","PROCESO"), "VERIFICAR FECHA")),"SIN VALOR AVANCE")</f>
        <v>CUMPLIDA</v>
      </c>
    </row>
    <row r="337" spans="1:18" ht="405">
      <c r="A337" s="211" t="s">
        <v>1026</v>
      </c>
      <c r="B337" s="212" t="s">
        <v>2644</v>
      </c>
      <c r="C337" s="548"/>
      <c r="D337" s="548"/>
      <c r="E337" s="546" t="s">
        <v>4056</v>
      </c>
      <c r="F337" s="546"/>
      <c r="G337" s="546"/>
      <c r="H337" s="213" t="s">
        <v>4057</v>
      </c>
      <c r="I337" s="214" t="s">
        <v>4058</v>
      </c>
      <c r="J337" s="214" t="s">
        <v>4059</v>
      </c>
      <c r="K337" s="220">
        <v>27</v>
      </c>
      <c r="L337" s="216">
        <v>45323</v>
      </c>
      <c r="M337" s="216">
        <v>47118</v>
      </c>
      <c r="N337" s="251">
        <f t="shared" si="11"/>
        <v>256.42857142857144</v>
      </c>
      <c r="O337" s="217">
        <v>0.3</v>
      </c>
      <c r="P337" s="214" t="s">
        <v>5082</v>
      </c>
      <c r="Q337" s="217">
        <f t="shared" si="10"/>
        <v>0.3</v>
      </c>
      <c r="R337" s="218" t="str">
        <f t="array" aca="1" ref="R337" ca="1">IF(ISNUMBER(Q337),IF(Q337=100%,"CUMPLIDA",IF(AND(ISNUMBER(M337),ISNUMBER(INDIRECT("FECHA_"&amp;$B337,1))), IF(M337&lt;=INDIRECT("FECHA_"&amp;$B337,1),"INCUMPLIDA","PROCESO"), "VERIFICAR FECHA")),"SIN VALOR AVANCE")</f>
        <v>PROCESO</v>
      </c>
    </row>
    <row r="338" spans="1:18" ht="195">
      <c r="A338" s="211" t="s">
        <v>1026</v>
      </c>
      <c r="B338" s="212" t="s">
        <v>2644</v>
      </c>
      <c r="C338" s="548"/>
      <c r="D338" s="548"/>
      <c r="E338" s="546"/>
      <c r="F338" s="546"/>
      <c r="G338" s="546"/>
      <c r="H338" s="213" t="s">
        <v>4060</v>
      </c>
      <c r="I338" s="214" t="s">
        <v>4061</v>
      </c>
      <c r="J338" s="214" t="s">
        <v>4062</v>
      </c>
      <c r="K338" s="220">
        <v>2</v>
      </c>
      <c r="L338" s="216">
        <v>45536</v>
      </c>
      <c r="M338" s="216">
        <v>45626</v>
      </c>
      <c r="N338" s="251">
        <f t="shared" si="11"/>
        <v>12.857142857142858</v>
      </c>
      <c r="O338" s="217">
        <v>1</v>
      </c>
      <c r="P338" s="214" t="s">
        <v>4683</v>
      </c>
      <c r="Q338" s="217">
        <f t="shared" si="10"/>
        <v>1</v>
      </c>
      <c r="R338" s="218" t="str">
        <f t="array" aca="1" ref="R338" ca="1">IF(ISNUMBER(Q338),IF(Q338=100%,"CUMPLIDA",IF(AND(ISNUMBER(M338),ISNUMBER(INDIRECT("FECHA_"&amp;$B338,1))), IF(M338&lt;=INDIRECT("FECHA_"&amp;$B338,1),"INCUMPLIDA","PROCESO"), "VERIFICAR FECHA")),"SIN VALOR AVANCE")</f>
        <v>CUMPLIDA</v>
      </c>
    </row>
    <row r="339" spans="1:18" ht="135">
      <c r="A339" s="211" t="s">
        <v>1026</v>
      </c>
      <c r="B339" s="212" t="s">
        <v>2644</v>
      </c>
      <c r="C339" s="548"/>
      <c r="D339" s="548"/>
      <c r="E339" s="546"/>
      <c r="F339" s="546"/>
      <c r="G339" s="546"/>
      <c r="H339" s="213" t="s">
        <v>4063</v>
      </c>
      <c r="I339" s="214" t="s">
        <v>4064</v>
      </c>
      <c r="J339" s="214" t="s">
        <v>4065</v>
      </c>
      <c r="K339" s="220">
        <v>1</v>
      </c>
      <c r="L339" s="216">
        <v>45536</v>
      </c>
      <c r="M339" s="231">
        <v>46234</v>
      </c>
      <c r="N339" s="251">
        <f t="shared" si="11"/>
        <v>99.714285714285708</v>
      </c>
      <c r="O339" s="217">
        <v>0</v>
      </c>
      <c r="P339" s="214" t="s">
        <v>4683</v>
      </c>
      <c r="Q339" s="217">
        <f t="shared" si="10"/>
        <v>0</v>
      </c>
      <c r="R339" s="218" t="str">
        <f t="array" aca="1" ref="R339" ca="1">IF(ISNUMBER(Q339),IF(Q339=100%,"CUMPLIDA",IF(AND(ISNUMBER(M339),ISNUMBER(INDIRECT("FECHA_"&amp;$B339,1))), IF(M339&lt;=INDIRECT("FECHA_"&amp;$B339,1),"INCUMPLIDA","PROCESO"), "VERIFICAR FECHA")),"SIN VALOR AVANCE")</f>
        <v>PROCESO</v>
      </c>
    </row>
    <row r="340" spans="1:18" ht="135">
      <c r="A340" s="211" t="s">
        <v>1026</v>
      </c>
      <c r="B340" s="212" t="s">
        <v>2644</v>
      </c>
      <c r="C340" s="548"/>
      <c r="D340" s="548"/>
      <c r="E340" s="221" t="s">
        <v>4066</v>
      </c>
      <c r="F340" s="221"/>
      <c r="G340" s="546"/>
      <c r="H340" s="213" t="s">
        <v>4067</v>
      </c>
      <c r="I340" s="214" t="s">
        <v>4064</v>
      </c>
      <c r="J340" s="214" t="s">
        <v>4065</v>
      </c>
      <c r="K340" s="220">
        <v>1</v>
      </c>
      <c r="L340" s="216">
        <v>45536</v>
      </c>
      <c r="M340" s="231">
        <v>46234</v>
      </c>
      <c r="N340" s="251">
        <f t="shared" si="11"/>
        <v>99.714285714285708</v>
      </c>
      <c r="O340" s="217">
        <v>0</v>
      </c>
      <c r="P340" s="214" t="s">
        <v>4683</v>
      </c>
      <c r="Q340" s="217">
        <f t="shared" si="10"/>
        <v>0</v>
      </c>
      <c r="R340" s="218" t="str">
        <f t="array" aca="1" ref="R340" ca="1">IF(ISNUMBER(Q340),IF(Q340=100%,"CUMPLIDA",IF(AND(ISNUMBER(M340),ISNUMBER(INDIRECT("FECHA_"&amp;$B340,1))), IF(M340&lt;=INDIRECT("FECHA_"&amp;$B340,1),"INCUMPLIDA","PROCESO"), "VERIFICAR FECHA")),"SIN VALOR AVANCE")</f>
        <v>PROCESO</v>
      </c>
    </row>
    <row r="341" spans="1:18" ht="60">
      <c r="A341" s="211" t="s">
        <v>1026</v>
      </c>
      <c r="B341" s="212" t="s">
        <v>2644</v>
      </c>
      <c r="C341" s="548"/>
      <c r="D341" s="548"/>
      <c r="E341" s="546" t="s">
        <v>4068</v>
      </c>
      <c r="F341" s="546"/>
      <c r="G341" s="546"/>
      <c r="H341" s="213" t="s">
        <v>4069</v>
      </c>
      <c r="I341" s="214" t="s">
        <v>4070</v>
      </c>
      <c r="J341" s="228" t="s">
        <v>289</v>
      </c>
      <c r="K341" s="220">
        <v>1</v>
      </c>
      <c r="L341" s="216">
        <v>45536</v>
      </c>
      <c r="M341" s="216">
        <v>45626</v>
      </c>
      <c r="N341" s="251">
        <f t="shared" si="11"/>
        <v>12.857142857142858</v>
      </c>
      <c r="O341" s="217">
        <v>1</v>
      </c>
      <c r="P341" s="214" t="s">
        <v>4666</v>
      </c>
      <c r="Q341" s="217">
        <f t="shared" si="10"/>
        <v>1</v>
      </c>
      <c r="R341" s="218" t="str">
        <f t="array" aca="1" ref="R341" ca="1">IF(ISNUMBER(Q341),IF(Q341=100%,"CUMPLIDA",IF(AND(ISNUMBER(M341),ISNUMBER(INDIRECT("FECHA_"&amp;$B341,1))), IF(M341&lt;=INDIRECT("FECHA_"&amp;$B341,1),"INCUMPLIDA","PROCESO"), "VERIFICAR FECHA")),"SIN VALOR AVANCE")</f>
        <v>CUMPLIDA</v>
      </c>
    </row>
    <row r="342" spans="1:18" ht="45.75">
      <c r="A342" s="211" t="s">
        <v>1026</v>
      </c>
      <c r="B342" s="212" t="s">
        <v>2644</v>
      </c>
      <c r="C342" s="548"/>
      <c r="D342" s="548"/>
      <c r="E342" s="546"/>
      <c r="F342" s="546"/>
      <c r="G342" s="546"/>
      <c r="H342" s="213" t="s">
        <v>4071</v>
      </c>
      <c r="I342" s="214" t="s">
        <v>4072</v>
      </c>
      <c r="J342" s="214" t="s">
        <v>4073</v>
      </c>
      <c r="K342" s="220">
        <v>1</v>
      </c>
      <c r="L342" s="216">
        <v>45536</v>
      </c>
      <c r="M342" s="216">
        <v>45746</v>
      </c>
      <c r="N342" s="251">
        <f t="shared" si="11"/>
        <v>30</v>
      </c>
      <c r="O342" s="217">
        <v>1</v>
      </c>
      <c r="P342" s="214" t="s">
        <v>4666</v>
      </c>
      <c r="Q342" s="217">
        <f t="shared" si="10"/>
        <v>1</v>
      </c>
      <c r="R342" s="218" t="str">
        <f t="array" aca="1" ref="R342" ca="1">IF(ISNUMBER(Q342),IF(Q342=100%,"CUMPLIDA",IF(AND(ISNUMBER(M342),ISNUMBER(INDIRECT("FECHA_"&amp;$B342,1))), IF(M342&lt;=INDIRECT("FECHA_"&amp;$B342,1),"INCUMPLIDA","PROCESO"), "VERIFICAR FECHA")),"SIN VALOR AVANCE")</f>
        <v>CUMPLIDA</v>
      </c>
    </row>
    <row r="343" spans="1:18" ht="150">
      <c r="A343" s="211" t="s">
        <v>1026</v>
      </c>
      <c r="B343" s="212" t="s">
        <v>2644</v>
      </c>
      <c r="C343" s="548"/>
      <c r="D343" s="548"/>
      <c r="E343" s="546" t="s">
        <v>4074</v>
      </c>
      <c r="F343" s="546"/>
      <c r="G343" s="546"/>
      <c r="H343" s="213" t="s">
        <v>4075</v>
      </c>
      <c r="I343" s="214" t="s">
        <v>4076</v>
      </c>
      <c r="J343" s="214" t="s">
        <v>4077</v>
      </c>
      <c r="K343" s="220">
        <v>2</v>
      </c>
      <c r="L343" s="216">
        <v>45566</v>
      </c>
      <c r="M343" s="216">
        <v>45687</v>
      </c>
      <c r="N343" s="251">
        <f t="shared" si="11"/>
        <v>17.285714285714285</v>
      </c>
      <c r="O343" s="217">
        <v>1</v>
      </c>
      <c r="P343" s="214" t="s">
        <v>4683</v>
      </c>
      <c r="Q343" s="217">
        <f t="shared" si="10"/>
        <v>1</v>
      </c>
      <c r="R343" s="218" t="str">
        <f t="array" aca="1" ref="R343" ca="1">IF(ISNUMBER(Q343),IF(Q343=100%,"CUMPLIDA",IF(AND(ISNUMBER(M343),ISNUMBER(INDIRECT("FECHA_"&amp;$B343,1))), IF(M343&lt;=INDIRECT("FECHA_"&amp;$B343,1),"INCUMPLIDA","PROCESO"), "VERIFICAR FECHA")),"SIN VALOR AVANCE")</f>
        <v>CUMPLIDA</v>
      </c>
    </row>
    <row r="344" spans="1:18" ht="135">
      <c r="A344" s="211" t="s">
        <v>1026</v>
      </c>
      <c r="B344" s="212" t="s">
        <v>2644</v>
      </c>
      <c r="C344" s="548"/>
      <c r="D344" s="548"/>
      <c r="E344" s="546"/>
      <c r="F344" s="546"/>
      <c r="G344" s="546"/>
      <c r="H344" s="213" t="s">
        <v>4067</v>
      </c>
      <c r="I344" s="214" t="s">
        <v>4064</v>
      </c>
      <c r="J344" s="214" t="s">
        <v>4065</v>
      </c>
      <c r="K344" s="220">
        <v>1</v>
      </c>
      <c r="L344" s="216">
        <v>45536</v>
      </c>
      <c r="M344" s="231">
        <v>46234</v>
      </c>
      <c r="N344" s="251">
        <f t="shared" si="11"/>
        <v>99.714285714285708</v>
      </c>
      <c r="O344" s="217">
        <v>0</v>
      </c>
      <c r="P344" s="214" t="s">
        <v>4683</v>
      </c>
      <c r="Q344" s="217">
        <f t="shared" si="10"/>
        <v>0</v>
      </c>
      <c r="R344" s="218" t="str">
        <f t="array" aca="1" ref="R344" ca="1">IF(ISNUMBER(Q344),IF(Q344=100%,"CUMPLIDA",IF(AND(ISNUMBER(M344),ISNUMBER(INDIRECT("FECHA_"&amp;$B344,1))), IF(M344&lt;=INDIRECT("FECHA_"&amp;$B344,1),"INCUMPLIDA","PROCESO"), "VERIFICAR FECHA")),"SIN VALOR AVANCE")</f>
        <v>PROCESO</v>
      </c>
    </row>
    <row r="345" spans="1:18" ht="285">
      <c r="A345" s="211" t="s">
        <v>1026</v>
      </c>
      <c r="B345" s="212" t="s">
        <v>2644</v>
      </c>
      <c r="C345" s="548"/>
      <c r="D345" s="548"/>
      <c r="E345" s="213" t="s">
        <v>4078</v>
      </c>
      <c r="F345" s="213"/>
      <c r="G345" s="546"/>
      <c r="H345" s="221" t="s">
        <v>4079</v>
      </c>
      <c r="I345" s="214" t="s">
        <v>4080</v>
      </c>
      <c r="J345" s="214" t="s">
        <v>4081</v>
      </c>
      <c r="K345" s="220">
        <v>3</v>
      </c>
      <c r="L345" s="216">
        <v>45536</v>
      </c>
      <c r="M345" s="216">
        <v>45626</v>
      </c>
      <c r="N345" s="251">
        <f t="shared" si="11"/>
        <v>12.857142857142858</v>
      </c>
      <c r="O345" s="217">
        <v>1</v>
      </c>
      <c r="P345" s="214" t="s">
        <v>5083</v>
      </c>
      <c r="Q345" s="217">
        <f t="shared" si="10"/>
        <v>1</v>
      </c>
      <c r="R345" s="218" t="str">
        <f t="array" aca="1" ref="R345" ca="1">IF(ISNUMBER(Q345),IF(Q345=100%,"CUMPLIDA",IF(AND(ISNUMBER(M345),ISNUMBER(INDIRECT("FECHA_"&amp;$B345,1))), IF(M345&lt;=INDIRECT("FECHA_"&amp;$B345,1),"INCUMPLIDA","PROCESO"), "VERIFICAR FECHA")),"SIN VALOR AVANCE")</f>
        <v>CUMPLIDA</v>
      </c>
    </row>
    <row r="346" spans="1:18" ht="150">
      <c r="A346" s="211" t="s">
        <v>1026</v>
      </c>
      <c r="B346" s="212" t="s">
        <v>2644</v>
      </c>
      <c r="C346" s="548"/>
      <c r="D346" s="548"/>
      <c r="E346" s="221"/>
      <c r="F346" s="221" t="s">
        <v>4680</v>
      </c>
      <c r="G346" s="546"/>
      <c r="H346" s="213" t="s">
        <v>4075</v>
      </c>
      <c r="I346" s="214" t="s">
        <v>4076</v>
      </c>
      <c r="J346" s="214" t="s">
        <v>4077</v>
      </c>
      <c r="K346" s="220">
        <v>2</v>
      </c>
      <c r="L346" s="216">
        <v>45566</v>
      </c>
      <c r="M346" s="216">
        <v>45687</v>
      </c>
      <c r="N346" s="251">
        <f t="shared" si="11"/>
        <v>17.285714285714285</v>
      </c>
      <c r="O346" s="217">
        <v>1</v>
      </c>
      <c r="P346" s="214" t="s">
        <v>4683</v>
      </c>
      <c r="Q346" s="217">
        <f t="shared" si="10"/>
        <v>1</v>
      </c>
      <c r="R346" s="218" t="str">
        <f t="array" aca="1" ref="R346" ca="1">IF(ISNUMBER(Q346),IF(Q346=100%,"CUMPLIDA",IF(AND(ISNUMBER(M346),ISNUMBER(INDIRECT("FECHA_"&amp;$B346,1))), IF(M346&lt;=INDIRECT("FECHA_"&amp;$B346,1),"INCUMPLIDA","PROCESO"), "VERIFICAR FECHA")),"SIN VALOR AVANCE")</f>
        <v>CUMPLIDA</v>
      </c>
    </row>
    <row r="347" spans="1:18" ht="240">
      <c r="A347" s="211" t="s">
        <v>1026</v>
      </c>
      <c r="B347" s="212" t="s">
        <v>2644</v>
      </c>
      <c r="C347" s="548"/>
      <c r="D347" s="548"/>
      <c r="E347" s="213"/>
      <c r="F347" s="213" t="s">
        <v>4681</v>
      </c>
      <c r="G347" s="546"/>
      <c r="H347" s="213" t="s">
        <v>4684</v>
      </c>
      <c r="I347" s="214" t="s">
        <v>4685</v>
      </c>
      <c r="J347" s="214" t="s">
        <v>4686</v>
      </c>
      <c r="K347" s="220">
        <v>5</v>
      </c>
      <c r="L347" s="216">
        <v>45595</v>
      </c>
      <c r="M347" s="216">
        <v>45960</v>
      </c>
      <c r="N347" s="251">
        <f t="shared" si="11"/>
        <v>52.142857142857146</v>
      </c>
      <c r="O347" s="217">
        <v>1</v>
      </c>
      <c r="P347" s="214" t="s">
        <v>4687</v>
      </c>
      <c r="Q347" s="217">
        <f t="shared" si="10"/>
        <v>1</v>
      </c>
      <c r="R347" s="218" t="str">
        <f t="array" aca="1" ref="R347" ca="1">IF(ISNUMBER(Q347),IF(Q347=100%,"CUMPLIDA",IF(AND(ISNUMBER(M347),ISNUMBER(INDIRECT("FECHA_"&amp;$B347,1))), IF(M347&lt;=INDIRECT("FECHA_"&amp;$B347,1),"INCUMPLIDA","PROCESO"), "VERIFICAR FECHA")),"SIN VALOR AVANCE")</f>
        <v>CUMPLIDA</v>
      </c>
    </row>
    <row r="348" spans="1:18" ht="405">
      <c r="A348" s="211" t="s">
        <v>1026</v>
      </c>
      <c r="B348" s="212" t="s">
        <v>2644</v>
      </c>
      <c r="C348" s="548"/>
      <c r="D348" s="548"/>
      <c r="E348" s="213"/>
      <c r="F348" s="213" t="s">
        <v>4682</v>
      </c>
      <c r="G348" s="546"/>
      <c r="H348" s="213" t="s">
        <v>4067</v>
      </c>
      <c r="I348" s="214" t="s">
        <v>4064</v>
      </c>
      <c r="J348" s="214" t="s">
        <v>4065</v>
      </c>
      <c r="K348" s="220">
        <v>1</v>
      </c>
      <c r="L348" s="216">
        <v>45536</v>
      </c>
      <c r="M348" s="216">
        <v>46233</v>
      </c>
      <c r="N348" s="251">
        <f t="shared" si="11"/>
        <v>99.571428571428569</v>
      </c>
      <c r="O348" s="217">
        <v>0</v>
      </c>
      <c r="P348" s="214" t="s">
        <v>4683</v>
      </c>
      <c r="Q348" s="217">
        <f t="shared" si="10"/>
        <v>0</v>
      </c>
      <c r="R348" s="218" t="str">
        <f t="array" aca="1" ref="R348" ca="1">IF(ISNUMBER(Q348),IF(Q348=100%,"CUMPLIDA",IF(AND(ISNUMBER(M348),ISNUMBER(INDIRECT("FECHA_"&amp;$B348,1))), IF(M348&lt;=INDIRECT("FECHA_"&amp;$B348,1),"INCUMPLIDA","PROCESO"), "VERIFICAR FECHA")),"SIN VALOR AVANCE")</f>
        <v>PROCESO</v>
      </c>
    </row>
    <row r="349" spans="1:18" ht="180.75">
      <c r="A349" s="211" t="s">
        <v>1026</v>
      </c>
      <c r="B349" s="212" t="s">
        <v>2644</v>
      </c>
      <c r="C349" s="548" t="s">
        <v>4082</v>
      </c>
      <c r="D349" s="548" t="s">
        <v>4083</v>
      </c>
      <c r="E349" s="546" t="s">
        <v>4084</v>
      </c>
      <c r="F349" s="546"/>
      <c r="G349" s="546" t="s">
        <v>4085</v>
      </c>
      <c r="H349" s="213" t="s">
        <v>4086</v>
      </c>
      <c r="I349" s="228" t="s">
        <v>4087</v>
      </c>
      <c r="J349" s="228" t="s">
        <v>4087</v>
      </c>
      <c r="K349" s="220">
        <v>1</v>
      </c>
      <c r="L349" s="216">
        <v>45658</v>
      </c>
      <c r="M349" s="216">
        <v>46387</v>
      </c>
      <c r="N349" s="251">
        <f t="shared" si="11"/>
        <v>104.14285714285714</v>
      </c>
      <c r="O349" s="217">
        <v>0</v>
      </c>
      <c r="P349" s="214" t="s">
        <v>4697</v>
      </c>
      <c r="Q349" s="217">
        <f t="shared" si="10"/>
        <v>0</v>
      </c>
      <c r="R349" s="218" t="str">
        <f t="array" aca="1" ref="R349" ca="1">IF(ISNUMBER(Q349),IF(Q349=100%,"CUMPLIDA",IF(AND(ISNUMBER(M349),ISNUMBER(INDIRECT("FECHA_"&amp;$B349,1))), IF(M349&lt;=INDIRECT("FECHA_"&amp;$B349,1),"INCUMPLIDA","PROCESO"), "VERIFICAR FECHA")),"SIN VALOR AVANCE")</f>
        <v>PROCESO</v>
      </c>
    </row>
    <row r="350" spans="1:18" ht="405">
      <c r="A350" s="211" t="s">
        <v>1026</v>
      </c>
      <c r="B350" s="212" t="s">
        <v>2644</v>
      </c>
      <c r="C350" s="548"/>
      <c r="D350" s="548"/>
      <c r="E350" s="546"/>
      <c r="F350" s="546"/>
      <c r="G350" s="546"/>
      <c r="H350" s="213" t="s">
        <v>4088</v>
      </c>
      <c r="I350" s="214" t="s">
        <v>4058</v>
      </c>
      <c r="J350" s="214" t="s">
        <v>4089</v>
      </c>
      <c r="K350" s="220">
        <v>27</v>
      </c>
      <c r="L350" s="216">
        <v>45323</v>
      </c>
      <c r="M350" s="216">
        <v>46660</v>
      </c>
      <c r="N350" s="251">
        <f t="shared" si="11"/>
        <v>191</v>
      </c>
      <c r="O350" s="217">
        <v>0.44440000000000002</v>
      </c>
      <c r="P350" s="214" t="s">
        <v>4697</v>
      </c>
      <c r="Q350" s="217">
        <f t="shared" si="10"/>
        <v>0.44440000000000002</v>
      </c>
      <c r="R350" s="218" t="str">
        <f t="array" aca="1" ref="R350" ca="1">IF(ISNUMBER(Q350),IF(Q350=100%,"CUMPLIDA",IF(AND(ISNUMBER(M350),ISNUMBER(INDIRECT("FECHA_"&amp;$B350,1))), IF(M350&lt;=INDIRECT("FECHA_"&amp;$B350,1),"INCUMPLIDA","PROCESO"), "VERIFICAR FECHA")),"SIN VALOR AVANCE")</f>
        <v>PROCESO</v>
      </c>
    </row>
    <row r="351" spans="1:18" ht="405">
      <c r="A351" s="211" t="s">
        <v>1026</v>
      </c>
      <c r="B351" s="212" t="s">
        <v>2644</v>
      </c>
      <c r="C351" s="548"/>
      <c r="D351" s="548"/>
      <c r="E351" s="546" t="s">
        <v>4090</v>
      </c>
      <c r="F351" s="546"/>
      <c r="G351" s="546"/>
      <c r="H351" s="213" t="s">
        <v>4091</v>
      </c>
      <c r="I351" s="214" t="s">
        <v>4058</v>
      </c>
      <c r="J351" s="214" t="s">
        <v>4089</v>
      </c>
      <c r="K351" s="220">
        <v>27</v>
      </c>
      <c r="L351" s="216">
        <v>45323</v>
      </c>
      <c r="M351" s="216">
        <v>46660</v>
      </c>
      <c r="N351" s="251">
        <f t="shared" si="11"/>
        <v>191</v>
      </c>
      <c r="O351" s="217">
        <v>0.44440000000000002</v>
      </c>
      <c r="P351" s="214" t="s">
        <v>5084</v>
      </c>
      <c r="Q351" s="217">
        <f t="shared" si="10"/>
        <v>0.44440000000000002</v>
      </c>
      <c r="R351" s="218" t="str">
        <f t="array" aca="1" ref="R351" ca="1">IF(ISNUMBER(Q351),IF(Q351=100%,"CUMPLIDA",IF(AND(ISNUMBER(M351),ISNUMBER(INDIRECT("FECHA_"&amp;$B351,1))), IF(M351&lt;=INDIRECT("FECHA_"&amp;$B351,1),"INCUMPLIDA","PROCESO"), "VERIFICAR FECHA")),"SIN VALOR AVANCE")</f>
        <v>PROCESO</v>
      </c>
    </row>
    <row r="352" spans="1:18" ht="195">
      <c r="A352" s="211" t="s">
        <v>1026</v>
      </c>
      <c r="B352" s="212" t="s">
        <v>2644</v>
      </c>
      <c r="C352" s="548"/>
      <c r="D352" s="548"/>
      <c r="E352" s="546"/>
      <c r="F352" s="546"/>
      <c r="G352" s="546"/>
      <c r="H352" s="221" t="s">
        <v>4092</v>
      </c>
      <c r="I352" s="214" t="s">
        <v>4093</v>
      </c>
      <c r="J352" s="214" t="s">
        <v>4094</v>
      </c>
      <c r="K352" s="220" t="s">
        <v>4095</v>
      </c>
      <c r="L352" s="216">
        <v>45597</v>
      </c>
      <c r="M352" s="216">
        <v>45809</v>
      </c>
      <c r="N352" s="251">
        <f t="shared" si="11"/>
        <v>30.285714285714285</v>
      </c>
      <c r="O352" s="217">
        <v>1</v>
      </c>
      <c r="P352" s="214" t="s">
        <v>5085</v>
      </c>
      <c r="Q352" s="217">
        <f t="shared" si="10"/>
        <v>1</v>
      </c>
      <c r="R352" s="218" t="str">
        <f t="array" aca="1" ref="R352" ca="1">IF(ISNUMBER(Q352),IF(Q352=100%,"CUMPLIDA",IF(AND(ISNUMBER(M352),ISNUMBER(INDIRECT("FECHA_"&amp;$B352,1))), IF(M352&lt;=INDIRECT("FECHA_"&amp;$B352,1),"INCUMPLIDA","PROCESO"), "VERIFICAR FECHA")),"SIN VALOR AVANCE")</f>
        <v>CUMPLIDA</v>
      </c>
    </row>
    <row r="353" spans="1:18" ht="405">
      <c r="A353" s="211" t="s">
        <v>1026</v>
      </c>
      <c r="B353" s="212" t="s">
        <v>2644</v>
      </c>
      <c r="C353" s="548"/>
      <c r="D353" s="548"/>
      <c r="E353" s="546" t="s">
        <v>4096</v>
      </c>
      <c r="F353" s="546"/>
      <c r="G353" s="546"/>
      <c r="H353" s="213" t="s">
        <v>4097</v>
      </c>
      <c r="I353" s="214" t="s">
        <v>4058</v>
      </c>
      <c r="J353" s="214" t="s">
        <v>4089</v>
      </c>
      <c r="K353" s="220">
        <v>27</v>
      </c>
      <c r="L353" s="216">
        <v>45323</v>
      </c>
      <c r="M353" s="216">
        <v>46233</v>
      </c>
      <c r="N353" s="251">
        <f t="shared" si="11"/>
        <v>130</v>
      </c>
      <c r="O353" s="217">
        <v>0.44440000000000002</v>
      </c>
      <c r="P353" s="214" t="s">
        <v>5086</v>
      </c>
      <c r="Q353" s="217">
        <f t="shared" si="10"/>
        <v>0.44440000000000002</v>
      </c>
      <c r="R353" s="218" t="str">
        <f t="array" aca="1" ref="R353" ca="1">IF(ISNUMBER(Q353),IF(Q353=100%,"CUMPLIDA",IF(AND(ISNUMBER(M353),ISNUMBER(INDIRECT("FECHA_"&amp;$B353,1))), IF(M353&lt;=INDIRECT("FECHA_"&amp;$B353,1),"INCUMPLIDA","PROCESO"), "VERIFICAR FECHA")),"SIN VALOR AVANCE")</f>
        <v>PROCESO</v>
      </c>
    </row>
    <row r="354" spans="1:18" ht="105">
      <c r="A354" s="211" t="s">
        <v>1026</v>
      </c>
      <c r="B354" s="212" t="s">
        <v>2644</v>
      </c>
      <c r="C354" s="548"/>
      <c r="D354" s="548"/>
      <c r="E354" s="546"/>
      <c r="F354" s="546"/>
      <c r="G354" s="546"/>
      <c r="H354" s="221" t="s">
        <v>4098</v>
      </c>
      <c r="I354" s="214" t="s">
        <v>4099</v>
      </c>
      <c r="J354" s="214" t="s">
        <v>4100</v>
      </c>
      <c r="K354" s="220">
        <v>4</v>
      </c>
      <c r="L354" s="216">
        <v>45597</v>
      </c>
      <c r="M354" s="216">
        <v>45838</v>
      </c>
      <c r="N354" s="251">
        <f t="shared" si="11"/>
        <v>34.428571428571431</v>
      </c>
      <c r="O354" s="217">
        <v>1</v>
      </c>
      <c r="P354" s="214" t="s">
        <v>5085</v>
      </c>
      <c r="Q354" s="217">
        <f t="shared" si="10"/>
        <v>1</v>
      </c>
      <c r="R354" s="218" t="str">
        <f t="array" aca="1" ref="R354" ca="1">IF(ISNUMBER(Q354),IF(Q354=100%,"CUMPLIDA",IF(AND(ISNUMBER(M354),ISNUMBER(INDIRECT("FECHA_"&amp;$B354,1))), IF(M354&lt;=INDIRECT("FECHA_"&amp;$B354,1),"INCUMPLIDA","PROCESO"), "VERIFICAR FECHA")),"SIN VALOR AVANCE")</f>
        <v>CUMPLIDA</v>
      </c>
    </row>
    <row r="355" spans="1:18" ht="150">
      <c r="A355" s="211" t="s">
        <v>1026</v>
      </c>
      <c r="B355" s="212" t="s">
        <v>2644</v>
      </c>
      <c r="C355" s="548"/>
      <c r="D355" s="548"/>
      <c r="E355" s="546"/>
      <c r="F355" s="546"/>
      <c r="G355" s="546"/>
      <c r="H355" s="213" t="s">
        <v>4101</v>
      </c>
      <c r="I355" s="214" t="s">
        <v>4102</v>
      </c>
      <c r="J355" s="214" t="s">
        <v>4103</v>
      </c>
      <c r="K355" s="220" t="s">
        <v>4104</v>
      </c>
      <c r="L355" s="216">
        <v>45505</v>
      </c>
      <c r="M355" s="216">
        <v>45657</v>
      </c>
      <c r="N355" s="251">
        <f t="shared" si="11"/>
        <v>21.714285714285715</v>
      </c>
      <c r="O355" s="217">
        <v>1</v>
      </c>
      <c r="P355" s="214" t="s">
        <v>4105</v>
      </c>
      <c r="Q355" s="217">
        <f t="shared" si="10"/>
        <v>1</v>
      </c>
      <c r="R355" s="218" t="str">
        <f t="array" aca="1" ref="R355" ca="1">IF(ISNUMBER(Q355),IF(Q355=100%,"CUMPLIDA",IF(AND(ISNUMBER(M355),ISNUMBER(INDIRECT("FECHA_"&amp;$B355,1))), IF(M355&lt;=INDIRECT("FECHA_"&amp;$B355,1),"INCUMPLIDA","PROCESO"), "VERIFICAR FECHA")),"SIN VALOR AVANCE")</f>
        <v>CUMPLIDA</v>
      </c>
    </row>
    <row r="356" spans="1:18" ht="405">
      <c r="A356" s="211" t="s">
        <v>1026</v>
      </c>
      <c r="B356" s="212" t="s">
        <v>2644</v>
      </c>
      <c r="C356" s="548"/>
      <c r="D356" s="548"/>
      <c r="E356" s="546" t="s">
        <v>4106</v>
      </c>
      <c r="F356" s="546"/>
      <c r="G356" s="546"/>
      <c r="H356" s="213" t="s">
        <v>4107</v>
      </c>
      <c r="I356" s="214" t="s">
        <v>4058</v>
      </c>
      <c r="J356" s="214" t="s">
        <v>4089</v>
      </c>
      <c r="K356" s="220">
        <v>27</v>
      </c>
      <c r="L356" s="216">
        <v>45323</v>
      </c>
      <c r="M356" s="216">
        <v>46660</v>
      </c>
      <c r="N356" s="251">
        <f t="shared" si="11"/>
        <v>191</v>
      </c>
      <c r="O356" s="217">
        <v>0.44440000000000002</v>
      </c>
      <c r="P356" s="214" t="s">
        <v>5087</v>
      </c>
      <c r="Q356" s="217">
        <f t="shared" si="10"/>
        <v>0.44440000000000002</v>
      </c>
      <c r="R356" s="218" t="str">
        <f t="array" aca="1" ref="R356" ca="1">IF(ISNUMBER(Q356),IF(Q356=100%,"CUMPLIDA",IF(AND(ISNUMBER(M356),ISNUMBER(INDIRECT("FECHA_"&amp;$B356,1))), IF(M356&lt;=INDIRECT("FECHA_"&amp;$B356,1),"INCUMPLIDA","PROCESO"), "VERIFICAR FECHA")),"SIN VALOR AVANCE")</f>
        <v>PROCESO</v>
      </c>
    </row>
    <row r="357" spans="1:18" ht="120">
      <c r="A357" s="211" t="s">
        <v>1026</v>
      </c>
      <c r="B357" s="212" t="s">
        <v>2644</v>
      </c>
      <c r="C357" s="548"/>
      <c r="D357" s="548"/>
      <c r="E357" s="546"/>
      <c r="F357" s="546"/>
      <c r="G357" s="546"/>
      <c r="H357" s="213" t="s">
        <v>4108</v>
      </c>
      <c r="I357" s="214" t="s">
        <v>4109</v>
      </c>
      <c r="J357" s="214" t="s">
        <v>4110</v>
      </c>
      <c r="K357" s="220" t="s">
        <v>5621</v>
      </c>
      <c r="L357" s="216">
        <v>45597</v>
      </c>
      <c r="M357" s="216">
        <v>45838</v>
      </c>
      <c r="N357" s="251">
        <f t="shared" si="11"/>
        <v>34.428571428571431</v>
      </c>
      <c r="O357" s="217">
        <v>1</v>
      </c>
      <c r="P357" s="214" t="s">
        <v>5085</v>
      </c>
      <c r="Q357" s="217">
        <f t="shared" si="10"/>
        <v>1</v>
      </c>
      <c r="R357" s="218" t="str">
        <f t="array" aca="1" ref="R357" ca="1">IF(ISNUMBER(Q357),IF(Q357=100%,"CUMPLIDA",IF(AND(ISNUMBER(M357),ISNUMBER(INDIRECT("FECHA_"&amp;$B357,1))), IF(M357&lt;=INDIRECT("FECHA_"&amp;$B357,1),"INCUMPLIDA","PROCESO"), "VERIFICAR FECHA")),"SIN VALOR AVANCE")</f>
        <v>CUMPLIDA</v>
      </c>
    </row>
    <row r="358" spans="1:18" ht="90.75">
      <c r="A358" s="211" t="s">
        <v>1026</v>
      </c>
      <c r="B358" s="212" t="s">
        <v>2644</v>
      </c>
      <c r="C358" s="548"/>
      <c r="D358" s="548"/>
      <c r="E358" s="546"/>
      <c r="F358" s="546"/>
      <c r="G358" s="546"/>
      <c r="H358" s="213" t="s">
        <v>4112</v>
      </c>
      <c r="I358" s="214" t="s">
        <v>4113</v>
      </c>
      <c r="J358" s="214" t="s">
        <v>4114</v>
      </c>
      <c r="K358" s="217">
        <v>1</v>
      </c>
      <c r="L358" s="216">
        <v>45597</v>
      </c>
      <c r="M358" s="216">
        <v>45868</v>
      </c>
      <c r="N358" s="251">
        <f t="shared" si="11"/>
        <v>38.714285714285715</v>
      </c>
      <c r="O358" s="217">
        <v>1</v>
      </c>
      <c r="P358" s="214" t="s">
        <v>5085</v>
      </c>
      <c r="Q358" s="217">
        <f t="shared" si="10"/>
        <v>1</v>
      </c>
      <c r="R358" s="218" t="str">
        <f t="array" aca="1" ref="R358" ca="1">IF(ISNUMBER(Q358),IF(Q358=100%,"CUMPLIDA",IF(AND(ISNUMBER(M358),ISNUMBER(INDIRECT("FECHA_"&amp;$B358,1))), IF(M358&lt;=INDIRECT("FECHA_"&amp;$B358,1),"INCUMPLIDA","PROCESO"), "VERIFICAR FECHA")),"SIN VALOR AVANCE")</f>
        <v>CUMPLIDA</v>
      </c>
    </row>
    <row r="359" spans="1:18" ht="225">
      <c r="A359" s="211" t="s">
        <v>1026</v>
      </c>
      <c r="B359" s="212" t="s">
        <v>2644</v>
      </c>
      <c r="C359" s="548"/>
      <c r="D359" s="548"/>
      <c r="E359" s="546"/>
      <c r="F359" s="546" t="s">
        <v>4688</v>
      </c>
      <c r="G359" s="546"/>
      <c r="H359" s="213" t="s">
        <v>4689</v>
      </c>
      <c r="I359" s="228" t="s">
        <v>4690</v>
      </c>
      <c r="J359" s="214" t="s">
        <v>4691</v>
      </c>
      <c r="K359" s="220">
        <v>1</v>
      </c>
      <c r="L359" s="216">
        <v>45597</v>
      </c>
      <c r="M359" s="216">
        <v>45991</v>
      </c>
      <c r="N359" s="251">
        <f t="shared" si="11"/>
        <v>56.285714285714285</v>
      </c>
      <c r="O359" s="217">
        <v>1</v>
      </c>
      <c r="P359" s="214" t="s">
        <v>4692</v>
      </c>
      <c r="Q359" s="217">
        <f t="shared" si="10"/>
        <v>1</v>
      </c>
      <c r="R359" s="218" t="str">
        <f t="array" aca="1" ref="R359" ca="1">IF(ISNUMBER(Q359),IF(Q359=100%,"CUMPLIDA",IF(AND(ISNUMBER(M359),ISNUMBER(INDIRECT("FECHA_"&amp;$B359,1))), IF(M359&lt;=INDIRECT("FECHA_"&amp;$B359,1),"INCUMPLIDA","PROCESO"), "VERIFICAR FECHA")),"SIN VALOR AVANCE")</f>
        <v>CUMPLIDA</v>
      </c>
    </row>
    <row r="360" spans="1:18" ht="345">
      <c r="A360" s="211" t="s">
        <v>1026</v>
      </c>
      <c r="B360" s="212" t="s">
        <v>2644</v>
      </c>
      <c r="C360" s="548"/>
      <c r="D360" s="548"/>
      <c r="E360" s="546"/>
      <c r="F360" s="546"/>
      <c r="G360" s="546"/>
      <c r="H360" s="213" t="s">
        <v>4693</v>
      </c>
      <c r="I360" s="214" t="s">
        <v>4694</v>
      </c>
      <c r="J360" s="214" t="s">
        <v>4695</v>
      </c>
      <c r="K360" s="220" t="s">
        <v>4696</v>
      </c>
      <c r="L360" s="216">
        <v>45323</v>
      </c>
      <c r="M360" s="216">
        <v>47483</v>
      </c>
      <c r="N360" s="251">
        <f t="shared" si="11"/>
        <v>308.57142857142856</v>
      </c>
      <c r="O360" s="217">
        <v>0.44440000000000002</v>
      </c>
      <c r="P360" s="214" t="s">
        <v>4697</v>
      </c>
      <c r="Q360" s="217">
        <f t="shared" si="10"/>
        <v>0.44440000000000002</v>
      </c>
      <c r="R360" s="218" t="str">
        <f t="array" aca="1" ref="R360" ca="1">IF(ISNUMBER(Q360),IF(Q360=100%,"CUMPLIDA",IF(AND(ISNUMBER(M360),ISNUMBER(INDIRECT("FECHA_"&amp;$B360,1))), IF(M360&lt;=INDIRECT("FECHA_"&amp;$B360,1),"INCUMPLIDA","PROCESO"), "VERIFICAR FECHA")),"SIN VALOR AVANCE")</f>
        <v>PROCESO</v>
      </c>
    </row>
    <row r="361" spans="1:18" ht="409.5">
      <c r="A361" s="211" t="s">
        <v>1026</v>
      </c>
      <c r="B361" s="212" t="s">
        <v>2644</v>
      </c>
      <c r="C361" s="548"/>
      <c r="D361" s="548"/>
      <c r="E361" s="546"/>
      <c r="F361" s="546"/>
      <c r="G361" s="546"/>
      <c r="H361" s="237" t="s">
        <v>4698</v>
      </c>
      <c r="I361" s="235" t="s">
        <v>4699</v>
      </c>
      <c r="J361" s="235" t="s">
        <v>4700</v>
      </c>
      <c r="K361" s="220">
        <v>4</v>
      </c>
      <c r="L361" s="216">
        <v>45597</v>
      </c>
      <c r="M361" s="216">
        <v>45991</v>
      </c>
      <c r="N361" s="251">
        <f t="shared" si="11"/>
        <v>56.285714285714285</v>
      </c>
      <c r="O361" s="217">
        <v>1</v>
      </c>
      <c r="P361" s="214" t="s">
        <v>4701</v>
      </c>
      <c r="Q361" s="217">
        <f t="shared" si="10"/>
        <v>1</v>
      </c>
      <c r="R361" s="218" t="str">
        <f t="array" aca="1" ref="R361" ca="1">IF(ISNUMBER(Q361),IF(Q361=100%,"CUMPLIDA",IF(AND(ISNUMBER(M361),ISNUMBER(INDIRECT("FECHA_"&amp;$B361,1))), IF(M361&lt;=INDIRECT("FECHA_"&amp;$B361,1),"INCUMPLIDA","PROCESO"), "VERIFICAR FECHA")),"SIN VALOR AVANCE")</f>
        <v>CUMPLIDA</v>
      </c>
    </row>
    <row r="362" spans="1:18" ht="150">
      <c r="A362" s="211" t="s">
        <v>1026</v>
      </c>
      <c r="B362" s="212" t="s">
        <v>2644</v>
      </c>
      <c r="C362" s="548" t="s">
        <v>4115</v>
      </c>
      <c r="D362" s="548" t="s">
        <v>4083</v>
      </c>
      <c r="E362" s="546" t="s">
        <v>4116</v>
      </c>
      <c r="F362" s="546"/>
      <c r="G362" s="546" t="s">
        <v>4117</v>
      </c>
      <c r="H362" s="213" t="s">
        <v>4118</v>
      </c>
      <c r="I362" s="214" t="s">
        <v>4119</v>
      </c>
      <c r="J362" s="214" t="s">
        <v>4120</v>
      </c>
      <c r="K362" s="220">
        <v>2</v>
      </c>
      <c r="L362" s="216">
        <v>45698</v>
      </c>
      <c r="M362" s="216">
        <v>46022</v>
      </c>
      <c r="N362" s="251">
        <f t="shared" si="11"/>
        <v>46.285714285714285</v>
      </c>
      <c r="O362" s="217">
        <v>1</v>
      </c>
      <c r="P362" s="232" t="s">
        <v>5088</v>
      </c>
      <c r="Q362" s="217">
        <f t="shared" si="10"/>
        <v>1</v>
      </c>
      <c r="R362" s="218" t="str">
        <f t="array" aca="1" ref="R362" ca="1">IF(ISNUMBER(Q362),IF(Q362=100%,"CUMPLIDA",IF(AND(ISNUMBER(M362),ISNUMBER(INDIRECT("FECHA_"&amp;$B362,1))), IF(M362&lt;=INDIRECT("FECHA_"&amp;$B362,1),"INCUMPLIDA","PROCESO"), "VERIFICAR FECHA")),"SIN VALOR AVANCE")</f>
        <v>CUMPLIDA</v>
      </c>
    </row>
    <row r="363" spans="1:18" ht="165">
      <c r="A363" s="211" t="s">
        <v>1026</v>
      </c>
      <c r="B363" s="212" t="s">
        <v>2644</v>
      </c>
      <c r="C363" s="548"/>
      <c r="D363" s="548"/>
      <c r="E363" s="546"/>
      <c r="F363" s="546"/>
      <c r="G363" s="546"/>
      <c r="H363" s="213" t="s">
        <v>4121</v>
      </c>
      <c r="I363" s="214" t="s">
        <v>4122</v>
      </c>
      <c r="J363" s="214" t="s">
        <v>4123</v>
      </c>
      <c r="K363" s="220">
        <v>1</v>
      </c>
      <c r="L363" s="216">
        <v>45722</v>
      </c>
      <c r="M363" s="216">
        <v>46022</v>
      </c>
      <c r="N363" s="251">
        <f t="shared" si="11"/>
        <v>42.857142857142854</v>
      </c>
      <c r="O363" s="217">
        <v>1</v>
      </c>
      <c r="P363" s="232" t="s">
        <v>5088</v>
      </c>
      <c r="Q363" s="217">
        <f t="shared" si="10"/>
        <v>1</v>
      </c>
      <c r="R363" s="218" t="str">
        <f t="array" aca="1" ref="R363" ca="1">IF(ISNUMBER(Q363),IF(Q363=100%,"CUMPLIDA",IF(AND(ISNUMBER(M363),ISNUMBER(INDIRECT("FECHA_"&amp;$B363,1))), IF(M363&lt;=INDIRECT("FECHA_"&amp;$B363,1),"INCUMPLIDA","PROCESO"), "VERIFICAR FECHA")),"SIN VALOR AVANCE")</f>
        <v>CUMPLIDA</v>
      </c>
    </row>
    <row r="364" spans="1:18" ht="105">
      <c r="A364" s="211" t="s">
        <v>1026</v>
      </c>
      <c r="B364" s="212" t="s">
        <v>2644</v>
      </c>
      <c r="C364" s="548"/>
      <c r="D364" s="548"/>
      <c r="E364" s="546"/>
      <c r="F364" s="546"/>
      <c r="G364" s="546"/>
      <c r="H364" s="213" t="s">
        <v>4124</v>
      </c>
      <c r="I364" s="214" t="s">
        <v>4125</v>
      </c>
      <c r="J364" s="228" t="s">
        <v>4126</v>
      </c>
      <c r="K364" s="220">
        <v>1</v>
      </c>
      <c r="L364" s="216">
        <v>45698</v>
      </c>
      <c r="M364" s="216">
        <v>46022</v>
      </c>
      <c r="N364" s="251">
        <f t="shared" si="11"/>
        <v>46.285714285714285</v>
      </c>
      <c r="O364" s="217">
        <v>1</v>
      </c>
      <c r="P364" s="232" t="s">
        <v>5089</v>
      </c>
      <c r="Q364" s="217">
        <f t="shared" si="10"/>
        <v>1</v>
      </c>
      <c r="R364" s="218" t="str">
        <f t="array" aca="1" ref="R364" ca="1">IF(ISNUMBER(Q364),IF(Q364=100%,"CUMPLIDA",IF(AND(ISNUMBER(M364),ISNUMBER(INDIRECT("FECHA_"&amp;$B364,1))), IF(M364&lt;=INDIRECT("FECHA_"&amp;$B364,1),"INCUMPLIDA","PROCESO"), "VERIFICAR FECHA")),"SIN VALOR AVANCE")</f>
        <v>CUMPLIDA</v>
      </c>
    </row>
    <row r="365" spans="1:18" ht="90">
      <c r="A365" s="211" t="s">
        <v>1026</v>
      </c>
      <c r="B365" s="212" t="s">
        <v>2644</v>
      </c>
      <c r="C365" s="548"/>
      <c r="D365" s="548"/>
      <c r="E365" s="546" t="s">
        <v>4127</v>
      </c>
      <c r="F365" s="546"/>
      <c r="G365" s="546"/>
      <c r="H365" s="221" t="s">
        <v>4128</v>
      </c>
      <c r="I365" s="214" t="s">
        <v>4129</v>
      </c>
      <c r="J365" s="214" t="s">
        <v>4130</v>
      </c>
      <c r="K365" s="220">
        <v>1</v>
      </c>
      <c r="L365" s="216">
        <v>45698</v>
      </c>
      <c r="M365" s="216">
        <v>45747</v>
      </c>
      <c r="N365" s="251">
        <f t="shared" si="11"/>
        <v>7</v>
      </c>
      <c r="O365" s="217">
        <v>1</v>
      </c>
      <c r="P365" s="233" t="s">
        <v>5090</v>
      </c>
      <c r="Q365" s="217">
        <f t="shared" si="10"/>
        <v>1</v>
      </c>
      <c r="R365" s="218" t="str">
        <f t="array" aca="1" ref="R365" ca="1">IF(ISNUMBER(Q365),IF(Q365=100%,"CUMPLIDA",IF(AND(ISNUMBER(M365),ISNUMBER(INDIRECT("FECHA_"&amp;$B365,1))), IF(M365&lt;=INDIRECT("FECHA_"&amp;$B365,1),"INCUMPLIDA","PROCESO"), "VERIFICAR FECHA")),"SIN VALOR AVANCE")</f>
        <v>CUMPLIDA</v>
      </c>
    </row>
    <row r="366" spans="1:18" ht="105">
      <c r="A366" s="211" t="s">
        <v>1026</v>
      </c>
      <c r="B366" s="212" t="s">
        <v>2644</v>
      </c>
      <c r="C366" s="548"/>
      <c r="D366" s="548"/>
      <c r="E366" s="546"/>
      <c r="F366" s="546"/>
      <c r="G366" s="546"/>
      <c r="H366" s="221" t="s">
        <v>4131</v>
      </c>
      <c r="I366" s="214" t="s">
        <v>4132</v>
      </c>
      <c r="J366" s="214" t="s">
        <v>4133</v>
      </c>
      <c r="K366" s="220">
        <v>2</v>
      </c>
      <c r="L366" s="216">
        <v>45719</v>
      </c>
      <c r="M366" s="216">
        <v>46022</v>
      </c>
      <c r="N366" s="251">
        <f t="shared" si="11"/>
        <v>43.285714285714285</v>
      </c>
      <c r="O366" s="217">
        <v>1</v>
      </c>
      <c r="P366" s="233" t="s">
        <v>4134</v>
      </c>
      <c r="Q366" s="217">
        <f t="shared" si="10"/>
        <v>1</v>
      </c>
      <c r="R366" s="218" t="str">
        <f t="array" aca="1" ref="R366" ca="1">IF(ISNUMBER(Q366),IF(Q366=100%,"CUMPLIDA",IF(AND(ISNUMBER(M366),ISNUMBER(INDIRECT("FECHA_"&amp;$B366,1))), IF(M366&lt;=INDIRECT("FECHA_"&amp;$B366,1),"INCUMPLIDA","PROCESO"), "VERIFICAR FECHA")),"SIN VALOR AVANCE")</f>
        <v>CUMPLIDA</v>
      </c>
    </row>
    <row r="367" spans="1:18" ht="150">
      <c r="A367" s="211" t="s">
        <v>1026</v>
      </c>
      <c r="B367" s="212" t="s">
        <v>2644</v>
      </c>
      <c r="C367" s="548"/>
      <c r="D367" s="548"/>
      <c r="E367" s="546" t="s">
        <v>4135</v>
      </c>
      <c r="F367" s="546"/>
      <c r="G367" s="546"/>
      <c r="H367" s="213" t="s">
        <v>4136</v>
      </c>
      <c r="I367" s="214" t="s">
        <v>4137</v>
      </c>
      <c r="J367" s="214" t="s">
        <v>4138</v>
      </c>
      <c r="K367" s="220">
        <v>1</v>
      </c>
      <c r="L367" s="216">
        <v>45698</v>
      </c>
      <c r="M367" s="216">
        <v>46022</v>
      </c>
      <c r="N367" s="251">
        <f t="shared" si="11"/>
        <v>46.285714285714285</v>
      </c>
      <c r="O367" s="217">
        <v>1</v>
      </c>
      <c r="P367" s="214" t="s">
        <v>5091</v>
      </c>
      <c r="Q367" s="217">
        <f t="shared" si="10"/>
        <v>1</v>
      </c>
      <c r="R367" s="218" t="str">
        <f t="array" aca="1" ref="R367" ca="1">IF(ISNUMBER(Q367),IF(Q367=100%,"CUMPLIDA",IF(AND(ISNUMBER(M367),ISNUMBER(INDIRECT("FECHA_"&amp;$B367,1))), IF(M367&lt;=INDIRECT("FECHA_"&amp;$B367,1),"INCUMPLIDA","PROCESO"), "VERIFICAR FECHA")),"SIN VALOR AVANCE")</f>
        <v>CUMPLIDA</v>
      </c>
    </row>
    <row r="368" spans="1:18" ht="120">
      <c r="A368" s="211" t="s">
        <v>1026</v>
      </c>
      <c r="B368" s="212" t="s">
        <v>2644</v>
      </c>
      <c r="C368" s="548"/>
      <c r="D368" s="548"/>
      <c r="E368" s="546"/>
      <c r="F368" s="546"/>
      <c r="G368" s="546"/>
      <c r="H368" s="213" t="s">
        <v>4139</v>
      </c>
      <c r="I368" s="214" t="s">
        <v>4140</v>
      </c>
      <c r="J368" s="214" t="s">
        <v>4141</v>
      </c>
      <c r="K368" s="220">
        <v>1</v>
      </c>
      <c r="L368" s="216">
        <v>45698</v>
      </c>
      <c r="M368" s="216">
        <v>46022</v>
      </c>
      <c r="N368" s="251">
        <f t="shared" si="11"/>
        <v>46.285714285714285</v>
      </c>
      <c r="O368" s="217">
        <v>1</v>
      </c>
      <c r="P368" s="214" t="s">
        <v>5091</v>
      </c>
      <c r="Q368" s="217">
        <f t="shared" si="10"/>
        <v>1</v>
      </c>
      <c r="R368" s="218" t="str">
        <f t="array" aca="1" ref="R368" ca="1">IF(ISNUMBER(Q368),IF(Q368=100%,"CUMPLIDA",IF(AND(ISNUMBER(M368),ISNUMBER(INDIRECT("FECHA_"&amp;$B368,1))), IF(M368&lt;=INDIRECT("FECHA_"&amp;$B368,1),"INCUMPLIDA","PROCESO"), "VERIFICAR FECHA")),"SIN VALOR AVANCE")</f>
        <v>CUMPLIDA</v>
      </c>
    </row>
    <row r="369" spans="1:18" ht="255">
      <c r="A369" s="211" t="s">
        <v>1026</v>
      </c>
      <c r="B369" s="212" t="s">
        <v>2644</v>
      </c>
      <c r="C369" s="548"/>
      <c r="D369" s="548"/>
      <c r="E369" s="546"/>
      <c r="F369" s="546"/>
      <c r="G369" s="546"/>
      <c r="H369" s="213" t="s">
        <v>4142</v>
      </c>
      <c r="I369" s="214" t="s">
        <v>4143</v>
      </c>
      <c r="J369" s="214" t="s">
        <v>4144</v>
      </c>
      <c r="K369" s="220">
        <v>1</v>
      </c>
      <c r="L369" s="216">
        <v>45698</v>
      </c>
      <c r="M369" s="216">
        <v>46112</v>
      </c>
      <c r="N369" s="251">
        <f t="shared" si="11"/>
        <v>59.142857142857146</v>
      </c>
      <c r="O369" s="217">
        <v>1</v>
      </c>
      <c r="P369" s="214" t="s">
        <v>5092</v>
      </c>
      <c r="Q369" s="217">
        <f t="shared" si="10"/>
        <v>1</v>
      </c>
      <c r="R369" s="218" t="str">
        <f t="array" aca="1" ref="R369" ca="1">IF(ISNUMBER(Q369),IF(Q369=100%,"CUMPLIDA",IF(AND(ISNUMBER(M369),ISNUMBER(INDIRECT("FECHA_"&amp;$B369,1))), IF(M369&lt;=INDIRECT("FECHA_"&amp;$B369,1),"INCUMPLIDA","PROCESO"), "VERIFICAR FECHA")),"SIN VALOR AVANCE")</f>
        <v>CUMPLIDA</v>
      </c>
    </row>
    <row r="370" spans="1:18" ht="105">
      <c r="A370" s="211" t="s">
        <v>1026</v>
      </c>
      <c r="B370" s="212" t="s">
        <v>2644</v>
      </c>
      <c r="C370" s="548"/>
      <c r="D370" s="548"/>
      <c r="E370" s="546" t="s">
        <v>4145</v>
      </c>
      <c r="F370" s="546"/>
      <c r="G370" s="546"/>
      <c r="H370" s="213" t="s">
        <v>4146</v>
      </c>
      <c r="I370" s="214" t="s">
        <v>4147</v>
      </c>
      <c r="J370" s="214" t="s">
        <v>4148</v>
      </c>
      <c r="K370" s="220">
        <v>1</v>
      </c>
      <c r="L370" s="216">
        <v>45698</v>
      </c>
      <c r="M370" s="216">
        <v>46022</v>
      </c>
      <c r="N370" s="251">
        <f t="shared" si="11"/>
        <v>46.285714285714285</v>
      </c>
      <c r="O370" s="217">
        <v>1</v>
      </c>
      <c r="P370" s="214" t="s">
        <v>5091</v>
      </c>
      <c r="Q370" s="217">
        <f t="shared" si="10"/>
        <v>1</v>
      </c>
      <c r="R370" s="218" t="str">
        <f t="array" aca="1" ref="R370" ca="1">IF(ISNUMBER(Q370),IF(Q370=100%,"CUMPLIDA",IF(AND(ISNUMBER(M370),ISNUMBER(INDIRECT("FECHA_"&amp;$B370,1))), IF(M370&lt;=INDIRECT("FECHA_"&amp;$B370,1),"INCUMPLIDA","PROCESO"), "VERIFICAR FECHA")),"SIN VALOR AVANCE")</f>
        <v>CUMPLIDA</v>
      </c>
    </row>
    <row r="371" spans="1:18" ht="120">
      <c r="A371" s="211" t="s">
        <v>1026</v>
      </c>
      <c r="B371" s="212" t="s">
        <v>2644</v>
      </c>
      <c r="C371" s="548"/>
      <c r="D371" s="548"/>
      <c r="E371" s="546"/>
      <c r="F371" s="546"/>
      <c r="G371" s="546"/>
      <c r="H371" s="213" t="s">
        <v>4149</v>
      </c>
      <c r="I371" s="214" t="s">
        <v>4150</v>
      </c>
      <c r="J371" s="214" t="s">
        <v>4151</v>
      </c>
      <c r="K371" s="220">
        <v>1</v>
      </c>
      <c r="L371" s="216">
        <v>45698</v>
      </c>
      <c r="M371" s="216">
        <v>46022</v>
      </c>
      <c r="N371" s="251">
        <f t="shared" si="11"/>
        <v>46.285714285714285</v>
      </c>
      <c r="O371" s="217">
        <v>1</v>
      </c>
      <c r="P371" s="214" t="s">
        <v>5091</v>
      </c>
      <c r="Q371" s="217">
        <f t="shared" si="10"/>
        <v>1</v>
      </c>
      <c r="R371" s="218" t="str">
        <f t="array" aca="1" ref="R371" ca="1">IF(ISNUMBER(Q371),IF(Q371=100%,"CUMPLIDA",IF(AND(ISNUMBER(M371),ISNUMBER(INDIRECT("FECHA_"&amp;$B371,1))), IF(M371&lt;=INDIRECT("FECHA_"&amp;$B371,1),"INCUMPLIDA","PROCESO"), "VERIFICAR FECHA")),"SIN VALOR AVANCE")</f>
        <v>CUMPLIDA</v>
      </c>
    </row>
    <row r="372" spans="1:18" ht="165.75">
      <c r="A372" s="211" t="s">
        <v>1026</v>
      </c>
      <c r="B372" s="212" t="s">
        <v>2644</v>
      </c>
      <c r="C372" s="548"/>
      <c r="D372" s="548"/>
      <c r="E372" s="546" t="s">
        <v>4152</v>
      </c>
      <c r="F372" s="546"/>
      <c r="G372" s="546"/>
      <c r="H372" s="213" t="s">
        <v>5093</v>
      </c>
      <c r="I372" s="214" t="s">
        <v>4153</v>
      </c>
      <c r="J372" s="214" t="s">
        <v>459</v>
      </c>
      <c r="K372" s="220">
        <v>1</v>
      </c>
      <c r="L372" s="216">
        <v>45698</v>
      </c>
      <c r="M372" s="216">
        <v>45900</v>
      </c>
      <c r="N372" s="251">
        <f t="shared" si="11"/>
        <v>28.857142857142858</v>
      </c>
      <c r="O372" s="217">
        <v>1</v>
      </c>
      <c r="P372" s="214" t="s">
        <v>5094</v>
      </c>
      <c r="Q372" s="217">
        <f t="shared" si="10"/>
        <v>1</v>
      </c>
      <c r="R372" s="218" t="str">
        <f t="array" aca="1" ref="R372" ca="1">IF(ISNUMBER(Q372),IF(Q372=100%,"CUMPLIDA",IF(AND(ISNUMBER(M372),ISNUMBER(INDIRECT("FECHA_"&amp;$B372,1))), IF(M372&lt;=INDIRECT("FECHA_"&amp;$B372,1),"INCUMPLIDA","PROCESO"), "VERIFICAR FECHA")),"SIN VALOR AVANCE")</f>
        <v>CUMPLIDA</v>
      </c>
    </row>
    <row r="373" spans="1:18" ht="150.75">
      <c r="A373" s="211" t="s">
        <v>1026</v>
      </c>
      <c r="B373" s="212" t="s">
        <v>2644</v>
      </c>
      <c r="C373" s="548"/>
      <c r="D373" s="548"/>
      <c r="E373" s="546"/>
      <c r="F373" s="546"/>
      <c r="G373" s="546"/>
      <c r="H373" s="213" t="s">
        <v>5095</v>
      </c>
      <c r="I373" s="214" t="s">
        <v>4154</v>
      </c>
      <c r="J373" s="214" t="s">
        <v>459</v>
      </c>
      <c r="K373" s="220">
        <v>1</v>
      </c>
      <c r="L373" s="216">
        <v>45698</v>
      </c>
      <c r="M373" s="216">
        <v>45900</v>
      </c>
      <c r="N373" s="251">
        <f t="shared" si="11"/>
        <v>28.857142857142858</v>
      </c>
      <c r="O373" s="217">
        <v>1</v>
      </c>
      <c r="P373" s="214" t="s">
        <v>5096</v>
      </c>
      <c r="Q373" s="217">
        <f t="shared" si="10"/>
        <v>1</v>
      </c>
      <c r="R373" s="218" t="str">
        <f t="array" aca="1" ref="R373" ca="1">IF(ISNUMBER(Q373),IF(Q373=100%,"CUMPLIDA",IF(AND(ISNUMBER(M373),ISNUMBER(INDIRECT("FECHA_"&amp;$B373,1))), IF(M373&lt;=INDIRECT("FECHA_"&amp;$B373,1),"INCUMPLIDA","PROCESO"), "VERIFICAR FECHA")),"SIN VALOR AVANCE")</f>
        <v>CUMPLIDA</v>
      </c>
    </row>
    <row r="374" spans="1:18" ht="210">
      <c r="A374" s="211" t="s">
        <v>1026</v>
      </c>
      <c r="B374" s="212" t="s">
        <v>2644</v>
      </c>
      <c r="C374" s="548"/>
      <c r="D374" s="548"/>
      <c r="E374" s="546"/>
      <c r="F374" s="546"/>
      <c r="G374" s="546"/>
      <c r="H374" s="213" t="s">
        <v>5097</v>
      </c>
      <c r="I374" s="214" t="s">
        <v>4155</v>
      </c>
      <c r="J374" s="214" t="s">
        <v>4156</v>
      </c>
      <c r="K374" s="220">
        <v>1</v>
      </c>
      <c r="L374" s="216">
        <v>45332</v>
      </c>
      <c r="M374" s="216">
        <v>45900</v>
      </c>
      <c r="N374" s="251">
        <f t="shared" si="11"/>
        <v>81.142857142857139</v>
      </c>
      <c r="O374" s="217">
        <v>1</v>
      </c>
      <c r="P374" s="214" t="s">
        <v>5098</v>
      </c>
      <c r="Q374" s="217">
        <f t="shared" si="10"/>
        <v>1</v>
      </c>
      <c r="R374" s="218" t="str">
        <f t="array" aca="1" ref="R374" ca="1">IF(ISNUMBER(Q374),IF(Q374=100%,"CUMPLIDA",IF(AND(ISNUMBER(M374),ISNUMBER(INDIRECT("FECHA_"&amp;$B374,1))), IF(M374&lt;=INDIRECT("FECHA_"&amp;$B374,1),"INCUMPLIDA","PROCESO"), "VERIFICAR FECHA")),"SIN VALOR AVANCE")</f>
        <v>CUMPLIDA</v>
      </c>
    </row>
    <row r="375" spans="1:18" ht="135">
      <c r="A375" s="211" t="s">
        <v>1026</v>
      </c>
      <c r="B375" s="212" t="s">
        <v>2644</v>
      </c>
      <c r="C375" s="548"/>
      <c r="D375" s="548"/>
      <c r="E375" s="546"/>
      <c r="F375" s="546"/>
      <c r="G375" s="546"/>
      <c r="H375" s="213" t="s">
        <v>5099</v>
      </c>
      <c r="I375" s="214" t="s">
        <v>4157</v>
      </c>
      <c r="J375" s="214" t="s">
        <v>4158</v>
      </c>
      <c r="K375" s="220">
        <v>1</v>
      </c>
      <c r="L375" s="216">
        <v>45332</v>
      </c>
      <c r="M375" s="216">
        <v>45900</v>
      </c>
      <c r="N375" s="251">
        <f t="shared" si="11"/>
        <v>81.142857142857139</v>
      </c>
      <c r="O375" s="217">
        <v>1</v>
      </c>
      <c r="P375" s="214" t="s">
        <v>5100</v>
      </c>
      <c r="Q375" s="217">
        <f t="shared" si="10"/>
        <v>1</v>
      </c>
      <c r="R375" s="218" t="str">
        <f t="array" aca="1" ref="R375" ca="1">IF(ISNUMBER(Q375),IF(Q375=100%,"CUMPLIDA",IF(AND(ISNUMBER(M375),ISNUMBER(INDIRECT("FECHA_"&amp;$B375,1))), IF(M375&lt;=INDIRECT("FECHA_"&amp;$B375,1),"INCUMPLIDA","PROCESO"), "VERIFICAR FECHA")),"SIN VALOR AVANCE")</f>
        <v>CUMPLIDA</v>
      </c>
    </row>
    <row r="376" spans="1:18" ht="90">
      <c r="A376" s="211" t="s">
        <v>1026</v>
      </c>
      <c r="B376" s="212" t="s">
        <v>2644</v>
      </c>
      <c r="C376" s="548"/>
      <c r="D376" s="548"/>
      <c r="E376" s="546"/>
      <c r="F376" s="546"/>
      <c r="G376" s="546"/>
      <c r="H376" s="213" t="s">
        <v>5101</v>
      </c>
      <c r="I376" s="214" t="s">
        <v>4159</v>
      </c>
      <c r="J376" s="214" t="s">
        <v>4158</v>
      </c>
      <c r="K376" s="220">
        <v>1</v>
      </c>
      <c r="L376" s="216">
        <v>45332</v>
      </c>
      <c r="M376" s="216">
        <v>45900</v>
      </c>
      <c r="N376" s="251">
        <f t="shared" si="11"/>
        <v>81.142857142857139</v>
      </c>
      <c r="O376" s="217">
        <v>1</v>
      </c>
      <c r="P376" s="214" t="s">
        <v>5102</v>
      </c>
      <c r="Q376" s="217">
        <f t="shared" si="10"/>
        <v>1</v>
      </c>
      <c r="R376" s="218" t="str">
        <f t="array" aca="1" ref="R376" ca="1">IF(ISNUMBER(Q376),IF(Q376=100%,"CUMPLIDA",IF(AND(ISNUMBER(M376),ISNUMBER(INDIRECT("FECHA_"&amp;$B376,1))), IF(M376&lt;=INDIRECT("FECHA_"&amp;$B376,1),"INCUMPLIDA","PROCESO"), "VERIFICAR FECHA")),"SIN VALOR AVANCE")</f>
        <v>CUMPLIDA</v>
      </c>
    </row>
    <row r="377" spans="1:18" ht="195">
      <c r="A377" s="211" t="s">
        <v>1026</v>
      </c>
      <c r="B377" s="212" t="s">
        <v>2644</v>
      </c>
      <c r="C377" s="548"/>
      <c r="D377" s="548"/>
      <c r="E377" s="546"/>
      <c r="F377" s="546"/>
      <c r="G377" s="546"/>
      <c r="H377" s="213" t="s">
        <v>5103</v>
      </c>
      <c r="I377" s="214" t="s">
        <v>4160</v>
      </c>
      <c r="J377" s="214" t="s">
        <v>4161</v>
      </c>
      <c r="K377" s="220">
        <v>3</v>
      </c>
      <c r="L377" s="216">
        <v>45717</v>
      </c>
      <c r="M377" s="216">
        <v>46234</v>
      </c>
      <c r="N377" s="251">
        <f t="shared" si="11"/>
        <v>73.857142857142861</v>
      </c>
      <c r="O377" s="217">
        <v>0.12</v>
      </c>
      <c r="P377" s="214" t="s">
        <v>5100</v>
      </c>
      <c r="Q377" s="217">
        <f t="shared" si="10"/>
        <v>0.12</v>
      </c>
      <c r="R377" s="218" t="str">
        <f t="array" aca="1" ref="R377" ca="1">IF(ISNUMBER(Q377),IF(Q377=100%,"CUMPLIDA",IF(AND(ISNUMBER(M377),ISNUMBER(INDIRECT("FECHA_"&amp;$B377,1))), IF(M377&lt;=INDIRECT("FECHA_"&amp;$B377,1),"INCUMPLIDA","PROCESO"), "VERIFICAR FECHA")),"SIN VALOR AVANCE")</f>
        <v>PROCESO</v>
      </c>
    </row>
    <row r="378" spans="1:18" ht="195">
      <c r="A378" s="211" t="s">
        <v>1026</v>
      </c>
      <c r="B378" s="212" t="s">
        <v>2644</v>
      </c>
      <c r="C378" s="548"/>
      <c r="D378" s="548"/>
      <c r="E378" s="546"/>
      <c r="F378" s="546"/>
      <c r="G378" s="546"/>
      <c r="H378" s="213" t="s">
        <v>5104</v>
      </c>
      <c r="I378" s="214" t="s">
        <v>4162</v>
      </c>
      <c r="J378" s="214" t="s">
        <v>4161</v>
      </c>
      <c r="K378" s="220">
        <v>3</v>
      </c>
      <c r="L378" s="216">
        <v>45717</v>
      </c>
      <c r="M378" s="216">
        <v>46022</v>
      </c>
      <c r="N378" s="251">
        <f t="shared" si="11"/>
        <v>43.571428571428569</v>
      </c>
      <c r="O378" s="217">
        <v>1</v>
      </c>
      <c r="P378" s="214" t="s">
        <v>5100</v>
      </c>
      <c r="Q378" s="217">
        <f t="shared" si="10"/>
        <v>1</v>
      </c>
      <c r="R378" s="218" t="str">
        <f t="array" aca="1" ref="R378" ca="1">IF(ISNUMBER(Q378),IF(Q378=100%,"CUMPLIDA",IF(AND(ISNUMBER(M378),ISNUMBER(INDIRECT("FECHA_"&amp;$B378,1))), IF(M378&lt;=INDIRECT("FECHA_"&amp;$B378,1),"INCUMPLIDA","PROCESO"), "VERIFICAR FECHA")),"SIN VALOR AVANCE")</f>
        <v>CUMPLIDA</v>
      </c>
    </row>
    <row r="379" spans="1:18" ht="135">
      <c r="A379" s="211" t="s">
        <v>1026</v>
      </c>
      <c r="B379" s="212" t="s">
        <v>2644</v>
      </c>
      <c r="C379" s="548"/>
      <c r="D379" s="548"/>
      <c r="E379" s="546"/>
      <c r="F379" s="546"/>
      <c r="G379" s="546"/>
      <c r="H379" s="213" t="s">
        <v>4163</v>
      </c>
      <c r="I379" s="214" t="s">
        <v>4164</v>
      </c>
      <c r="J379" s="214" t="s">
        <v>4165</v>
      </c>
      <c r="K379" s="220">
        <v>1</v>
      </c>
      <c r="L379" s="216">
        <v>45698</v>
      </c>
      <c r="M379" s="216">
        <v>45838</v>
      </c>
      <c r="N379" s="251">
        <f t="shared" si="11"/>
        <v>20</v>
      </c>
      <c r="O379" s="217">
        <v>1</v>
      </c>
      <c r="P379" s="214" t="s">
        <v>5105</v>
      </c>
      <c r="Q379" s="217">
        <f t="shared" ref="Q379:Q442" si="12">(O379)</f>
        <v>1</v>
      </c>
      <c r="R379" s="218" t="str">
        <f t="array" aca="1" ref="R379" ca="1">IF(ISNUMBER(Q379),IF(Q379=100%,"CUMPLIDA",IF(AND(ISNUMBER(M379),ISNUMBER(INDIRECT("FECHA_"&amp;$B379,1))), IF(M379&lt;=INDIRECT("FECHA_"&amp;$B379,1),"INCUMPLIDA","PROCESO"), "VERIFICAR FECHA")),"SIN VALOR AVANCE")</f>
        <v>CUMPLIDA</v>
      </c>
    </row>
    <row r="380" spans="1:18" ht="135">
      <c r="A380" s="211" t="s">
        <v>1026</v>
      </c>
      <c r="B380" s="212" t="s">
        <v>2644</v>
      </c>
      <c r="C380" s="548"/>
      <c r="D380" s="548"/>
      <c r="E380" s="546" t="s">
        <v>4166</v>
      </c>
      <c r="F380" s="546"/>
      <c r="G380" s="546"/>
      <c r="H380" s="213" t="s">
        <v>4167</v>
      </c>
      <c r="I380" s="214" t="s">
        <v>4168</v>
      </c>
      <c r="J380" s="214" t="s">
        <v>4165</v>
      </c>
      <c r="K380" s="220">
        <v>1</v>
      </c>
      <c r="L380" s="216">
        <v>45703</v>
      </c>
      <c r="M380" s="216">
        <v>45838</v>
      </c>
      <c r="N380" s="251">
        <f t="shared" si="11"/>
        <v>19.285714285714285</v>
      </c>
      <c r="O380" s="217">
        <v>1</v>
      </c>
      <c r="P380" s="214" t="s">
        <v>5105</v>
      </c>
      <c r="Q380" s="217">
        <f t="shared" si="12"/>
        <v>1</v>
      </c>
      <c r="R380" s="218" t="str">
        <f t="array" aca="1" ref="R380" ca="1">IF(ISNUMBER(Q380),IF(Q380=100%,"CUMPLIDA",IF(AND(ISNUMBER(M380),ISNUMBER(INDIRECT("FECHA_"&amp;$B380,1))), IF(M380&lt;=INDIRECT("FECHA_"&amp;$B380,1),"INCUMPLIDA","PROCESO"), "VERIFICAR FECHA")),"SIN VALOR AVANCE")</f>
        <v>CUMPLIDA</v>
      </c>
    </row>
    <row r="381" spans="1:18" ht="90">
      <c r="A381" s="211" t="s">
        <v>1026</v>
      </c>
      <c r="B381" s="212" t="s">
        <v>2644</v>
      </c>
      <c r="C381" s="548"/>
      <c r="D381" s="548"/>
      <c r="E381" s="546"/>
      <c r="F381" s="546"/>
      <c r="G381" s="546"/>
      <c r="H381" s="213" t="s">
        <v>4169</v>
      </c>
      <c r="I381" s="214" t="s">
        <v>4170</v>
      </c>
      <c r="J381" s="214" t="s">
        <v>339</v>
      </c>
      <c r="K381" s="220">
        <v>2</v>
      </c>
      <c r="L381" s="216">
        <v>45703</v>
      </c>
      <c r="M381" s="216">
        <v>45777</v>
      </c>
      <c r="N381" s="251">
        <f t="shared" si="11"/>
        <v>10.571428571428571</v>
      </c>
      <c r="O381" s="217">
        <v>1</v>
      </c>
      <c r="P381" s="214" t="s">
        <v>5105</v>
      </c>
      <c r="Q381" s="217">
        <f t="shared" si="12"/>
        <v>1</v>
      </c>
      <c r="R381" s="218" t="str">
        <f t="array" aca="1" ref="R381" ca="1">IF(ISNUMBER(Q381),IF(Q381=100%,"CUMPLIDA",IF(AND(ISNUMBER(M381),ISNUMBER(INDIRECT("FECHA_"&amp;$B381,1))), IF(M381&lt;=INDIRECT("FECHA_"&amp;$B381,1),"INCUMPLIDA","PROCESO"), "VERIFICAR FECHA")),"SIN VALOR AVANCE")</f>
        <v>CUMPLIDA</v>
      </c>
    </row>
    <row r="382" spans="1:18" ht="90">
      <c r="A382" s="211" t="s">
        <v>1026</v>
      </c>
      <c r="B382" s="212" t="s">
        <v>2644</v>
      </c>
      <c r="C382" s="548"/>
      <c r="D382" s="548"/>
      <c r="E382" s="546"/>
      <c r="F382" s="546"/>
      <c r="G382" s="546"/>
      <c r="H382" s="213" t="s">
        <v>4171</v>
      </c>
      <c r="I382" s="214" t="s">
        <v>4172</v>
      </c>
      <c r="J382" s="214" t="s">
        <v>339</v>
      </c>
      <c r="K382" s="220">
        <v>2</v>
      </c>
      <c r="L382" s="216">
        <v>45839</v>
      </c>
      <c r="M382" s="216">
        <v>45869</v>
      </c>
      <c r="N382" s="251">
        <f t="shared" si="11"/>
        <v>4.2857142857142856</v>
      </c>
      <c r="O382" s="217">
        <v>1</v>
      </c>
      <c r="P382" s="214" t="s">
        <v>5105</v>
      </c>
      <c r="Q382" s="217">
        <f t="shared" si="12"/>
        <v>1</v>
      </c>
      <c r="R382" s="218" t="str">
        <f t="array" aca="1" ref="R382" ca="1">IF(ISNUMBER(Q382),IF(Q382=100%,"CUMPLIDA",IF(AND(ISNUMBER(M382),ISNUMBER(INDIRECT("FECHA_"&amp;$B382,1))), IF(M382&lt;=INDIRECT("FECHA_"&amp;$B382,1),"INCUMPLIDA","PROCESO"), "VERIFICAR FECHA")),"SIN VALOR AVANCE")</f>
        <v>CUMPLIDA</v>
      </c>
    </row>
    <row r="383" spans="1:18" ht="105.75">
      <c r="A383" s="211" t="s">
        <v>1026</v>
      </c>
      <c r="B383" s="212" t="s">
        <v>2644</v>
      </c>
      <c r="C383" s="548"/>
      <c r="D383" s="548"/>
      <c r="E383" s="546" t="s">
        <v>4173</v>
      </c>
      <c r="F383" s="546"/>
      <c r="G383" s="546"/>
      <c r="H383" s="213" t="s">
        <v>4174</v>
      </c>
      <c r="I383" s="214" t="s">
        <v>4175</v>
      </c>
      <c r="J383" s="214" t="s">
        <v>4176</v>
      </c>
      <c r="K383" s="220">
        <v>1</v>
      </c>
      <c r="L383" s="216">
        <v>45698</v>
      </c>
      <c r="M383" s="216">
        <v>45869</v>
      </c>
      <c r="N383" s="251">
        <f t="shared" si="11"/>
        <v>24.428571428571427</v>
      </c>
      <c r="O383" s="217">
        <v>1</v>
      </c>
      <c r="P383" s="214" t="s">
        <v>5106</v>
      </c>
      <c r="Q383" s="217">
        <f t="shared" si="12"/>
        <v>1</v>
      </c>
      <c r="R383" s="218" t="str">
        <f t="array" aca="1" ref="R383" ca="1">IF(ISNUMBER(Q383),IF(Q383=100%,"CUMPLIDA",IF(AND(ISNUMBER(M383),ISNUMBER(INDIRECT("FECHA_"&amp;$B383,1))), IF(M383&lt;=INDIRECT("FECHA_"&amp;$B383,1),"INCUMPLIDA","PROCESO"), "VERIFICAR FECHA")),"SIN VALOR AVANCE")</f>
        <v>CUMPLIDA</v>
      </c>
    </row>
    <row r="384" spans="1:18" ht="120">
      <c r="A384" s="211" t="s">
        <v>1026</v>
      </c>
      <c r="B384" s="212" t="s">
        <v>2644</v>
      </c>
      <c r="C384" s="548"/>
      <c r="D384" s="548"/>
      <c r="E384" s="546"/>
      <c r="F384" s="546"/>
      <c r="G384" s="546"/>
      <c r="H384" s="213" t="s">
        <v>4177</v>
      </c>
      <c r="I384" s="214" t="s">
        <v>4178</v>
      </c>
      <c r="J384" s="214" t="s">
        <v>4179</v>
      </c>
      <c r="K384" s="220">
        <v>1</v>
      </c>
      <c r="L384" s="216">
        <v>45870</v>
      </c>
      <c r="M384" s="216">
        <v>45930</v>
      </c>
      <c r="N384" s="251">
        <f t="shared" si="11"/>
        <v>8.5714285714285712</v>
      </c>
      <c r="O384" s="217">
        <v>1</v>
      </c>
      <c r="P384" s="214" t="s">
        <v>5107</v>
      </c>
      <c r="Q384" s="217">
        <f t="shared" si="12"/>
        <v>1</v>
      </c>
      <c r="R384" s="218" t="str">
        <f t="array" aca="1" ref="R384" ca="1">IF(ISNUMBER(Q384),IF(Q384=100%,"CUMPLIDA",IF(AND(ISNUMBER(M384),ISNUMBER(INDIRECT("FECHA_"&amp;$B384,1))), IF(M384&lt;=INDIRECT("FECHA_"&amp;$B384,1),"INCUMPLIDA","PROCESO"), "VERIFICAR FECHA")),"SIN VALOR AVANCE")</f>
        <v>CUMPLIDA</v>
      </c>
    </row>
    <row r="385" spans="1:18" ht="105">
      <c r="A385" s="211" t="s">
        <v>1026</v>
      </c>
      <c r="B385" s="212" t="s">
        <v>2644</v>
      </c>
      <c r="C385" s="548"/>
      <c r="D385" s="548"/>
      <c r="E385" s="546"/>
      <c r="F385" s="546"/>
      <c r="G385" s="546"/>
      <c r="H385" s="213" t="s">
        <v>4180</v>
      </c>
      <c r="I385" s="214" t="s">
        <v>4181</v>
      </c>
      <c r="J385" s="214" t="s">
        <v>4182</v>
      </c>
      <c r="K385" s="220">
        <v>2</v>
      </c>
      <c r="L385" s="216">
        <v>45931</v>
      </c>
      <c r="M385" s="216">
        <v>46053</v>
      </c>
      <c r="N385" s="251">
        <f t="shared" si="11"/>
        <v>17.428571428571427</v>
      </c>
      <c r="O385" s="217">
        <v>1</v>
      </c>
      <c r="P385" s="214" t="s">
        <v>5108</v>
      </c>
      <c r="Q385" s="217">
        <f t="shared" si="12"/>
        <v>1</v>
      </c>
      <c r="R385" s="218" t="str">
        <f t="array" aca="1" ref="R385" ca="1">IF(ISNUMBER(Q385),IF(Q385=100%,"CUMPLIDA",IF(AND(ISNUMBER(M385),ISNUMBER(INDIRECT("FECHA_"&amp;$B385,1))), IF(M385&lt;=INDIRECT("FECHA_"&amp;$B385,1),"INCUMPLIDA","PROCESO"), "VERIFICAR FECHA")),"SIN VALOR AVANCE")</f>
        <v>CUMPLIDA</v>
      </c>
    </row>
    <row r="386" spans="1:18" ht="240">
      <c r="A386" s="211" t="s">
        <v>1026</v>
      </c>
      <c r="B386" s="212" t="s">
        <v>2644</v>
      </c>
      <c r="C386" s="548"/>
      <c r="D386" s="548"/>
      <c r="E386" s="546"/>
      <c r="F386" s="546"/>
      <c r="G386" s="546"/>
      <c r="H386" s="213" t="s">
        <v>4183</v>
      </c>
      <c r="I386" s="214" t="s">
        <v>4184</v>
      </c>
      <c r="J386" s="214" t="s">
        <v>4185</v>
      </c>
      <c r="K386" s="220">
        <v>3</v>
      </c>
      <c r="L386" s="216">
        <v>45698</v>
      </c>
      <c r="M386" s="216">
        <v>46203</v>
      </c>
      <c r="N386" s="251">
        <f t="shared" si="11"/>
        <v>72.142857142857139</v>
      </c>
      <c r="O386" s="217">
        <v>0.14000000000000001</v>
      </c>
      <c r="P386" s="214" t="s">
        <v>5109</v>
      </c>
      <c r="Q386" s="217">
        <f t="shared" si="12"/>
        <v>0.14000000000000001</v>
      </c>
      <c r="R386" s="218" t="str">
        <f t="array" aca="1" ref="R386" ca="1">IF(ISNUMBER(Q386),IF(Q386=100%,"CUMPLIDA",IF(AND(ISNUMBER(M386),ISNUMBER(INDIRECT("FECHA_"&amp;$B386,1))), IF(M386&lt;=INDIRECT("FECHA_"&amp;$B386,1),"INCUMPLIDA","PROCESO"), "VERIFICAR FECHA")),"SIN VALOR AVANCE")</f>
        <v>PROCESO</v>
      </c>
    </row>
    <row r="387" spans="1:18" ht="300">
      <c r="A387" s="211" t="s">
        <v>1026</v>
      </c>
      <c r="B387" s="212" t="s">
        <v>2644</v>
      </c>
      <c r="C387" s="548"/>
      <c r="D387" s="548"/>
      <c r="E387" s="546"/>
      <c r="F387" s="546"/>
      <c r="G387" s="546"/>
      <c r="H387" s="213" t="s">
        <v>4186</v>
      </c>
      <c r="I387" s="214" t="s">
        <v>4187</v>
      </c>
      <c r="J387" s="214" t="s">
        <v>4188</v>
      </c>
      <c r="K387" s="220">
        <v>11</v>
      </c>
      <c r="L387" s="216">
        <v>45698</v>
      </c>
      <c r="M387" s="216">
        <v>46022</v>
      </c>
      <c r="N387" s="251">
        <f t="shared" si="11"/>
        <v>46.285714285714285</v>
      </c>
      <c r="O387" s="217">
        <v>1</v>
      </c>
      <c r="P387" s="214" t="s">
        <v>5110</v>
      </c>
      <c r="Q387" s="217">
        <f t="shared" si="12"/>
        <v>1</v>
      </c>
      <c r="R387" s="218" t="str">
        <f t="array" aca="1" ref="R387" ca="1">IF(ISNUMBER(Q387),IF(Q387=100%,"CUMPLIDA",IF(AND(ISNUMBER(M387),ISNUMBER(INDIRECT("FECHA_"&amp;$B387,1))), IF(M387&lt;=INDIRECT("FECHA_"&amp;$B387,1),"INCUMPLIDA","PROCESO"), "VERIFICAR FECHA")),"SIN VALOR AVANCE")</f>
        <v>CUMPLIDA</v>
      </c>
    </row>
    <row r="388" spans="1:18" ht="75.75">
      <c r="A388" s="211" t="s">
        <v>1026</v>
      </c>
      <c r="B388" s="212" t="s">
        <v>2644</v>
      </c>
      <c r="C388" s="548"/>
      <c r="D388" s="548"/>
      <c r="E388" s="546"/>
      <c r="F388" s="546"/>
      <c r="G388" s="546"/>
      <c r="H388" s="213" t="s">
        <v>4189</v>
      </c>
      <c r="I388" s="214" t="s">
        <v>4190</v>
      </c>
      <c r="J388" s="214" t="s">
        <v>4191</v>
      </c>
      <c r="K388" s="220">
        <v>1</v>
      </c>
      <c r="L388" s="216">
        <v>45698</v>
      </c>
      <c r="M388" s="216">
        <v>45869</v>
      </c>
      <c r="N388" s="251">
        <f t="shared" si="11"/>
        <v>24.428571428571427</v>
      </c>
      <c r="O388" s="217">
        <v>1</v>
      </c>
      <c r="P388" s="214" t="s">
        <v>5111</v>
      </c>
      <c r="Q388" s="217">
        <f t="shared" si="12"/>
        <v>1</v>
      </c>
      <c r="R388" s="218" t="str">
        <f t="array" aca="1" ref="R388" ca="1">IF(ISNUMBER(Q388),IF(Q388=100%,"CUMPLIDA",IF(AND(ISNUMBER(M388),ISNUMBER(INDIRECT("FECHA_"&amp;$B388,1))), IF(M388&lt;=INDIRECT("FECHA_"&amp;$B388,1),"INCUMPLIDA","PROCESO"), "VERIFICAR FECHA")),"SIN VALOR AVANCE")</f>
        <v>CUMPLIDA</v>
      </c>
    </row>
    <row r="389" spans="1:18" ht="150">
      <c r="A389" s="211" t="s">
        <v>1026</v>
      </c>
      <c r="B389" s="212" t="s">
        <v>2644</v>
      </c>
      <c r="C389" s="548"/>
      <c r="D389" s="548"/>
      <c r="E389" s="546" t="s">
        <v>4192</v>
      </c>
      <c r="F389" s="546"/>
      <c r="G389" s="546"/>
      <c r="H389" s="213" t="s">
        <v>4174</v>
      </c>
      <c r="I389" s="214" t="s">
        <v>4193</v>
      </c>
      <c r="J389" s="214" t="s">
        <v>4176</v>
      </c>
      <c r="K389" s="220">
        <v>1</v>
      </c>
      <c r="L389" s="216">
        <v>45698</v>
      </c>
      <c r="M389" s="216">
        <v>45869</v>
      </c>
      <c r="N389" s="251">
        <f t="shared" si="11"/>
        <v>24.428571428571427</v>
      </c>
      <c r="O389" s="217">
        <v>1</v>
      </c>
      <c r="P389" s="214" t="s">
        <v>5112</v>
      </c>
      <c r="Q389" s="217">
        <f t="shared" si="12"/>
        <v>1</v>
      </c>
      <c r="R389" s="218" t="str">
        <f t="array" aca="1" ref="R389" ca="1">IF(ISNUMBER(Q389),IF(Q389=100%,"CUMPLIDA",IF(AND(ISNUMBER(M389),ISNUMBER(INDIRECT("FECHA_"&amp;$B389,1))), IF(M389&lt;=INDIRECT("FECHA_"&amp;$B389,1),"INCUMPLIDA","PROCESO"), "VERIFICAR FECHA")),"SIN VALOR AVANCE")</f>
        <v>CUMPLIDA</v>
      </c>
    </row>
    <row r="390" spans="1:18" ht="105.75">
      <c r="A390" s="211" t="s">
        <v>1026</v>
      </c>
      <c r="B390" s="212" t="s">
        <v>2644</v>
      </c>
      <c r="C390" s="548"/>
      <c r="D390" s="548"/>
      <c r="E390" s="546"/>
      <c r="F390" s="546"/>
      <c r="G390" s="546"/>
      <c r="H390" s="213" t="s">
        <v>4177</v>
      </c>
      <c r="I390" s="214" t="s">
        <v>4194</v>
      </c>
      <c r="J390" s="214" t="s">
        <v>4179</v>
      </c>
      <c r="K390" s="220">
        <v>1</v>
      </c>
      <c r="L390" s="216">
        <v>45870</v>
      </c>
      <c r="M390" s="216">
        <v>45930</v>
      </c>
      <c r="N390" s="251">
        <f t="shared" si="11"/>
        <v>8.5714285714285712</v>
      </c>
      <c r="O390" s="217">
        <v>1</v>
      </c>
      <c r="P390" s="214" t="s">
        <v>5107</v>
      </c>
      <c r="Q390" s="217">
        <f t="shared" si="12"/>
        <v>1</v>
      </c>
      <c r="R390" s="218" t="str">
        <f t="array" aca="1" ref="R390" ca="1">IF(ISNUMBER(Q390),IF(Q390=100%,"CUMPLIDA",IF(AND(ISNUMBER(M390),ISNUMBER(INDIRECT("FECHA_"&amp;$B390,1))), IF(M390&lt;=INDIRECT("FECHA_"&amp;$B390,1),"INCUMPLIDA","PROCESO"), "VERIFICAR FECHA")),"SIN VALOR AVANCE")</f>
        <v>CUMPLIDA</v>
      </c>
    </row>
    <row r="391" spans="1:18" ht="105">
      <c r="A391" s="211" t="s">
        <v>1026</v>
      </c>
      <c r="B391" s="212" t="s">
        <v>2644</v>
      </c>
      <c r="C391" s="548"/>
      <c r="D391" s="548"/>
      <c r="E391" s="546"/>
      <c r="F391" s="546"/>
      <c r="G391" s="546"/>
      <c r="H391" s="213" t="s">
        <v>4180</v>
      </c>
      <c r="I391" s="214" t="s">
        <v>4195</v>
      </c>
      <c r="J391" s="214" t="s">
        <v>4182</v>
      </c>
      <c r="K391" s="220">
        <v>2</v>
      </c>
      <c r="L391" s="216">
        <v>45931</v>
      </c>
      <c r="M391" s="216">
        <v>46053</v>
      </c>
      <c r="N391" s="251">
        <f t="shared" si="11"/>
        <v>17.428571428571427</v>
      </c>
      <c r="O391" s="217">
        <v>1</v>
      </c>
      <c r="P391" s="214" t="s">
        <v>5113</v>
      </c>
      <c r="Q391" s="217">
        <f t="shared" si="12"/>
        <v>1</v>
      </c>
      <c r="R391" s="218" t="str">
        <f t="array" aca="1" ref="R391" ca="1">IF(ISNUMBER(Q391),IF(Q391=100%,"CUMPLIDA",IF(AND(ISNUMBER(M391),ISNUMBER(INDIRECT("FECHA_"&amp;$B391,1))), IF(M391&lt;=INDIRECT("FECHA_"&amp;$B391,1),"INCUMPLIDA","PROCESO"), "VERIFICAR FECHA")),"SIN VALOR AVANCE")</f>
        <v>CUMPLIDA</v>
      </c>
    </row>
    <row r="392" spans="1:18" ht="240">
      <c r="A392" s="211" t="s">
        <v>1026</v>
      </c>
      <c r="B392" s="212" t="s">
        <v>2644</v>
      </c>
      <c r="C392" s="548"/>
      <c r="D392" s="548"/>
      <c r="E392" s="546"/>
      <c r="F392" s="546"/>
      <c r="G392" s="546"/>
      <c r="H392" s="213" t="s">
        <v>4196</v>
      </c>
      <c r="I392" s="214" t="s">
        <v>4197</v>
      </c>
      <c r="J392" s="214" t="s">
        <v>4185</v>
      </c>
      <c r="K392" s="220">
        <v>3</v>
      </c>
      <c r="L392" s="216">
        <v>45698</v>
      </c>
      <c r="M392" s="216">
        <v>46203</v>
      </c>
      <c r="N392" s="251">
        <f t="shared" si="11"/>
        <v>72.142857142857139</v>
      </c>
      <c r="O392" s="217">
        <v>0.14000000000000001</v>
      </c>
      <c r="P392" s="214" t="s">
        <v>5114</v>
      </c>
      <c r="Q392" s="217">
        <f t="shared" si="12"/>
        <v>0.14000000000000001</v>
      </c>
      <c r="R392" s="218" t="str">
        <f t="array" aca="1" ref="R392" ca="1">IF(ISNUMBER(Q392),IF(Q392=100%,"CUMPLIDA",IF(AND(ISNUMBER(M392),ISNUMBER(INDIRECT("FECHA_"&amp;$B392,1))), IF(M392&lt;=INDIRECT("FECHA_"&amp;$B392,1),"INCUMPLIDA","PROCESO"), "VERIFICAR FECHA")),"SIN VALOR AVANCE")</f>
        <v>PROCESO</v>
      </c>
    </row>
    <row r="393" spans="1:18" ht="270">
      <c r="A393" s="211" t="s">
        <v>1026</v>
      </c>
      <c r="B393" s="212" t="s">
        <v>2644</v>
      </c>
      <c r="C393" s="548"/>
      <c r="D393" s="548"/>
      <c r="E393" s="546"/>
      <c r="F393" s="546"/>
      <c r="G393" s="546"/>
      <c r="H393" s="213" t="s">
        <v>4186</v>
      </c>
      <c r="I393" s="214" t="s">
        <v>4198</v>
      </c>
      <c r="J393" s="214" t="s">
        <v>4188</v>
      </c>
      <c r="K393" s="220">
        <v>11</v>
      </c>
      <c r="L393" s="216">
        <v>45698</v>
      </c>
      <c r="M393" s="216">
        <v>46022</v>
      </c>
      <c r="N393" s="251">
        <f t="shared" si="11"/>
        <v>46.285714285714285</v>
      </c>
      <c r="O393" s="217">
        <v>1</v>
      </c>
      <c r="P393" s="214" t="s">
        <v>5110</v>
      </c>
      <c r="Q393" s="217">
        <f t="shared" si="12"/>
        <v>1</v>
      </c>
      <c r="R393" s="218" t="str">
        <f t="array" aca="1" ref="R393" ca="1">IF(ISNUMBER(Q393),IF(Q393=100%,"CUMPLIDA",IF(AND(ISNUMBER(M393),ISNUMBER(INDIRECT("FECHA_"&amp;$B393,1))), IF(M393&lt;=INDIRECT("FECHA_"&amp;$B393,1),"INCUMPLIDA","PROCESO"), "VERIFICAR FECHA")),"SIN VALOR AVANCE")</f>
        <v>CUMPLIDA</v>
      </c>
    </row>
    <row r="394" spans="1:18" ht="75">
      <c r="A394" s="211" t="s">
        <v>1026</v>
      </c>
      <c r="B394" s="212" t="s">
        <v>2644</v>
      </c>
      <c r="C394" s="548"/>
      <c r="D394" s="548"/>
      <c r="E394" s="546"/>
      <c r="F394" s="546"/>
      <c r="G394" s="546"/>
      <c r="H394" s="213" t="s">
        <v>4199</v>
      </c>
      <c r="I394" s="214" t="s">
        <v>4200</v>
      </c>
      <c r="J394" s="214" t="s">
        <v>4201</v>
      </c>
      <c r="K394" s="220">
        <v>1</v>
      </c>
      <c r="L394" s="216">
        <v>45698</v>
      </c>
      <c r="M394" s="216">
        <v>45868</v>
      </c>
      <c r="N394" s="251">
        <f t="shared" ref="N394:N457" si="13">(M394-L394)/7</f>
        <v>24.285714285714285</v>
      </c>
      <c r="O394" s="217">
        <v>1</v>
      </c>
      <c r="P394" s="214" t="s">
        <v>5113</v>
      </c>
      <c r="Q394" s="217">
        <f t="shared" si="12"/>
        <v>1</v>
      </c>
      <c r="R394" s="218" t="str">
        <f t="array" aca="1" ref="R394" ca="1">IF(ISNUMBER(Q394),IF(Q394=100%,"CUMPLIDA",IF(AND(ISNUMBER(M394),ISNUMBER(INDIRECT("FECHA_"&amp;$B394,1))), IF(M394&lt;=INDIRECT("FECHA_"&amp;$B394,1),"INCUMPLIDA","PROCESO"), "VERIFICAR FECHA")),"SIN VALOR AVANCE")</f>
        <v>CUMPLIDA</v>
      </c>
    </row>
    <row r="395" spans="1:18" ht="60">
      <c r="A395" s="211" t="s">
        <v>1026</v>
      </c>
      <c r="B395" s="212" t="s">
        <v>2644</v>
      </c>
      <c r="C395" s="548"/>
      <c r="D395" s="548"/>
      <c r="E395" s="546"/>
      <c r="F395" s="546"/>
      <c r="G395" s="546"/>
      <c r="H395" s="213" t="s">
        <v>4202</v>
      </c>
      <c r="I395" s="214" t="s">
        <v>4203</v>
      </c>
      <c r="J395" s="214" t="s">
        <v>4204</v>
      </c>
      <c r="K395" s="220">
        <v>5</v>
      </c>
      <c r="L395" s="216">
        <v>45870</v>
      </c>
      <c r="M395" s="216">
        <v>46021</v>
      </c>
      <c r="N395" s="251">
        <f t="shared" si="13"/>
        <v>21.571428571428573</v>
      </c>
      <c r="O395" s="217">
        <v>1</v>
      </c>
      <c r="P395" s="214" t="s">
        <v>5113</v>
      </c>
      <c r="Q395" s="217">
        <f t="shared" si="12"/>
        <v>1</v>
      </c>
      <c r="R395" s="218" t="str">
        <f t="array" aca="1" ref="R395" ca="1">IF(ISNUMBER(Q395),IF(Q395=100%,"CUMPLIDA",IF(AND(ISNUMBER(M395),ISNUMBER(INDIRECT("FECHA_"&amp;$B395,1))), IF(M395&lt;=INDIRECT("FECHA_"&amp;$B395,1),"INCUMPLIDA","PROCESO"), "VERIFICAR FECHA")),"SIN VALOR AVANCE")</f>
        <v>CUMPLIDA</v>
      </c>
    </row>
    <row r="396" spans="1:18" ht="120">
      <c r="A396" s="211" t="s">
        <v>1026</v>
      </c>
      <c r="B396" s="212" t="s">
        <v>2644</v>
      </c>
      <c r="C396" s="548"/>
      <c r="D396" s="548"/>
      <c r="E396" s="546" t="s">
        <v>4205</v>
      </c>
      <c r="F396" s="546"/>
      <c r="G396" s="546"/>
      <c r="H396" s="213" t="s">
        <v>4206</v>
      </c>
      <c r="I396" s="214" t="s">
        <v>4207</v>
      </c>
      <c r="J396" s="214" t="s">
        <v>4208</v>
      </c>
      <c r="K396" s="220">
        <v>3</v>
      </c>
      <c r="L396" s="216">
        <v>45717</v>
      </c>
      <c r="M396" s="216">
        <v>45808</v>
      </c>
      <c r="N396" s="251">
        <f t="shared" si="13"/>
        <v>13</v>
      </c>
      <c r="O396" s="217">
        <v>1</v>
      </c>
      <c r="P396" s="214" t="s">
        <v>5115</v>
      </c>
      <c r="Q396" s="217">
        <f t="shared" si="12"/>
        <v>1</v>
      </c>
      <c r="R396" s="218" t="str">
        <f t="array" aca="1" ref="R396" ca="1">IF(ISNUMBER(Q396),IF(Q396=100%,"CUMPLIDA",IF(AND(ISNUMBER(M396),ISNUMBER(INDIRECT("FECHA_"&amp;$B396,1))), IF(M396&lt;=INDIRECT("FECHA_"&amp;$B396,1),"INCUMPLIDA","PROCESO"), "VERIFICAR FECHA")),"SIN VALOR AVANCE")</f>
        <v>CUMPLIDA</v>
      </c>
    </row>
    <row r="397" spans="1:18" ht="135">
      <c r="A397" s="211" t="s">
        <v>1026</v>
      </c>
      <c r="B397" s="212" t="s">
        <v>2644</v>
      </c>
      <c r="C397" s="548"/>
      <c r="D397" s="548"/>
      <c r="E397" s="546"/>
      <c r="F397" s="546"/>
      <c r="G397" s="546"/>
      <c r="H397" s="213" t="s">
        <v>4209</v>
      </c>
      <c r="I397" s="214" t="s">
        <v>4210</v>
      </c>
      <c r="J397" s="214" t="s">
        <v>4211</v>
      </c>
      <c r="K397" s="220">
        <v>2</v>
      </c>
      <c r="L397" s="216">
        <v>45698</v>
      </c>
      <c r="M397" s="216">
        <v>45746</v>
      </c>
      <c r="N397" s="251">
        <f t="shared" si="13"/>
        <v>6.8571428571428568</v>
      </c>
      <c r="O397" s="217">
        <v>1</v>
      </c>
      <c r="P397" s="214" t="s">
        <v>5108</v>
      </c>
      <c r="Q397" s="217">
        <f t="shared" si="12"/>
        <v>1</v>
      </c>
      <c r="R397" s="218" t="str">
        <f t="array" aca="1" ref="R397" ca="1">IF(ISNUMBER(Q397),IF(Q397=100%,"CUMPLIDA",IF(AND(ISNUMBER(M397),ISNUMBER(INDIRECT("FECHA_"&amp;$B397,1))), IF(M397&lt;=INDIRECT("FECHA_"&amp;$B397,1),"INCUMPLIDA","PROCESO"), "VERIFICAR FECHA")),"SIN VALOR AVANCE")</f>
        <v>CUMPLIDA</v>
      </c>
    </row>
    <row r="398" spans="1:18" ht="60">
      <c r="A398" s="211" t="s">
        <v>1026</v>
      </c>
      <c r="B398" s="212" t="s">
        <v>2644</v>
      </c>
      <c r="C398" s="548"/>
      <c r="D398" s="548"/>
      <c r="E398" s="546"/>
      <c r="F398" s="546"/>
      <c r="G398" s="546"/>
      <c r="H398" s="213" t="s">
        <v>4212</v>
      </c>
      <c r="I398" s="214" t="s">
        <v>4213</v>
      </c>
      <c r="J398" s="234" t="s">
        <v>4214</v>
      </c>
      <c r="K398" s="220">
        <v>1</v>
      </c>
      <c r="L398" s="216">
        <v>45748</v>
      </c>
      <c r="M398" s="216">
        <v>45777</v>
      </c>
      <c r="N398" s="251">
        <f t="shared" si="13"/>
        <v>4.1428571428571432</v>
      </c>
      <c r="O398" s="217">
        <v>1</v>
      </c>
      <c r="P398" s="214" t="s">
        <v>5108</v>
      </c>
      <c r="Q398" s="217">
        <f t="shared" si="12"/>
        <v>1</v>
      </c>
      <c r="R398" s="218" t="str">
        <f t="array" aca="1" ref="R398" ca="1">IF(ISNUMBER(Q398),IF(Q398=100%,"CUMPLIDA",IF(AND(ISNUMBER(M398),ISNUMBER(INDIRECT("FECHA_"&amp;$B398,1))), IF(M398&lt;=INDIRECT("FECHA_"&amp;$B398,1),"INCUMPLIDA","PROCESO"), "VERIFICAR FECHA")),"SIN VALOR AVANCE")</f>
        <v>CUMPLIDA</v>
      </c>
    </row>
    <row r="399" spans="1:18" ht="120">
      <c r="A399" s="211" t="s">
        <v>1026</v>
      </c>
      <c r="B399" s="212" t="s">
        <v>2644</v>
      </c>
      <c r="C399" s="548"/>
      <c r="D399" s="548"/>
      <c r="E399" s="546"/>
      <c r="F399" s="546"/>
      <c r="G399" s="546"/>
      <c r="H399" s="213" t="s">
        <v>4215</v>
      </c>
      <c r="I399" s="228" t="s">
        <v>4216</v>
      </c>
      <c r="J399" s="234" t="s">
        <v>4217</v>
      </c>
      <c r="K399" s="220">
        <v>2</v>
      </c>
      <c r="L399" s="216">
        <v>45778</v>
      </c>
      <c r="M399" s="216">
        <v>46081</v>
      </c>
      <c r="N399" s="251">
        <f t="shared" si="13"/>
        <v>43.285714285714285</v>
      </c>
      <c r="O399" s="217">
        <v>1</v>
      </c>
      <c r="P399" s="214" t="s">
        <v>5108</v>
      </c>
      <c r="Q399" s="217">
        <f t="shared" si="12"/>
        <v>1</v>
      </c>
      <c r="R399" s="218" t="str">
        <f t="array" aca="1" ref="R399" ca="1">IF(ISNUMBER(Q399),IF(Q399=100%,"CUMPLIDA",IF(AND(ISNUMBER(M399),ISNUMBER(INDIRECT("FECHA_"&amp;$B399,1))), IF(M399&lt;=INDIRECT("FECHA_"&amp;$B399,1),"INCUMPLIDA","PROCESO"), "VERIFICAR FECHA")),"SIN VALOR AVANCE")</f>
        <v>CUMPLIDA</v>
      </c>
    </row>
    <row r="400" spans="1:18" ht="135">
      <c r="A400" s="211" t="s">
        <v>1026</v>
      </c>
      <c r="B400" s="212" t="s">
        <v>2644</v>
      </c>
      <c r="C400" s="548"/>
      <c r="D400" s="548"/>
      <c r="E400" s="213" t="s">
        <v>4218</v>
      </c>
      <c r="F400" s="213"/>
      <c r="G400" s="546"/>
      <c r="H400" s="213" t="s">
        <v>4219</v>
      </c>
      <c r="I400" s="214" t="s">
        <v>4220</v>
      </c>
      <c r="J400" s="234" t="s">
        <v>4221</v>
      </c>
      <c r="K400" s="220">
        <v>1</v>
      </c>
      <c r="L400" s="216">
        <v>45931</v>
      </c>
      <c r="M400" s="216">
        <v>46053</v>
      </c>
      <c r="N400" s="251">
        <f t="shared" si="13"/>
        <v>17.428571428571427</v>
      </c>
      <c r="O400" s="217">
        <v>1</v>
      </c>
      <c r="P400" s="214" t="s">
        <v>5108</v>
      </c>
      <c r="Q400" s="217">
        <f t="shared" si="12"/>
        <v>1</v>
      </c>
      <c r="R400" s="218" t="str">
        <f t="array" aca="1" ref="R400" ca="1">IF(ISNUMBER(Q400),IF(Q400=100%,"CUMPLIDA",IF(AND(ISNUMBER(M400),ISNUMBER(INDIRECT("FECHA_"&amp;$B400,1))), IF(M400&lt;=INDIRECT("FECHA_"&amp;$B400,1),"INCUMPLIDA","PROCESO"), "VERIFICAR FECHA")),"SIN VALOR AVANCE")</f>
        <v>CUMPLIDA</v>
      </c>
    </row>
    <row r="401" spans="1:18" ht="180.75">
      <c r="A401" s="211" t="s">
        <v>1026</v>
      </c>
      <c r="B401" s="212" t="s">
        <v>2644</v>
      </c>
      <c r="C401" s="548" t="s">
        <v>4222</v>
      </c>
      <c r="D401" s="548" t="s">
        <v>2673</v>
      </c>
      <c r="E401" s="546" t="s">
        <v>4223</v>
      </c>
      <c r="F401" s="546"/>
      <c r="G401" s="546" t="s">
        <v>4526</v>
      </c>
      <c r="H401" s="213" t="s">
        <v>4224</v>
      </c>
      <c r="I401" s="214" t="s">
        <v>4225</v>
      </c>
      <c r="J401" s="214" t="s">
        <v>4226</v>
      </c>
      <c r="K401" s="220">
        <v>1</v>
      </c>
      <c r="L401" s="216">
        <v>45853</v>
      </c>
      <c r="M401" s="216">
        <v>46022</v>
      </c>
      <c r="N401" s="251">
        <f t="shared" si="13"/>
        <v>24.142857142857142</v>
      </c>
      <c r="O401" s="217">
        <v>1</v>
      </c>
      <c r="P401" s="214" t="s">
        <v>5116</v>
      </c>
      <c r="Q401" s="217">
        <f t="shared" si="12"/>
        <v>1</v>
      </c>
      <c r="R401" s="218" t="str">
        <f t="array" aca="1" ref="R401" ca="1">IF(ISNUMBER(Q401),IF(Q401=100%,"CUMPLIDA",IF(AND(ISNUMBER(M401),ISNUMBER(INDIRECT("FECHA_"&amp;$B401,1))), IF(M401&lt;=INDIRECT("FECHA_"&amp;$B401,1),"INCUMPLIDA","PROCESO"), "VERIFICAR FECHA")),"SIN VALOR AVANCE")</f>
        <v>CUMPLIDA</v>
      </c>
    </row>
    <row r="402" spans="1:18" ht="285">
      <c r="A402" s="211" t="s">
        <v>1026</v>
      </c>
      <c r="B402" s="212" t="s">
        <v>2644</v>
      </c>
      <c r="C402" s="548"/>
      <c r="D402" s="548"/>
      <c r="E402" s="546"/>
      <c r="F402" s="546"/>
      <c r="G402" s="546"/>
      <c r="H402" s="213" t="s">
        <v>4227</v>
      </c>
      <c r="I402" s="214" t="s">
        <v>4228</v>
      </c>
      <c r="J402" s="214" t="s">
        <v>4229</v>
      </c>
      <c r="K402" s="220">
        <v>6</v>
      </c>
      <c r="L402" s="216">
        <v>45839</v>
      </c>
      <c r="M402" s="216">
        <v>46204</v>
      </c>
      <c r="N402" s="251">
        <f t="shared" si="13"/>
        <v>52.142857142857146</v>
      </c>
      <c r="O402" s="217">
        <v>0.25</v>
      </c>
      <c r="P402" s="214" t="s">
        <v>5117</v>
      </c>
      <c r="Q402" s="217">
        <f t="shared" si="12"/>
        <v>0.25</v>
      </c>
      <c r="R402" s="218" t="str">
        <f t="array" aca="1" ref="R402" ca="1">IF(ISNUMBER(Q402),IF(Q402=100%,"CUMPLIDA",IF(AND(ISNUMBER(M402),ISNUMBER(INDIRECT("FECHA_"&amp;$B402,1))), IF(M402&lt;=INDIRECT("FECHA_"&amp;$B402,1),"INCUMPLIDA","PROCESO"), "VERIFICAR FECHA")),"SIN VALOR AVANCE")</f>
        <v>PROCESO</v>
      </c>
    </row>
    <row r="403" spans="1:18" ht="180">
      <c r="A403" s="211" t="s">
        <v>1026</v>
      </c>
      <c r="B403" s="212" t="s">
        <v>2644</v>
      </c>
      <c r="C403" s="548"/>
      <c r="D403" s="548"/>
      <c r="E403" s="546" t="s">
        <v>4230</v>
      </c>
      <c r="F403" s="546"/>
      <c r="G403" s="546"/>
      <c r="H403" s="213" t="s">
        <v>4231</v>
      </c>
      <c r="I403" s="214" t="s">
        <v>4232</v>
      </c>
      <c r="J403" s="214" t="s">
        <v>4233</v>
      </c>
      <c r="K403" s="220">
        <v>1</v>
      </c>
      <c r="L403" s="216">
        <v>45839</v>
      </c>
      <c r="M403" s="216">
        <v>46204</v>
      </c>
      <c r="N403" s="251">
        <f t="shared" si="13"/>
        <v>52.142857142857146</v>
      </c>
      <c r="O403" s="217">
        <v>1</v>
      </c>
      <c r="P403" s="214" t="s">
        <v>4234</v>
      </c>
      <c r="Q403" s="217">
        <f t="shared" si="12"/>
        <v>1</v>
      </c>
      <c r="R403" s="218" t="str">
        <f t="array" aca="1" ref="R403" ca="1">IF(ISNUMBER(Q403),IF(Q403=100%,"CUMPLIDA",IF(AND(ISNUMBER(M403),ISNUMBER(INDIRECT("FECHA_"&amp;$B403,1))), IF(M403&lt;=INDIRECT("FECHA_"&amp;$B403,1),"INCUMPLIDA","PROCESO"), "VERIFICAR FECHA")),"SIN VALOR AVANCE")</f>
        <v>CUMPLIDA</v>
      </c>
    </row>
    <row r="404" spans="1:18" ht="60">
      <c r="A404" s="211" t="s">
        <v>1026</v>
      </c>
      <c r="B404" s="212" t="s">
        <v>2644</v>
      </c>
      <c r="C404" s="548"/>
      <c r="D404" s="548"/>
      <c r="E404" s="546"/>
      <c r="F404" s="546"/>
      <c r="G404" s="546"/>
      <c r="H404" s="213" t="s">
        <v>4235</v>
      </c>
      <c r="I404" s="235" t="s">
        <v>5118</v>
      </c>
      <c r="J404" s="235" t="s">
        <v>5119</v>
      </c>
      <c r="K404" s="220">
        <v>1</v>
      </c>
      <c r="L404" s="216">
        <v>45839</v>
      </c>
      <c r="M404" s="216">
        <v>46204</v>
      </c>
      <c r="N404" s="251">
        <f t="shared" si="13"/>
        <v>52.142857142857146</v>
      </c>
      <c r="O404" s="217">
        <v>0</v>
      </c>
      <c r="P404" s="214" t="s">
        <v>5120</v>
      </c>
      <c r="Q404" s="217">
        <f t="shared" si="12"/>
        <v>0</v>
      </c>
      <c r="R404" s="218" t="str">
        <f t="array" aca="1" ref="R404" ca="1">IF(ISNUMBER(Q404),IF(Q404=100%,"CUMPLIDA",IF(AND(ISNUMBER(M404),ISNUMBER(INDIRECT("FECHA_"&amp;$B404,1))), IF(M404&lt;=INDIRECT("FECHA_"&amp;$B404,1),"INCUMPLIDA","PROCESO"), "VERIFICAR FECHA")),"SIN VALOR AVANCE")</f>
        <v>PROCESO</v>
      </c>
    </row>
    <row r="405" spans="1:18" ht="409.5">
      <c r="A405" s="211" t="s">
        <v>1026</v>
      </c>
      <c r="B405" s="212" t="s">
        <v>2644</v>
      </c>
      <c r="C405" s="548"/>
      <c r="D405" s="548"/>
      <c r="E405" s="546" t="s">
        <v>4236</v>
      </c>
      <c r="F405" s="546"/>
      <c r="G405" s="546"/>
      <c r="H405" s="213" t="s">
        <v>4237</v>
      </c>
      <c r="I405" s="214" t="s">
        <v>4238</v>
      </c>
      <c r="J405" s="214" t="s">
        <v>4239</v>
      </c>
      <c r="K405" s="220">
        <v>10</v>
      </c>
      <c r="L405" s="216">
        <v>45839</v>
      </c>
      <c r="M405" s="216">
        <v>47483</v>
      </c>
      <c r="N405" s="251">
        <f t="shared" si="13"/>
        <v>234.85714285714286</v>
      </c>
      <c r="O405" s="217">
        <v>0</v>
      </c>
      <c r="P405" s="214" t="s">
        <v>5121</v>
      </c>
      <c r="Q405" s="217">
        <f t="shared" si="12"/>
        <v>0</v>
      </c>
      <c r="R405" s="218" t="str">
        <f t="array" aca="1" ref="R405" ca="1">IF(ISNUMBER(Q405),IF(Q405=100%,"CUMPLIDA",IF(AND(ISNUMBER(M405),ISNUMBER(INDIRECT("FECHA_"&amp;$B405,1))), IF(M405&lt;=INDIRECT("FECHA_"&amp;$B405,1),"INCUMPLIDA","PROCESO"), "VERIFICAR FECHA")),"SIN VALOR AVANCE")</f>
        <v>PROCESO</v>
      </c>
    </row>
    <row r="406" spans="1:18" ht="108">
      <c r="A406" s="211" t="s">
        <v>1026</v>
      </c>
      <c r="B406" s="212" t="s">
        <v>2644</v>
      </c>
      <c r="C406" s="548"/>
      <c r="D406" s="548"/>
      <c r="E406" s="546"/>
      <c r="F406" s="546"/>
      <c r="G406" s="546"/>
      <c r="H406" s="213" t="s">
        <v>5122</v>
      </c>
      <c r="I406" s="214" t="s">
        <v>4240</v>
      </c>
      <c r="J406" s="214" t="s">
        <v>4241</v>
      </c>
      <c r="K406" s="220">
        <v>1</v>
      </c>
      <c r="L406" s="216">
        <v>45839</v>
      </c>
      <c r="M406" s="216">
        <v>45930</v>
      </c>
      <c r="N406" s="251">
        <f t="shared" si="13"/>
        <v>13</v>
      </c>
      <c r="O406" s="217">
        <v>1</v>
      </c>
      <c r="P406" s="214" t="s">
        <v>5123</v>
      </c>
      <c r="Q406" s="217">
        <f t="shared" si="12"/>
        <v>1</v>
      </c>
      <c r="R406" s="218" t="str">
        <f t="array" aca="1" ref="R406" ca="1">IF(ISNUMBER(Q406),IF(Q406=100%,"CUMPLIDA",IF(AND(ISNUMBER(M406),ISNUMBER(INDIRECT("FECHA_"&amp;$B406,1))), IF(M406&lt;=INDIRECT("FECHA_"&amp;$B406,1),"INCUMPLIDA","PROCESO"), "VERIFICAR FECHA")),"SIN VALOR AVANCE")</f>
        <v>CUMPLIDA</v>
      </c>
    </row>
    <row r="407" spans="1:18" ht="150">
      <c r="A407" s="211" t="s">
        <v>1026</v>
      </c>
      <c r="B407" s="212" t="s">
        <v>2644</v>
      </c>
      <c r="C407" s="548"/>
      <c r="D407" s="548"/>
      <c r="E407" s="546" t="s">
        <v>4242</v>
      </c>
      <c r="F407" s="546"/>
      <c r="G407" s="546"/>
      <c r="H407" s="546" t="s">
        <v>4243</v>
      </c>
      <c r="I407" s="214" t="s">
        <v>4244</v>
      </c>
      <c r="J407" s="214" t="s">
        <v>4245</v>
      </c>
      <c r="K407" s="220">
        <v>2</v>
      </c>
      <c r="L407" s="216">
        <v>45839</v>
      </c>
      <c r="M407" s="216">
        <v>46112</v>
      </c>
      <c r="N407" s="251">
        <f t="shared" si="13"/>
        <v>39</v>
      </c>
      <c r="O407" s="217">
        <v>1</v>
      </c>
      <c r="P407" s="214" t="s">
        <v>5124</v>
      </c>
      <c r="Q407" s="217">
        <f t="shared" si="12"/>
        <v>1</v>
      </c>
      <c r="R407" s="218" t="str">
        <f t="array" aca="1" ref="R407" ca="1">IF(ISNUMBER(Q407),IF(Q407=100%,"CUMPLIDA",IF(AND(ISNUMBER(M407),ISNUMBER(INDIRECT("FECHA_"&amp;$B407,1))), IF(M407&lt;=INDIRECT("FECHA_"&amp;$B407,1),"INCUMPLIDA","PROCESO"), "VERIFICAR FECHA")),"SIN VALOR AVANCE")</f>
        <v>CUMPLIDA</v>
      </c>
    </row>
    <row r="408" spans="1:18" ht="120">
      <c r="A408" s="211" t="s">
        <v>1026</v>
      </c>
      <c r="B408" s="212" t="s">
        <v>2644</v>
      </c>
      <c r="C408" s="548"/>
      <c r="D408" s="548"/>
      <c r="E408" s="546"/>
      <c r="F408" s="546"/>
      <c r="G408" s="546"/>
      <c r="H408" s="546"/>
      <c r="I408" s="214" t="s">
        <v>4246</v>
      </c>
      <c r="J408" s="214" t="s">
        <v>4247</v>
      </c>
      <c r="K408" s="220">
        <v>2</v>
      </c>
      <c r="L408" s="216">
        <v>45839</v>
      </c>
      <c r="M408" s="216">
        <v>46021</v>
      </c>
      <c r="N408" s="251">
        <f t="shared" si="13"/>
        <v>26</v>
      </c>
      <c r="O408" s="217">
        <v>1</v>
      </c>
      <c r="P408" s="214" t="s">
        <v>5125</v>
      </c>
      <c r="Q408" s="217">
        <f t="shared" si="12"/>
        <v>1</v>
      </c>
      <c r="R408" s="218" t="str">
        <f t="array" aca="1" ref="R408" ca="1">IF(ISNUMBER(Q408),IF(Q408=100%,"CUMPLIDA",IF(AND(ISNUMBER(M408),ISNUMBER(INDIRECT("FECHA_"&amp;$B408,1))), IF(M408&lt;=INDIRECT("FECHA_"&amp;$B408,1),"INCUMPLIDA","PROCESO"), "VERIFICAR FECHA")),"SIN VALOR AVANCE")</f>
        <v>CUMPLIDA</v>
      </c>
    </row>
    <row r="409" spans="1:18" ht="409.5">
      <c r="A409" s="211" t="s">
        <v>1026</v>
      </c>
      <c r="B409" s="212" t="s">
        <v>2644</v>
      </c>
      <c r="C409" s="548"/>
      <c r="D409" s="548"/>
      <c r="E409" s="546" t="s">
        <v>4248</v>
      </c>
      <c r="F409" s="546"/>
      <c r="G409" s="546"/>
      <c r="H409" s="213" t="s">
        <v>4249</v>
      </c>
      <c r="I409" s="214" t="s">
        <v>4238</v>
      </c>
      <c r="J409" s="214" t="s">
        <v>4239</v>
      </c>
      <c r="K409" s="220">
        <v>10</v>
      </c>
      <c r="L409" s="216">
        <v>45839</v>
      </c>
      <c r="M409" s="216">
        <v>47483</v>
      </c>
      <c r="N409" s="251">
        <f t="shared" si="13"/>
        <v>234.85714285714286</v>
      </c>
      <c r="O409" s="217">
        <v>0</v>
      </c>
      <c r="P409" s="214" t="s">
        <v>5126</v>
      </c>
      <c r="Q409" s="217">
        <f t="shared" si="12"/>
        <v>0</v>
      </c>
      <c r="R409" s="218" t="str">
        <f t="array" aca="1" ref="R409" ca="1">IF(ISNUMBER(Q409),IF(Q409=100%,"CUMPLIDA",IF(AND(ISNUMBER(M409),ISNUMBER(INDIRECT("FECHA_"&amp;$B409,1))), IF(M409&lt;=INDIRECT("FECHA_"&amp;$B409,1),"INCUMPLIDA","PROCESO"), "VERIFICAR FECHA")),"SIN VALOR AVANCE")</f>
        <v>PROCESO</v>
      </c>
    </row>
    <row r="410" spans="1:18" ht="120">
      <c r="A410" s="211" t="s">
        <v>1026</v>
      </c>
      <c r="B410" s="212" t="s">
        <v>2644</v>
      </c>
      <c r="C410" s="548"/>
      <c r="D410" s="548"/>
      <c r="E410" s="546"/>
      <c r="F410" s="546"/>
      <c r="G410" s="546"/>
      <c r="H410" s="213" t="s">
        <v>4250</v>
      </c>
      <c r="I410" s="214" t="s">
        <v>4251</v>
      </c>
      <c r="J410" s="214" t="s">
        <v>4252</v>
      </c>
      <c r="K410" s="220">
        <v>6</v>
      </c>
      <c r="L410" s="216">
        <v>45839</v>
      </c>
      <c r="M410" s="216">
        <v>46204</v>
      </c>
      <c r="N410" s="251">
        <f t="shared" si="13"/>
        <v>52.142857142857146</v>
      </c>
      <c r="O410" s="217">
        <v>0.2</v>
      </c>
      <c r="P410" s="214" t="s">
        <v>5127</v>
      </c>
      <c r="Q410" s="217">
        <f t="shared" si="12"/>
        <v>0.2</v>
      </c>
      <c r="R410" s="218" t="str">
        <f t="array" aca="1" ref="R410" ca="1">IF(ISNUMBER(Q410),IF(Q410=100%,"CUMPLIDA",IF(AND(ISNUMBER(M410),ISNUMBER(INDIRECT("FECHA_"&amp;$B410,1))), IF(M410&lt;=INDIRECT("FECHA_"&amp;$B410,1),"INCUMPLIDA","PROCESO"), "VERIFICAR FECHA")),"SIN VALOR AVANCE")</f>
        <v>PROCESO</v>
      </c>
    </row>
    <row r="411" spans="1:18" ht="105">
      <c r="A411" s="211" t="s">
        <v>1026</v>
      </c>
      <c r="B411" s="212" t="s">
        <v>2644</v>
      </c>
      <c r="C411" s="548"/>
      <c r="D411" s="548"/>
      <c r="E411" s="546" t="s">
        <v>4253</v>
      </c>
      <c r="F411" s="546"/>
      <c r="G411" s="546"/>
      <c r="H411" s="213" t="s">
        <v>4254</v>
      </c>
      <c r="I411" s="214" t="s">
        <v>4255</v>
      </c>
      <c r="J411" s="214" t="s">
        <v>4256</v>
      </c>
      <c r="K411" s="220">
        <v>1</v>
      </c>
      <c r="L411" s="216">
        <v>45839</v>
      </c>
      <c r="M411" s="216">
        <v>46022</v>
      </c>
      <c r="N411" s="251">
        <f t="shared" si="13"/>
        <v>26.142857142857142</v>
      </c>
      <c r="O411" s="217">
        <v>1</v>
      </c>
      <c r="P411" s="214" t="s">
        <v>5128</v>
      </c>
      <c r="Q411" s="217">
        <f t="shared" si="12"/>
        <v>1</v>
      </c>
      <c r="R411" s="218" t="str">
        <f t="array" aca="1" ref="R411" ca="1">IF(ISNUMBER(Q411),IF(Q411=100%,"CUMPLIDA",IF(AND(ISNUMBER(M411),ISNUMBER(INDIRECT("FECHA_"&amp;$B411,1))), IF(M411&lt;=INDIRECT("FECHA_"&amp;$B411,1),"INCUMPLIDA","PROCESO"), "VERIFICAR FECHA")),"SIN VALOR AVANCE")</f>
        <v>CUMPLIDA</v>
      </c>
    </row>
    <row r="412" spans="1:18" ht="180">
      <c r="A412" s="211" t="s">
        <v>1026</v>
      </c>
      <c r="B412" s="212" t="s">
        <v>2644</v>
      </c>
      <c r="C412" s="548"/>
      <c r="D412" s="548"/>
      <c r="E412" s="546"/>
      <c r="F412" s="546"/>
      <c r="G412" s="546"/>
      <c r="H412" s="213" t="s">
        <v>4257</v>
      </c>
      <c r="I412" s="214" t="s">
        <v>4258</v>
      </c>
      <c r="J412" s="214" t="s">
        <v>4259</v>
      </c>
      <c r="K412" s="220">
        <v>1</v>
      </c>
      <c r="L412" s="216">
        <v>45839</v>
      </c>
      <c r="M412" s="216">
        <v>46022</v>
      </c>
      <c r="N412" s="251">
        <f t="shared" si="13"/>
        <v>26.142857142857142</v>
      </c>
      <c r="O412" s="217">
        <v>1</v>
      </c>
      <c r="P412" s="214" t="s">
        <v>5129</v>
      </c>
      <c r="Q412" s="217">
        <f t="shared" si="12"/>
        <v>1</v>
      </c>
      <c r="R412" s="218" t="str">
        <f t="array" aca="1" ref="R412" ca="1">IF(ISNUMBER(Q412),IF(Q412=100%,"CUMPLIDA",IF(AND(ISNUMBER(M412),ISNUMBER(INDIRECT("FECHA_"&amp;$B412,1))), IF(M412&lt;=INDIRECT("FECHA_"&amp;$B412,1),"INCUMPLIDA","PROCESO"), "VERIFICAR FECHA")),"SIN VALOR AVANCE")</f>
        <v>CUMPLIDA</v>
      </c>
    </row>
    <row r="413" spans="1:18" ht="120.75">
      <c r="A413" s="211" t="s">
        <v>1026</v>
      </c>
      <c r="B413" s="212" t="s">
        <v>2644</v>
      </c>
      <c r="C413" s="548"/>
      <c r="D413" s="548"/>
      <c r="E413" s="546" t="s">
        <v>4260</v>
      </c>
      <c r="F413" s="546"/>
      <c r="G413" s="546"/>
      <c r="H413" s="213" t="s">
        <v>4261</v>
      </c>
      <c r="I413" s="214" t="s">
        <v>4251</v>
      </c>
      <c r="J413" s="214" t="s">
        <v>4252</v>
      </c>
      <c r="K413" s="220">
        <v>6</v>
      </c>
      <c r="L413" s="216">
        <v>45839</v>
      </c>
      <c r="M413" s="216">
        <v>46204</v>
      </c>
      <c r="N413" s="251">
        <f t="shared" si="13"/>
        <v>52.142857142857146</v>
      </c>
      <c r="O413" s="217">
        <v>0.35</v>
      </c>
      <c r="P413" s="214" t="s">
        <v>5130</v>
      </c>
      <c r="Q413" s="217">
        <f t="shared" si="12"/>
        <v>0.35</v>
      </c>
      <c r="R413" s="218" t="str">
        <f t="array" aca="1" ref="R413" ca="1">IF(ISNUMBER(Q413),IF(Q413=100%,"CUMPLIDA",IF(AND(ISNUMBER(M413),ISNUMBER(INDIRECT("FECHA_"&amp;$B413,1))), IF(M413&lt;=INDIRECT("FECHA_"&amp;$B413,1),"INCUMPLIDA","PROCESO"), "VERIFICAR FECHA")),"SIN VALOR AVANCE")</f>
        <v>PROCESO</v>
      </c>
    </row>
    <row r="414" spans="1:18" ht="225">
      <c r="A414" s="211" t="s">
        <v>1026</v>
      </c>
      <c r="B414" s="212" t="s">
        <v>2644</v>
      </c>
      <c r="C414" s="548"/>
      <c r="D414" s="548"/>
      <c r="E414" s="546"/>
      <c r="F414" s="546"/>
      <c r="G414" s="546"/>
      <c r="H414" s="213" t="s">
        <v>4262</v>
      </c>
      <c r="I414" s="214" t="s">
        <v>4263</v>
      </c>
      <c r="J414" s="214" t="s">
        <v>4264</v>
      </c>
      <c r="K414" s="220">
        <v>2</v>
      </c>
      <c r="L414" s="216">
        <v>45839</v>
      </c>
      <c r="M414" s="216">
        <v>46204</v>
      </c>
      <c r="N414" s="251">
        <f t="shared" si="13"/>
        <v>52.142857142857146</v>
      </c>
      <c r="O414" s="217">
        <v>0</v>
      </c>
      <c r="P414" s="214" t="s">
        <v>5128</v>
      </c>
      <c r="Q414" s="217">
        <f t="shared" si="12"/>
        <v>0</v>
      </c>
      <c r="R414" s="218" t="str">
        <f t="array" aca="1" ref="R414" ca="1">IF(ISNUMBER(Q414),IF(Q414=100%,"CUMPLIDA",IF(AND(ISNUMBER(M414),ISNUMBER(INDIRECT("FECHA_"&amp;$B414,1))), IF(M414&lt;=INDIRECT("FECHA_"&amp;$B414,1),"INCUMPLIDA","PROCESO"), "VERIFICAR FECHA")),"SIN VALOR AVANCE")</f>
        <v>PROCESO</v>
      </c>
    </row>
    <row r="415" spans="1:18" ht="165">
      <c r="A415" s="211" t="s">
        <v>1026</v>
      </c>
      <c r="B415" s="212" t="s">
        <v>2644</v>
      </c>
      <c r="C415" s="548"/>
      <c r="D415" s="548"/>
      <c r="E415" s="546"/>
      <c r="F415" s="546"/>
      <c r="G415" s="546"/>
      <c r="H415" s="213" t="s">
        <v>4265</v>
      </c>
      <c r="I415" s="214" t="s">
        <v>4266</v>
      </c>
      <c r="J415" s="214" t="s">
        <v>4267</v>
      </c>
      <c r="K415" s="220">
        <v>1</v>
      </c>
      <c r="L415" s="216">
        <v>45839</v>
      </c>
      <c r="M415" s="216">
        <v>46022</v>
      </c>
      <c r="N415" s="251">
        <f t="shared" si="13"/>
        <v>26.142857142857142</v>
      </c>
      <c r="O415" s="217">
        <v>1</v>
      </c>
      <c r="P415" s="214" t="s">
        <v>5129</v>
      </c>
      <c r="Q415" s="217">
        <f t="shared" si="12"/>
        <v>1</v>
      </c>
      <c r="R415" s="218" t="str">
        <f t="array" aca="1" ref="R415" ca="1">IF(ISNUMBER(Q415),IF(Q415=100%,"CUMPLIDA",IF(AND(ISNUMBER(M415),ISNUMBER(INDIRECT("FECHA_"&amp;$B415,1))), IF(M415&lt;=INDIRECT("FECHA_"&amp;$B415,1),"INCUMPLIDA","PROCESO"), "VERIFICAR FECHA")),"SIN VALOR AVANCE")</f>
        <v>CUMPLIDA</v>
      </c>
    </row>
    <row r="416" spans="1:18" ht="150">
      <c r="A416" s="211" t="s">
        <v>1026</v>
      </c>
      <c r="B416" s="212" t="s">
        <v>2644</v>
      </c>
      <c r="C416" s="548"/>
      <c r="D416" s="548"/>
      <c r="E416" s="546"/>
      <c r="F416" s="546"/>
      <c r="G416" s="546"/>
      <c r="H416" s="213" t="s">
        <v>4268</v>
      </c>
      <c r="I416" s="214" t="s">
        <v>4269</v>
      </c>
      <c r="J416" s="214" t="s">
        <v>4270</v>
      </c>
      <c r="K416" s="220">
        <v>3</v>
      </c>
      <c r="L416" s="216">
        <v>45839</v>
      </c>
      <c r="M416" s="216">
        <v>46022</v>
      </c>
      <c r="N416" s="251">
        <f t="shared" si="13"/>
        <v>26.142857142857142</v>
      </c>
      <c r="O416" s="217">
        <v>1</v>
      </c>
      <c r="P416" s="214" t="s">
        <v>5131</v>
      </c>
      <c r="Q416" s="217">
        <f t="shared" si="12"/>
        <v>1</v>
      </c>
      <c r="R416" s="218" t="str">
        <f t="array" aca="1" ref="R416" ca="1">IF(ISNUMBER(Q416),IF(Q416=100%,"CUMPLIDA",IF(AND(ISNUMBER(M416),ISNUMBER(INDIRECT("FECHA_"&amp;$B416,1))), IF(M416&lt;=INDIRECT("FECHA_"&amp;$B416,1),"INCUMPLIDA","PROCESO"), "VERIFICAR FECHA")),"SIN VALOR AVANCE")</f>
        <v>CUMPLIDA</v>
      </c>
    </row>
    <row r="417" spans="1:18" ht="240">
      <c r="A417" s="211" t="s">
        <v>1026</v>
      </c>
      <c r="B417" s="212" t="s">
        <v>2644</v>
      </c>
      <c r="C417" s="548"/>
      <c r="D417" s="548"/>
      <c r="E417" s="213"/>
      <c r="F417" s="213" t="s">
        <v>4702</v>
      </c>
      <c r="G417" s="546"/>
      <c r="H417" s="213" t="s">
        <v>4268</v>
      </c>
      <c r="I417" s="214" t="s">
        <v>4269</v>
      </c>
      <c r="J417" s="214" t="s">
        <v>4703</v>
      </c>
      <c r="K417" s="220">
        <v>3</v>
      </c>
      <c r="L417" s="216">
        <v>45839</v>
      </c>
      <c r="M417" s="216">
        <v>46022</v>
      </c>
      <c r="N417" s="251">
        <f t="shared" si="13"/>
        <v>26.142857142857142</v>
      </c>
      <c r="O417" s="217">
        <v>1</v>
      </c>
      <c r="P417" s="214" t="s">
        <v>4704</v>
      </c>
      <c r="Q417" s="217">
        <f t="shared" si="12"/>
        <v>1</v>
      </c>
      <c r="R417" s="218" t="str">
        <f t="array" aca="1" ref="R417" ca="1">IF(ISNUMBER(Q417),IF(Q417=100%,"CUMPLIDA",IF(AND(ISNUMBER(M417),ISNUMBER(INDIRECT("FECHA_"&amp;$B417,1))), IF(M417&lt;=INDIRECT("FECHA_"&amp;$B417,1),"INCUMPLIDA","PROCESO"), "VERIFICAR FECHA")),"SIN VALOR AVANCE")</f>
        <v>CUMPLIDA</v>
      </c>
    </row>
    <row r="418" spans="1:18" ht="225">
      <c r="A418" s="211" t="s">
        <v>1026</v>
      </c>
      <c r="B418" s="212" t="s">
        <v>2644</v>
      </c>
      <c r="C418" s="548" t="s">
        <v>4271</v>
      </c>
      <c r="D418" s="548" t="s">
        <v>2673</v>
      </c>
      <c r="E418" s="546" t="s">
        <v>4272</v>
      </c>
      <c r="F418" s="546"/>
      <c r="G418" s="546" t="s">
        <v>4273</v>
      </c>
      <c r="H418" s="213" t="s">
        <v>4274</v>
      </c>
      <c r="I418" s="214" t="s">
        <v>4275</v>
      </c>
      <c r="J418" s="214" t="s">
        <v>4276</v>
      </c>
      <c r="K418" s="220">
        <v>1</v>
      </c>
      <c r="L418" s="216">
        <v>45824</v>
      </c>
      <c r="M418" s="216">
        <v>46007</v>
      </c>
      <c r="N418" s="251">
        <f t="shared" si="13"/>
        <v>26.142857142857142</v>
      </c>
      <c r="O418" s="217">
        <v>1</v>
      </c>
      <c r="P418" s="232" t="s">
        <v>5132</v>
      </c>
      <c r="Q418" s="217">
        <f t="shared" si="12"/>
        <v>1</v>
      </c>
      <c r="R418" s="218" t="str">
        <f t="array" aca="1" ref="R418" ca="1">IF(ISNUMBER(Q418),IF(Q418=100%,"CUMPLIDA",IF(AND(ISNUMBER(M418),ISNUMBER(INDIRECT("FECHA_"&amp;$B418,1))), IF(M418&lt;=INDIRECT("FECHA_"&amp;$B418,1),"INCUMPLIDA","PROCESO"), "VERIFICAR FECHA")),"SIN VALOR AVANCE")</f>
        <v>CUMPLIDA</v>
      </c>
    </row>
    <row r="419" spans="1:18" ht="120">
      <c r="A419" s="211" t="s">
        <v>1026</v>
      </c>
      <c r="B419" s="212" t="s">
        <v>2644</v>
      </c>
      <c r="C419" s="548"/>
      <c r="D419" s="548"/>
      <c r="E419" s="546"/>
      <c r="F419" s="546"/>
      <c r="G419" s="546"/>
      <c r="H419" s="213" t="s">
        <v>4277</v>
      </c>
      <c r="I419" s="214" t="s">
        <v>4278</v>
      </c>
      <c r="J419" s="214" t="s">
        <v>4279</v>
      </c>
      <c r="K419" s="220">
        <v>1</v>
      </c>
      <c r="L419" s="216">
        <v>45824</v>
      </c>
      <c r="M419" s="216">
        <v>46007</v>
      </c>
      <c r="N419" s="251">
        <f t="shared" si="13"/>
        <v>26.142857142857142</v>
      </c>
      <c r="O419" s="217">
        <v>1</v>
      </c>
      <c r="P419" s="232" t="s">
        <v>5132</v>
      </c>
      <c r="Q419" s="217">
        <f t="shared" si="12"/>
        <v>1</v>
      </c>
      <c r="R419" s="218" t="str">
        <f t="array" aca="1" ref="R419" ca="1">IF(ISNUMBER(Q419),IF(Q419=100%,"CUMPLIDA",IF(AND(ISNUMBER(M419),ISNUMBER(INDIRECT("FECHA_"&amp;$B419,1))), IF(M419&lt;=INDIRECT("FECHA_"&amp;$B419,1),"INCUMPLIDA","PROCESO"), "VERIFICAR FECHA")),"SIN VALOR AVANCE")</f>
        <v>CUMPLIDA</v>
      </c>
    </row>
    <row r="420" spans="1:18" ht="105.75">
      <c r="A420" s="211" t="s">
        <v>1026</v>
      </c>
      <c r="B420" s="212" t="s">
        <v>2644</v>
      </c>
      <c r="C420" s="548"/>
      <c r="D420" s="548"/>
      <c r="E420" s="546" t="s">
        <v>4280</v>
      </c>
      <c r="F420" s="546"/>
      <c r="G420" s="546"/>
      <c r="H420" s="213" t="s">
        <v>4281</v>
      </c>
      <c r="I420" s="214" t="s">
        <v>4282</v>
      </c>
      <c r="J420" s="214" t="s">
        <v>490</v>
      </c>
      <c r="K420" s="220">
        <v>2</v>
      </c>
      <c r="L420" s="216">
        <v>45839</v>
      </c>
      <c r="M420" s="216">
        <v>46568</v>
      </c>
      <c r="N420" s="251">
        <f t="shared" si="13"/>
        <v>104.14285714285714</v>
      </c>
      <c r="O420" s="217">
        <v>0.24</v>
      </c>
      <c r="P420" s="232" t="s">
        <v>5133</v>
      </c>
      <c r="Q420" s="217">
        <f t="shared" si="12"/>
        <v>0.24</v>
      </c>
      <c r="R420" s="218" t="str">
        <f t="array" aca="1" ref="R420" ca="1">IF(ISNUMBER(Q420),IF(Q420=100%,"CUMPLIDA",IF(AND(ISNUMBER(M420),ISNUMBER(INDIRECT("FECHA_"&amp;$B420,1))), IF(M420&lt;=INDIRECT("FECHA_"&amp;$B420,1),"INCUMPLIDA","PROCESO"), "VERIFICAR FECHA")),"SIN VALOR AVANCE")</f>
        <v>PROCESO</v>
      </c>
    </row>
    <row r="421" spans="1:18" ht="105.75">
      <c r="A421" s="211" t="s">
        <v>1026</v>
      </c>
      <c r="B421" s="212" t="s">
        <v>2644</v>
      </c>
      <c r="C421" s="548"/>
      <c r="D421" s="548"/>
      <c r="E421" s="546"/>
      <c r="F421" s="546"/>
      <c r="G421" s="546"/>
      <c r="H421" s="213" t="s">
        <v>4283</v>
      </c>
      <c r="I421" s="214" t="s">
        <v>4284</v>
      </c>
      <c r="J421" s="214" t="s">
        <v>4285</v>
      </c>
      <c r="K421" s="220">
        <v>1</v>
      </c>
      <c r="L421" s="216">
        <v>45839</v>
      </c>
      <c r="M421" s="216">
        <v>46568</v>
      </c>
      <c r="N421" s="251">
        <f t="shared" si="13"/>
        <v>104.14285714285714</v>
      </c>
      <c r="O421" s="217">
        <v>0.25</v>
      </c>
      <c r="P421" s="232" t="s">
        <v>5133</v>
      </c>
      <c r="Q421" s="217">
        <f t="shared" si="12"/>
        <v>0.25</v>
      </c>
      <c r="R421" s="218" t="str">
        <f t="array" aca="1" ref="R421" ca="1">IF(ISNUMBER(Q421),IF(Q421=100%,"CUMPLIDA",IF(AND(ISNUMBER(M421),ISNUMBER(INDIRECT("FECHA_"&amp;$B421,1))), IF(M421&lt;=INDIRECT("FECHA_"&amp;$B421,1),"INCUMPLIDA","PROCESO"), "VERIFICAR FECHA")),"SIN VALOR AVANCE")</f>
        <v>PROCESO</v>
      </c>
    </row>
    <row r="422" spans="1:18" ht="135">
      <c r="A422" s="211" t="s">
        <v>1026</v>
      </c>
      <c r="B422" s="212" t="s">
        <v>2644</v>
      </c>
      <c r="C422" s="548"/>
      <c r="D422" s="548"/>
      <c r="E422" s="546"/>
      <c r="F422" s="546"/>
      <c r="G422" s="546"/>
      <c r="H422" s="213" t="s">
        <v>4286</v>
      </c>
      <c r="I422" s="214" t="s">
        <v>4287</v>
      </c>
      <c r="J422" s="214" t="s">
        <v>968</v>
      </c>
      <c r="K422" s="220">
        <v>2</v>
      </c>
      <c r="L422" s="216">
        <v>45839</v>
      </c>
      <c r="M422" s="216">
        <v>46568</v>
      </c>
      <c r="N422" s="251">
        <f t="shared" si="13"/>
        <v>104.14285714285714</v>
      </c>
      <c r="O422" s="217">
        <v>0</v>
      </c>
      <c r="P422" s="232" t="s">
        <v>5133</v>
      </c>
      <c r="Q422" s="217">
        <f t="shared" si="12"/>
        <v>0</v>
      </c>
      <c r="R422" s="218" t="str">
        <f t="array" aca="1" ref="R422" ca="1">IF(ISNUMBER(Q422),IF(Q422=100%,"CUMPLIDA",IF(AND(ISNUMBER(M422),ISNUMBER(INDIRECT("FECHA_"&amp;$B422,1))), IF(M422&lt;=INDIRECT("FECHA_"&amp;$B422,1),"INCUMPLIDA","PROCESO"), "VERIFICAR FECHA")),"SIN VALOR AVANCE")</f>
        <v>PROCESO</v>
      </c>
    </row>
    <row r="423" spans="1:18" ht="180">
      <c r="A423" s="211" t="s">
        <v>1026</v>
      </c>
      <c r="B423" s="212" t="s">
        <v>2644</v>
      </c>
      <c r="C423" s="548"/>
      <c r="D423" s="548"/>
      <c r="E423" s="546"/>
      <c r="F423" s="546"/>
      <c r="G423" s="546"/>
      <c r="H423" s="213" t="s">
        <v>4288</v>
      </c>
      <c r="I423" s="214" t="s">
        <v>4289</v>
      </c>
      <c r="J423" s="214" t="s">
        <v>3955</v>
      </c>
      <c r="K423" s="220">
        <v>4</v>
      </c>
      <c r="L423" s="216">
        <v>45839</v>
      </c>
      <c r="M423" s="216">
        <v>46203</v>
      </c>
      <c r="N423" s="251">
        <f t="shared" si="13"/>
        <v>52</v>
      </c>
      <c r="O423" s="217">
        <v>0.75</v>
      </c>
      <c r="P423" s="232" t="s">
        <v>5321</v>
      </c>
      <c r="Q423" s="217">
        <f t="shared" si="12"/>
        <v>0.75</v>
      </c>
      <c r="R423" s="218" t="str">
        <f t="array" aca="1" ref="R423" ca="1">IF(ISNUMBER(Q423),IF(Q423=100%,"CUMPLIDA",IF(AND(ISNUMBER(M423),ISNUMBER(INDIRECT("FECHA_"&amp;$B423,1))), IF(M423&lt;=INDIRECT("FECHA_"&amp;$B423,1),"INCUMPLIDA","PROCESO"), "VERIFICAR FECHA")),"SIN VALOR AVANCE")</f>
        <v>PROCESO</v>
      </c>
    </row>
    <row r="424" spans="1:18" ht="150">
      <c r="A424" s="211" t="s">
        <v>1026</v>
      </c>
      <c r="B424" s="212" t="s">
        <v>2644</v>
      </c>
      <c r="C424" s="548"/>
      <c r="D424" s="548"/>
      <c r="E424" s="546" t="s">
        <v>4290</v>
      </c>
      <c r="F424" s="546"/>
      <c r="G424" s="546"/>
      <c r="H424" s="213" t="s">
        <v>4291</v>
      </c>
      <c r="I424" s="214" t="s">
        <v>4292</v>
      </c>
      <c r="J424" s="214" t="s">
        <v>4293</v>
      </c>
      <c r="K424" s="220">
        <v>2</v>
      </c>
      <c r="L424" s="216">
        <v>45839</v>
      </c>
      <c r="M424" s="216">
        <v>46203</v>
      </c>
      <c r="N424" s="251">
        <f t="shared" si="13"/>
        <v>52</v>
      </c>
      <c r="O424" s="217">
        <v>0.5</v>
      </c>
      <c r="P424" s="232" t="s">
        <v>5134</v>
      </c>
      <c r="Q424" s="217">
        <f t="shared" si="12"/>
        <v>0.5</v>
      </c>
      <c r="R424" s="218" t="str">
        <f t="array" aca="1" ref="R424" ca="1">IF(ISNUMBER(Q424),IF(Q424=100%,"CUMPLIDA",IF(AND(ISNUMBER(M424),ISNUMBER(INDIRECT("FECHA_"&amp;$B424,1))), IF(M424&lt;=INDIRECT("FECHA_"&amp;$B424,1),"INCUMPLIDA","PROCESO"), "VERIFICAR FECHA")),"SIN VALOR AVANCE")</f>
        <v>PROCESO</v>
      </c>
    </row>
    <row r="425" spans="1:18" ht="120">
      <c r="A425" s="211" t="s">
        <v>1026</v>
      </c>
      <c r="B425" s="212" t="s">
        <v>2644</v>
      </c>
      <c r="C425" s="548"/>
      <c r="D425" s="548"/>
      <c r="E425" s="546"/>
      <c r="F425" s="546"/>
      <c r="G425" s="546"/>
      <c r="H425" s="213" t="s">
        <v>4294</v>
      </c>
      <c r="I425" s="214" t="s">
        <v>4292</v>
      </c>
      <c r="J425" s="214" t="s">
        <v>4295</v>
      </c>
      <c r="K425" s="220">
        <v>12</v>
      </c>
      <c r="L425" s="216">
        <v>45839</v>
      </c>
      <c r="M425" s="216">
        <v>46203</v>
      </c>
      <c r="N425" s="251">
        <f t="shared" si="13"/>
        <v>52</v>
      </c>
      <c r="O425" s="217">
        <v>0.75</v>
      </c>
      <c r="P425" s="232" t="s">
        <v>5134</v>
      </c>
      <c r="Q425" s="217">
        <f t="shared" si="12"/>
        <v>0.75</v>
      </c>
      <c r="R425" s="218" t="str">
        <f t="array" aca="1" ref="R425" ca="1">IF(ISNUMBER(Q425),IF(Q425=100%,"CUMPLIDA",IF(AND(ISNUMBER(M425),ISNUMBER(INDIRECT("FECHA_"&amp;$B425,1))), IF(M425&lt;=INDIRECT("FECHA_"&amp;$B425,1),"INCUMPLIDA","PROCESO"), "VERIFICAR FECHA")),"SIN VALOR AVANCE")</f>
        <v>PROCESO</v>
      </c>
    </row>
    <row r="426" spans="1:18" ht="180">
      <c r="A426" s="211" t="s">
        <v>1026</v>
      </c>
      <c r="B426" s="212" t="s">
        <v>2644</v>
      </c>
      <c r="C426" s="548"/>
      <c r="D426" s="548"/>
      <c r="E426" s="546" t="s">
        <v>4296</v>
      </c>
      <c r="F426" s="546"/>
      <c r="G426" s="546"/>
      <c r="H426" s="213" t="s">
        <v>4297</v>
      </c>
      <c r="I426" s="214" t="s">
        <v>4298</v>
      </c>
      <c r="J426" s="214" t="s">
        <v>4299</v>
      </c>
      <c r="K426" s="220">
        <v>2</v>
      </c>
      <c r="L426" s="216">
        <v>45839</v>
      </c>
      <c r="M426" s="216">
        <v>46203</v>
      </c>
      <c r="N426" s="251">
        <f t="shared" si="13"/>
        <v>52</v>
      </c>
      <c r="O426" s="217">
        <v>0.5</v>
      </c>
      <c r="P426" s="232" t="s">
        <v>4710</v>
      </c>
      <c r="Q426" s="217">
        <f t="shared" si="12"/>
        <v>0.5</v>
      </c>
      <c r="R426" s="218" t="str">
        <f t="array" aca="1" ref="R426" ca="1">IF(ISNUMBER(Q426),IF(Q426=100%,"CUMPLIDA",IF(AND(ISNUMBER(M426),ISNUMBER(INDIRECT("FECHA_"&amp;$B426,1))), IF(M426&lt;=INDIRECT("FECHA_"&amp;$B426,1),"INCUMPLIDA","PROCESO"), "VERIFICAR FECHA")),"SIN VALOR AVANCE")</f>
        <v>PROCESO</v>
      </c>
    </row>
    <row r="427" spans="1:18" ht="195">
      <c r="A427" s="211" t="s">
        <v>1026</v>
      </c>
      <c r="B427" s="212" t="s">
        <v>2644</v>
      </c>
      <c r="C427" s="548"/>
      <c r="D427" s="548"/>
      <c r="E427" s="546"/>
      <c r="F427" s="546"/>
      <c r="G427" s="546"/>
      <c r="H427" s="213" t="s">
        <v>4300</v>
      </c>
      <c r="I427" s="214" t="s">
        <v>4301</v>
      </c>
      <c r="J427" s="214" t="s">
        <v>3940</v>
      </c>
      <c r="K427" s="220">
        <v>2</v>
      </c>
      <c r="L427" s="216">
        <v>45839</v>
      </c>
      <c r="M427" s="216">
        <v>45961</v>
      </c>
      <c r="N427" s="251">
        <f t="shared" si="13"/>
        <v>17.428571428571427</v>
      </c>
      <c r="O427" s="217">
        <v>1</v>
      </c>
      <c r="P427" s="233" t="s">
        <v>5322</v>
      </c>
      <c r="Q427" s="217">
        <f t="shared" si="12"/>
        <v>1</v>
      </c>
      <c r="R427" s="218" t="str">
        <f t="array" aca="1" ref="R427" ca="1">IF(ISNUMBER(Q427),IF(Q427=100%,"CUMPLIDA",IF(AND(ISNUMBER(M427),ISNUMBER(INDIRECT("FECHA_"&amp;$B427,1))), IF(M427&lt;=INDIRECT("FECHA_"&amp;$B427,1),"INCUMPLIDA","PROCESO"), "VERIFICAR FECHA")),"SIN VALOR AVANCE")</f>
        <v>CUMPLIDA</v>
      </c>
    </row>
    <row r="428" spans="1:18" ht="75.75">
      <c r="A428" s="211" t="s">
        <v>1026</v>
      </c>
      <c r="B428" s="212" t="s">
        <v>2644</v>
      </c>
      <c r="C428" s="548"/>
      <c r="D428" s="548"/>
      <c r="E428" s="546"/>
      <c r="F428" s="546"/>
      <c r="G428" s="546"/>
      <c r="H428" s="213" t="s">
        <v>4302</v>
      </c>
      <c r="I428" s="214" t="s">
        <v>4303</v>
      </c>
      <c r="J428" s="214" t="s">
        <v>4304</v>
      </c>
      <c r="K428" s="220">
        <v>1</v>
      </c>
      <c r="L428" s="216">
        <v>45839</v>
      </c>
      <c r="M428" s="216">
        <v>46234</v>
      </c>
      <c r="N428" s="251">
        <f t="shared" si="13"/>
        <v>56.428571428571431</v>
      </c>
      <c r="O428" s="217">
        <v>0.77</v>
      </c>
      <c r="P428" s="232" t="s">
        <v>5323</v>
      </c>
      <c r="Q428" s="217">
        <f t="shared" si="12"/>
        <v>0.77</v>
      </c>
      <c r="R428" s="218" t="str">
        <f t="array" aca="1" ref="R428" ca="1">IF(ISNUMBER(Q428),IF(Q428=100%,"CUMPLIDA",IF(AND(ISNUMBER(M428),ISNUMBER(INDIRECT("FECHA_"&amp;$B428,1))), IF(M428&lt;=INDIRECT("FECHA_"&amp;$B428,1),"INCUMPLIDA","PROCESO"), "VERIFICAR FECHA")),"SIN VALOR AVANCE")</f>
        <v>PROCESO</v>
      </c>
    </row>
    <row r="429" spans="1:18" ht="105.75">
      <c r="A429" s="211" t="s">
        <v>1026</v>
      </c>
      <c r="B429" s="212" t="s">
        <v>2644</v>
      </c>
      <c r="C429" s="548"/>
      <c r="D429" s="548"/>
      <c r="E429" s="546"/>
      <c r="F429" s="546"/>
      <c r="G429" s="546"/>
      <c r="H429" s="213" t="s">
        <v>4305</v>
      </c>
      <c r="I429" s="214" t="s">
        <v>4306</v>
      </c>
      <c r="J429" s="214" t="s">
        <v>4307</v>
      </c>
      <c r="K429" s="220">
        <v>1</v>
      </c>
      <c r="L429" s="236">
        <v>45944</v>
      </c>
      <c r="M429" s="236">
        <v>46022</v>
      </c>
      <c r="N429" s="251">
        <f t="shared" si="13"/>
        <v>11.142857142857142</v>
      </c>
      <c r="O429" s="217">
        <v>1</v>
      </c>
      <c r="P429" s="232" t="s">
        <v>4719</v>
      </c>
      <c r="Q429" s="217">
        <f t="shared" si="12"/>
        <v>1</v>
      </c>
      <c r="R429" s="218" t="str">
        <f t="array" aca="1" ref="R429" ca="1">IF(ISNUMBER(Q429),IF(Q429=100%,"CUMPLIDA",IF(AND(ISNUMBER(M429),ISNUMBER(INDIRECT("FECHA_"&amp;$B429,1))), IF(M429&lt;=INDIRECT("FECHA_"&amp;$B429,1),"INCUMPLIDA","PROCESO"), "VERIFICAR FECHA")),"SIN VALOR AVANCE")</f>
        <v>CUMPLIDA</v>
      </c>
    </row>
    <row r="430" spans="1:18" ht="270">
      <c r="A430" s="211" t="s">
        <v>1026</v>
      </c>
      <c r="B430" s="212" t="s">
        <v>2644</v>
      </c>
      <c r="C430" s="548"/>
      <c r="D430" s="548"/>
      <c r="E430" s="213" t="s">
        <v>4308</v>
      </c>
      <c r="F430" s="213"/>
      <c r="G430" s="546"/>
      <c r="H430" s="213" t="s">
        <v>4309</v>
      </c>
      <c r="I430" s="214" t="s">
        <v>4292</v>
      </c>
      <c r="J430" s="214" t="s">
        <v>5324</v>
      </c>
      <c r="K430" s="220">
        <v>14</v>
      </c>
      <c r="L430" s="216">
        <v>45839</v>
      </c>
      <c r="M430" s="216">
        <v>46203</v>
      </c>
      <c r="N430" s="251">
        <f t="shared" si="13"/>
        <v>52</v>
      </c>
      <c r="O430" s="217">
        <v>0.75</v>
      </c>
      <c r="P430" s="232" t="s">
        <v>4710</v>
      </c>
      <c r="Q430" s="217">
        <f t="shared" si="12"/>
        <v>0.75</v>
      </c>
      <c r="R430" s="218" t="str">
        <f t="array" aca="1" ref="R430" ca="1">IF(ISNUMBER(Q430),IF(Q430=100%,"CUMPLIDA",IF(AND(ISNUMBER(M430),ISNUMBER(INDIRECT("FECHA_"&amp;$B430,1))), IF(M430&lt;=INDIRECT("FECHA_"&amp;$B430,1),"INCUMPLIDA","PROCESO"), "VERIFICAR FECHA")),"SIN VALOR AVANCE")</f>
        <v>PROCESO</v>
      </c>
    </row>
    <row r="431" spans="1:18" ht="107.25">
      <c r="A431" s="211" t="s">
        <v>1026</v>
      </c>
      <c r="B431" s="212" t="s">
        <v>2644</v>
      </c>
      <c r="C431" s="548"/>
      <c r="D431" s="548"/>
      <c r="E431" s="546" t="s">
        <v>4310</v>
      </c>
      <c r="F431" s="546"/>
      <c r="G431" s="546"/>
      <c r="H431" s="213" t="s">
        <v>5135</v>
      </c>
      <c r="I431" s="214" t="s">
        <v>4311</v>
      </c>
      <c r="J431" s="214" t="s">
        <v>3945</v>
      </c>
      <c r="K431" s="220">
        <v>1</v>
      </c>
      <c r="L431" s="216">
        <v>45839</v>
      </c>
      <c r="M431" s="216">
        <v>46052</v>
      </c>
      <c r="N431" s="251">
        <f t="shared" si="13"/>
        <v>30.428571428571427</v>
      </c>
      <c r="O431" s="217">
        <v>1</v>
      </c>
      <c r="P431" s="232" t="s">
        <v>5136</v>
      </c>
      <c r="Q431" s="217">
        <f t="shared" si="12"/>
        <v>1</v>
      </c>
      <c r="R431" s="218" t="str">
        <f t="array" aca="1" ref="R431" ca="1">IF(ISNUMBER(Q431),IF(Q431=100%,"CUMPLIDA",IF(AND(ISNUMBER(M431),ISNUMBER(INDIRECT("FECHA_"&amp;$B431,1))), IF(M431&lt;=INDIRECT("FECHA_"&amp;$B431,1),"INCUMPLIDA","PROCESO"), "VERIFICAR FECHA")),"SIN VALOR AVANCE")</f>
        <v>CUMPLIDA</v>
      </c>
    </row>
    <row r="432" spans="1:18" ht="105">
      <c r="A432" s="211" t="s">
        <v>1026</v>
      </c>
      <c r="B432" s="212" t="s">
        <v>2644</v>
      </c>
      <c r="C432" s="548"/>
      <c r="D432" s="548"/>
      <c r="E432" s="546"/>
      <c r="F432" s="546"/>
      <c r="G432" s="546"/>
      <c r="H432" s="213" t="s">
        <v>4312</v>
      </c>
      <c r="I432" s="214" t="s">
        <v>3947</v>
      </c>
      <c r="J432" s="214" t="s">
        <v>4313</v>
      </c>
      <c r="K432" s="220">
        <v>1</v>
      </c>
      <c r="L432" s="216">
        <v>45839</v>
      </c>
      <c r="M432" s="216">
        <v>46052</v>
      </c>
      <c r="N432" s="251">
        <f t="shared" si="13"/>
        <v>30.428571428571427</v>
      </c>
      <c r="O432" s="217">
        <v>1</v>
      </c>
      <c r="P432" s="232" t="s">
        <v>4712</v>
      </c>
      <c r="Q432" s="217">
        <f t="shared" si="12"/>
        <v>1</v>
      </c>
      <c r="R432" s="218" t="str">
        <f t="array" aca="1" ref="R432" ca="1">IF(ISNUMBER(Q432),IF(Q432=100%,"CUMPLIDA",IF(AND(ISNUMBER(M432),ISNUMBER(INDIRECT("FECHA_"&amp;$B432,1))), IF(M432&lt;=INDIRECT("FECHA_"&amp;$B432,1),"INCUMPLIDA","PROCESO"), "VERIFICAR FECHA")),"SIN VALOR AVANCE")</f>
        <v>CUMPLIDA</v>
      </c>
    </row>
    <row r="433" spans="1:18" ht="105">
      <c r="A433" s="211" t="s">
        <v>1026</v>
      </c>
      <c r="B433" s="212" t="s">
        <v>2644</v>
      </c>
      <c r="C433" s="548"/>
      <c r="D433" s="548"/>
      <c r="E433" s="546"/>
      <c r="F433" s="546"/>
      <c r="G433" s="546"/>
      <c r="H433" s="213" t="s">
        <v>4314</v>
      </c>
      <c r="I433" s="214" t="s">
        <v>3950</v>
      </c>
      <c r="J433" s="214" t="s">
        <v>3951</v>
      </c>
      <c r="K433" s="220">
        <v>5</v>
      </c>
      <c r="L433" s="216">
        <v>45839</v>
      </c>
      <c r="M433" s="216">
        <v>46052</v>
      </c>
      <c r="N433" s="251">
        <f t="shared" si="13"/>
        <v>30.428571428571427</v>
      </c>
      <c r="O433" s="217">
        <v>1</v>
      </c>
      <c r="P433" s="232" t="s">
        <v>5137</v>
      </c>
      <c r="Q433" s="217">
        <f t="shared" si="12"/>
        <v>1</v>
      </c>
      <c r="R433" s="218" t="str">
        <f t="array" aca="1" ref="R433" ca="1">IF(ISNUMBER(Q433),IF(Q433=100%,"CUMPLIDA",IF(AND(ISNUMBER(M433),ISNUMBER(INDIRECT("FECHA_"&amp;$B433,1))), IF(M433&lt;=INDIRECT("FECHA_"&amp;$B433,1),"INCUMPLIDA","PROCESO"), "VERIFICAR FECHA")),"SIN VALOR AVANCE")</f>
        <v>CUMPLIDA</v>
      </c>
    </row>
    <row r="434" spans="1:18" ht="60.75">
      <c r="A434" s="211" t="s">
        <v>1026</v>
      </c>
      <c r="B434" s="212" t="s">
        <v>2644</v>
      </c>
      <c r="C434" s="548"/>
      <c r="D434" s="548"/>
      <c r="E434" s="546"/>
      <c r="F434" s="546" t="s">
        <v>4705</v>
      </c>
      <c r="G434" s="546"/>
      <c r="H434" s="213" t="s">
        <v>4281</v>
      </c>
      <c r="I434" s="214" t="s">
        <v>4282</v>
      </c>
      <c r="J434" s="214" t="s">
        <v>490</v>
      </c>
      <c r="K434" s="220">
        <v>2</v>
      </c>
      <c r="L434" s="252">
        <v>45839</v>
      </c>
      <c r="M434" s="252">
        <v>46568</v>
      </c>
      <c r="N434" s="251">
        <f t="shared" si="13"/>
        <v>104.14285714285714</v>
      </c>
      <c r="O434" s="217">
        <v>0.24</v>
      </c>
      <c r="P434" s="232" t="s">
        <v>4708</v>
      </c>
      <c r="Q434" s="217">
        <f t="shared" si="12"/>
        <v>0.24</v>
      </c>
      <c r="R434" s="218" t="str">
        <f t="array" aca="1" ref="R434" ca="1">IF(ISNUMBER(Q434),IF(Q434=100%,"CUMPLIDA",IF(AND(ISNUMBER(M434),ISNUMBER(INDIRECT("FECHA_"&amp;$B434,1))), IF(M434&lt;=INDIRECT("FECHA_"&amp;$B434,1),"INCUMPLIDA","PROCESO"), "VERIFICAR FECHA")),"SIN VALOR AVANCE")</f>
        <v>PROCESO</v>
      </c>
    </row>
    <row r="435" spans="1:18" ht="120.75">
      <c r="A435" s="211" t="s">
        <v>1026</v>
      </c>
      <c r="B435" s="212" t="s">
        <v>2644</v>
      </c>
      <c r="C435" s="548"/>
      <c r="D435" s="548"/>
      <c r="E435" s="546"/>
      <c r="F435" s="546"/>
      <c r="G435" s="546"/>
      <c r="H435" s="213" t="s">
        <v>4283</v>
      </c>
      <c r="I435" s="214" t="s">
        <v>4284</v>
      </c>
      <c r="J435" s="214" t="s">
        <v>4285</v>
      </c>
      <c r="K435" s="220">
        <v>1</v>
      </c>
      <c r="L435" s="252">
        <v>45839</v>
      </c>
      <c r="M435" s="252">
        <v>46568</v>
      </c>
      <c r="N435" s="251">
        <f t="shared" si="13"/>
        <v>104.14285714285714</v>
      </c>
      <c r="O435" s="217">
        <v>0.25</v>
      </c>
      <c r="P435" s="233" t="s">
        <v>4709</v>
      </c>
      <c r="Q435" s="217">
        <f t="shared" si="12"/>
        <v>0.25</v>
      </c>
      <c r="R435" s="218" t="str">
        <f t="array" aca="1" ref="R435" ca="1">IF(ISNUMBER(Q435),IF(Q435=100%,"CUMPLIDA",IF(AND(ISNUMBER(M435),ISNUMBER(INDIRECT("FECHA_"&amp;$B435,1))), IF(M435&lt;=INDIRECT("FECHA_"&amp;$B435,1),"INCUMPLIDA","PROCESO"), "VERIFICAR FECHA")),"SIN VALOR AVANCE")</f>
        <v>PROCESO</v>
      </c>
    </row>
    <row r="436" spans="1:18" ht="135">
      <c r="A436" s="211" t="s">
        <v>1026</v>
      </c>
      <c r="B436" s="212" t="s">
        <v>2644</v>
      </c>
      <c r="C436" s="548"/>
      <c r="D436" s="548"/>
      <c r="E436" s="546"/>
      <c r="F436" s="546"/>
      <c r="G436" s="546"/>
      <c r="H436" s="213" t="s">
        <v>4286</v>
      </c>
      <c r="I436" s="214" t="s">
        <v>4287</v>
      </c>
      <c r="J436" s="214" t="s">
        <v>968</v>
      </c>
      <c r="K436" s="220">
        <v>2</v>
      </c>
      <c r="L436" s="252">
        <v>45839</v>
      </c>
      <c r="M436" s="252">
        <v>46568</v>
      </c>
      <c r="N436" s="251">
        <f t="shared" si="13"/>
        <v>104.14285714285714</v>
      </c>
      <c r="O436" s="217">
        <v>0</v>
      </c>
      <c r="P436" s="232" t="s">
        <v>4711</v>
      </c>
      <c r="Q436" s="217">
        <f t="shared" si="12"/>
        <v>0</v>
      </c>
      <c r="R436" s="218" t="str">
        <f t="array" aca="1" ref="R436" ca="1">IF(ISNUMBER(Q436),IF(Q436=100%,"CUMPLIDA",IF(AND(ISNUMBER(M436),ISNUMBER(INDIRECT("FECHA_"&amp;$B436,1))), IF(M436&lt;=INDIRECT("FECHA_"&amp;$B436,1),"INCUMPLIDA","PROCESO"), "VERIFICAR FECHA")),"SIN VALOR AVANCE")</f>
        <v>PROCESO</v>
      </c>
    </row>
    <row r="437" spans="1:18" ht="180">
      <c r="A437" s="211" t="s">
        <v>1026</v>
      </c>
      <c r="B437" s="212" t="s">
        <v>2644</v>
      </c>
      <c r="C437" s="548"/>
      <c r="D437" s="548"/>
      <c r="E437" s="546"/>
      <c r="F437" s="546"/>
      <c r="G437" s="546"/>
      <c r="H437" s="213" t="s">
        <v>5325</v>
      </c>
      <c r="I437" s="214" t="s">
        <v>4289</v>
      </c>
      <c r="J437" s="214" t="s">
        <v>3955</v>
      </c>
      <c r="K437" s="220">
        <v>4</v>
      </c>
      <c r="L437" s="252">
        <v>45839</v>
      </c>
      <c r="M437" s="252">
        <v>46203</v>
      </c>
      <c r="N437" s="251">
        <f t="shared" si="13"/>
        <v>52</v>
      </c>
      <c r="O437" s="217">
        <v>0</v>
      </c>
      <c r="P437" s="232" t="s">
        <v>4712</v>
      </c>
      <c r="Q437" s="217">
        <f t="shared" si="12"/>
        <v>0</v>
      </c>
      <c r="R437" s="218" t="str">
        <f t="array" aca="1" ref="R437" ca="1">IF(ISNUMBER(Q437),IF(Q437=100%,"CUMPLIDA",IF(AND(ISNUMBER(M437),ISNUMBER(INDIRECT("FECHA_"&amp;$B437,1))), IF(M437&lt;=INDIRECT("FECHA_"&amp;$B437,1),"INCUMPLIDA","PROCESO"), "VERIFICAR FECHA")),"SIN VALOR AVANCE")</f>
        <v>PROCESO</v>
      </c>
    </row>
    <row r="438" spans="1:18" ht="105.75">
      <c r="A438" s="211" t="s">
        <v>1026</v>
      </c>
      <c r="B438" s="212" t="s">
        <v>2644</v>
      </c>
      <c r="C438" s="548"/>
      <c r="D438" s="548"/>
      <c r="E438" s="546"/>
      <c r="F438" s="546" t="s">
        <v>4706</v>
      </c>
      <c r="G438" s="546"/>
      <c r="H438" s="213" t="s">
        <v>4281</v>
      </c>
      <c r="I438" s="214" t="s">
        <v>4282</v>
      </c>
      <c r="J438" s="214" t="s">
        <v>490</v>
      </c>
      <c r="K438" s="220">
        <v>2</v>
      </c>
      <c r="L438" s="252">
        <v>45839</v>
      </c>
      <c r="M438" s="252">
        <v>46568</v>
      </c>
      <c r="N438" s="251">
        <f t="shared" si="13"/>
        <v>104.14285714285714</v>
      </c>
      <c r="O438" s="217">
        <v>0.24</v>
      </c>
      <c r="P438" s="232" t="s">
        <v>5133</v>
      </c>
      <c r="Q438" s="217">
        <f t="shared" si="12"/>
        <v>0.24</v>
      </c>
      <c r="R438" s="218" t="str">
        <f t="array" aca="1" ref="R438" ca="1">IF(ISNUMBER(Q438),IF(Q438=100%,"CUMPLIDA",IF(AND(ISNUMBER(M438),ISNUMBER(INDIRECT("FECHA_"&amp;$B438,1))), IF(M438&lt;=INDIRECT("FECHA_"&amp;$B438,1),"INCUMPLIDA","PROCESO"), "VERIFICAR FECHA")),"SIN VALOR AVANCE")</f>
        <v>PROCESO</v>
      </c>
    </row>
    <row r="439" spans="1:18" ht="105.75">
      <c r="A439" s="211" t="s">
        <v>1026</v>
      </c>
      <c r="B439" s="212" t="s">
        <v>2644</v>
      </c>
      <c r="C439" s="548"/>
      <c r="D439" s="548"/>
      <c r="E439" s="546"/>
      <c r="F439" s="546"/>
      <c r="G439" s="546"/>
      <c r="H439" s="213" t="s">
        <v>4283</v>
      </c>
      <c r="I439" s="214" t="s">
        <v>4284</v>
      </c>
      <c r="J439" s="214" t="s">
        <v>4285</v>
      </c>
      <c r="K439" s="220">
        <v>1</v>
      </c>
      <c r="L439" s="252">
        <v>45839</v>
      </c>
      <c r="M439" s="252">
        <v>46568</v>
      </c>
      <c r="N439" s="251">
        <f t="shared" si="13"/>
        <v>104.14285714285714</v>
      </c>
      <c r="O439" s="217">
        <v>0.25</v>
      </c>
      <c r="P439" s="232" t="s">
        <v>5133</v>
      </c>
      <c r="Q439" s="217">
        <f t="shared" si="12"/>
        <v>0.25</v>
      </c>
      <c r="R439" s="218" t="str">
        <f t="array" aca="1" ref="R439" ca="1">IF(ISNUMBER(Q439),IF(Q439=100%,"CUMPLIDA",IF(AND(ISNUMBER(M439),ISNUMBER(INDIRECT("FECHA_"&amp;$B439,1))), IF(M439&lt;=INDIRECT("FECHA_"&amp;$B439,1),"INCUMPLIDA","PROCESO"), "VERIFICAR FECHA")),"SIN VALOR AVANCE")</f>
        <v>PROCESO</v>
      </c>
    </row>
    <row r="440" spans="1:18" ht="135">
      <c r="A440" s="211" t="s">
        <v>1026</v>
      </c>
      <c r="B440" s="212" t="s">
        <v>2644</v>
      </c>
      <c r="C440" s="548"/>
      <c r="D440" s="548"/>
      <c r="E440" s="546"/>
      <c r="F440" s="546"/>
      <c r="G440" s="546"/>
      <c r="H440" s="213" t="s">
        <v>4286</v>
      </c>
      <c r="I440" s="214" t="s">
        <v>4287</v>
      </c>
      <c r="J440" s="214" t="s">
        <v>968</v>
      </c>
      <c r="K440" s="220">
        <v>2</v>
      </c>
      <c r="L440" s="252">
        <v>45839</v>
      </c>
      <c r="M440" s="252">
        <v>46568</v>
      </c>
      <c r="N440" s="251">
        <f t="shared" si="13"/>
        <v>104.14285714285714</v>
      </c>
      <c r="O440" s="217">
        <v>0</v>
      </c>
      <c r="P440" s="232" t="s">
        <v>5133</v>
      </c>
      <c r="Q440" s="217">
        <f t="shared" si="12"/>
        <v>0</v>
      </c>
      <c r="R440" s="218" t="str">
        <f t="array" aca="1" ref="R440" ca="1">IF(ISNUMBER(Q440),IF(Q440=100%,"CUMPLIDA",IF(AND(ISNUMBER(M440),ISNUMBER(INDIRECT("FECHA_"&amp;$B440,1))), IF(M440&lt;=INDIRECT("FECHA_"&amp;$B440,1),"INCUMPLIDA","PROCESO"), "VERIFICAR FECHA")),"SIN VALOR AVANCE")</f>
        <v>PROCESO</v>
      </c>
    </row>
    <row r="441" spans="1:18" ht="180">
      <c r="A441" s="211" t="s">
        <v>1026</v>
      </c>
      <c r="B441" s="212" t="s">
        <v>2644</v>
      </c>
      <c r="C441" s="548"/>
      <c r="D441" s="548"/>
      <c r="E441" s="546"/>
      <c r="F441" s="546"/>
      <c r="G441" s="546"/>
      <c r="H441" s="213" t="s">
        <v>4713</v>
      </c>
      <c r="I441" s="214" t="s">
        <v>4289</v>
      </c>
      <c r="J441" s="214" t="s">
        <v>3955</v>
      </c>
      <c r="K441" s="220">
        <v>4</v>
      </c>
      <c r="L441" s="252">
        <v>45839</v>
      </c>
      <c r="M441" s="252">
        <v>46203</v>
      </c>
      <c r="N441" s="251">
        <f t="shared" si="13"/>
        <v>52</v>
      </c>
      <c r="O441" s="217">
        <v>0.75</v>
      </c>
      <c r="P441" s="232" t="s">
        <v>4714</v>
      </c>
      <c r="Q441" s="217">
        <f t="shared" si="12"/>
        <v>0.75</v>
      </c>
      <c r="R441" s="218" t="str">
        <f t="array" aca="1" ref="R441" ca="1">IF(ISNUMBER(Q441),IF(Q441=100%,"CUMPLIDA",IF(AND(ISNUMBER(M441),ISNUMBER(INDIRECT("FECHA_"&amp;$B441,1))), IF(M441&lt;=INDIRECT("FECHA_"&amp;$B441,1),"INCUMPLIDA","PROCESO"), "VERIFICAR FECHA")),"SIN VALOR AVANCE")</f>
        <v>PROCESO</v>
      </c>
    </row>
    <row r="442" spans="1:18" ht="75">
      <c r="A442" s="211" t="s">
        <v>1026</v>
      </c>
      <c r="B442" s="212" t="s">
        <v>2644</v>
      </c>
      <c r="C442" s="548"/>
      <c r="D442" s="548"/>
      <c r="E442" s="546"/>
      <c r="F442" s="546" t="s">
        <v>4707</v>
      </c>
      <c r="G442" s="546"/>
      <c r="H442" s="213" t="s">
        <v>5326</v>
      </c>
      <c r="I442" s="214" t="s">
        <v>4715</v>
      </c>
      <c r="J442" s="214" t="s">
        <v>4716</v>
      </c>
      <c r="K442" s="220">
        <v>1</v>
      </c>
      <c r="L442" s="252">
        <v>45839</v>
      </c>
      <c r="M442" s="252">
        <v>46203</v>
      </c>
      <c r="N442" s="251">
        <f t="shared" si="13"/>
        <v>52</v>
      </c>
      <c r="O442" s="217">
        <v>0</v>
      </c>
      <c r="P442" s="232" t="s">
        <v>4717</v>
      </c>
      <c r="Q442" s="217">
        <f t="shared" si="12"/>
        <v>0</v>
      </c>
      <c r="R442" s="218" t="str">
        <f t="array" aca="1" ref="R442" ca="1">IF(ISNUMBER(Q442),IF(Q442=100%,"CUMPLIDA",IF(AND(ISNUMBER(M442),ISNUMBER(INDIRECT("FECHA_"&amp;$B442,1))), IF(M442&lt;=INDIRECT("FECHA_"&amp;$B442,1),"INCUMPLIDA","PROCESO"), "VERIFICAR FECHA")),"SIN VALOR AVANCE")</f>
        <v>PROCESO</v>
      </c>
    </row>
    <row r="443" spans="1:18" ht="60.75">
      <c r="A443" s="211" t="s">
        <v>1026</v>
      </c>
      <c r="B443" s="212" t="s">
        <v>2644</v>
      </c>
      <c r="C443" s="548"/>
      <c r="D443" s="548"/>
      <c r="E443" s="546"/>
      <c r="F443" s="546"/>
      <c r="G443" s="546"/>
      <c r="H443" s="213" t="s">
        <v>5327</v>
      </c>
      <c r="I443" s="214" t="s">
        <v>4718</v>
      </c>
      <c r="J443" s="214" t="s">
        <v>852</v>
      </c>
      <c r="K443" s="220">
        <v>1</v>
      </c>
      <c r="L443" s="252">
        <v>46233</v>
      </c>
      <c r="M443" s="252">
        <v>46356</v>
      </c>
      <c r="N443" s="251">
        <f t="shared" si="13"/>
        <v>17.571428571428573</v>
      </c>
      <c r="O443" s="217">
        <v>0</v>
      </c>
      <c r="P443" s="232" t="s">
        <v>5328</v>
      </c>
      <c r="Q443" s="217">
        <f t="shared" ref="Q443:Q506" si="14">(O443)</f>
        <v>0</v>
      </c>
      <c r="R443" s="218" t="str">
        <f t="array" aca="1" ref="R443" ca="1">IF(ISNUMBER(Q443),IF(Q443=100%,"CUMPLIDA",IF(AND(ISNUMBER(M443),ISNUMBER(INDIRECT("FECHA_"&amp;$B443,1))), IF(M443&lt;=INDIRECT("FECHA_"&amp;$B443,1),"INCUMPLIDA","PROCESO"), "VERIFICAR FECHA")),"SIN VALOR AVANCE")</f>
        <v>PROCESO</v>
      </c>
    </row>
    <row r="444" spans="1:18" ht="409.5">
      <c r="A444" s="211" t="s">
        <v>1026</v>
      </c>
      <c r="B444" s="212" t="s">
        <v>2644</v>
      </c>
      <c r="C444" s="548" t="s">
        <v>4315</v>
      </c>
      <c r="D444" s="548" t="s">
        <v>4528</v>
      </c>
      <c r="E444" s="213" t="s">
        <v>4316</v>
      </c>
      <c r="F444" s="213"/>
      <c r="G444" s="546" t="s">
        <v>4527</v>
      </c>
      <c r="H444" s="213" t="s">
        <v>4317</v>
      </c>
      <c r="I444" s="214" t="s">
        <v>4318</v>
      </c>
      <c r="J444" s="214" t="s">
        <v>4319</v>
      </c>
      <c r="K444" s="219" t="s">
        <v>4320</v>
      </c>
      <c r="L444" s="216">
        <v>45931</v>
      </c>
      <c r="M444" s="216">
        <v>46265</v>
      </c>
      <c r="N444" s="251">
        <f t="shared" si="13"/>
        <v>47.714285714285715</v>
      </c>
      <c r="O444" s="217">
        <v>0</v>
      </c>
      <c r="P444" s="232" t="s">
        <v>5138</v>
      </c>
      <c r="Q444" s="217">
        <f t="shared" si="14"/>
        <v>0</v>
      </c>
      <c r="R444" s="218" t="str">
        <f t="array" aca="1" ref="R444" ca="1">IF(ISNUMBER(Q444),IF(Q444=100%,"CUMPLIDA",IF(AND(ISNUMBER(M444),ISNUMBER(INDIRECT("FECHA_"&amp;$B444,1))), IF(M444&lt;=INDIRECT("FECHA_"&amp;$B444,1),"INCUMPLIDA","PROCESO"), "VERIFICAR FECHA")),"SIN VALOR AVANCE")</f>
        <v>PROCESO</v>
      </c>
    </row>
    <row r="445" spans="1:18" ht="409.5">
      <c r="A445" s="211" t="s">
        <v>1026</v>
      </c>
      <c r="B445" s="212" t="s">
        <v>2644</v>
      </c>
      <c r="C445" s="548"/>
      <c r="D445" s="548"/>
      <c r="E445" s="546" t="s">
        <v>4321</v>
      </c>
      <c r="F445" s="546"/>
      <c r="G445" s="546"/>
      <c r="H445" s="213" t="s">
        <v>5139</v>
      </c>
      <c r="I445" s="214" t="s">
        <v>4322</v>
      </c>
      <c r="J445" s="214" t="s">
        <v>4323</v>
      </c>
      <c r="K445" s="219" t="s">
        <v>4324</v>
      </c>
      <c r="L445" s="216">
        <v>45931</v>
      </c>
      <c r="M445" s="216">
        <v>46265</v>
      </c>
      <c r="N445" s="251">
        <f t="shared" si="13"/>
        <v>47.714285714285715</v>
      </c>
      <c r="O445" s="217">
        <v>1</v>
      </c>
      <c r="P445" s="214" t="s">
        <v>5140</v>
      </c>
      <c r="Q445" s="217">
        <f t="shared" si="14"/>
        <v>1</v>
      </c>
      <c r="R445" s="218" t="str">
        <f t="array" aca="1" ref="R445" ca="1">IF(ISNUMBER(Q445),IF(Q445=100%,"CUMPLIDA",IF(AND(ISNUMBER(M445),ISNUMBER(INDIRECT("FECHA_"&amp;$B445,1))), IF(M445&lt;=INDIRECT("FECHA_"&amp;$B445,1),"INCUMPLIDA","PROCESO"), "VERIFICAR FECHA")),"SIN VALOR AVANCE")</f>
        <v>CUMPLIDA</v>
      </c>
    </row>
    <row r="446" spans="1:18" ht="409.5">
      <c r="A446" s="211" t="s">
        <v>1026</v>
      </c>
      <c r="B446" s="212" t="s">
        <v>2644</v>
      </c>
      <c r="C446" s="548"/>
      <c r="D446" s="548"/>
      <c r="E446" s="546"/>
      <c r="F446" s="546"/>
      <c r="G446" s="546"/>
      <c r="H446" s="213" t="s">
        <v>5141</v>
      </c>
      <c r="I446" s="214" t="s">
        <v>4325</v>
      </c>
      <c r="J446" s="214" t="s">
        <v>4326</v>
      </c>
      <c r="K446" s="220">
        <v>1</v>
      </c>
      <c r="L446" s="216">
        <v>45931</v>
      </c>
      <c r="M446" s="216">
        <v>46265</v>
      </c>
      <c r="N446" s="251">
        <f t="shared" si="13"/>
        <v>47.714285714285715</v>
      </c>
      <c r="O446" s="217">
        <v>0</v>
      </c>
      <c r="P446" s="214" t="s">
        <v>5140</v>
      </c>
      <c r="Q446" s="217">
        <f t="shared" si="14"/>
        <v>0</v>
      </c>
      <c r="R446" s="218" t="str">
        <f t="array" aca="1" ref="R446" ca="1">IF(ISNUMBER(Q446),IF(Q446=100%,"CUMPLIDA",IF(AND(ISNUMBER(M446),ISNUMBER(INDIRECT("FECHA_"&amp;$B446,1))), IF(M446&lt;=INDIRECT("FECHA_"&amp;$B446,1),"INCUMPLIDA","PROCESO"), "VERIFICAR FECHA")),"SIN VALOR AVANCE")</f>
        <v>PROCESO</v>
      </c>
    </row>
    <row r="447" spans="1:18" ht="330.75">
      <c r="A447" s="211" t="s">
        <v>1026</v>
      </c>
      <c r="B447" s="212" t="s">
        <v>2644</v>
      </c>
      <c r="C447" s="548"/>
      <c r="D447" s="548"/>
      <c r="E447" s="546"/>
      <c r="F447" s="546"/>
      <c r="G447" s="546"/>
      <c r="H447" s="213" t="s">
        <v>5142</v>
      </c>
      <c r="I447" s="214" t="s">
        <v>4327</v>
      </c>
      <c r="J447" s="214" t="s">
        <v>4328</v>
      </c>
      <c r="K447" s="219" t="s">
        <v>4329</v>
      </c>
      <c r="L447" s="216">
        <v>45931</v>
      </c>
      <c r="M447" s="216">
        <v>46265</v>
      </c>
      <c r="N447" s="251">
        <f t="shared" si="13"/>
        <v>47.714285714285715</v>
      </c>
      <c r="O447" s="217">
        <v>0</v>
      </c>
      <c r="P447" s="214" t="s">
        <v>5143</v>
      </c>
      <c r="Q447" s="217">
        <f t="shared" si="14"/>
        <v>0</v>
      </c>
      <c r="R447" s="218" t="str">
        <f t="array" aca="1" ref="R447" ca="1">IF(ISNUMBER(Q447),IF(Q447=100%,"CUMPLIDA",IF(AND(ISNUMBER(M447),ISNUMBER(INDIRECT("FECHA_"&amp;$B447,1))), IF(M447&lt;=INDIRECT("FECHA_"&amp;$B447,1),"INCUMPLIDA","PROCESO"), "VERIFICAR FECHA")),"SIN VALOR AVANCE")</f>
        <v>PROCESO</v>
      </c>
    </row>
    <row r="448" spans="1:18" ht="135">
      <c r="A448" s="211" t="s">
        <v>1026</v>
      </c>
      <c r="B448" s="212" t="s">
        <v>2644</v>
      </c>
      <c r="C448" s="548"/>
      <c r="D448" s="548"/>
      <c r="E448" s="213" t="s">
        <v>4330</v>
      </c>
      <c r="F448" s="213"/>
      <c r="G448" s="546"/>
      <c r="H448" s="213" t="s">
        <v>4331</v>
      </c>
      <c r="I448" s="214" t="s">
        <v>4332</v>
      </c>
      <c r="J448" s="234" t="s">
        <v>4333</v>
      </c>
      <c r="K448" s="220">
        <v>1</v>
      </c>
      <c r="L448" s="216">
        <v>45778</v>
      </c>
      <c r="M448" s="216">
        <v>46081</v>
      </c>
      <c r="N448" s="251">
        <f t="shared" si="13"/>
        <v>43.285714285714285</v>
      </c>
      <c r="O448" s="217">
        <v>1</v>
      </c>
      <c r="P448" s="232" t="s">
        <v>5144</v>
      </c>
      <c r="Q448" s="217">
        <f t="shared" si="14"/>
        <v>1</v>
      </c>
      <c r="R448" s="218" t="str">
        <f t="array" aca="1" ref="R448" ca="1">IF(ISNUMBER(Q448),IF(Q448=100%,"CUMPLIDA",IF(AND(ISNUMBER(M448),ISNUMBER(INDIRECT("FECHA_"&amp;$B448,1))), IF(M448&lt;=INDIRECT("FECHA_"&amp;$B448,1),"INCUMPLIDA","PROCESO"), "VERIFICAR FECHA")),"SIN VALOR AVANCE")</f>
        <v>CUMPLIDA</v>
      </c>
    </row>
    <row r="449" spans="1:18" ht="105.75">
      <c r="A449" s="211" t="s">
        <v>1026</v>
      </c>
      <c r="B449" s="212" t="s">
        <v>2644</v>
      </c>
      <c r="C449" s="548"/>
      <c r="D449" s="548"/>
      <c r="E449" s="546" t="s">
        <v>4334</v>
      </c>
      <c r="F449" s="546"/>
      <c r="G449" s="546"/>
      <c r="H449" s="213" t="s">
        <v>4335</v>
      </c>
      <c r="I449" s="214" t="s">
        <v>4336</v>
      </c>
      <c r="J449" s="214" t="s">
        <v>4337</v>
      </c>
      <c r="K449" s="220">
        <v>1</v>
      </c>
      <c r="L449" s="216">
        <v>46204</v>
      </c>
      <c r="M449" s="216">
        <v>46264</v>
      </c>
      <c r="N449" s="251">
        <f t="shared" si="13"/>
        <v>8.5714285714285712</v>
      </c>
      <c r="O449" s="217">
        <v>0</v>
      </c>
      <c r="P449" s="214" t="s">
        <v>5145</v>
      </c>
      <c r="Q449" s="217">
        <f t="shared" si="14"/>
        <v>0</v>
      </c>
      <c r="R449" s="218" t="str">
        <f t="array" aca="1" ref="R449" ca="1">IF(ISNUMBER(Q449),IF(Q449=100%,"CUMPLIDA",IF(AND(ISNUMBER(M449),ISNUMBER(INDIRECT("FECHA_"&amp;$B449,1))), IF(M449&lt;=INDIRECT("FECHA_"&amp;$B449,1),"INCUMPLIDA","PROCESO"), "VERIFICAR FECHA")),"SIN VALOR AVANCE")</f>
        <v>PROCESO</v>
      </c>
    </row>
    <row r="450" spans="1:18" ht="105.75">
      <c r="A450" s="211" t="s">
        <v>1026</v>
      </c>
      <c r="B450" s="212" t="s">
        <v>2644</v>
      </c>
      <c r="C450" s="548"/>
      <c r="D450" s="548"/>
      <c r="E450" s="546"/>
      <c r="F450" s="546"/>
      <c r="G450" s="546"/>
      <c r="H450" s="213" t="s">
        <v>4338</v>
      </c>
      <c r="I450" s="214" t="s">
        <v>4339</v>
      </c>
      <c r="J450" s="214" t="s">
        <v>4340</v>
      </c>
      <c r="K450" s="220">
        <v>2</v>
      </c>
      <c r="L450" s="216">
        <v>46082</v>
      </c>
      <c r="M450" s="216">
        <v>46264</v>
      </c>
      <c r="N450" s="251">
        <f t="shared" si="13"/>
        <v>26</v>
      </c>
      <c r="O450" s="217">
        <v>0</v>
      </c>
      <c r="P450" s="214" t="s">
        <v>5145</v>
      </c>
      <c r="Q450" s="217">
        <f t="shared" si="14"/>
        <v>0</v>
      </c>
      <c r="R450" s="218" t="str">
        <f t="array" aca="1" ref="R450" ca="1">IF(ISNUMBER(Q450),IF(Q450=100%,"CUMPLIDA",IF(AND(ISNUMBER(M450),ISNUMBER(INDIRECT("FECHA_"&amp;$B450,1))), IF(M450&lt;=INDIRECT("FECHA_"&amp;$B450,1),"INCUMPLIDA","PROCESO"), "VERIFICAR FECHA")),"SIN VALOR AVANCE")</f>
        <v>PROCESO</v>
      </c>
    </row>
    <row r="451" spans="1:18" ht="135">
      <c r="A451" s="211" t="s">
        <v>1026</v>
      </c>
      <c r="B451" s="212" t="s">
        <v>2644</v>
      </c>
      <c r="C451" s="548"/>
      <c r="D451" s="548"/>
      <c r="E451" s="213" t="s">
        <v>4341</v>
      </c>
      <c r="F451" s="213"/>
      <c r="G451" s="546"/>
      <c r="H451" s="213" t="s">
        <v>4342</v>
      </c>
      <c r="I451" s="214" t="s">
        <v>4343</v>
      </c>
      <c r="J451" s="214" t="s">
        <v>4344</v>
      </c>
      <c r="K451" s="220">
        <v>1</v>
      </c>
      <c r="L451" s="216">
        <v>45915</v>
      </c>
      <c r="M451" s="216">
        <v>46022</v>
      </c>
      <c r="N451" s="251">
        <f t="shared" si="13"/>
        <v>15.285714285714286</v>
      </c>
      <c r="O451" s="217">
        <v>1</v>
      </c>
      <c r="P451" s="214" t="s">
        <v>5068</v>
      </c>
      <c r="Q451" s="217">
        <f t="shared" si="14"/>
        <v>1</v>
      </c>
      <c r="R451" s="218" t="str">
        <f t="array" aca="1" ref="R451" ca="1">IF(ISNUMBER(Q451),IF(Q451=100%,"CUMPLIDA",IF(AND(ISNUMBER(M451),ISNUMBER(INDIRECT("FECHA_"&amp;$B451,1))), IF(M451&lt;=INDIRECT("FECHA_"&amp;$B451,1),"INCUMPLIDA","PROCESO"), "VERIFICAR FECHA")),"SIN VALOR AVANCE")</f>
        <v>CUMPLIDA</v>
      </c>
    </row>
    <row r="452" spans="1:18" ht="180">
      <c r="A452" s="211" t="s">
        <v>1026</v>
      </c>
      <c r="B452" s="212" t="s">
        <v>2644</v>
      </c>
      <c r="C452" s="548"/>
      <c r="D452" s="548"/>
      <c r="E452" s="546" t="s">
        <v>4345</v>
      </c>
      <c r="F452" s="546"/>
      <c r="G452" s="546"/>
      <c r="H452" s="213" t="s">
        <v>4346</v>
      </c>
      <c r="I452" s="214" t="s">
        <v>4347</v>
      </c>
      <c r="J452" s="214" t="s">
        <v>4348</v>
      </c>
      <c r="K452" s="220">
        <v>3</v>
      </c>
      <c r="L452" s="216">
        <v>45717</v>
      </c>
      <c r="M452" s="216">
        <v>46233</v>
      </c>
      <c r="N452" s="251">
        <f t="shared" si="13"/>
        <v>73.714285714285708</v>
      </c>
      <c r="O452" s="217">
        <v>0.12</v>
      </c>
      <c r="P452" s="214" t="s">
        <v>5146</v>
      </c>
      <c r="Q452" s="217">
        <f t="shared" si="14"/>
        <v>0.12</v>
      </c>
      <c r="R452" s="218" t="str">
        <f t="array" aca="1" ref="R452" ca="1">IF(ISNUMBER(Q452),IF(Q452=100%,"CUMPLIDA",IF(AND(ISNUMBER(M452),ISNUMBER(INDIRECT("FECHA_"&amp;$B452,1))), IF(M452&lt;=INDIRECT("FECHA_"&amp;$B452,1),"INCUMPLIDA","PROCESO"), "VERIFICAR FECHA")),"SIN VALOR AVANCE")</f>
        <v>PROCESO</v>
      </c>
    </row>
    <row r="453" spans="1:18" ht="60">
      <c r="A453" s="211" t="s">
        <v>1026</v>
      </c>
      <c r="B453" s="212" t="s">
        <v>2644</v>
      </c>
      <c r="C453" s="548"/>
      <c r="D453" s="548"/>
      <c r="E453" s="546"/>
      <c r="F453" s="546"/>
      <c r="G453" s="546"/>
      <c r="H453" s="213" t="s">
        <v>4349</v>
      </c>
      <c r="I453" s="214" t="s">
        <v>4350</v>
      </c>
      <c r="J453" s="214" t="s">
        <v>4351</v>
      </c>
      <c r="K453" s="220">
        <v>1</v>
      </c>
      <c r="L453" s="216">
        <v>46143</v>
      </c>
      <c r="M453" s="216">
        <v>46188</v>
      </c>
      <c r="N453" s="251">
        <f t="shared" si="13"/>
        <v>6.4285714285714288</v>
      </c>
      <c r="O453" s="217">
        <v>0</v>
      </c>
      <c r="P453" s="214" t="s">
        <v>5147</v>
      </c>
      <c r="Q453" s="217">
        <f t="shared" si="14"/>
        <v>0</v>
      </c>
      <c r="R453" s="218" t="str">
        <f t="array" aca="1" ref="R453" ca="1">IF(ISNUMBER(Q453),IF(Q453=100%,"CUMPLIDA",IF(AND(ISNUMBER(M453),ISNUMBER(INDIRECT("FECHA_"&amp;$B453,1))), IF(M453&lt;=INDIRECT("FECHA_"&amp;$B453,1),"INCUMPLIDA","PROCESO"), "VERIFICAR FECHA")),"SIN VALOR AVANCE")</f>
        <v>PROCESO</v>
      </c>
    </row>
    <row r="454" spans="1:18" ht="165">
      <c r="A454" s="211" t="s">
        <v>1026</v>
      </c>
      <c r="B454" s="212" t="s">
        <v>2644</v>
      </c>
      <c r="C454" s="548"/>
      <c r="D454" s="548"/>
      <c r="E454" s="213" t="s">
        <v>4352</v>
      </c>
      <c r="F454" s="213"/>
      <c r="G454" s="546"/>
      <c r="H454" s="213" t="s">
        <v>4353</v>
      </c>
      <c r="I454" s="214" t="s">
        <v>4354</v>
      </c>
      <c r="J454" s="214" t="s">
        <v>4355</v>
      </c>
      <c r="K454" s="220" t="s">
        <v>5621</v>
      </c>
      <c r="L454" s="216">
        <v>45931</v>
      </c>
      <c r="M454" s="216">
        <v>46296</v>
      </c>
      <c r="N454" s="251">
        <f t="shared" si="13"/>
        <v>52.142857142857146</v>
      </c>
      <c r="O454" s="217">
        <v>0.5</v>
      </c>
      <c r="P454" s="232" t="s">
        <v>5148</v>
      </c>
      <c r="Q454" s="217">
        <f t="shared" si="14"/>
        <v>0.5</v>
      </c>
      <c r="R454" s="218" t="str">
        <f t="array" aca="1" ref="R454" ca="1">IF(ISNUMBER(Q454),IF(Q454=100%,"CUMPLIDA",IF(AND(ISNUMBER(M454),ISNUMBER(INDIRECT("FECHA_"&amp;$B454,1))), IF(M454&lt;=INDIRECT("FECHA_"&amp;$B454,1),"INCUMPLIDA","PROCESO"), "VERIFICAR FECHA")),"SIN VALOR AVANCE")</f>
        <v>PROCESO</v>
      </c>
    </row>
    <row r="455" spans="1:18" ht="105">
      <c r="A455" s="211" t="s">
        <v>1026</v>
      </c>
      <c r="B455" s="212" t="s">
        <v>2644</v>
      </c>
      <c r="C455" s="548"/>
      <c r="D455" s="548"/>
      <c r="E455" s="213" t="s">
        <v>4357</v>
      </c>
      <c r="F455" s="213"/>
      <c r="G455" s="546"/>
      <c r="H455" s="213" t="s">
        <v>4358</v>
      </c>
      <c r="I455" s="214" t="s">
        <v>4359</v>
      </c>
      <c r="J455" s="214" t="s">
        <v>4360</v>
      </c>
      <c r="K455" s="220">
        <v>1</v>
      </c>
      <c r="L455" s="216">
        <v>45931</v>
      </c>
      <c r="M455" s="216">
        <v>46081</v>
      </c>
      <c r="N455" s="251">
        <f t="shared" si="13"/>
        <v>21.428571428571427</v>
      </c>
      <c r="O455" s="217">
        <v>1</v>
      </c>
      <c r="P455" s="214" t="s">
        <v>5149</v>
      </c>
      <c r="Q455" s="217">
        <f t="shared" si="14"/>
        <v>1</v>
      </c>
      <c r="R455" s="218" t="str">
        <f t="array" aca="1" ref="R455" ca="1">IF(ISNUMBER(Q455),IF(Q455=100%,"CUMPLIDA",IF(AND(ISNUMBER(M455),ISNUMBER(INDIRECT("FECHA_"&amp;$B455,1))), IF(M455&lt;=INDIRECT("FECHA_"&amp;$B455,1),"INCUMPLIDA","PROCESO"), "VERIFICAR FECHA")),"SIN VALOR AVANCE")</f>
        <v>CUMPLIDA</v>
      </c>
    </row>
    <row r="456" spans="1:18" ht="75">
      <c r="A456" s="211" t="s">
        <v>1026</v>
      </c>
      <c r="B456" s="212" t="s">
        <v>2644</v>
      </c>
      <c r="C456" s="548"/>
      <c r="D456" s="548"/>
      <c r="E456" s="213" t="s">
        <v>4361</v>
      </c>
      <c r="F456" s="213"/>
      <c r="G456" s="546"/>
      <c r="H456" s="213" t="s">
        <v>4362</v>
      </c>
      <c r="I456" s="214" t="s">
        <v>4363</v>
      </c>
      <c r="J456" s="214" t="s">
        <v>4364</v>
      </c>
      <c r="K456" s="220">
        <v>2</v>
      </c>
      <c r="L456" s="216">
        <v>45931</v>
      </c>
      <c r="M456" s="216">
        <v>46022</v>
      </c>
      <c r="N456" s="251">
        <f t="shared" si="13"/>
        <v>13</v>
      </c>
      <c r="O456" s="217">
        <v>1</v>
      </c>
      <c r="P456" s="214" t="s">
        <v>5150</v>
      </c>
      <c r="Q456" s="217">
        <f t="shared" si="14"/>
        <v>1</v>
      </c>
      <c r="R456" s="218" t="str">
        <f t="array" aca="1" ref="R456" ca="1">IF(ISNUMBER(Q456),IF(Q456=100%,"CUMPLIDA",IF(AND(ISNUMBER(M456),ISNUMBER(INDIRECT("FECHA_"&amp;$B456,1))), IF(M456&lt;=INDIRECT("FECHA_"&amp;$B456,1),"INCUMPLIDA","PROCESO"), "VERIFICAR FECHA")),"SIN VALOR AVANCE")</f>
        <v>CUMPLIDA</v>
      </c>
    </row>
    <row r="457" spans="1:18" ht="120">
      <c r="A457" s="211" t="s">
        <v>1026</v>
      </c>
      <c r="B457" s="212" t="s">
        <v>2644</v>
      </c>
      <c r="C457" s="548"/>
      <c r="D457" s="548"/>
      <c r="E457" s="546" t="s">
        <v>4365</v>
      </c>
      <c r="F457" s="546"/>
      <c r="G457" s="546"/>
      <c r="H457" s="213" t="s">
        <v>4366</v>
      </c>
      <c r="I457" s="214" t="s">
        <v>4363</v>
      </c>
      <c r="J457" s="214" t="s">
        <v>4367</v>
      </c>
      <c r="K457" s="220">
        <v>3</v>
      </c>
      <c r="L457" s="216">
        <v>45931</v>
      </c>
      <c r="M457" s="216">
        <v>46022</v>
      </c>
      <c r="N457" s="251">
        <f t="shared" si="13"/>
        <v>13</v>
      </c>
      <c r="O457" s="217">
        <v>1</v>
      </c>
      <c r="P457" s="232" t="s">
        <v>5149</v>
      </c>
      <c r="Q457" s="217">
        <f t="shared" si="14"/>
        <v>1</v>
      </c>
      <c r="R457" s="218" t="str">
        <f t="array" aca="1" ref="R457" ca="1">IF(ISNUMBER(Q457),IF(Q457=100%,"CUMPLIDA",IF(AND(ISNUMBER(M457),ISNUMBER(INDIRECT("FECHA_"&amp;$B457,1))), IF(M457&lt;=INDIRECT("FECHA_"&amp;$B457,1),"INCUMPLIDA","PROCESO"), "VERIFICAR FECHA")),"SIN VALOR AVANCE")</f>
        <v>CUMPLIDA</v>
      </c>
    </row>
    <row r="458" spans="1:18" ht="90">
      <c r="A458" s="211" t="s">
        <v>1026</v>
      </c>
      <c r="B458" s="212" t="s">
        <v>2644</v>
      </c>
      <c r="C458" s="548"/>
      <c r="D458" s="548"/>
      <c r="E458" s="546"/>
      <c r="F458" s="546"/>
      <c r="G458" s="546"/>
      <c r="H458" s="213" t="s">
        <v>4368</v>
      </c>
      <c r="I458" s="214" t="s">
        <v>4369</v>
      </c>
      <c r="J458" s="214" t="s">
        <v>4370</v>
      </c>
      <c r="K458" s="220">
        <v>1</v>
      </c>
      <c r="L458" s="216">
        <v>45931</v>
      </c>
      <c r="M458" s="216">
        <v>46234</v>
      </c>
      <c r="N458" s="251">
        <f t="shared" ref="N458:N521" si="15">(M458-L458)/7</f>
        <v>43.285714285714285</v>
      </c>
      <c r="O458" s="217">
        <v>0.7</v>
      </c>
      <c r="P458" s="232" t="s">
        <v>5149</v>
      </c>
      <c r="Q458" s="217">
        <f t="shared" si="14"/>
        <v>0.7</v>
      </c>
      <c r="R458" s="218" t="str">
        <f t="array" aca="1" ref="R458" ca="1">IF(ISNUMBER(Q458),IF(Q458=100%,"CUMPLIDA",IF(AND(ISNUMBER(M458),ISNUMBER(INDIRECT("FECHA_"&amp;$B458,1))), IF(M458&lt;=INDIRECT("FECHA_"&amp;$B458,1),"INCUMPLIDA","PROCESO"), "VERIFICAR FECHA")),"SIN VALOR AVANCE")</f>
        <v>PROCESO</v>
      </c>
    </row>
    <row r="459" spans="1:18" ht="105">
      <c r="A459" s="211" t="s">
        <v>1026</v>
      </c>
      <c r="B459" s="212" t="s">
        <v>2644</v>
      </c>
      <c r="C459" s="548"/>
      <c r="D459" s="548"/>
      <c r="E459" s="213" t="s">
        <v>4371</v>
      </c>
      <c r="F459" s="213"/>
      <c r="G459" s="546"/>
      <c r="H459" s="213" t="s">
        <v>4372</v>
      </c>
      <c r="I459" s="214" t="s">
        <v>4373</v>
      </c>
      <c r="J459" s="214" t="s">
        <v>4360</v>
      </c>
      <c r="K459" s="220">
        <v>1</v>
      </c>
      <c r="L459" s="216">
        <v>45931</v>
      </c>
      <c r="M459" s="216">
        <v>46081</v>
      </c>
      <c r="N459" s="251">
        <f t="shared" si="15"/>
        <v>21.428571428571427</v>
      </c>
      <c r="O459" s="217">
        <v>1</v>
      </c>
      <c r="P459" s="232" t="s">
        <v>5149</v>
      </c>
      <c r="Q459" s="217">
        <f t="shared" si="14"/>
        <v>1</v>
      </c>
      <c r="R459" s="218" t="str">
        <f t="array" aca="1" ref="R459" ca="1">IF(ISNUMBER(Q459),IF(Q459=100%,"CUMPLIDA",IF(AND(ISNUMBER(M459),ISNUMBER(INDIRECT("FECHA_"&amp;$B459,1))), IF(M459&lt;=INDIRECT("FECHA_"&amp;$B459,1),"INCUMPLIDA","PROCESO"), "VERIFICAR FECHA")),"SIN VALOR AVANCE")</f>
        <v>CUMPLIDA</v>
      </c>
    </row>
    <row r="460" spans="1:18" ht="60.75">
      <c r="A460" s="211" t="s">
        <v>1026</v>
      </c>
      <c r="B460" s="212" t="s">
        <v>2644</v>
      </c>
      <c r="C460" s="548"/>
      <c r="D460" s="548"/>
      <c r="E460" s="213" t="s">
        <v>4374</v>
      </c>
      <c r="F460" s="213"/>
      <c r="G460" s="546"/>
      <c r="H460" s="213" t="s">
        <v>4375</v>
      </c>
      <c r="I460" s="214" t="s">
        <v>4376</v>
      </c>
      <c r="J460" s="214" t="s">
        <v>4377</v>
      </c>
      <c r="K460" s="220">
        <v>1</v>
      </c>
      <c r="L460" s="216">
        <v>45931</v>
      </c>
      <c r="M460" s="216">
        <v>46081</v>
      </c>
      <c r="N460" s="251">
        <f t="shared" si="15"/>
        <v>21.428571428571427</v>
      </c>
      <c r="O460" s="217">
        <v>1</v>
      </c>
      <c r="P460" s="232" t="s">
        <v>5149</v>
      </c>
      <c r="Q460" s="217">
        <f t="shared" si="14"/>
        <v>1</v>
      </c>
      <c r="R460" s="218" t="str">
        <f t="array" aca="1" ref="R460" ca="1">IF(ISNUMBER(Q460),IF(Q460=100%,"CUMPLIDA",IF(AND(ISNUMBER(M460),ISNUMBER(INDIRECT("FECHA_"&amp;$B460,1))), IF(M460&lt;=INDIRECT("FECHA_"&amp;$B460,1),"INCUMPLIDA","PROCESO"), "VERIFICAR FECHA")),"SIN VALOR AVANCE")</f>
        <v>CUMPLIDA</v>
      </c>
    </row>
    <row r="461" spans="1:18" ht="105.75">
      <c r="A461" s="211" t="s">
        <v>1026</v>
      </c>
      <c r="B461" s="212" t="s">
        <v>2644</v>
      </c>
      <c r="C461" s="548"/>
      <c r="D461" s="548"/>
      <c r="E461" s="213" t="s">
        <v>4378</v>
      </c>
      <c r="F461" s="213"/>
      <c r="G461" s="546"/>
      <c r="H461" s="213" t="s">
        <v>4379</v>
      </c>
      <c r="I461" s="214" t="s">
        <v>4380</v>
      </c>
      <c r="J461" s="214" t="s">
        <v>4381</v>
      </c>
      <c r="K461" s="220">
        <v>2</v>
      </c>
      <c r="L461" s="216">
        <v>46023</v>
      </c>
      <c r="M461" s="216">
        <v>46265</v>
      </c>
      <c r="N461" s="251">
        <f t="shared" si="15"/>
        <v>34.571428571428569</v>
      </c>
      <c r="O461" s="217">
        <v>0.1</v>
      </c>
      <c r="P461" s="214" t="s">
        <v>5151</v>
      </c>
      <c r="Q461" s="217">
        <f t="shared" si="14"/>
        <v>0.1</v>
      </c>
      <c r="R461" s="218" t="str">
        <f t="array" aca="1" ref="R461" ca="1">IF(ISNUMBER(Q461),IF(Q461=100%,"CUMPLIDA",IF(AND(ISNUMBER(M461),ISNUMBER(INDIRECT("FECHA_"&amp;$B461,1))), IF(M461&lt;=INDIRECT("FECHA_"&amp;$B461,1),"INCUMPLIDA","PROCESO"), "VERIFICAR FECHA")),"SIN VALOR AVANCE")</f>
        <v>PROCESO</v>
      </c>
    </row>
    <row r="462" spans="1:18" ht="120">
      <c r="A462" s="211" t="s">
        <v>1026</v>
      </c>
      <c r="B462" s="212" t="s">
        <v>2644</v>
      </c>
      <c r="C462" s="548"/>
      <c r="D462" s="548"/>
      <c r="E462" s="213" t="s">
        <v>4382</v>
      </c>
      <c r="F462" s="213"/>
      <c r="G462" s="546"/>
      <c r="H462" s="213" t="s">
        <v>4383</v>
      </c>
      <c r="I462" s="214" t="s">
        <v>4384</v>
      </c>
      <c r="J462" s="214" t="s">
        <v>4385</v>
      </c>
      <c r="K462" s="220">
        <v>2</v>
      </c>
      <c r="L462" s="216">
        <v>45383</v>
      </c>
      <c r="M462" s="216">
        <v>46265</v>
      </c>
      <c r="N462" s="251">
        <f t="shared" si="15"/>
        <v>126</v>
      </c>
      <c r="O462" s="217">
        <v>0.55000000000000004</v>
      </c>
      <c r="P462" s="232" t="s">
        <v>5152</v>
      </c>
      <c r="Q462" s="217">
        <f t="shared" si="14"/>
        <v>0.55000000000000004</v>
      </c>
      <c r="R462" s="218" t="str">
        <f t="array" aca="1" ref="R462" ca="1">IF(ISNUMBER(Q462),IF(Q462=100%,"CUMPLIDA",IF(AND(ISNUMBER(M462),ISNUMBER(INDIRECT("FECHA_"&amp;$B462,1))), IF(M462&lt;=INDIRECT("FECHA_"&amp;$B462,1),"INCUMPLIDA","PROCESO"), "VERIFICAR FECHA")),"SIN VALOR AVANCE")</f>
        <v>PROCESO</v>
      </c>
    </row>
    <row r="463" spans="1:18" ht="409.5">
      <c r="A463" s="211" t="s">
        <v>1026</v>
      </c>
      <c r="B463" s="212" t="s">
        <v>2644</v>
      </c>
      <c r="C463" s="548"/>
      <c r="D463" s="548"/>
      <c r="E463" s="546" t="s">
        <v>4386</v>
      </c>
      <c r="F463" s="546"/>
      <c r="G463" s="546"/>
      <c r="H463" s="213" t="s">
        <v>5153</v>
      </c>
      <c r="I463" s="214" t="s">
        <v>4387</v>
      </c>
      <c r="J463" s="214" t="s">
        <v>4388</v>
      </c>
      <c r="K463" s="220" t="s">
        <v>4389</v>
      </c>
      <c r="L463" s="216">
        <v>45905</v>
      </c>
      <c r="M463" s="216">
        <v>46265</v>
      </c>
      <c r="N463" s="251">
        <f t="shared" si="15"/>
        <v>51.428571428571431</v>
      </c>
      <c r="O463" s="217">
        <v>0</v>
      </c>
      <c r="P463" s="214" t="s">
        <v>5140</v>
      </c>
      <c r="Q463" s="217">
        <f t="shared" si="14"/>
        <v>0</v>
      </c>
      <c r="R463" s="218" t="str">
        <f t="array" aca="1" ref="R463" ca="1">IF(ISNUMBER(Q463),IF(Q463=100%,"CUMPLIDA",IF(AND(ISNUMBER(M463),ISNUMBER(INDIRECT("FECHA_"&amp;$B463,1))), IF(M463&lt;=INDIRECT("FECHA_"&amp;$B463,1),"INCUMPLIDA","PROCESO"), "VERIFICAR FECHA")),"SIN VALOR AVANCE")</f>
        <v>PROCESO</v>
      </c>
    </row>
    <row r="464" spans="1:18" ht="409.5">
      <c r="A464" s="211" t="s">
        <v>1026</v>
      </c>
      <c r="B464" s="212" t="s">
        <v>2644</v>
      </c>
      <c r="C464" s="548"/>
      <c r="D464" s="548"/>
      <c r="E464" s="546"/>
      <c r="F464" s="546"/>
      <c r="G464" s="546"/>
      <c r="H464" s="213" t="s">
        <v>5154</v>
      </c>
      <c r="I464" s="214" t="s">
        <v>4390</v>
      </c>
      <c r="J464" s="214" t="s">
        <v>4391</v>
      </c>
      <c r="K464" s="220" t="s">
        <v>4389</v>
      </c>
      <c r="L464" s="216">
        <v>45931</v>
      </c>
      <c r="M464" s="216">
        <v>46387</v>
      </c>
      <c r="N464" s="251">
        <f t="shared" si="15"/>
        <v>65.142857142857139</v>
      </c>
      <c r="O464" s="217">
        <v>0</v>
      </c>
      <c r="P464" s="214" t="s">
        <v>5140</v>
      </c>
      <c r="Q464" s="217">
        <f t="shared" si="14"/>
        <v>0</v>
      </c>
      <c r="R464" s="218" t="str">
        <f t="array" aca="1" ref="R464" ca="1">IF(ISNUMBER(Q464),IF(Q464=100%,"CUMPLIDA",IF(AND(ISNUMBER(M464),ISNUMBER(INDIRECT("FECHA_"&amp;$B464,1))), IF(M464&lt;=INDIRECT("FECHA_"&amp;$B464,1),"INCUMPLIDA","PROCESO"), "VERIFICAR FECHA")),"SIN VALOR AVANCE")</f>
        <v>PROCESO</v>
      </c>
    </row>
    <row r="465" spans="1:18" ht="360">
      <c r="A465" s="211" t="s">
        <v>1026</v>
      </c>
      <c r="B465" s="212" t="s">
        <v>2644</v>
      </c>
      <c r="C465" s="548"/>
      <c r="D465" s="548"/>
      <c r="E465" s="546"/>
      <c r="F465" s="546"/>
      <c r="G465" s="546"/>
      <c r="H465" s="213" t="s">
        <v>4392</v>
      </c>
      <c r="I465" s="214" t="s">
        <v>4393</v>
      </c>
      <c r="J465" s="214" t="s">
        <v>4394</v>
      </c>
      <c r="K465" s="220">
        <v>4</v>
      </c>
      <c r="L465" s="216">
        <v>45931</v>
      </c>
      <c r="M465" s="216">
        <v>46387</v>
      </c>
      <c r="N465" s="251">
        <f t="shared" si="15"/>
        <v>65.142857142857139</v>
      </c>
      <c r="O465" s="217">
        <v>0</v>
      </c>
      <c r="P465" s="232" t="s">
        <v>5155</v>
      </c>
      <c r="Q465" s="217">
        <f t="shared" si="14"/>
        <v>0</v>
      </c>
      <c r="R465" s="218" t="str">
        <f t="array" aca="1" ref="R465" ca="1">IF(ISNUMBER(Q465),IF(Q465=100%,"CUMPLIDA",IF(AND(ISNUMBER(M465),ISNUMBER(INDIRECT("FECHA_"&amp;$B465,1))), IF(M465&lt;=INDIRECT("FECHA_"&amp;$B465,1),"INCUMPLIDA","PROCESO"), "VERIFICAR FECHA")),"SIN VALOR AVANCE")</f>
        <v>PROCESO</v>
      </c>
    </row>
    <row r="466" spans="1:18" ht="30.75">
      <c r="A466" s="211" t="s">
        <v>1026</v>
      </c>
      <c r="B466" s="212" t="s">
        <v>2644</v>
      </c>
      <c r="C466" s="548"/>
      <c r="D466" s="548"/>
      <c r="E466" s="546" t="s">
        <v>4395</v>
      </c>
      <c r="F466" s="546"/>
      <c r="G466" s="546"/>
      <c r="H466" s="213" t="s">
        <v>4396</v>
      </c>
      <c r="I466" s="214" t="s">
        <v>57</v>
      </c>
      <c r="J466" s="228" t="s">
        <v>490</v>
      </c>
      <c r="K466" s="220">
        <v>3</v>
      </c>
      <c r="L466" s="216">
        <v>45663</v>
      </c>
      <c r="M466" s="216">
        <v>46387</v>
      </c>
      <c r="N466" s="251">
        <f t="shared" si="15"/>
        <v>103.42857142857143</v>
      </c>
      <c r="O466" s="217">
        <v>0</v>
      </c>
      <c r="P466" s="214" t="s">
        <v>5069</v>
      </c>
      <c r="Q466" s="217">
        <f t="shared" si="14"/>
        <v>0</v>
      </c>
      <c r="R466" s="218" t="str">
        <f t="array" aca="1" ref="R466" ca="1">IF(ISNUMBER(Q466),IF(Q466=100%,"CUMPLIDA",IF(AND(ISNUMBER(M466),ISNUMBER(INDIRECT("FECHA_"&amp;$B466,1))), IF(M466&lt;=INDIRECT("FECHA_"&amp;$B466,1),"INCUMPLIDA","PROCESO"), "VERIFICAR FECHA")),"SIN VALOR AVANCE")</f>
        <v>PROCESO</v>
      </c>
    </row>
    <row r="467" spans="1:18" ht="75.75">
      <c r="A467" s="211" t="s">
        <v>1026</v>
      </c>
      <c r="B467" s="212" t="s">
        <v>2644</v>
      </c>
      <c r="C467" s="548"/>
      <c r="D467" s="548"/>
      <c r="E467" s="546"/>
      <c r="F467" s="546"/>
      <c r="G467" s="546"/>
      <c r="H467" s="213" t="s">
        <v>4397</v>
      </c>
      <c r="I467" s="214" t="s">
        <v>493</v>
      </c>
      <c r="J467" s="214" t="s">
        <v>494</v>
      </c>
      <c r="K467" s="220">
        <v>1</v>
      </c>
      <c r="L467" s="216">
        <v>45663</v>
      </c>
      <c r="M467" s="216">
        <v>46387</v>
      </c>
      <c r="N467" s="251">
        <f t="shared" si="15"/>
        <v>103.42857142857143</v>
      </c>
      <c r="O467" s="217">
        <v>0</v>
      </c>
      <c r="P467" s="214" t="s">
        <v>5156</v>
      </c>
      <c r="Q467" s="217">
        <f t="shared" si="14"/>
        <v>0</v>
      </c>
      <c r="R467" s="218" t="str">
        <f t="array" aca="1" ref="R467" ca="1">IF(ISNUMBER(Q467),IF(Q467=100%,"CUMPLIDA",IF(AND(ISNUMBER(M467),ISNUMBER(INDIRECT("FECHA_"&amp;$B467,1))), IF(M467&lt;=INDIRECT("FECHA_"&amp;$B467,1),"INCUMPLIDA","PROCESO"), "VERIFICAR FECHA")),"SIN VALOR AVANCE")</f>
        <v>PROCESO</v>
      </c>
    </row>
    <row r="468" spans="1:18" ht="135">
      <c r="A468" s="211" t="s">
        <v>1026</v>
      </c>
      <c r="B468" s="212" t="s">
        <v>2644</v>
      </c>
      <c r="C468" s="548"/>
      <c r="D468" s="548"/>
      <c r="E468" s="546"/>
      <c r="F468" s="546"/>
      <c r="G468" s="546"/>
      <c r="H468" s="213" t="s">
        <v>4398</v>
      </c>
      <c r="I468" s="214" t="s">
        <v>4399</v>
      </c>
      <c r="J468" s="214" t="s">
        <v>4400</v>
      </c>
      <c r="K468" s="220">
        <v>2</v>
      </c>
      <c r="L468" s="216">
        <v>45663</v>
      </c>
      <c r="M468" s="216">
        <v>46387</v>
      </c>
      <c r="N468" s="251">
        <f t="shared" si="15"/>
        <v>103.42857142857143</v>
      </c>
      <c r="O468" s="217">
        <v>0</v>
      </c>
      <c r="P468" s="214" t="s">
        <v>5157</v>
      </c>
      <c r="Q468" s="217">
        <f t="shared" si="14"/>
        <v>0</v>
      </c>
      <c r="R468" s="218" t="str">
        <f t="array" aca="1" ref="R468" ca="1">IF(ISNUMBER(Q468),IF(Q468=100%,"CUMPLIDA",IF(AND(ISNUMBER(M468),ISNUMBER(INDIRECT("FECHA_"&amp;$B468,1))), IF(M468&lt;=INDIRECT("FECHA_"&amp;$B468,1),"INCUMPLIDA","PROCESO"), "VERIFICAR FECHA")),"SIN VALOR AVANCE")</f>
        <v>PROCESO</v>
      </c>
    </row>
    <row r="469" spans="1:18" ht="135">
      <c r="A469" s="211" t="s">
        <v>1026</v>
      </c>
      <c r="B469" s="212" t="s">
        <v>2644</v>
      </c>
      <c r="C469" s="548"/>
      <c r="D469" s="548"/>
      <c r="E469" s="213" t="s">
        <v>4401</v>
      </c>
      <c r="F469" s="213"/>
      <c r="G469" s="546"/>
      <c r="H469" s="213" t="s">
        <v>4402</v>
      </c>
      <c r="I469" s="214" t="s">
        <v>4403</v>
      </c>
      <c r="J469" s="214" t="s">
        <v>4404</v>
      </c>
      <c r="K469" s="220">
        <v>12</v>
      </c>
      <c r="L469" s="216">
        <v>45992</v>
      </c>
      <c r="M469" s="216">
        <v>46357</v>
      </c>
      <c r="N469" s="251">
        <f t="shared" si="15"/>
        <v>52.142857142857146</v>
      </c>
      <c r="O469" s="217">
        <v>0.3</v>
      </c>
      <c r="P469" s="232" t="s">
        <v>5158</v>
      </c>
      <c r="Q469" s="217">
        <f t="shared" si="14"/>
        <v>0.3</v>
      </c>
      <c r="R469" s="218" t="str">
        <f t="array" aca="1" ref="R469" ca="1">IF(ISNUMBER(Q469),IF(Q469=100%,"CUMPLIDA",IF(AND(ISNUMBER(M469),ISNUMBER(INDIRECT("FECHA_"&amp;$B469,1))), IF(M469&lt;=INDIRECT("FECHA_"&amp;$B469,1),"INCUMPLIDA","PROCESO"), "VERIFICAR FECHA")),"SIN VALOR AVANCE")</f>
        <v>PROCESO</v>
      </c>
    </row>
    <row r="470" spans="1:18" ht="60">
      <c r="A470" s="211" t="s">
        <v>1026</v>
      </c>
      <c r="B470" s="212" t="s">
        <v>2644</v>
      </c>
      <c r="C470" s="548"/>
      <c r="D470" s="548"/>
      <c r="E470" s="546"/>
      <c r="F470" s="546" t="s">
        <v>4720</v>
      </c>
      <c r="G470" s="546"/>
      <c r="H470" s="213" t="s">
        <v>4721</v>
      </c>
      <c r="I470" s="214" t="s">
        <v>4722</v>
      </c>
      <c r="J470" s="214" t="s">
        <v>4723</v>
      </c>
      <c r="K470" s="220">
        <v>1</v>
      </c>
      <c r="L470" s="216">
        <v>46023</v>
      </c>
      <c r="M470" s="216">
        <v>46265</v>
      </c>
      <c r="N470" s="251">
        <f t="shared" si="15"/>
        <v>34.571428571428569</v>
      </c>
      <c r="O470" s="217">
        <v>0</v>
      </c>
      <c r="P470" s="214" t="s">
        <v>4724</v>
      </c>
      <c r="Q470" s="217">
        <f t="shared" si="14"/>
        <v>0</v>
      </c>
      <c r="R470" s="218" t="str">
        <f t="array" aca="1" ref="R470" ca="1">IF(ISNUMBER(Q470),IF(Q470=100%,"CUMPLIDA",IF(AND(ISNUMBER(M470),ISNUMBER(INDIRECT("FECHA_"&amp;$B470,1))), IF(M470&lt;=INDIRECT("FECHA_"&amp;$B470,1),"INCUMPLIDA","PROCESO"), "VERIFICAR FECHA")),"SIN VALOR AVANCE")</f>
        <v>PROCESO</v>
      </c>
    </row>
    <row r="471" spans="1:18" ht="90">
      <c r="A471" s="211" t="s">
        <v>1026</v>
      </c>
      <c r="B471" s="212" t="s">
        <v>2644</v>
      </c>
      <c r="C471" s="548"/>
      <c r="D471" s="548"/>
      <c r="E471" s="546"/>
      <c r="F471" s="546"/>
      <c r="G471" s="546"/>
      <c r="H471" s="213" t="s">
        <v>4725</v>
      </c>
      <c r="I471" s="214" t="s">
        <v>4726</v>
      </c>
      <c r="J471" s="214" t="s">
        <v>4727</v>
      </c>
      <c r="K471" s="220">
        <v>2</v>
      </c>
      <c r="L471" s="216">
        <v>45383</v>
      </c>
      <c r="M471" s="216">
        <v>46265</v>
      </c>
      <c r="N471" s="251">
        <f t="shared" si="15"/>
        <v>126</v>
      </c>
      <c r="O471" s="217">
        <v>0</v>
      </c>
      <c r="P471" s="214" t="s">
        <v>4724</v>
      </c>
      <c r="Q471" s="217">
        <f t="shared" si="14"/>
        <v>0</v>
      </c>
      <c r="R471" s="218" t="str">
        <f t="array" aca="1" ref="R471" ca="1">IF(ISNUMBER(Q471),IF(Q471=100%,"CUMPLIDA",IF(AND(ISNUMBER(M471),ISNUMBER(INDIRECT("FECHA_"&amp;$B471,1))), IF(M471&lt;=INDIRECT("FECHA_"&amp;$B471,1),"INCUMPLIDA","PROCESO"), "VERIFICAR FECHA")),"SIN VALOR AVANCE")</f>
        <v>PROCESO</v>
      </c>
    </row>
    <row r="472" spans="1:18" ht="330">
      <c r="A472" s="211" t="s">
        <v>1026</v>
      </c>
      <c r="B472" s="212" t="s">
        <v>2644</v>
      </c>
      <c r="C472" s="548" t="s">
        <v>4405</v>
      </c>
      <c r="D472" s="548" t="s">
        <v>2673</v>
      </c>
      <c r="E472" s="549" t="s">
        <v>4406</v>
      </c>
      <c r="F472" s="549"/>
      <c r="G472" s="546" t="s">
        <v>4407</v>
      </c>
      <c r="H472" s="237" t="s">
        <v>4408</v>
      </c>
      <c r="I472" s="235" t="s">
        <v>4409</v>
      </c>
      <c r="J472" s="235" t="s">
        <v>4410</v>
      </c>
      <c r="K472" s="220">
        <v>1</v>
      </c>
      <c r="L472" s="236">
        <v>46125</v>
      </c>
      <c r="M472" s="236">
        <v>46490</v>
      </c>
      <c r="N472" s="251">
        <f t="shared" si="15"/>
        <v>52.142857142857146</v>
      </c>
      <c r="O472" s="217">
        <v>0</v>
      </c>
      <c r="P472" s="232" t="s">
        <v>5159</v>
      </c>
      <c r="Q472" s="217">
        <f t="shared" si="14"/>
        <v>0</v>
      </c>
      <c r="R472" s="218" t="str">
        <f t="array" aca="1" ref="R472" ca="1">IF(ISNUMBER(Q472),IF(Q472=100%,"CUMPLIDA",IF(AND(ISNUMBER(M472),ISNUMBER(INDIRECT("FECHA_"&amp;$B472,1))), IF(M472&lt;=INDIRECT("FECHA_"&amp;$B472,1),"INCUMPLIDA","PROCESO"), "VERIFICAR FECHA")),"SIN VALOR AVANCE")</f>
        <v>PROCESO</v>
      </c>
    </row>
    <row r="473" spans="1:18" ht="90">
      <c r="A473" s="211" t="s">
        <v>1026</v>
      </c>
      <c r="B473" s="212" t="s">
        <v>2644</v>
      </c>
      <c r="C473" s="548"/>
      <c r="D473" s="548"/>
      <c r="E473" s="549"/>
      <c r="F473" s="549"/>
      <c r="G473" s="546"/>
      <c r="H473" s="237" t="s">
        <v>4411</v>
      </c>
      <c r="I473" s="235" t="s">
        <v>4412</v>
      </c>
      <c r="J473" s="235" t="s">
        <v>4413</v>
      </c>
      <c r="K473" s="220">
        <v>25</v>
      </c>
      <c r="L473" s="236">
        <v>46132</v>
      </c>
      <c r="M473" s="236">
        <v>46203</v>
      </c>
      <c r="N473" s="251">
        <f t="shared" si="15"/>
        <v>10.142857142857142</v>
      </c>
      <c r="O473" s="217">
        <v>0</v>
      </c>
      <c r="P473" s="232" t="s">
        <v>5160</v>
      </c>
      <c r="Q473" s="217">
        <f t="shared" si="14"/>
        <v>0</v>
      </c>
      <c r="R473" s="218" t="str">
        <f t="array" aca="1" ref="R473" ca="1">IF(ISNUMBER(Q473),IF(Q473=100%,"CUMPLIDA",IF(AND(ISNUMBER(M473),ISNUMBER(INDIRECT("FECHA_"&amp;$B473,1))), IF(M473&lt;=INDIRECT("FECHA_"&amp;$B473,1),"INCUMPLIDA","PROCESO"), "VERIFICAR FECHA")),"SIN VALOR AVANCE")</f>
        <v>PROCESO</v>
      </c>
    </row>
    <row r="474" spans="1:18" ht="345.75">
      <c r="A474" s="211" t="s">
        <v>1026</v>
      </c>
      <c r="B474" s="212" t="s">
        <v>2644</v>
      </c>
      <c r="C474" s="548"/>
      <c r="D474" s="548"/>
      <c r="E474" s="549"/>
      <c r="F474" s="549"/>
      <c r="G474" s="546"/>
      <c r="H474" s="237" t="s">
        <v>4414</v>
      </c>
      <c r="I474" s="235" t="s">
        <v>4415</v>
      </c>
      <c r="J474" s="235" t="s">
        <v>4416</v>
      </c>
      <c r="K474" s="220">
        <v>66</v>
      </c>
      <c r="L474" s="236">
        <v>46113</v>
      </c>
      <c r="M474" s="236">
        <v>46387</v>
      </c>
      <c r="N474" s="251">
        <f t="shared" si="15"/>
        <v>39.142857142857146</v>
      </c>
      <c r="O474" s="217">
        <v>0</v>
      </c>
      <c r="P474" s="235" t="s">
        <v>5161</v>
      </c>
      <c r="Q474" s="217">
        <f t="shared" si="14"/>
        <v>0</v>
      </c>
      <c r="R474" s="218" t="str">
        <f t="array" aca="1" ref="R474" ca="1">IF(ISNUMBER(Q474),IF(Q474=100%,"CUMPLIDA",IF(AND(ISNUMBER(M474),ISNUMBER(INDIRECT("FECHA_"&amp;$B474,1))), IF(M474&lt;=INDIRECT("FECHA_"&amp;$B474,1),"INCUMPLIDA","PROCESO"), "VERIFICAR FECHA")),"SIN VALOR AVANCE")</f>
        <v>PROCESO</v>
      </c>
    </row>
    <row r="475" spans="1:18" ht="210">
      <c r="A475" s="211" t="s">
        <v>1026</v>
      </c>
      <c r="B475" s="212" t="s">
        <v>2644</v>
      </c>
      <c r="C475" s="548"/>
      <c r="D475" s="548"/>
      <c r="E475" s="237" t="s">
        <v>4417</v>
      </c>
      <c r="F475" s="237"/>
      <c r="G475" s="546"/>
      <c r="H475" s="237" t="s">
        <v>4418</v>
      </c>
      <c r="I475" s="235" t="s">
        <v>4419</v>
      </c>
      <c r="J475" s="235" t="s">
        <v>4420</v>
      </c>
      <c r="K475" s="220">
        <v>1</v>
      </c>
      <c r="L475" s="236">
        <v>46090</v>
      </c>
      <c r="M475" s="236">
        <v>46387</v>
      </c>
      <c r="N475" s="251">
        <f t="shared" si="15"/>
        <v>42.428571428571431</v>
      </c>
      <c r="O475" s="217">
        <v>0</v>
      </c>
      <c r="P475" s="232" t="s">
        <v>5160</v>
      </c>
      <c r="Q475" s="217">
        <f t="shared" si="14"/>
        <v>0</v>
      </c>
      <c r="R475" s="218" t="str">
        <f t="array" aca="1" ref="R475" ca="1">IF(ISNUMBER(Q475),IF(Q475=100%,"CUMPLIDA",IF(AND(ISNUMBER(M475),ISNUMBER(INDIRECT("FECHA_"&amp;$B475,1))), IF(M475&lt;=INDIRECT("FECHA_"&amp;$B475,1),"INCUMPLIDA","PROCESO"), "VERIFICAR FECHA")),"SIN VALOR AVANCE")</f>
        <v>PROCESO</v>
      </c>
    </row>
    <row r="476" spans="1:18" ht="75">
      <c r="A476" s="211" t="s">
        <v>1026</v>
      </c>
      <c r="B476" s="212" t="s">
        <v>2644</v>
      </c>
      <c r="C476" s="548"/>
      <c r="D476" s="548"/>
      <c r="E476" s="549" t="s">
        <v>4728</v>
      </c>
      <c r="F476" s="549"/>
      <c r="G476" s="546"/>
      <c r="H476" s="237" t="s">
        <v>4421</v>
      </c>
      <c r="I476" s="235" t="s">
        <v>4422</v>
      </c>
      <c r="J476" s="235" t="s">
        <v>4423</v>
      </c>
      <c r="K476" s="220">
        <v>2</v>
      </c>
      <c r="L476" s="236">
        <v>46113</v>
      </c>
      <c r="M476" s="236">
        <v>47483</v>
      </c>
      <c r="N476" s="251">
        <f t="shared" si="15"/>
        <v>195.71428571428572</v>
      </c>
      <c r="O476" s="217">
        <v>0</v>
      </c>
      <c r="P476" s="232" t="s">
        <v>5162</v>
      </c>
      <c r="Q476" s="217">
        <f t="shared" si="14"/>
        <v>0</v>
      </c>
      <c r="R476" s="218" t="str">
        <f t="array" aca="1" ref="R476" ca="1">IF(ISNUMBER(Q476),IF(Q476=100%,"CUMPLIDA",IF(AND(ISNUMBER(M476),ISNUMBER(INDIRECT("FECHA_"&amp;$B476,1))), IF(M476&lt;=INDIRECT("FECHA_"&amp;$B476,1),"INCUMPLIDA","PROCESO"), "VERIFICAR FECHA")),"SIN VALOR AVANCE")</f>
        <v>PROCESO</v>
      </c>
    </row>
    <row r="477" spans="1:18" ht="120">
      <c r="A477" s="211" t="s">
        <v>1026</v>
      </c>
      <c r="B477" s="212" t="s">
        <v>2644</v>
      </c>
      <c r="C477" s="548"/>
      <c r="D477" s="548"/>
      <c r="E477" s="549"/>
      <c r="F477" s="549"/>
      <c r="G477" s="546"/>
      <c r="H477" s="237" t="s">
        <v>4424</v>
      </c>
      <c r="I477" s="235" t="s">
        <v>4425</v>
      </c>
      <c r="J477" s="235" t="s">
        <v>4426</v>
      </c>
      <c r="K477" s="220">
        <v>1</v>
      </c>
      <c r="L477" s="236">
        <v>46113</v>
      </c>
      <c r="M477" s="236">
        <v>46507</v>
      </c>
      <c r="N477" s="251">
        <f t="shared" si="15"/>
        <v>56.285714285714285</v>
      </c>
      <c r="O477" s="217">
        <v>0</v>
      </c>
      <c r="P477" s="232" t="s">
        <v>5163</v>
      </c>
      <c r="Q477" s="217">
        <f t="shared" si="14"/>
        <v>0</v>
      </c>
      <c r="R477" s="218" t="str">
        <f t="array" aca="1" ref="R477" ca="1">IF(ISNUMBER(Q477),IF(Q477=100%,"CUMPLIDA",IF(AND(ISNUMBER(M477),ISNUMBER(INDIRECT("FECHA_"&amp;$B477,1))), IF(M477&lt;=INDIRECT("FECHA_"&amp;$B477,1),"INCUMPLIDA","PROCESO"), "VERIFICAR FECHA")),"SIN VALOR AVANCE")</f>
        <v>PROCESO</v>
      </c>
    </row>
    <row r="478" spans="1:18" ht="75">
      <c r="A478" s="211" t="s">
        <v>1026</v>
      </c>
      <c r="B478" s="212" t="s">
        <v>2644</v>
      </c>
      <c r="C478" s="548"/>
      <c r="D478" s="548"/>
      <c r="E478" s="237" t="s">
        <v>4729</v>
      </c>
      <c r="F478" s="237"/>
      <c r="G478" s="546"/>
      <c r="H478" s="237" t="s">
        <v>4731</v>
      </c>
      <c r="I478" s="235" t="s">
        <v>4427</v>
      </c>
      <c r="J478" s="235" t="s">
        <v>4428</v>
      </c>
      <c r="K478" s="220">
        <v>1</v>
      </c>
      <c r="L478" s="227">
        <v>46113</v>
      </c>
      <c r="M478" s="227">
        <v>46326</v>
      </c>
      <c r="N478" s="251">
        <f t="shared" si="15"/>
        <v>30.428571428571427</v>
      </c>
      <c r="O478" s="217">
        <v>0</v>
      </c>
      <c r="P478" s="232" t="s">
        <v>5164</v>
      </c>
      <c r="Q478" s="217">
        <f t="shared" si="14"/>
        <v>0</v>
      </c>
      <c r="R478" s="218" t="str">
        <f t="array" aca="1" ref="R478" ca="1">IF(ISNUMBER(Q478),IF(Q478=100%,"CUMPLIDA",IF(AND(ISNUMBER(M478),ISNUMBER(INDIRECT("FECHA_"&amp;$B478,1))), IF(M478&lt;=INDIRECT("FECHA_"&amp;$B478,1),"INCUMPLIDA","PROCESO"), "VERIFICAR FECHA")),"SIN VALOR AVANCE")</f>
        <v>PROCESO</v>
      </c>
    </row>
    <row r="479" spans="1:18" ht="409.5">
      <c r="A479" s="211" t="s">
        <v>1026</v>
      </c>
      <c r="B479" s="212" t="s">
        <v>2644</v>
      </c>
      <c r="C479" s="548"/>
      <c r="D479" s="548"/>
      <c r="E479" s="237"/>
      <c r="F479" s="237" t="s">
        <v>4734</v>
      </c>
      <c r="G479" s="546"/>
      <c r="H479" s="237" t="s">
        <v>4730</v>
      </c>
      <c r="I479" s="235" t="s">
        <v>4732</v>
      </c>
      <c r="J479" s="235" t="s">
        <v>4733</v>
      </c>
      <c r="K479" s="220">
        <v>15</v>
      </c>
      <c r="L479" s="227">
        <v>46113</v>
      </c>
      <c r="M479" s="227">
        <v>46387</v>
      </c>
      <c r="N479" s="251">
        <f t="shared" si="15"/>
        <v>39.142857142857146</v>
      </c>
      <c r="O479" s="217">
        <v>0</v>
      </c>
      <c r="P479" s="232" t="s">
        <v>5165</v>
      </c>
      <c r="Q479" s="217">
        <f t="shared" si="14"/>
        <v>0</v>
      </c>
      <c r="R479" s="218" t="str">
        <f t="array" aca="1" ref="R479" ca="1">IF(ISNUMBER(Q479),IF(Q479=100%,"CUMPLIDA",IF(AND(ISNUMBER(M479),ISNUMBER(INDIRECT("FECHA_"&amp;$B479,1))), IF(M479&lt;=INDIRECT("FECHA_"&amp;$B479,1),"INCUMPLIDA","PROCESO"), "VERIFICAR FECHA")),"SIN VALOR AVANCE")</f>
        <v>PROCESO</v>
      </c>
    </row>
    <row r="480" spans="1:18" ht="180">
      <c r="A480" s="211" t="s">
        <v>1026</v>
      </c>
      <c r="B480" s="212" t="s">
        <v>2644</v>
      </c>
      <c r="C480" s="548"/>
      <c r="D480" s="548"/>
      <c r="E480" s="549"/>
      <c r="F480" s="549" t="s">
        <v>4735</v>
      </c>
      <c r="G480" s="546"/>
      <c r="H480" s="237" t="s">
        <v>4736</v>
      </c>
      <c r="I480" s="235" t="s">
        <v>4732</v>
      </c>
      <c r="J480" s="235" t="s">
        <v>4733</v>
      </c>
      <c r="K480" s="220">
        <v>15</v>
      </c>
      <c r="L480" s="231">
        <v>46113</v>
      </c>
      <c r="M480" s="236">
        <v>46387</v>
      </c>
      <c r="N480" s="251">
        <f t="shared" si="15"/>
        <v>39.142857142857146</v>
      </c>
      <c r="O480" s="217">
        <v>0</v>
      </c>
      <c r="P480" s="232" t="s">
        <v>5165</v>
      </c>
      <c r="Q480" s="217">
        <f t="shared" si="14"/>
        <v>0</v>
      </c>
      <c r="R480" s="218" t="str">
        <f t="array" aca="1" ref="R480" ca="1">IF(ISNUMBER(Q480),IF(Q480=100%,"CUMPLIDA",IF(AND(ISNUMBER(M480),ISNUMBER(INDIRECT("FECHA_"&amp;$B480,1))), IF(M480&lt;=INDIRECT("FECHA_"&amp;$B480,1),"INCUMPLIDA","PROCESO"), "VERIFICAR FECHA")),"SIN VALOR AVANCE")</f>
        <v>PROCESO</v>
      </c>
    </row>
    <row r="481" spans="1:18" ht="180">
      <c r="A481" s="211" t="s">
        <v>1026</v>
      </c>
      <c r="B481" s="212" t="s">
        <v>2644</v>
      </c>
      <c r="C481" s="548"/>
      <c r="D481" s="548"/>
      <c r="E481" s="549"/>
      <c r="F481" s="549"/>
      <c r="G481" s="546"/>
      <c r="H481" s="237" t="s">
        <v>4737</v>
      </c>
      <c r="I481" s="235" t="s">
        <v>4732</v>
      </c>
      <c r="J481" s="235" t="s">
        <v>4733</v>
      </c>
      <c r="K481" s="220">
        <v>15</v>
      </c>
      <c r="L481" s="231">
        <v>46113</v>
      </c>
      <c r="M481" s="236">
        <v>46387</v>
      </c>
      <c r="N481" s="251">
        <f t="shared" si="15"/>
        <v>39.142857142857146</v>
      </c>
      <c r="O481" s="217">
        <v>0</v>
      </c>
      <c r="P481" s="232" t="s">
        <v>5165</v>
      </c>
      <c r="Q481" s="217">
        <f t="shared" si="14"/>
        <v>0</v>
      </c>
      <c r="R481" s="218" t="str">
        <f t="array" aca="1" ref="R481" ca="1">IF(ISNUMBER(Q481),IF(Q481=100%,"CUMPLIDA",IF(AND(ISNUMBER(M481),ISNUMBER(INDIRECT("FECHA_"&amp;$B481,1))), IF(M481&lt;=INDIRECT("FECHA_"&amp;$B481,1),"INCUMPLIDA","PROCESO"), "VERIFICAR FECHA")),"SIN VALOR AVANCE")</f>
        <v>PROCESO</v>
      </c>
    </row>
    <row r="482" spans="1:18" ht="409.5">
      <c r="A482" s="211" t="s">
        <v>1026</v>
      </c>
      <c r="B482" s="212" t="s">
        <v>2644</v>
      </c>
      <c r="C482" s="548"/>
      <c r="D482" s="548"/>
      <c r="E482" s="237"/>
      <c r="F482" s="237" t="s">
        <v>4738</v>
      </c>
      <c r="G482" s="546"/>
      <c r="H482" s="237" t="s">
        <v>4737</v>
      </c>
      <c r="I482" s="235" t="s">
        <v>4732</v>
      </c>
      <c r="J482" s="235" t="s">
        <v>4733</v>
      </c>
      <c r="K482" s="220">
        <v>15</v>
      </c>
      <c r="L482" s="231">
        <v>46113</v>
      </c>
      <c r="M482" s="236">
        <v>46387</v>
      </c>
      <c r="N482" s="251">
        <f t="shared" si="15"/>
        <v>39.142857142857146</v>
      </c>
      <c r="O482" s="217">
        <v>0</v>
      </c>
      <c r="P482" s="232" t="s">
        <v>5165</v>
      </c>
      <c r="Q482" s="217">
        <f t="shared" si="14"/>
        <v>0</v>
      </c>
      <c r="R482" s="218" t="str">
        <f t="array" aca="1" ref="R482" ca="1">IF(ISNUMBER(Q482),IF(Q482=100%,"CUMPLIDA",IF(AND(ISNUMBER(M482),ISNUMBER(INDIRECT("FECHA_"&amp;$B482,1))), IF(M482&lt;=INDIRECT("FECHA_"&amp;$B482,1),"INCUMPLIDA","PROCESO"), "VERIFICAR FECHA")),"SIN VALOR AVANCE")</f>
        <v>PROCESO</v>
      </c>
    </row>
    <row r="483" spans="1:18" ht="390">
      <c r="A483" s="211" t="s">
        <v>1026</v>
      </c>
      <c r="B483" s="212" t="s">
        <v>2644</v>
      </c>
      <c r="C483" s="548"/>
      <c r="D483" s="548"/>
      <c r="E483" s="237"/>
      <c r="F483" s="237" t="s">
        <v>4748</v>
      </c>
      <c r="G483" s="546"/>
      <c r="H483" s="237" t="s">
        <v>4739</v>
      </c>
      <c r="I483" s="235" t="s">
        <v>4740</v>
      </c>
      <c r="J483" s="235" t="s">
        <v>4741</v>
      </c>
      <c r="K483" s="220">
        <v>2</v>
      </c>
      <c r="L483" s="236">
        <v>46113</v>
      </c>
      <c r="M483" s="236">
        <v>46387</v>
      </c>
      <c r="N483" s="251">
        <f t="shared" si="15"/>
        <v>39.142857142857146</v>
      </c>
      <c r="O483" s="217">
        <v>0</v>
      </c>
      <c r="P483" s="232" t="s">
        <v>5166</v>
      </c>
      <c r="Q483" s="217">
        <f t="shared" si="14"/>
        <v>0</v>
      </c>
      <c r="R483" s="218" t="str">
        <f t="array" aca="1" ref="R483" ca="1">IF(ISNUMBER(Q483),IF(Q483=100%,"CUMPLIDA",IF(AND(ISNUMBER(M483),ISNUMBER(INDIRECT("FECHA_"&amp;$B483,1))), IF(M483&lt;=INDIRECT("FECHA_"&amp;$B483,1),"INCUMPLIDA","PROCESO"), "VERIFICAR FECHA")),"SIN VALOR AVANCE")</f>
        <v>PROCESO</v>
      </c>
    </row>
    <row r="484" spans="1:18" ht="90">
      <c r="A484" s="211" t="s">
        <v>1026</v>
      </c>
      <c r="B484" s="212" t="s">
        <v>2644</v>
      </c>
      <c r="C484" s="548"/>
      <c r="D484" s="548"/>
      <c r="E484" s="549"/>
      <c r="F484" s="549" t="s">
        <v>4749</v>
      </c>
      <c r="G484" s="546"/>
      <c r="H484" s="237" t="s">
        <v>4742</v>
      </c>
      <c r="I484" s="235" t="s">
        <v>4744</v>
      </c>
      <c r="J484" s="235" t="s">
        <v>4746</v>
      </c>
      <c r="K484" s="220">
        <v>2</v>
      </c>
      <c r="L484" s="231">
        <v>46113</v>
      </c>
      <c r="M484" s="231">
        <v>46507</v>
      </c>
      <c r="N484" s="251">
        <f t="shared" si="15"/>
        <v>56.285714285714285</v>
      </c>
      <c r="O484" s="217">
        <v>0</v>
      </c>
      <c r="P484" s="232" t="s">
        <v>5167</v>
      </c>
      <c r="Q484" s="217">
        <f t="shared" si="14"/>
        <v>0</v>
      </c>
      <c r="R484" s="218" t="str">
        <f t="array" aca="1" ref="R484" ca="1">IF(ISNUMBER(Q484),IF(Q484=100%,"CUMPLIDA",IF(AND(ISNUMBER(M484),ISNUMBER(INDIRECT("FECHA_"&amp;$B484,1))), IF(M484&lt;=INDIRECT("FECHA_"&amp;$B484,1),"INCUMPLIDA","PROCESO"), "VERIFICAR FECHA")),"SIN VALOR AVANCE")</f>
        <v>PROCESO</v>
      </c>
    </row>
    <row r="485" spans="1:18" ht="90">
      <c r="A485" s="211" t="s">
        <v>1026</v>
      </c>
      <c r="B485" s="212" t="s">
        <v>2644</v>
      </c>
      <c r="C485" s="548"/>
      <c r="D485" s="548"/>
      <c r="E485" s="549"/>
      <c r="F485" s="549"/>
      <c r="G485" s="546"/>
      <c r="H485" s="237" t="s">
        <v>4743</v>
      </c>
      <c r="I485" s="235" t="s">
        <v>4745</v>
      </c>
      <c r="J485" s="235" t="s">
        <v>4747</v>
      </c>
      <c r="K485" s="220">
        <v>2</v>
      </c>
      <c r="L485" s="231">
        <v>46113</v>
      </c>
      <c r="M485" s="231">
        <v>46507</v>
      </c>
      <c r="N485" s="251">
        <f t="shared" si="15"/>
        <v>56.285714285714285</v>
      </c>
      <c r="O485" s="217">
        <v>0</v>
      </c>
      <c r="P485" s="232" t="s">
        <v>5168</v>
      </c>
      <c r="Q485" s="217">
        <f t="shared" si="14"/>
        <v>0</v>
      </c>
      <c r="R485" s="218" t="str">
        <f t="array" aca="1" ref="R485" ca="1">IF(ISNUMBER(Q485),IF(Q485=100%,"CUMPLIDA",IF(AND(ISNUMBER(M485),ISNUMBER(INDIRECT("FECHA_"&amp;$B485,1))), IF(M485&lt;=INDIRECT("FECHA_"&amp;$B485,1),"INCUMPLIDA","PROCESO"), "VERIFICAR FECHA")),"SIN VALOR AVANCE")</f>
        <v>PROCESO</v>
      </c>
    </row>
    <row r="486" spans="1:18" ht="90">
      <c r="A486" s="211" t="s">
        <v>1026</v>
      </c>
      <c r="B486" s="212" t="s">
        <v>2644</v>
      </c>
      <c r="C486" s="548"/>
      <c r="D486" s="548"/>
      <c r="E486" s="549"/>
      <c r="F486" s="549" t="s">
        <v>4750</v>
      </c>
      <c r="G486" s="546"/>
      <c r="H486" s="237" t="s">
        <v>4751</v>
      </c>
      <c r="I486" s="235" t="s">
        <v>4753</v>
      </c>
      <c r="J486" s="235" t="s">
        <v>4755</v>
      </c>
      <c r="K486" s="220">
        <v>2</v>
      </c>
      <c r="L486" s="236">
        <v>46113</v>
      </c>
      <c r="M486" s="236">
        <v>46326</v>
      </c>
      <c r="N486" s="251">
        <f t="shared" si="15"/>
        <v>30.428571428571427</v>
      </c>
      <c r="O486" s="217">
        <v>0</v>
      </c>
      <c r="P486" s="232" t="s">
        <v>5169</v>
      </c>
      <c r="Q486" s="217">
        <f t="shared" si="14"/>
        <v>0</v>
      </c>
      <c r="R486" s="218" t="str">
        <f t="array" aca="1" ref="R486" ca="1">IF(ISNUMBER(Q486),IF(Q486=100%,"CUMPLIDA",IF(AND(ISNUMBER(M486),ISNUMBER(INDIRECT("FECHA_"&amp;$B486,1))), IF(M486&lt;=INDIRECT("FECHA_"&amp;$B486,1),"INCUMPLIDA","PROCESO"), "VERIFICAR FECHA")),"SIN VALOR AVANCE")</f>
        <v>PROCESO</v>
      </c>
    </row>
    <row r="487" spans="1:18" ht="75">
      <c r="A487" s="211" t="s">
        <v>1026</v>
      </c>
      <c r="B487" s="212" t="s">
        <v>2644</v>
      </c>
      <c r="C487" s="548"/>
      <c r="D487" s="548"/>
      <c r="E487" s="549"/>
      <c r="F487" s="549"/>
      <c r="G487" s="546"/>
      <c r="H487" s="237" t="s">
        <v>4752</v>
      </c>
      <c r="I487" s="235" t="s">
        <v>4754</v>
      </c>
      <c r="J487" s="235" t="s">
        <v>4756</v>
      </c>
      <c r="K487" s="220">
        <v>3</v>
      </c>
      <c r="L487" s="236">
        <v>46113</v>
      </c>
      <c r="M487" s="236">
        <v>46326</v>
      </c>
      <c r="N487" s="251">
        <f t="shared" si="15"/>
        <v>30.428571428571427</v>
      </c>
      <c r="O487" s="217">
        <v>0</v>
      </c>
      <c r="P487" s="232" t="s">
        <v>5169</v>
      </c>
      <c r="Q487" s="217">
        <f t="shared" si="14"/>
        <v>0</v>
      </c>
      <c r="R487" s="218" t="str">
        <f t="array" aca="1" ref="R487" ca="1">IF(ISNUMBER(Q487),IF(Q487=100%,"CUMPLIDA",IF(AND(ISNUMBER(M487),ISNUMBER(INDIRECT("FECHA_"&amp;$B487,1))), IF(M487&lt;=INDIRECT("FECHA_"&amp;$B487,1),"INCUMPLIDA","PROCESO"), "VERIFICAR FECHA")),"SIN VALOR AVANCE")</f>
        <v>PROCESO</v>
      </c>
    </row>
    <row r="488" spans="1:18" ht="105.75">
      <c r="A488" s="238" t="s">
        <v>23</v>
      </c>
      <c r="B488" s="239" t="s">
        <v>2644</v>
      </c>
      <c r="C488" s="548" t="s">
        <v>2788</v>
      </c>
      <c r="D488" s="548" t="s">
        <v>2645</v>
      </c>
      <c r="E488" s="213" t="s">
        <v>2789</v>
      </c>
      <c r="F488" s="213"/>
      <c r="G488" s="546" t="s">
        <v>2790</v>
      </c>
      <c r="H488" s="213" t="s">
        <v>2791</v>
      </c>
      <c r="I488" s="214" t="s">
        <v>2792</v>
      </c>
      <c r="J488" s="214" t="s">
        <v>2793</v>
      </c>
      <c r="K488" s="215">
        <v>4</v>
      </c>
      <c r="L488" s="216">
        <v>43101</v>
      </c>
      <c r="M488" s="216">
        <v>43465</v>
      </c>
      <c r="N488" s="251">
        <f t="shared" si="15"/>
        <v>52</v>
      </c>
      <c r="O488" s="217">
        <v>1</v>
      </c>
      <c r="P488" s="214" t="s">
        <v>5189</v>
      </c>
      <c r="Q488" s="217">
        <f t="shared" si="14"/>
        <v>1</v>
      </c>
      <c r="R488" s="218" t="str">
        <f t="array" aca="1" ref="R488" ca="1">IF(ISNUMBER(Q488),IF(Q488=100%,"CUMPLIDA",IF(AND(ISNUMBER(M488),ISNUMBER(INDIRECT("FECHA_"&amp;$B488,1))), IF(M488&lt;=INDIRECT("FECHA_"&amp;$B488,1),"INCUMPLIDA","PROCESO"), "VERIFICAR FECHA")),"SIN VALOR AVANCE")</f>
        <v>CUMPLIDA</v>
      </c>
    </row>
    <row r="489" spans="1:18" ht="135">
      <c r="A489" s="238" t="s">
        <v>23</v>
      </c>
      <c r="B489" s="239" t="s">
        <v>2644</v>
      </c>
      <c r="C489" s="548"/>
      <c r="D489" s="548"/>
      <c r="E489" s="213" t="s">
        <v>2794</v>
      </c>
      <c r="F489" s="213"/>
      <c r="G489" s="546"/>
      <c r="H489" s="213" t="s">
        <v>2795</v>
      </c>
      <c r="I489" s="214" t="s">
        <v>2796</v>
      </c>
      <c r="J489" s="214" t="s">
        <v>2797</v>
      </c>
      <c r="K489" s="215">
        <v>10</v>
      </c>
      <c r="L489" s="216">
        <v>43101</v>
      </c>
      <c r="M489" s="216">
        <v>43465</v>
      </c>
      <c r="N489" s="251">
        <f t="shared" si="15"/>
        <v>52</v>
      </c>
      <c r="O489" s="217">
        <v>1</v>
      </c>
      <c r="P489" s="214" t="s">
        <v>5189</v>
      </c>
      <c r="Q489" s="217">
        <f t="shared" si="14"/>
        <v>1</v>
      </c>
      <c r="R489" s="218" t="str">
        <f t="array" aca="1" ref="R489" ca="1">IF(ISNUMBER(Q489),IF(Q489=100%,"CUMPLIDA",IF(AND(ISNUMBER(M489),ISNUMBER(INDIRECT("FECHA_"&amp;$B489,1))), IF(M489&lt;=INDIRECT("FECHA_"&amp;$B489,1),"INCUMPLIDA","PROCESO"), "VERIFICAR FECHA")),"SIN VALOR AVANCE")</f>
        <v>CUMPLIDA</v>
      </c>
    </row>
    <row r="490" spans="1:18" ht="105.75">
      <c r="A490" s="238" t="s">
        <v>23</v>
      </c>
      <c r="B490" s="239" t="s">
        <v>2644</v>
      </c>
      <c r="C490" s="548"/>
      <c r="D490" s="548"/>
      <c r="E490" s="213" t="s">
        <v>2798</v>
      </c>
      <c r="F490" s="213"/>
      <c r="G490" s="546"/>
      <c r="H490" s="213" t="s">
        <v>2799</v>
      </c>
      <c r="I490" s="214" t="s">
        <v>2800</v>
      </c>
      <c r="J490" s="214" t="s">
        <v>2801</v>
      </c>
      <c r="K490" s="217">
        <v>1</v>
      </c>
      <c r="L490" s="216">
        <v>43009</v>
      </c>
      <c r="M490" s="216">
        <v>43465</v>
      </c>
      <c r="N490" s="251">
        <f t="shared" si="15"/>
        <v>65.142857142857139</v>
      </c>
      <c r="O490" s="217">
        <v>1</v>
      </c>
      <c r="P490" s="214" t="s">
        <v>5189</v>
      </c>
      <c r="Q490" s="217">
        <f t="shared" si="14"/>
        <v>1</v>
      </c>
      <c r="R490" s="218" t="str">
        <f t="array" aca="1" ref="R490" ca="1">IF(ISNUMBER(Q490),IF(Q490=100%,"CUMPLIDA",IF(AND(ISNUMBER(M490),ISNUMBER(INDIRECT("FECHA_"&amp;$B490,1))), IF(M490&lt;=INDIRECT("FECHA_"&amp;$B490,1),"INCUMPLIDA","PROCESO"), "VERIFICAR FECHA")),"SIN VALOR AVANCE")</f>
        <v>CUMPLIDA</v>
      </c>
    </row>
    <row r="491" spans="1:18" ht="90.75">
      <c r="A491" s="238" t="s">
        <v>23</v>
      </c>
      <c r="B491" s="239" t="s">
        <v>2644</v>
      </c>
      <c r="C491" s="548"/>
      <c r="D491" s="548"/>
      <c r="E491" s="213" t="s">
        <v>2802</v>
      </c>
      <c r="F491" s="213"/>
      <c r="G491" s="546"/>
      <c r="H491" s="213" t="s">
        <v>2803</v>
      </c>
      <c r="I491" s="214" t="s">
        <v>2804</v>
      </c>
      <c r="J491" s="214" t="s">
        <v>2805</v>
      </c>
      <c r="K491" s="217">
        <v>1</v>
      </c>
      <c r="L491" s="216">
        <v>43018</v>
      </c>
      <c r="M491" s="216">
        <v>43383</v>
      </c>
      <c r="N491" s="251">
        <f t="shared" si="15"/>
        <v>52.142857142857146</v>
      </c>
      <c r="O491" s="217">
        <v>1</v>
      </c>
      <c r="P491" s="214" t="s">
        <v>5190</v>
      </c>
      <c r="Q491" s="217">
        <f t="shared" si="14"/>
        <v>1</v>
      </c>
      <c r="R491" s="218" t="str">
        <f t="array" aca="1" ref="R491" ca="1">IF(ISNUMBER(Q491),IF(Q491=100%,"CUMPLIDA",IF(AND(ISNUMBER(M491),ISNUMBER(INDIRECT("FECHA_"&amp;$B491,1))), IF(M491&lt;=INDIRECT("FECHA_"&amp;$B491,1),"INCUMPLIDA","PROCESO"), "VERIFICAR FECHA")),"SIN VALOR AVANCE")</f>
        <v>CUMPLIDA</v>
      </c>
    </row>
    <row r="492" spans="1:18" ht="90.75">
      <c r="A492" s="238" t="s">
        <v>23</v>
      </c>
      <c r="B492" s="239" t="s">
        <v>2644</v>
      </c>
      <c r="C492" s="548"/>
      <c r="D492" s="548"/>
      <c r="E492" s="213" t="s">
        <v>2806</v>
      </c>
      <c r="F492" s="213"/>
      <c r="G492" s="546"/>
      <c r="H492" s="213" t="s">
        <v>2807</v>
      </c>
      <c r="I492" s="214" t="s">
        <v>2808</v>
      </c>
      <c r="J492" s="214" t="s">
        <v>2809</v>
      </c>
      <c r="K492" s="217">
        <v>0.05</v>
      </c>
      <c r="L492" s="216">
        <v>43040</v>
      </c>
      <c r="M492" s="216">
        <v>43434</v>
      </c>
      <c r="N492" s="251">
        <f t="shared" si="15"/>
        <v>56.285714285714285</v>
      </c>
      <c r="O492" s="217">
        <v>1</v>
      </c>
      <c r="P492" s="214" t="s">
        <v>5191</v>
      </c>
      <c r="Q492" s="217">
        <f t="shared" si="14"/>
        <v>1</v>
      </c>
      <c r="R492" s="218" t="str">
        <f t="array" aca="1" ref="R492" ca="1">IF(ISNUMBER(Q492),IF(Q492=100%,"CUMPLIDA",IF(AND(ISNUMBER(M492),ISNUMBER(INDIRECT("FECHA_"&amp;$B492,1))), IF(M492&lt;=INDIRECT("FECHA_"&amp;$B492,1),"INCUMPLIDA","PROCESO"), "VERIFICAR FECHA")),"SIN VALOR AVANCE")</f>
        <v>CUMPLIDA</v>
      </c>
    </row>
    <row r="493" spans="1:18" ht="90.75">
      <c r="A493" s="238" t="s">
        <v>23</v>
      </c>
      <c r="B493" s="239" t="s">
        <v>2644</v>
      </c>
      <c r="C493" s="548"/>
      <c r="D493" s="548"/>
      <c r="E493" s="213" t="s">
        <v>2810</v>
      </c>
      <c r="F493" s="213"/>
      <c r="G493" s="546"/>
      <c r="H493" s="213" t="s">
        <v>2811</v>
      </c>
      <c r="I493" s="214" t="s">
        <v>2812</v>
      </c>
      <c r="J493" s="214" t="s">
        <v>2813</v>
      </c>
      <c r="K493" s="215">
        <v>1</v>
      </c>
      <c r="L493" s="216">
        <v>43040</v>
      </c>
      <c r="M493" s="216">
        <v>43099</v>
      </c>
      <c r="N493" s="251">
        <f t="shared" si="15"/>
        <v>8.4285714285714288</v>
      </c>
      <c r="O493" s="217">
        <v>1</v>
      </c>
      <c r="P493" s="214" t="s">
        <v>5192</v>
      </c>
      <c r="Q493" s="217">
        <f t="shared" si="14"/>
        <v>1</v>
      </c>
      <c r="R493" s="218" t="str">
        <f t="array" aca="1" ref="R493" ca="1">IF(ISNUMBER(Q493),IF(Q493=100%,"CUMPLIDA",IF(AND(ISNUMBER(M493),ISNUMBER(INDIRECT("FECHA_"&amp;$B493,1))), IF(M493&lt;=INDIRECT("FECHA_"&amp;$B493,1),"INCUMPLIDA","PROCESO"), "VERIFICAR FECHA")),"SIN VALOR AVANCE")</f>
        <v>CUMPLIDA</v>
      </c>
    </row>
    <row r="494" spans="1:18" ht="105">
      <c r="A494" s="238" t="s">
        <v>23</v>
      </c>
      <c r="B494" s="239" t="s">
        <v>2644</v>
      </c>
      <c r="C494" s="548"/>
      <c r="D494" s="548"/>
      <c r="E494" s="213" t="s">
        <v>2814</v>
      </c>
      <c r="F494" s="213"/>
      <c r="G494" s="546"/>
      <c r="H494" s="213" t="s">
        <v>2815</v>
      </c>
      <c r="I494" s="214" t="s">
        <v>2816</v>
      </c>
      <c r="J494" s="214" t="s">
        <v>2817</v>
      </c>
      <c r="K494" s="215">
        <v>3</v>
      </c>
      <c r="L494" s="216">
        <v>43059</v>
      </c>
      <c r="M494" s="216">
        <v>43190</v>
      </c>
      <c r="N494" s="251">
        <f t="shared" si="15"/>
        <v>18.714285714285715</v>
      </c>
      <c r="O494" s="217">
        <v>1</v>
      </c>
      <c r="P494" s="214" t="s">
        <v>5193</v>
      </c>
      <c r="Q494" s="217">
        <f t="shared" si="14"/>
        <v>1</v>
      </c>
      <c r="R494" s="218" t="str">
        <f t="array" aca="1" ref="R494" ca="1">IF(ISNUMBER(Q494),IF(Q494=100%,"CUMPLIDA",IF(AND(ISNUMBER(M494),ISNUMBER(INDIRECT("FECHA_"&amp;$B494,1))), IF(M494&lt;=INDIRECT("FECHA_"&amp;$B494,1),"INCUMPLIDA","PROCESO"), "VERIFICAR FECHA")),"SIN VALOR AVANCE")</f>
        <v>CUMPLIDA</v>
      </c>
    </row>
    <row r="495" spans="1:18" ht="75">
      <c r="A495" s="238" t="s">
        <v>23</v>
      </c>
      <c r="B495" s="239" t="s">
        <v>2644</v>
      </c>
      <c r="C495" s="548"/>
      <c r="D495" s="548"/>
      <c r="E495" s="213" t="s">
        <v>2818</v>
      </c>
      <c r="F495" s="213"/>
      <c r="G495" s="546"/>
      <c r="H495" s="213" t="s">
        <v>2819</v>
      </c>
      <c r="I495" s="214" t="s">
        <v>2820</v>
      </c>
      <c r="J495" s="214" t="s">
        <v>2821</v>
      </c>
      <c r="K495" s="215">
        <v>1</v>
      </c>
      <c r="L495" s="216">
        <v>43031</v>
      </c>
      <c r="M495" s="216">
        <v>43035</v>
      </c>
      <c r="N495" s="251">
        <f t="shared" si="15"/>
        <v>0.5714285714285714</v>
      </c>
      <c r="O495" s="217">
        <v>1</v>
      </c>
      <c r="P495" s="214" t="s">
        <v>5193</v>
      </c>
      <c r="Q495" s="217">
        <f t="shared" si="14"/>
        <v>1</v>
      </c>
      <c r="R495" s="218" t="str">
        <f t="array" aca="1" ref="R495" ca="1">IF(ISNUMBER(Q495),IF(Q495=100%,"CUMPLIDA",IF(AND(ISNUMBER(M495),ISNUMBER(INDIRECT("FECHA_"&amp;$B495,1))), IF(M495&lt;=INDIRECT("FECHA_"&amp;$B495,1),"INCUMPLIDA","PROCESO"), "VERIFICAR FECHA")),"SIN VALOR AVANCE")</f>
        <v>CUMPLIDA</v>
      </c>
    </row>
    <row r="496" spans="1:18" ht="75.75">
      <c r="A496" s="238" t="s">
        <v>23</v>
      </c>
      <c r="B496" s="239" t="s">
        <v>2644</v>
      </c>
      <c r="C496" s="548"/>
      <c r="D496" s="548"/>
      <c r="E496" s="213" t="s">
        <v>2822</v>
      </c>
      <c r="F496" s="213"/>
      <c r="G496" s="546"/>
      <c r="H496" s="213" t="s">
        <v>2823</v>
      </c>
      <c r="I496" s="214" t="s">
        <v>2824</v>
      </c>
      <c r="J496" s="214" t="s">
        <v>2825</v>
      </c>
      <c r="K496" s="215">
        <v>2</v>
      </c>
      <c r="L496" s="216">
        <v>43101</v>
      </c>
      <c r="M496" s="216">
        <v>43311</v>
      </c>
      <c r="N496" s="251">
        <f t="shared" si="15"/>
        <v>30</v>
      </c>
      <c r="O496" s="217">
        <v>1</v>
      </c>
      <c r="P496" s="214" t="s">
        <v>5194</v>
      </c>
      <c r="Q496" s="217">
        <f t="shared" si="14"/>
        <v>1</v>
      </c>
      <c r="R496" s="218" t="str">
        <f t="array" aca="1" ref="R496" ca="1">IF(ISNUMBER(Q496),IF(Q496=100%,"CUMPLIDA",IF(AND(ISNUMBER(M496),ISNUMBER(INDIRECT("FECHA_"&amp;$B496,1))), IF(M496&lt;=INDIRECT("FECHA_"&amp;$B496,1),"INCUMPLIDA","PROCESO"), "VERIFICAR FECHA")),"SIN VALOR AVANCE")</f>
        <v>CUMPLIDA</v>
      </c>
    </row>
    <row r="497" spans="1:18" ht="165">
      <c r="A497" s="238" t="s">
        <v>23</v>
      </c>
      <c r="B497" s="239" t="s">
        <v>2644</v>
      </c>
      <c r="C497" s="548" t="s">
        <v>2826</v>
      </c>
      <c r="D497" s="548" t="s">
        <v>2827</v>
      </c>
      <c r="E497" s="546" t="s">
        <v>2828</v>
      </c>
      <c r="F497" s="546"/>
      <c r="G497" s="546" t="s">
        <v>2829</v>
      </c>
      <c r="H497" s="213" t="s">
        <v>2830</v>
      </c>
      <c r="I497" s="214" t="s">
        <v>2831</v>
      </c>
      <c r="J497" s="214" t="s">
        <v>2832</v>
      </c>
      <c r="K497" s="215">
        <v>5</v>
      </c>
      <c r="L497" s="216">
        <v>43101</v>
      </c>
      <c r="M497" s="216">
        <v>43465</v>
      </c>
      <c r="N497" s="251">
        <f t="shared" si="15"/>
        <v>52</v>
      </c>
      <c r="O497" s="217">
        <v>1</v>
      </c>
      <c r="P497" s="214" t="s">
        <v>5189</v>
      </c>
      <c r="Q497" s="217">
        <f t="shared" si="14"/>
        <v>1</v>
      </c>
      <c r="R497" s="218" t="str">
        <f t="array" aca="1" ref="R497" ca="1">IF(ISNUMBER(Q497),IF(Q497=100%,"CUMPLIDA",IF(AND(ISNUMBER(M497),ISNUMBER(INDIRECT("FECHA_"&amp;$B497,1))), IF(M497&lt;=INDIRECT("FECHA_"&amp;$B497,1),"INCUMPLIDA","PROCESO"), "VERIFICAR FECHA")),"SIN VALOR AVANCE")</f>
        <v>CUMPLIDA</v>
      </c>
    </row>
    <row r="498" spans="1:18" ht="90.75">
      <c r="A498" s="238" t="s">
        <v>23</v>
      </c>
      <c r="B498" s="239" t="s">
        <v>2644</v>
      </c>
      <c r="C498" s="548"/>
      <c r="D498" s="548"/>
      <c r="E498" s="546"/>
      <c r="F498" s="546"/>
      <c r="G498" s="546"/>
      <c r="H498" s="213" t="s">
        <v>2833</v>
      </c>
      <c r="I498" s="214" t="s">
        <v>2831</v>
      </c>
      <c r="J498" s="214" t="s">
        <v>2834</v>
      </c>
      <c r="K498" s="217">
        <v>1</v>
      </c>
      <c r="L498" s="216">
        <v>43040</v>
      </c>
      <c r="M498" s="216">
        <v>43281</v>
      </c>
      <c r="N498" s="251">
        <f t="shared" si="15"/>
        <v>34.428571428571431</v>
      </c>
      <c r="O498" s="217">
        <v>1</v>
      </c>
      <c r="P498" s="214" t="s">
        <v>5195</v>
      </c>
      <c r="Q498" s="217">
        <f t="shared" si="14"/>
        <v>1</v>
      </c>
      <c r="R498" s="218" t="str">
        <f t="array" aca="1" ref="R498" ca="1">IF(ISNUMBER(Q498),IF(Q498=100%,"CUMPLIDA",IF(AND(ISNUMBER(M498),ISNUMBER(INDIRECT("FECHA_"&amp;$B498,1))), IF(M498&lt;=INDIRECT("FECHA_"&amp;$B498,1),"INCUMPLIDA","PROCESO"), "VERIFICAR FECHA")),"SIN VALOR AVANCE")</f>
        <v>CUMPLIDA</v>
      </c>
    </row>
    <row r="499" spans="1:18" ht="180">
      <c r="A499" s="238" t="s">
        <v>23</v>
      </c>
      <c r="B499" s="239" t="s">
        <v>2644</v>
      </c>
      <c r="C499" s="548"/>
      <c r="D499" s="548"/>
      <c r="E499" s="546"/>
      <c r="F499" s="546"/>
      <c r="G499" s="546"/>
      <c r="H499" s="213" t="s">
        <v>2835</v>
      </c>
      <c r="I499" s="214" t="s">
        <v>2836</v>
      </c>
      <c r="J499" s="214" t="s">
        <v>2837</v>
      </c>
      <c r="K499" s="215">
        <v>20</v>
      </c>
      <c r="L499" s="216">
        <v>43101</v>
      </c>
      <c r="M499" s="216">
        <v>43465</v>
      </c>
      <c r="N499" s="251">
        <f t="shared" si="15"/>
        <v>52</v>
      </c>
      <c r="O499" s="217">
        <v>1</v>
      </c>
      <c r="P499" s="214" t="s">
        <v>5195</v>
      </c>
      <c r="Q499" s="217">
        <f t="shared" si="14"/>
        <v>1</v>
      </c>
      <c r="R499" s="218" t="str">
        <f t="array" aca="1" ref="R499" ca="1">IF(ISNUMBER(Q499),IF(Q499=100%,"CUMPLIDA",IF(AND(ISNUMBER(M499),ISNUMBER(INDIRECT("FECHA_"&amp;$B499,1))), IF(M499&lt;=INDIRECT("FECHA_"&amp;$B499,1),"INCUMPLIDA","PROCESO"), "VERIFICAR FECHA")),"SIN VALOR AVANCE")</f>
        <v>CUMPLIDA</v>
      </c>
    </row>
    <row r="500" spans="1:18" ht="105.75">
      <c r="A500" s="238" t="s">
        <v>23</v>
      </c>
      <c r="B500" s="239" t="s">
        <v>2644</v>
      </c>
      <c r="C500" s="548"/>
      <c r="D500" s="548"/>
      <c r="E500" s="546" t="s">
        <v>2838</v>
      </c>
      <c r="F500" s="546"/>
      <c r="G500" s="546"/>
      <c r="H500" s="213" t="s">
        <v>2839</v>
      </c>
      <c r="I500" s="214" t="s">
        <v>2840</v>
      </c>
      <c r="J500" s="214" t="s">
        <v>2841</v>
      </c>
      <c r="K500" s="215">
        <v>1</v>
      </c>
      <c r="L500" s="216">
        <v>43028</v>
      </c>
      <c r="M500" s="216">
        <v>43059</v>
      </c>
      <c r="N500" s="251">
        <f t="shared" si="15"/>
        <v>4.4285714285714288</v>
      </c>
      <c r="O500" s="217">
        <v>1</v>
      </c>
      <c r="P500" s="214" t="s">
        <v>5189</v>
      </c>
      <c r="Q500" s="217">
        <f t="shared" si="14"/>
        <v>1</v>
      </c>
      <c r="R500" s="218" t="str">
        <f t="array" aca="1" ref="R500" ca="1">IF(ISNUMBER(Q500),IF(Q500=100%,"CUMPLIDA",IF(AND(ISNUMBER(M500),ISNUMBER(INDIRECT("FECHA_"&amp;$B500,1))), IF(M500&lt;=INDIRECT("FECHA_"&amp;$B500,1),"INCUMPLIDA","PROCESO"), "VERIFICAR FECHA")),"SIN VALOR AVANCE")</f>
        <v>CUMPLIDA</v>
      </c>
    </row>
    <row r="501" spans="1:18" ht="225">
      <c r="A501" s="238" t="s">
        <v>23</v>
      </c>
      <c r="B501" s="239" t="s">
        <v>2644</v>
      </c>
      <c r="C501" s="548"/>
      <c r="D501" s="548"/>
      <c r="E501" s="546"/>
      <c r="F501" s="546"/>
      <c r="G501" s="546"/>
      <c r="H501" s="213" t="s">
        <v>2842</v>
      </c>
      <c r="I501" s="214" t="s">
        <v>2843</v>
      </c>
      <c r="J501" s="214" t="s">
        <v>2844</v>
      </c>
      <c r="K501" s="215">
        <v>1</v>
      </c>
      <c r="L501" s="216">
        <v>42979</v>
      </c>
      <c r="M501" s="216">
        <v>43099</v>
      </c>
      <c r="N501" s="251">
        <f t="shared" si="15"/>
        <v>17.142857142857142</v>
      </c>
      <c r="O501" s="217">
        <v>1</v>
      </c>
      <c r="P501" s="214" t="s">
        <v>5196</v>
      </c>
      <c r="Q501" s="217">
        <f t="shared" si="14"/>
        <v>1</v>
      </c>
      <c r="R501" s="218" t="str">
        <f t="array" aca="1" ref="R501" ca="1">IF(ISNUMBER(Q501),IF(Q501=100%,"CUMPLIDA",IF(AND(ISNUMBER(M501),ISNUMBER(INDIRECT("FECHA_"&amp;$B501,1))), IF(M501&lt;=INDIRECT("FECHA_"&amp;$B501,1),"INCUMPLIDA","PROCESO"), "VERIFICAR FECHA")),"SIN VALOR AVANCE")</f>
        <v>CUMPLIDA</v>
      </c>
    </row>
    <row r="502" spans="1:18" ht="105.75">
      <c r="A502" s="238" t="s">
        <v>23</v>
      </c>
      <c r="B502" s="239" t="s">
        <v>2644</v>
      </c>
      <c r="C502" s="548"/>
      <c r="D502" s="548"/>
      <c r="E502" s="546"/>
      <c r="F502" s="546"/>
      <c r="G502" s="546"/>
      <c r="H502" s="213" t="s">
        <v>2845</v>
      </c>
      <c r="I502" s="214" t="s">
        <v>2846</v>
      </c>
      <c r="J502" s="214" t="s">
        <v>2847</v>
      </c>
      <c r="K502" s="215">
        <v>1</v>
      </c>
      <c r="L502" s="216">
        <v>43020</v>
      </c>
      <c r="M502" s="216">
        <v>43038</v>
      </c>
      <c r="N502" s="251">
        <f t="shared" si="15"/>
        <v>2.5714285714285716</v>
      </c>
      <c r="O502" s="217">
        <v>1</v>
      </c>
      <c r="P502" s="214" t="s">
        <v>5197</v>
      </c>
      <c r="Q502" s="217">
        <f t="shared" si="14"/>
        <v>1</v>
      </c>
      <c r="R502" s="218" t="str">
        <f t="array" aca="1" ref="R502" ca="1">IF(ISNUMBER(Q502),IF(Q502=100%,"CUMPLIDA",IF(AND(ISNUMBER(M502),ISNUMBER(INDIRECT("FECHA_"&amp;$B502,1))), IF(M502&lt;=INDIRECT("FECHA_"&amp;$B502,1),"INCUMPLIDA","PROCESO"), "VERIFICAR FECHA")),"SIN VALOR AVANCE")</f>
        <v>CUMPLIDA</v>
      </c>
    </row>
    <row r="503" spans="1:18" ht="105.75">
      <c r="A503" s="238" t="s">
        <v>23</v>
      </c>
      <c r="B503" s="239" t="s">
        <v>2644</v>
      </c>
      <c r="C503" s="548"/>
      <c r="D503" s="548"/>
      <c r="E503" s="546" t="s">
        <v>2848</v>
      </c>
      <c r="F503" s="546"/>
      <c r="G503" s="546"/>
      <c r="H503" s="213" t="s">
        <v>2849</v>
      </c>
      <c r="I503" s="214" t="s">
        <v>2850</v>
      </c>
      <c r="J503" s="214" t="s">
        <v>2847</v>
      </c>
      <c r="K503" s="215">
        <v>1</v>
      </c>
      <c r="L503" s="216">
        <v>43040</v>
      </c>
      <c r="M503" s="216">
        <v>43069</v>
      </c>
      <c r="N503" s="251">
        <f t="shared" si="15"/>
        <v>4.1428571428571432</v>
      </c>
      <c r="O503" s="217">
        <v>1</v>
      </c>
      <c r="P503" s="214" t="s">
        <v>5189</v>
      </c>
      <c r="Q503" s="217">
        <f t="shared" si="14"/>
        <v>1</v>
      </c>
      <c r="R503" s="218" t="str">
        <f t="array" aca="1" ref="R503" ca="1">IF(ISNUMBER(Q503),IF(Q503=100%,"CUMPLIDA",IF(AND(ISNUMBER(M503),ISNUMBER(INDIRECT("FECHA_"&amp;$B503,1))), IF(M503&lt;=INDIRECT("FECHA_"&amp;$B503,1),"INCUMPLIDA","PROCESO"), "VERIFICAR FECHA")),"SIN VALOR AVANCE")</f>
        <v>CUMPLIDA</v>
      </c>
    </row>
    <row r="504" spans="1:18" ht="105.75">
      <c r="A504" s="238" t="s">
        <v>23</v>
      </c>
      <c r="B504" s="239" t="s">
        <v>2644</v>
      </c>
      <c r="C504" s="548"/>
      <c r="D504" s="548"/>
      <c r="E504" s="546"/>
      <c r="F504" s="546"/>
      <c r="G504" s="546"/>
      <c r="H504" s="213" t="s">
        <v>2851</v>
      </c>
      <c r="I504" s="214" t="s">
        <v>2850</v>
      </c>
      <c r="J504" s="214" t="s">
        <v>2852</v>
      </c>
      <c r="K504" s="215">
        <v>1</v>
      </c>
      <c r="L504" s="216">
        <v>42979</v>
      </c>
      <c r="M504" s="216">
        <v>43038</v>
      </c>
      <c r="N504" s="251">
        <f t="shared" si="15"/>
        <v>8.4285714285714288</v>
      </c>
      <c r="O504" s="217">
        <v>1</v>
      </c>
      <c r="P504" s="214" t="s">
        <v>5189</v>
      </c>
      <c r="Q504" s="217">
        <f t="shared" si="14"/>
        <v>1</v>
      </c>
      <c r="R504" s="218" t="str">
        <f t="array" aca="1" ref="R504" ca="1">IF(ISNUMBER(Q504),IF(Q504=100%,"CUMPLIDA",IF(AND(ISNUMBER(M504),ISNUMBER(INDIRECT("FECHA_"&amp;$B504,1))), IF(M504&lt;=INDIRECT("FECHA_"&amp;$B504,1),"INCUMPLIDA","PROCESO"), "VERIFICAR FECHA")),"SIN VALOR AVANCE")</f>
        <v>CUMPLIDA</v>
      </c>
    </row>
    <row r="505" spans="1:18" ht="105.75">
      <c r="A505" s="238" t="s">
        <v>23</v>
      </c>
      <c r="B505" s="239" t="s">
        <v>2644</v>
      </c>
      <c r="C505" s="548"/>
      <c r="D505" s="548"/>
      <c r="E505" s="546"/>
      <c r="F505" s="546"/>
      <c r="G505" s="546"/>
      <c r="H505" s="565" t="s">
        <v>2853</v>
      </c>
      <c r="I505" s="547" t="s">
        <v>2854</v>
      </c>
      <c r="J505" s="214" t="s">
        <v>2855</v>
      </c>
      <c r="K505" s="215">
        <v>1</v>
      </c>
      <c r="L505" s="216">
        <v>43021</v>
      </c>
      <c r="M505" s="216">
        <v>43039</v>
      </c>
      <c r="N505" s="251">
        <f t="shared" si="15"/>
        <v>2.5714285714285716</v>
      </c>
      <c r="O505" s="217">
        <v>1</v>
      </c>
      <c r="P505" s="214" t="s">
        <v>5189</v>
      </c>
      <c r="Q505" s="217">
        <f t="shared" si="14"/>
        <v>1</v>
      </c>
      <c r="R505" s="218" t="str">
        <f t="array" aca="1" ref="R505" ca="1">IF(ISNUMBER(Q505),IF(Q505=100%,"CUMPLIDA",IF(AND(ISNUMBER(M505),ISNUMBER(INDIRECT("FECHA_"&amp;$B505,1))), IF(M505&lt;=INDIRECT("FECHA_"&amp;$B505,1),"INCUMPLIDA","PROCESO"), "VERIFICAR FECHA")),"SIN VALOR AVANCE")</f>
        <v>CUMPLIDA</v>
      </c>
    </row>
    <row r="506" spans="1:18" ht="105.75">
      <c r="A506" s="238" t="s">
        <v>23</v>
      </c>
      <c r="B506" s="239" t="s">
        <v>2644</v>
      </c>
      <c r="C506" s="548"/>
      <c r="D506" s="548"/>
      <c r="E506" s="546" t="s">
        <v>2856</v>
      </c>
      <c r="F506" s="546"/>
      <c r="G506" s="546"/>
      <c r="H506" s="565"/>
      <c r="I506" s="547"/>
      <c r="J506" s="214" t="s">
        <v>2857</v>
      </c>
      <c r="K506" s="215">
        <v>1</v>
      </c>
      <c r="L506" s="216">
        <v>43040</v>
      </c>
      <c r="M506" s="216">
        <v>43100</v>
      </c>
      <c r="N506" s="251">
        <f t="shared" si="15"/>
        <v>8.5714285714285712</v>
      </c>
      <c r="O506" s="217">
        <v>1</v>
      </c>
      <c r="P506" s="214" t="s">
        <v>5198</v>
      </c>
      <c r="Q506" s="217">
        <f t="shared" si="14"/>
        <v>1</v>
      </c>
      <c r="R506" s="218" t="str">
        <f t="array" aca="1" ref="R506" ca="1">IF(ISNUMBER(Q506),IF(Q506=100%,"CUMPLIDA",IF(AND(ISNUMBER(M506),ISNUMBER(INDIRECT("FECHA_"&amp;$B506,1))), IF(M506&lt;=INDIRECT("FECHA_"&amp;$B506,1),"INCUMPLIDA","PROCESO"), "VERIFICAR FECHA")),"SIN VALOR AVANCE")</f>
        <v>CUMPLIDA</v>
      </c>
    </row>
    <row r="507" spans="1:18" ht="105.75">
      <c r="A507" s="238" t="s">
        <v>23</v>
      </c>
      <c r="B507" s="239" t="s">
        <v>2644</v>
      </c>
      <c r="C507" s="548"/>
      <c r="D507" s="548"/>
      <c r="E507" s="546"/>
      <c r="F507" s="546"/>
      <c r="G507" s="546"/>
      <c r="H507" s="213" t="s">
        <v>2858</v>
      </c>
      <c r="I507" s="214" t="s">
        <v>2859</v>
      </c>
      <c r="J507" s="214" t="s">
        <v>2860</v>
      </c>
      <c r="K507" s="215">
        <v>1</v>
      </c>
      <c r="L507" s="216">
        <v>43009</v>
      </c>
      <c r="M507" s="216">
        <v>43830</v>
      </c>
      <c r="N507" s="251">
        <f t="shared" si="15"/>
        <v>117.28571428571429</v>
      </c>
      <c r="O507" s="217">
        <v>1</v>
      </c>
      <c r="P507" s="214" t="s">
        <v>5198</v>
      </c>
      <c r="Q507" s="217">
        <f t="shared" ref="Q507:Q570" si="16">(O507)</f>
        <v>1</v>
      </c>
      <c r="R507" s="218" t="str">
        <f t="array" aca="1" ref="R507" ca="1">IF(ISNUMBER(Q507),IF(Q507=100%,"CUMPLIDA",IF(AND(ISNUMBER(M507),ISNUMBER(INDIRECT("FECHA_"&amp;$B507,1))), IF(M507&lt;=INDIRECT("FECHA_"&amp;$B507,1),"INCUMPLIDA","PROCESO"), "VERIFICAR FECHA")),"SIN VALOR AVANCE")</f>
        <v>CUMPLIDA</v>
      </c>
    </row>
    <row r="508" spans="1:18" ht="105.75">
      <c r="A508" s="238" t="s">
        <v>23</v>
      </c>
      <c r="B508" s="239" t="s">
        <v>2644</v>
      </c>
      <c r="C508" s="548"/>
      <c r="D508" s="548"/>
      <c r="E508" s="546"/>
      <c r="F508" s="546"/>
      <c r="G508" s="546"/>
      <c r="H508" s="213" t="s">
        <v>2861</v>
      </c>
      <c r="I508" s="214" t="s">
        <v>2862</v>
      </c>
      <c r="J508" s="214" t="s">
        <v>2863</v>
      </c>
      <c r="K508" s="215">
        <v>1</v>
      </c>
      <c r="L508" s="216">
        <v>44013</v>
      </c>
      <c r="M508" s="216">
        <v>44195</v>
      </c>
      <c r="N508" s="251">
        <f t="shared" si="15"/>
        <v>26</v>
      </c>
      <c r="O508" s="217">
        <v>1</v>
      </c>
      <c r="P508" s="214" t="s">
        <v>5198</v>
      </c>
      <c r="Q508" s="217">
        <f t="shared" si="16"/>
        <v>1</v>
      </c>
      <c r="R508" s="218" t="str">
        <f t="array" aca="1" ref="R508" ca="1">IF(ISNUMBER(Q508),IF(Q508=100%,"CUMPLIDA",IF(AND(ISNUMBER(M508),ISNUMBER(INDIRECT("FECHA_"&amp;$B508,1))), IF(M508&lt;=INDIRECT("FECHA_"&amp;$B508,1),"INCUMPLIDA","PROCESO"), "VERIFICAR FECHA")),"SIN VALOR AVANCE")</f>
        <v>CUMPLIDA</v>
      </c>
    </row>
    <row r="509" spans="1:18" ht="165.75">
      <c r="A509" s="238" t="s">
        <v>23</v>
      </c>
      <c r="B509" s="239" t="s">
        <v>2644</v>
      </c>
      <c r="C509" s="548"/>
      <c r="D509" s="548"/>
      <c r="E509" s="546"/>
      <c r="F509" s="546"/>
      <c r="G509" s="546"/>
      <c r="H509" s="213" t="s">
        <v>2864</v>
      </c>
      <c r="I509" s="214" t="s">
        <v>52</v>
      </c>
      <c r="J509" s="214" t="s">
        <v>45</v>
      </c>
      <c r="K509" s="215">
        <v>1</v>
      </c>
      <c r="L509" s="216">
        <v>45931</v>
      </c>
      <c r="M509" s="227">
        <v>46081</v>
      </c>
      <c r="N509" s="251">
        <f t="shared" si="15"/>
        <v>21.428571428571427</v>
      </c>
      <c r="O509" s="217">
        <v>0</v>
      </c>
      <c r="P509" s="214" t="s">
        <v>5199</v>
      </c>
      <c r="Q509" s="217">
        <f t="shared" si="16"/>
        <v>0</v>
      </c>
      <c r="R509" s="218" t="str">
        <f t="array" aca="1" ref="R509" ca="1">IF(ISNUMBER(Q509),IF(Q509=100%,"CUMPLIDA",IF(AND(ISNUMBER(M509),ISNUMBER(INDIRECT("FECHA_"&amp;$B509,1))), IF(M509&lt;=INDIRECT("FECHA_"&amp;$B509,1),"INCUMPLIDA","PROCESO"), "VERIFICAR FECHA")),"SIN VALOR AVANCE")</f>
        <v>INCUMPLIDA</v>
      </c>
    </row>
    <row r="510" spans="1:18" ht="165.75">
      <c r="A510" s="238" t="s">
        <v>23</v>
      </c>
      <c r="B510" s="239" t="s">
        <v>2644</v>
      </c>
      <c r="C510" s="548"/>
      <c r="D510" s="548"/>
      <c r="E510" s="546"/>
      <c r="F510" s="546"/>
      <c r="G510" s="546"/>
      <c r="H510" s="213" t="s">
        <v>2865</v>
      </c>
      <c r="I510" s="214" t="s">
        <v>2866</v>
      </c>
      <c r="J510" s="214" t="s">
        <v>240</v>
      </c>
      <c r="K510" s="215">
        <v>1</v>
      </c>
      <c r="L510" s="216">
        <v>45992</v>
      </c>
      <c r="M510" s="227">
        <v>46265</v>
      </c>
      <c r="N510" s="251">
        <f t="shared" si="15"/>
        <v>39</v>
      </c>
      <c r="O510" s="217">
        <v>0</v>
      </c>
      <c r="P510" s="214" t="s">
        <v>5199</v>
      </c>
      <c r="Q510" s="217">
        <f t="shared" si="16"/>
        <v>0</v>
      </c>
      <c r="R510" s="218" t="str">
        <f t="array" aca="1" ref="R510" ca="1">IF(ISNUMBER(Q510),IF(Q510=100%,"CUMPLIDA",IF(AND(ISNUMBER(M510),ISNUMBER(INDIRECT("FECHA_"&amp;$B510,1))), IF(M510&lt;=INDIRECT("FECHA_"&amp;$B510,1),"INCUMPLIDA","PROCESO"), "VERIFICAR FECHA")),"SIN VALOR AVANCE")</f>
        <v>PROCESO</v>
      </c>
    </row>
    <row r="511" spans="1:18" ht="165.75">
      <c r="A511" s="238" t="s">
        <v>23</v>
      </c>
      <c r="B511" s="239" t="s">
        <v>2644</v>
      </c>
      <c r="C511" s="548"/>
      <c r="D511" s="548"/>
      <c r="E511" s="546"/>
      <c r="F511" s="546"/>
      <c r="G511" s="546"/>
      <c r="H511" s="213" t="s">
        <v>2867</v>
      </c>
      <c r="I511" s="214" t="s">
        <v>57</v>
      </c>
      <c r="J511" s="214" t="s">
        <v>58</v>
      </c>
      <c r="K511" s="215">
        <v>5</v>
      </c>
      <c r="L511" s="216">
        <v>46113</v>
      </c>
      <c r="M511" s="227">
        <v>46568</v>
      </c>
      <c r="N511" s="251">
        <f t="shared" si="15"/>
        <v>65</v>
      </c>
      <c r="O511" s="217">
        <v>0</v>
      </c>
      <c r="P511" s="214" t="s">
        <v>5199</v>
      </c>
      <c r="Q511" s="217">
        <f t="shared" si="16"/>
        <v>0</v>
      </c>
      <c r="R511" s="218" t="str">
        <f t="array" aca="1" ref="R511" ca="1">IF(ISNUMBER(Q511),IF(Q511=100%,"CUMPLIDA",IF(AND(ISNUMBER(M511),ISNUMBER(INDIRECT("FECHA_"&amp;$B511,1))), IF(M511&lt;=INDIRECT("FECHA_"&amp;$B511,1),"INCUMPLIDA","PROCESO"), "VERIFICAR FECHA")),"SIN VALOR AVANCE")</f>
        <v>PROCESO</v>
      </c>
    </row>
    <row r="512" spans="1:18" ht="180">
      <c r="A512" s="238" t="s">
        <v>23</v>
      </c>
      <c r="B512" s="239" t="s">
        <v>2644</v>
      </c>
      <c r="C512" s="548"/>
      <c r="D512" s="548"/>
      <c r="E512" s="546"/>
      <c r="F512" s="546"/>
      <c r="G512" s="546"/>
      <c r="H512" s="213" t="s">
        <v>2868</v>
      </c>
      <c r="I512" s="214" t="s">
        <v>1311</v>
      </c>
      <c r="J512" s="214" t="s">
        <v>241</v>
      </c>
      <c r="K512" s="215">
        <v>3</v>
      </c>
      <c r="L512" s="216">
        <v>46296</v>
      </c>
      <c r="M512" s="227">
        <v>46783</v>
      </c>
      <c r="N512" s="251">
        <f t="shared" si="15"/>
        <v>69.571428571428569</v>
      </c>
      <c r="O512" s="217">
        <v>0</v>
      </c>
      <c r="P512" s="214" t="s">
        <v>5199</v>
      </c>
      <c r="Q512" s="217">
        <f t="shared" si="16"/>
        <v>0</v>
      </c>
      <c r="R512" s="218" t="str">
        <f t="array" aca="1" ref="R512" ca="1">IF(ISNUMBER(Q512),IF(Q512=100%,"CUMPLIDA",IF(AND(ISNUMBER(M512),ISNUMBER(INDIRECT("FECHA_"&amp;$B512,1))), IF(M512&lt;=INDIRECT("FECHA_"&amp;$B512,1),"INCUMPLIDA","PROCESO"), "VERIFICAR FECHA")),"SIN VALOR AVANCE")</f>
        <v>PROCESO</v>
      </c>
    </row>
    <row r="513" spans="1:18" ht="165.75">
      <c r="A513" s="238" t="s">
        <v>23</v>
      </c>
      <c r="B513" s="239" t="s">
        <v>2644</v>
      </c>
      <c r="C513" s="548"/>
      <c r="D513" s="548"/>
      <c r="E513" s="546" t="s">
        <v>2869</v>
      </c>
      <c r="F513" s="546"/>
      <c r="G513" s="546"/>
      <c r="H513" s="213" t="s">
        <v>2870</v>
      </c>
      <c r="I513" s="214" t="s">
        <v>2871</v>
      </c>
      <c r="J513" s="214" t="s">
        <v>2872</v>
      </c>
      <c r="K513" s="215">
        <v>40</v>
      </c>
      <c r="L513" s="216">
        <v>45047</v>
      </c>
      <c r="M513" s="216">
        <v>45199</v>
      </c>
      <c r="N513" s="251">
        <f t="shared" si="15"/>
        <v>21.714285714285715</v>
      </c>
      <c r="O513" s="217">
        <v>1</v>
      </c>
      <c r="P513" s="214" t="s">
        <v>5199</v>
      </c>
      <c r="Q513" s="217">
        <f t="shared" si="16"/>
        <v>1</v>
      </c>
      <c r="R513" s="218" t="str">
        <f t="array" aca="1" ref="R513" ca="1">IF(ISNUMBER(Q513),IF(Q513=100%,"CUMPLIDA",IF(AND(ISNUMBER(M513),ISNUMBER(INDIRECT("FECHA_"&amp;$B513,1))), IF(M513&lt;=INDIRECT("FECHA_"&amp;$B513,1),"INCUMPLIDA","PROCESO"), "VERIFICAR FECHA")),"SIN VALOR AVANCE")</f>
        <v>CUMPLIDA</v>
      </c>
    </row>
    <row r="514" spans="1:18" ht="210.75">
      <c r="A514" s="238" t="s">
        <v>23</v>
      </c>
      <c r="B514" s="239" t="s">
        <v>2644</v>
      </c>
      <c r="C514" s="548"/>
      <c r="D514" s="548"/>
      <c r="E514" s="546"/>
      <c r="F514" s="546"/>
      <c r="G514" s="546"/>
      <c r="H514" s="213" t="s">
        <v>2873</v>
      </c>
      <c r="I514" s="214" t="s">
        <v>2871</v>
      </c>
      <c r="J514" s="214" t="s">
        <v>2872</v>
      </c>
      <c r="K514" s="215">
        <v>40</v>
      </c>
      <c r="L514" s="216">
        <v>45047</v>
      </c>
      <c r="M514" s="216">
        <v>45199</v>
      </c>
      <c r="N514" s="251">
        <f t="shared" si="15"/>
        <v>21.714285714285715</v>
      </c>
      <c r="O514" s="217">
        <v>1</v>
      </c>
      <c r="P514" s="214" t="s">
        <v>5200</v>
      </c>
      <c r="Q514" s="217">
        <f t="shared" si="16"/>
        <v>1</v>
      </c>
      <c r="R514" s="218" t="str">
        <f t="array" aca="1" ref="R514" ca="1">IF(ISNUMBER(Q514),IF(Q514=100%,"CUMPLIDA",IF(AND(ISNUMBER(M514),ISNUMBER(INDIRECT("FECHA_"&amp;$B514,1))), IF(M514&lt;=INDIRECT("FECHA_"&amp;$B514,1),"INCUMPLIDA","PROCESO"), "VERIFICAR FECHA")),"SIN VALOR AVANCE")</f>
        <v>CUMPLIDA</v>
      </c>
    </row>
    <row r="515" spans="1:18" ht="210.75">
      <c r="A515" s="238" t="s">
        <v>23</v>
      </c>
      <c r="B515" s="239" t="s">
        <v>2644</v>
      </c>
      <c r="C515" s="548"/>
      <c r="D515" s="548"/>
      <c r="E515" s="546" t="s">
        <v>2874</v>
      </c>
      <c r="F515" s="546"/>
      <c r="G515" s="546"/>
      <c r="H515" s="213" t="s">
        <v>2875</v>
      </c>
      <c r="I515" s="214" t="s">
        <v>2871</v>
      </c>
      <c r="J515" s="214" t="s">
        <v>2876</v>
      </c>
      <c r="K515" s="215">
        <v>1</v>
      </c>
      <c r="L515" s="216">
        <v>45047</v>
      </c>
      <c r="M515" s="216">
        <v>45199</v>
      </c>
      <c r="N515" s="251">
        <f t="shared" si="15"/>
        <v>21.714285714285715</v>
      </c>
      <c r="O515" s="217">
        <v>1</v>
      </c>
      <c r="P515" s="214" t="s">
        <v>5200</v>
      </c>
      <c r="Q515" s="217">
        <f t="shared" si="16"/>
        <v>1</v>
      </c>
      <c r="R515" s="218" t="str">
        <f t="array" aca="1" ref="R515" ca="1">IF(ISNUMBER(Q515),IF(Q515=100%,"CUMPLIDA",IF(AND(ISNUMBER(M515),ISNUMBER(INDIRECT("FECHA_"&amp;$B515,1))), IF(M515&lt;=INDIRECT("FECHA_"&amp;$B515,1),"INCUMPLIDA","PROCESO"), "VERIFICAR FECHA")),"SIN VALOR AVANCE")</f>
        <v>CUMPLIDA</v>
      </c>
    </row>
    <row r="516" spans="1:18" ht="120.75">
      <c r="A516" s="238" t="s">
        <v>23</v>
      </c>
      <c r="B516" s="239" t="s">
        <v>2644</v>
      </c>
      <c r="C516" s="548"/>
      <c r="D516" s="548"/>
      <c r="E516" s="546"/>
      <c r="F516" s="546"/>
      <c r="G516" s="546"/>
      <c r="H516" s="213" t="s">
        <v>2877</v>
      </c>
      <c r="I516" s="214" t="s">
        <v>2878</v>
      </c>
      <c r="J516" s="214" t="s">
        <v>2879</v>
      </c>
      <c r="K516" s="215">
        <v>3</v>
      </c>
      <c r="L516" s="216">
        <v>43009</v>
      </c>
      <c r="M516" s="216">
        <v>43374</v>
      </c>
      <c r="N516" s="251">
        <f t="shared" si="15"/>
        <v>52.142857142857146</v>
      </c>
      <c r="O516" s="217">
        <v>1</v>
      </c>
      <c r="P516" s="214" t="s">
        <v>5201</v>
      </c>
      <c r="Q516" s="217">
        <f t="shared" si="16"/>
        <v>1</v>
      </c>
      <c r="R516" s="218" t="str">
        <f t="array" aca="1" ref="R516" ca="1">IF(ISNUMBER(Q516),IF(Q516=100%,"CUMPLIDA",IF(AND(ISNUMBER(M516),ISNUMBER(INDIRECT("FECHA_"&amp;$B516,1))), IF(M516&lt;=INDIRECT("FECHA_"&amp;$B516,1),"INCUMPLIDA","PROCESO"), "VERIFICAR FECHA")),"SIN VALOR AVANCE")</f>
        <v>CUMPLIDA</v>
      </c>
    </row>
    <row r="517" spans="1:18" ht="105.75">
      <c r="A517" s="238" t="s">
        <v>23</v>
      </c>
      <c r="B517" s="239" t="s">
        <v>2644</v>
      </c>
      <c r="C517" s="548"/>
      <c r="D517" s="548"/>
      <c r="E517" s="546"/>
      <c r="F517" s="546"/>
      <c r="G517" s="546"/>
      <c r="H517" s="213" t="s">
        <v>2880</v>
      </c>
      <c r="I517" s="214" t="s">
        <v>2881</v>
      </c>
      <c r="J517" s="225" t="s">
        <v>2882</v>
      </c>
      <c r="K517" s="215">
        <v>1</v>
      </c>
      <c r="L517" s="216">
        <v>42948</v>
      </c>
      <c r="M517" s="216">
        <v>43100</v>
      </c>
      <c r="N517" s="251">
        <f t="shared" si="15"/>
        <v>21.714285714285715</v>
      </c>
      <c r="O517" s="217">
        <v>1</v>
      </c>
      <c r="P517" s="214" t="s">
        <v>5202</v>
      </c>
      <c r="Q517" s="217">
        <f t="shared" si="16"/>
        <v>1</v>
      </c>
      <c r="R517" s="218" t="str">
        <f t="array" aca="1" ref="R517" ca="1">IF(ISNUMBER(Q517),IF(Q517=100%,"CUMPLIDA",IF(AND(ISNUMBER(M517),ISNUMBER(INDIRECT("FECHA_"&amp;$B517,1))), IF(M517&lt;=INDIRECT("FECHA_"&amp;$B517,1),"INCUMPLIDA","PROCESO"), "VERIFICAR FECHA")),"SIN VALOR AVANCE")</f>
        <v>CUMPLIDA</v>
      </c>
    </row>
    <row r="518" spans="1:18" ht="90.75">
      <c r="A518" s="238" t="s">
        <v>23</v>
      </c>
      <c r="B518" s="239" t="s">
        <v>2644</v>
      </c>
      <c r="C518" s="548"/>
      <c r="D518" s="548"/>
      <c r="E518" s="546"/>
      <c r="F518" s="546"/>
      <c r="G518" s="546"/>
      <c r="H518" s="213" t="s">
        <v>2883</v>
      </c>
      <c r="I518" s="214" t="s">
        <v>2884</v>
      </c>
      <c r="J518" s="225" t="s">
        <v>333</v>
      </c>
      <c r="K518" s="215">
        <v>1</v>
      </c>
      <c r="L518" s="216">
        <v>42979</v>
      </c>
      <c r="M518" s="216">
        <v>43344</v>
      </c>
      <c r="N518" s="251">
        <f t="shared" si="15"/>
        <v>52.142857142857146</v>
      </c>
      <c r="O518" s="217">
        <v>1</v>
      </c>
      <c r="P518" s="214" t="s">
        <v>5203</v>
      </c>
      <c r="Q518" s="217">
        <f t="shared" si="16"/>
        <v>1</v>
      </c>
      <c r="R518" s="218" t="str">
        <f t="array" aca="1" ref="R518" ca="1">IF(ISNUMBER(Q518),IF(Q518=100%,"CUMPLIDA",IF(AND(ISNUMBER(M518),ISNUMBER(INDIRECT("FECHA_"&amp;$B518,1))), IF(M518&lt;=INDIRECT("FECHA_"&amp;$B518,1),"INCUMPLIDA","PROCESO"), "VERIFICAR FECHA")),"SIN VALOR AVANCE")</f>
        <v>CUMPLIDA</v>
      </c>
    </row>
    <row r="519" spans="1:18" ht="90.75">
      <c r="A519" s="238" t="s">
        <v>23</v>
      </c>
      <c r="B519" s="239" t="s">
        <v>2644</v>
      </c>
      <c r="C519" s="548"/>
      <c r="D519" s="548"/>
      <c r="E519" s="546"/>
      <c r="F519" s="546"/>
      <c r="G519" s="546"/>
      <c r="H519" s="213" t="s">
        <v>2885</v>
      </c>
      <c r="I519" s="214" t="s">
        <v>2886</v>
      </c>
      <c r="J519" s="225" t="s">
        <v>2887</v>
      </c>
      <c r="K519" s="217">
        <v>1</v>
      </c>
      <c r="L519" s="216">
        <v>43101</v>
      </c>
      <c r="M519" s="216">
        <v>43465</v>
      </c>
      <c r="N519" s="251">
        <f t="shared" si="15"/>
        <v>52</v>
      </c>
      <c r="O519" s="217">
        <v>1</v>
      </c>
      <c r="P519" s="214" t="s">
        <v>5204</v>
      </c>
      <c r="Q519" s="217">
        <f t="shared" si="16"/>
        <v>1</v>
      </c>
      <c r="R519" s="218" t="str">
        <f t="array" aca="1" ref="R519" ca="1">IF(ISNUMBER(Q519),IF(Q519=100%,"CUMPLIDA",IF(AND(ISNUMBER(M519),ISNUMBER(INDIRECT("FECHA_"&amp;$B519,1))), IF(M519&lt;=INDIRECT("FECHA_"&amp;$B519,1),"INCUMPLIDA","PROCESO"), "VERIFICAR FECHA")),"SIN VALOR AVANCE")</f>
        <v>CUMPLIDA</v>
      </c>
    </row>
    <row r="520" spans="1:18" ht="90.75">
      <c r="A520" s="238" t="s">
        <v>23</v>
      </c>
      <c r="B520" s="239" t="s">
        <v>2644</v>
      </c>
      <c r="C520" s="548"/>
      <c r="D520" s="548"/>
      <c r="E520" s="546"/>
      <c r="F520" s="546"/>
      <c r="G520" s="546"/>
      <c r="H520" s="213" t="s">
        <v>2888</v>
      </c>
      <c r="I520" s="214" t="s">
        <v>2889</v>
      </c>
      <c r="J520" s="225" t="s">
        <v>2890</v>
      </c>
      <c r="K520" s="215">
        <v>6</v>
      </c>
      <c r="L520" s="216">
        <v>43009</v>
      </c>
      <c r="M520" s="216">
        <v>43374</v>
      </c>
      <c r="N520" s="251">
        <f t="shared" si="15"/>
        <v>52.142857142857146</v>
      </c>
      <c r="O520" s="217">
        <v>1</v>
      </c>
      <c r="P520" s="214" t="s">
        <v>5205</v>
      </c>
      <c r="Q520" s="217">
        <f t="shared" si="16"/>
        <v>1</v>
      </c>
      <c r="R520" s="218" t="str">
        <f t="array" aca="1" ref="R520" ca="1">IF(ISNUMBER(Q520),IF(Q520=100%,"CUMPLIDA",IF(AND(ISNUMBER(M520),ISNUMBER(INDIRECT("FECHA_"&amp;$B520,1))), IF(M520&lt;=INDIRECT("FECHA_"&amp;$B520,1),"INCUMPLIDA","PROCESO"), "VERIFICAR FECHA")),"SIN VALOR AVANCE")</f>
        <v>CUMPLIDA</v>
      </c>
    </row>
    <row r="521" spans="1:18" ht="120">
      <c r="A521" s="238" t="s">
        <v>23</v>
      </c>
      <c r="B521" s="239" t="s">
        <v>2644</v>
      </c>
      <c r="C521" s="548"/>
      <c r="D521" s="548"/>
      <c r="E521" s="546"/>
      <c r="F521" s="546"/>
      <c r="G521" s="546"/>
      <c r="H521" s="213" t="s">
        <v>2891</v>
      </c>
      <c r="I521" s="214" t="s">
        <v>2850</v>
      </c>
      <c r="J521" s="225" t="s">
        <v>2892</v>
      </c>
      <c r="K521" s="217">
        <v>1</v>
      </c>
      <c r="L521" s="216">
        <v>43344</v>
      </c>
      <c r="M521" s="216">
        <v>43830</v>
      </c>
      <c r="N521" s="251">
        <f t="shared" si="15"/>
        <v>69.428571428571431</v>
      </c>
      <c r="O521" s="217">
        <v>1</v>
      </c>
      <c r="P521" s="214" t="s">
        <v>5189</v>
      </c>
      <c r="Q521" s="217">
        <f t="shared" si="16"/>
        <v>1</v>
      </c>
      <c r="R521" s="218" t="str">
        <f t="array" aca="1" ref="R521" ca="1">IF(ISNUMBER(Q521),IF(Q521=100%,"CUMPLIDA",IF(AND(ISNUMBER(M521),ISNUMBER(INDIRECT("FECHA_"&amp;$B521,1))), IF(M521&lt;=INDIRECT("FECHA_"&amp;$B521,1),"INCUMPLIDA","PROCESO"), "VERIFICAR FECHA")),"SIN VALOR AVANCE")</f>
        <v>CUMPLIDA</v>
      </c>
    </row>
    <row r="522" spans="1:18" ht="105.75">
      <c r="A522" s="238" t="s">
        <v>23</v>
      </c>
      <c r="B522" s="239" t="s">
        <v>2644</v>
      </c>
      <c r="C522" s="548" t="s">
        <v>2893</v>
      </c>
      <c r="D522" s="548" t="s">
        <v>2894</v>
      </c>
      <c r="E522" s="546" t="s">
        <v>2895</v>
      </c>
      <c r="F522" s="546"/>
      <c r="G522" s="546" t="s">
        <v>2896</v>
      </c>
      <c r="H522" s="213" t="s">
        <v>2897</v>
      </c>
      <c r="I522" s="214" t="s">
        <v>2898</v>
      </c>
      <c r="J522" s="214" t="s">
        <v>2899</v>
      </c>
      <c r="K522" s="240">
        <v>6432363831</v>
      </c>
      <c r="L522" s="216">
        <v>43040</v>
      </c>
      <c r="M522" s="216">
        <v>44316</v>
      </c>
      <c r="N522" s="251">
        <f t="shared" ref="N522:N585" si="17">(M522-L522)/7</f>
        <v>182.28571428571428</v>
      </c>
      <c r="O522" s="217">
        <v>1</v>
      </c>
      <c r="P522" s="214" t="s">
        <v>5206</v>
      </c>
      <c r="Q522" s="217">
        <f t="shared" si="16"/>
        <v>1</v>
      </c>
      <c r="R522" s="218" t="str">
        <f t="array" aca="1" ref="R522" ca="1">IF(ISNUMBER(Q522),IF(Q522=100%,"CUMPLIDA",IF(AND(ISNUMBER(M522),ISNUMBER(INDIRECT("FECHA_"&amp;$B522,1))), IF(M522&lt;=INDIRECT("FECHA_"&amp;$B522,1),"INCUMPLIDA","PROCESO"), "VERIFICAR FECHA")),"SIN VALOR AVANCE")</f>
        <v>CUMPLIDA</v>
      </c>
    </row>
    <row r="523" spans="1:18" ht="120.75">
      <c r="A523" s="238" t="s">
        <v>23</v>
      </c>
      <c r="B523" s="239" t="s">
        <v>2644</v>
      </c>
      <c r="C523" s="548"/>
      <c r="D523" s="548"/>
      <c r="E523" s="546"/>
      <c r="F523" s="546"/>
      <c r="G523" s="546"/>
      <c r="H523" s="213" t="s">
        <v>2900</v>
      </c>
      <c r="I523" s="214" t="s">
        <v>2898</v>
      </c>
      <c r="J523" s="214" t="s">
        <v>2899</v>
      </c>
      <c r="K523" s="240">
        <v>43631471</v>
      </c>
      <c r="L523" s="216">
        <v>43040</v>
      </c>
      <c r="M523" s="216">
        <v>43434</v>
      </c>
      <c r="N523" s="251">
        <f t="shared" si="17"/>
        <v>56.285714285714285</v>
      </c>
      <c r="O523" s="217">
        <v>1</v>
      </c>
      <c r="P523" s="214" t="s">
        <v>5207</v>
      </c>
      <c r="Q523" s="217">
        <f t="shared" si="16"/>
        <v>1</v>
      </c>
      <c r="R523" s="218" t="str">
        <f t="array" aca="1" ref="R523" ca="1">IF(ISNUMBER(Q523),IF(Q523=100%,"CUMPLIDA",IF(AND(ISNUMBER(M523),ISNUMBER(INDIRECT("FECHA_"&amp;$B523,1))), IF(M523&lt;=INDIRECT("FECHA_"&amp;$B523,1),"INCUMPLIDA","PROCESO"), "VERIFICAR FECHA")),"SIN VALOR AVANCE")</f>
        <v>CUMPLIDA</v>
      </c>
    </row>
    <row r="524" spans="1:18" ht="120.75">
      <c r="A524" s="238" t="s">
        <v>23</v>
      </c>
      <c r="B524" s="239" t="s">
        <v>2644</v>
      </c>
      <c r="C524" s="548"/>
      <c r="D524" s="548"/>
      <c r="E524" s="546"/>
      <c r="F524" s="546"/>
      <c r="G524" s="546"/>
      <c r="H524" s="213" t="s">
        <v>2901</v>
      </c>
      <c r="I524" s="214" t="s">
        <v>2898</v>
      </c>
      <c r="J524" s="214" t="s">
        <v>2899</v>
      </c>
      <c r="K524" s="240">
        <v>11623780528.950001</v>
      </c>
      <c r="L524" s="216">
        <v>43040</v>
      </c>
      <c r="M524" s="216">
        <v>45657</v>
      </c>
      <c r="N524" s="251">
        <f t="shared" si="17"/>
        <v>373.85714285714283</v>
      </c>
      <c r="O524" s="217">
        <v>1</v>
      </c>
      <c r="P524" s="214" t="s">
        <v>5208</v>
      </c>
      <c r="Q524" s="217">
        <f t="shared" si="16"/>
        <v>1</v>
      </c>
      <c r="R524" s="218" t="str">
        <f t="array" aca="1" ref="R524" ca="1">IF(ISNUMBER(Q524),IF(Q524=100%,"CUMPLIDA",IF(AND(ISNUMBER(M524),ISNUMBER(INDIRECT("FECHA_"&amp;$B524,1))), IF(M524&lt;=INDIRECT("FECHA_"&amp;$B524,1),"INCUMPLIDA","PROCESO"), "VERIFICAR FECHA")),"SIN VALOR AVANCE")</f>
        <v>CUMPLIDA</v>
      </c>
    </row>
    <row r="525" spans="1:18" ht="105.75">
      <c r="A525" s="238" t="s">
        <v>23</v>
      </c>
      <c r="B525" s="239" t="s">
        <v>2644</v>
      </c>
      <c r="C525" s="548"/>
      <c r="D525" s="548"/>
      <c r="E525" s="546"/>
      <c r="F525" s="546"/>
      <c r="G525" s="546"/>
      <c r="H525" s="213" t="s">
        <v>2902</v>
      </c>
      <c r="I525" s="214" t="s">
        <v>2898</v>
      </c>
      <c r="J525" s="214" t="s">
        <v>2899</v>
      </c>
      <c r="K525" s="240">
        <v>1251159219</v>
      </c>
      <c r="L525" s="216">
        <v>43040</v>
      </c>
      <c r="M525" s="216">
        <v>45777</v>
      </c>
      <c r="N525" s="251">
        <f t="shared" si="17"/>
        <v>391</v>
      </c>
      <c r="O525" s="217">
        <v>1</v>
      </c>
      <c r="P525" s="214" t="s">
        <v>5209</v>
      </c>
      <c r="Q525" s="217">
        <f t="shared" si="16"/>
        <v>1</v>
      </c>
      <c r="R525" s="218" t="str">
        <f t="array" aca="1" ref="R525" ca="1">IF(ISNUMBER(Q525),IF(Q525=100%,"CUMPLIDA",IF(AND(ISNUMBER(M525),ISNUMBER(INDIRECT("FECHA_"&amp;$B525,1))), IF(M525&lt;=INDIRECT("FECHA_"&amp;$B525,1),"INCUMPLIDA","PROCESO"), "VERIFICAR FECHA")),"SIN VALOR AVANCE")</f>
        <v>CUMPLIDA</v>
      </c>
    </row>
    <row r="526" spans="1:18" ht="105.75">
      <c r="A526" s="238" t="s">
        <v>23</v>
      </c>
      <c r="B526" s="239" t="s">
        <v>2644</v>
      </c>
      <c r="C526" s="548"/>
      <c r="D526" s="548"/>
      <c r="E526" s="546"/>
      <c r="F526" s="546"/>
      <c r="G526" s="546"/>
      <c r="H526" s="213" t="s">
        <v>2903</v>
      </c>
      <c r="I526" s="214" t="s">
        <v>2904</v>
      </c>
      <c r="J526" s="214" t="s">
        <v>2905</v>
      </c>
      <c r="K526" s="215">
        <v>42</v>
      </c>
      <c r="L526" s="216">
        <v>42948</v>
      </c>
      <c r="M526" s="216">
        <v>43100</v>
      </c>
      <c r="N526" s="251">
        <f t="shared" si="17"/>
        <v>21.714285714285715</v>
      </c>
      <c r="O526" s="217">
        <v>1</v>
      </c>
      <c r="P526" s="214" t="s">
        <v>5189</v>
      </c>
      <c r="Q526" s="217">
        <f t="shared" si="16"/>
        <v>1</v>
      </c>
      <c r="R526" s="218" t="str">
        <f t="array" aca="1" ref="R526" ca="1">IF(ISNUMBER(Q526),IF(Q526=100%,"CUMPLIDA",IF(AND(ISNUMBER(M526),ISNUMBER(INDIRECT("FECHA_"&amp;$B526,1))), IF(M526&lt;=INDIRECT("FECHA_"&amp;$B526,1),"INCUMPLIDA","PROCESO"), "VERIFICAR FECHA")),"SIN VALOR AVANCE")</f>
        <v>CUMPLIDA</v>
      </c>
    </row>
    <row r="527" spans="1:18" ht="105.75">
      <c r="A527" s="238" t="s">
        <v>23</v>
      </c>
      <c r="B527" s="239" t="s">
        <v>2644</v>
      </c>
      <c r="C527" s="548"/>
      <c r="D527" s="548"/>
      <c r="E527" s="546"/>
      <c r="F527" s="546"/>
      <c r="G527" s="546"/>
      <c r="H527" s="213" t="s">
        <v>2906</v>
      </c>
      <c r="I527" s="214" t="s">
        <v>2907</v>
      </c>
      <c r="J527" s="214" t="s">
        <v>46</v>
      </c>
      <c r="K527" s="215">
        <v>42</v>
      </c>
      <c r="L527" s="216">
        <v>42948</v>
      </c>
      <c r="M527" s="216">
        <v>43281</v>
      </c>
      <c r="N527" s="251">
        <f t="shared" si="17"/>
        <v>47.571428571428569</v>
      </c>
      <c r="O527" s="217">
        <v>1</v>
      </c>
      <c r="P527" s="214" t="s">
        <v>5189</v>
      </c>
      <c r="Q527" s="217">
        <f t="shared" si="16"/>
        <v>1</v>
      </c>
      <c r="R527" s="218" t="str">
        <f t="array" aca="1" ref="R527" ca="1">IF(ISNUMBER(Q527),IF(Q527=100%,"CUMPLIDA",IF(AND(ISNUMBER(M527),ISNUMBER(INDIRECT("FECHA_"&amp;$B527,1))), IF(M527&lt;=INDIRECT("FECHA_"&amp;$B527,1),"INCUMPLIDA","PROCESO"), "VERIFICAR FECHA")),"SIN VALOR AVANCE")</f>
        <v>CUMPLIDA</v>
      </c>
    </row>
    <row r="528" spans="1:18" ht="90.75">
      <c r="A528" s="238" t="s">
        <v>23</v>
      </c>
      <c r="B528" s="239" t="s">
        <v>2644</v>
      </c>
      <c r="C528" s="548"/>
      <c r="D528" s="548"/>
      <c r="E528" s="546"/>
      <c r="F528" s="546"/>
      <c r="G528" s="546"/>
      <c r="H528" s="213" t="s">
        <v>2908</v>
      </c>
      <c r="I528" s="214" t="s">
        <v>2909</v>
      </c>
      <c r="J528" s="214" t="s">
        <v>2910</v>
      </c>
      <c r="K528" s="217">
        <v>1</v>
      </c>
      <c r="L528" s="216">
        <v>43101</v>
      </c>
      <c r="M528" s="216">
        <v>43465</v>
      </c>
      <c r="N528" s="251">
        <f t="shared" si="17"/>
        <v>52</v>
      </c>
      <c r="O528" s="217">
        <v>1</v>
      </c>
      <c r="P528" s="214" t="s">
        <v>5210</v>
      </c>
      <c r="Q528" s="217">
        <f t="shared" si="16"/>
        <v>1</v>
      </c>
      <c r="R528" s="218" t="str">
        <f t="array" aca="1" ref="R528" ca="1">IF(ISNUMBER(Q528),IF(Q528=100%,"CUMPLIDA",IF(AND(ISNUMBER(M528),ISNUMBER(INDIRECT("FECHA_"&amp;$B528,1))), IF(M528&lt;=INDIRECT("FECHA_"&amp;$B528,1),"INCUMPLIDA","PROCESO"), "VERIFICAR FECHA")),"SIN VALOR AVANCE")</f>
        <v>CUMPLIDA</v>
      </c>
    </row>
    <row r="529" spans="1:18" ht="90.75">
      <c r="A529" s="238" t="s">
        <v>23</v>
      </c>
      <c r="B529" s="239" t="s">
        <v>2644</v>
      </c>
      <c r="C529" s="548" t="s">
        <v>2911</v>
      </c>
      <c r="D529" s="548" t="s">
        <v>2645</v>
      </c>
      <c r="E529" s="546" t="s">
        <v>2912</v>
      </c>
      <c r="F529" s="546"/>
      <c r="G529" s="546" t="s">
        <v>2913</v>
      </c>
      <c r="H529" s="213" t="s">
        <v>2914</v>
      </c>
      <c r="I529" s="214" t="s">
        <v>2915</v>
      </c>
      <c r="J529" s="214" t="s">
        <v>2916</v>
      </c>
      <c r="K529" s="215">
        <v>1</v>
      </c>
      <c r="L529" s="216">
        <v>44454</v>
      </c>
      <c r="M529" s="216">
        <v>44561</v>
      </c>
      <c r="N529" s="251">
        <f t="shared" si="17"/>
        <v>15.285714285714286</v>
      </c>
      <c r="O529" s="217">
        <v>1</v>
      </c>
      <c r="P529" s="214" t="s">
        <v>5211</v>
      </c>
      <c r="Q529" s="217">
        <f t="shared" si="16"/>
        <v>1</v>
      </c>
      <c r="R529" s="218" t="str">
        <f t="array" aca="1" ref="R529" ca="1">IF(ISNUMBER(Q529),IF(Q529=100%,"CUMPLIDA",IF(AND(ISNUMBER(M529),ISNUMBER(INDIRECT("FECHA_"&amp;$B529,1))), IF(M529&lt;=INDIRECT("FECHA_"&amp;$B529,1),"INCUMPLIDA","PROCESO"), "VERIFICAR FECHA")),"SIN VALOR AVANCE")</f>
        <v>CUMPLIDA</v>
      </c>
    </row>
    <row r="530" spans="1:18" ht="150">
      <c r="A530" s="238" t="s">
        <v>23</v>
      </c>
      <c r="B530" s="239" t="s">
        <v>2644</v>
      </c>
      <c r="C530" s="548"/>
      <c r="D530" s="548"/>
      <c r="E530" s="546"/>
      <c r="F530" s="546"/>
      <c r="G530" s="546"/>
      <c r="H530" s="213" t="s">
        <v>2917</v>
      </c>
      <c r="I530" s="214" t="s">
        <v>2918</v>
      </c>
      <c r="J530" s="214" t="s">
        <v>2919</v>
      </c>
      <c r="K530" s="215">
        <v>3</v>
      </c>
      <c r="L530" s="216">
        <v>44470</v>
      </c>
      <c r="M530" s="216">
        <v>44865</v>
      </c>
      <c r="N530" s="251">
        <f t="shared" si="17"/>
        <v>56.428571428571431</v>
      </c>
      <c r="O530" s="217">
        <v>1</v>
      </c>
      <c r="P530" s="214" t="s">
        <v>5211</v>
      </c>
      <c r="Q530" s="217">
        <f t="shared" si="16"/>
        <v>1</v>
      </c>
      <c r="R530" s="218" t="str">
        <f t="array" aca="1" ref="R530" ca="1">IF(ISNUMBER(Q530),IF(Q530=100%,"CUMPLIDA",IF(AND(ISNUMBER(M530),ISNUMBER(INDIRECT("FECHA_"&amp;$B530,1))), IF(M530&lt;=INDIRECT("FECHA_"&amp;$B530,1),"INCUMPLIDA","PROCESO"), "VERIFICAR FECHA")),"SIN VALOR AVANCE")</f>
        <v>CUMPLIDA</v>
      </c>
    </row>
    <row r="531" spans="1:18" ht="90.75">
      <c r="A531" s="238" t="s">
        <v>23</v>
      </c>
      <c r="B531" s="239" t="s">
        <v>2644</v>
      </c>
      <c r="C531" s="548"/>
      <c r="D531" s="548"/>
      <c r="E531" s="546"/>
      <c r="F531" s="546"/>
      <c r="G531" s="546"/>
      <c r="H531" s="213" t="s">
        <v>2920</v>
      </c>
      <c r="I531" s="214" t="s">
        <v>2921</v>
      </c>
      <c r="J531" s="214" t="s">
        <v>2922</v>
      </c>
      <c r="K531" s="215">
        <v>1</v>
      </c>
      <c r="L531" s="216">
        <v>45231</v>
      </c>
      <c r="M531" s="216">
        <v>45504</v>
      </c>
      <c r="N531" s="251">
        <f t="shared" si="17"/>
        <v>39</v>
      </c>
      <c r="O531" s="217">
        <v>1</v>
      </c>
      <c r="P531" s="214" t="s">
        <v>5212</v>
      </c>
      <c r="Q531" s="217">
        <f t="shared" si="16"/>
        <v>1</v>
      </c>
      <c r="R531" s="218" t="str">
        <f t="array" aca="1" ref="R531" ca="1">IF(ISNUMBER(Q531),IF(Q531=100%,"CUMPLIDA",IF(AND(ISNUMBER(M531),ISNUMBER(INDIRECT("FECHA_"&amp;$B531,1))), IF(M531&lt;=INDIRECT("FECHA_"&amp;$B531,1),"INCUMPLIDA","PROCESO"), "VERIFICAR FECHA")),"SIN VALOR AVANCE")</f>
        <v>CUMPLIDA</v>
      </c>
    </row>
    <row r="532" spans="1:18" ht="150.75">
      <c r="A532" s="238" t="s">
        <v>23</v>
      </c>
      <c r="B532" s="239" t="s">
        <v>2644</v>
      </c>
      <c r="C532" s="548"/>
      <c r="D532" s="548"/>
      <c r="E532" s="546"/>
      <c r="F532" s="546"/>
      <c r="G532" s="546"/>
      <c r="H532" s="213" t="s">
        <v>2923</v>
      </c>
      <c r="I532" s="214" t="s">
        <v>515</v>
      </c>
      <c r="J532" s="214" t="s">
        <v>475</v>
      </c>
      <c r="K532" s="215">
        <v>1</v>
      </c>
      <c r="L532" s="216">
        <v>45323</v>
      </c>
      <c r="M532" s="216">
        <v>45747</v>
      </c>
      <c r="N532" s="251">
        <f t="shared" si="17"/>
        <v>60.571428571428569</v>
      </c>
      <c r="O532" s="217">
        <v>1</v>
      </c>
      <c r="P532" s="224" t="s">
        <v>5213</v>
      </c>
      <c r="Q532" s="217">
        <f t="shared" si="16"/>
        <v>1</v>
      </c>
      <c r="R532" s="218" t="str">
        <f t="array" aca="1" ref="R532" ca="1">IF(ISNUMBER(Q532),IF(Q532=100%,"CUMPLIDA",IF(AND(ISNUMBER(M532),ISNUMBER(INDIRECT("FECHA_"&amp;$B532,1))), IF(M532&lt;=INDIRECT("FECHA_"&amp;$B532,1),"INCUMPLIDA","PROCESO"), "VERIFICAR FECHA")),"SIN VALOR AVANCE")</f>
        <v>CUMPLIDA</v>
      </c>
    </row>
    <row r="533" spans="1:18" ht="105.75">
      <c r="A533" s="238" t="s">
        <v>23</v>
      </c>
      <c r="B533" s="239" t="s">
        <v>2644</v>
      </c>
      <c r="C533" s="548"/>
      <c r="D533" s="548"/>
      <c r="E533" s="546"/>
      <c r="F533" s="546"/>
      <c r="G533" s="546"/>
      <c r="H533" s="213" t="s">
        <v>2924</v>
      </c>
      <c r="I533" s="214" t="s">
        <v>518</v>
      </c>
      <c r="J533" s="214" t="s">
        <v>519</v>
      </c>
      <c r="K533" s="215">
        <v>1</v>
      </c>
      <c r="L533" s="216">
        <v>45323</v>
      </c>
      <c r="M533" s="216">
        <v>45747</v>
      </c>
      <c r="N533" s="251">
        <f t="shared" si="17"/>
        <v>60.571428571428569</v>
      </c>
      <c r="O533" s="217">
        <v>1</v>
      </c>
      <c r="P533" s="224" t="s">
        <v>5214</v>
      </c>
      <c r="Q533" s="217">
        <f t="shared" si="16"/>
        <v>1</v>
      </c>
      <c r="R533" s="218" t="str">
        <f t="array" aca="1" ref="R533" ca="1">IF(ISNUMBER(Q533),IF(Q533=100%,"CUMPLIDA",IF(AND(ISNUMBER(M533),ISNUMBER(INDIRECT("FECHA_"&amp;$B533,1))), IF(M533&lt;=INDIRECT("FECHA_"&amp;$B533,1),"INCUMPLIDA","PROCESO"), "VERIFICAR FECHA")),"SIN VALOR AVANCE")</f>
        <v>CUMPLIDA</v>
      </c>
    </row>
    <row r="534" spans="1:18" ht="105.75">
      <c r="A534" s="238" t="s">
        <v>23</v>
      </c>
      <c r="B534" s="239" t="s">
        <v>2644</v>
      </c>
      <c r="C534" s="548"/>
      <c r="D534" s="548"/>
      <c r="E534" s="546"/>
      <c r="F534" s="546"/>
      <c r="G534" s="546"/>
      <c r="H534" s="213" t="s">
        <v>2925</v>
      </c>
      <c r="I534" s="214" t="s">
        <v>481</v>
      </c>
      <c r="J534" s="214" t="s">
        <v>482</v>
      </c>
      <c r="K534" s="215">
        <v>1</v>
      </c>
      <c r="L534" s="216">
        <v>45231</v>
      </c>
      <c r="M534" s="216">
        <v>45747</v>
      </c>
      <c r="N534" s="251">
        <f t="shared" si="17"/>
        <v>73.714285714285708</v>
      </c>
      <c r="O534" s="217">
        <v>1</v>
      </c>
      <c r="P534" s="224" t="s">
        <v>5214</v>
      </c>
      <c r="Q534" s="217">
        <f t="shared" si="16"/>
        <v>1</v>
      </c>
      <c r="R534" s="218" t="str">
        <f t="array" aca="1" ref="R534" ca="1">IF(ISNUMBER(Q534),IF(Q534=100%,"CUMPLIDA",IF(AND(ISNUMBER(M534),ISNUMBER(INDIRECT("FECHA_"&amp;$B534,1))), IF(M534&lt;=INDIRECT("FECHA_"&amp;$B534,1),"INCUMPLIDA","PROCESO"), "VERIFICAR FECHA")),"SIN VALOR AVANCE")</f>
        <v>CUMPLIDA</v>
      </c>
    </row>
    <row r="535" spans="1:18" ht="150.75">
      <c r="A535" s="238" t="s">
        <v>23</v>
      </c>
      <c r="B535" s="239" t="s">
        <v>2644</v>
      </c>
      <c r="C535" s="548"/>
      <c r="D535" s="548"/>
      <c r="E535" s="546"/>
      <c r="F535" s="546"/>
      <c r="G535" s="546"/>
      <c r="H535" s="213" t="s">
        <v>2926</v>
      </c>
      <c r="I535" s="214" t="s">
        <v>483</v>
      </c>
      <c r="J535" s="214" t="s">
        <v>484</v>
      </c>
      <c r="K535" s="215">
        <v>1</v>
      </c>
      <c r="L535" s="216">
        <v>45323</v>
      </c>
      <c r="M535" s="216">
        <v>45747</v>
      </c>
      <c r="N535" s="251">
        <f t="shared" si="17"/>
        <v>60.571428571428569</v>
      </c>
      <c r="O535" s="217">
        <v>1</v>
      </c>
      <c r="P535" s="224" t="s">
        <v>5213</v>
      </c>
      <c r="Q535" s="217">
        <f t="shared" si="16"/>
        <v>1</v>
      </c>
      <c r="R535" s="218" t="str">
        <f t="array" aca="1" ref="R535" ca="1">IF(ISNUMBER(Q535),IF(Q535=100%,"CUMPLIDA",IF(AND(ISNUMBER(M535),ISNUMBER(INDIRECT("FECHA_"&amp;$B535,1))), IF(M535&lt;=INDIRECT("FECHA_"&amp;$B535,1),"INCUMPLIDA","PROCESO"), "VERIFICAR FECHA")),"SIN VALOR AVANCE")</f>
        <v>CUMPLIDA</v>
      </c>
    </row>
    <row r="536" spans="1:18" ht="105.75">
      <c r="A536" s="238" t="s">
        <v>23</v>
      </c>
      <c r="B536" s="239" t="s">
        <v>2644</v>
      </c>
      <c r="C536" s="548"/>
      <c r="D536" s="548"/>
      <c r="E536" s="546"/>
      <c r="F536" s="546"/>
      <c r="G536" s="546"/>
      <c r="H536" s="213" t="s">
        <v>2927</v>
      </c>
      <c r="I536" s="214" t="s">
        <v>238</v>
      </c>
      <c r="J536" s="214" t="s">
        <v>485</v>
      </c>
      <c r="K536" s="215">
        <v>1</v>
      </c>
      <c r="L536" s="216">
        <v>45231</v>
      </c>
      <c r="M536" s="216">
        <v>45747</v>
      </c>
      <c r="N536" s="251">
        <f t="shared" si="17"/>
        <v>73.714285714285708</v>
      </c>
      <c r="O536" s="217">
        <v>1</v>
      </c>
      <c r="P536" s="224" t="s">
        <v>5214</v>
      </c>
      <c r="Q536" s="217">
        <f t="shared" si="16"/>
        <v>1</v>
      </c>
      <c r="R536" s="218" t="str">
        <f t="array" aca="1" ref="R536" ca="1">IF(ISNUMBER(Q536),IF(Q536=100%,"CUMPLIDA",IF(AND(ISNUMBER(M536),ISNUMBER(INDIRECT("FECHA_"&amp;$B536,1))), IF(M536&lt;=INDIRECT("FECHA_"&amp;$B536,1),"INCUMPLIDA","PROCESO"), "VERIFICAR FECHA")),"SIN VALOR AVANCE")</f>
        <v>CUMPLIDA</v>
      </c>
    </row>
    <row r="537" spans="1:18" ht="240.75">
      <c r="A537" s="238" t="s">
        <v>23</v>
      </c>
      <c r="B537" s="239" t="s">
        <v>2644</v>
      </c>
      <c r="C537" s="548"/>
      <c r="D537" s="548"/>
      <c r="E537" s="546"/>
      <c r="F537" s="546"/>
      <c r="G537" s="546"/>
      <c r="H537" s="213" t="s">
        <v>2928</v>
      </c>
      <c r="I537" s="214" t="s">
        <v>486</v>
      </c>
      <c r="J537" s="214" t="s">
        <v>487</v>
      </c>
      <c r="K537" s="215">
        <v>1</v>
      </c>
      <c r="L537" s="216">
        <v>45231</v>
      </c>
      <c r="M537" s="216">
        <v>45808</v>
      </c>
      <c r="N537" s="251">
        <f t="shared" si="17"/>
        <v>82.428571428571431</v>
      </c>
      <c r="O537" s="217">
        <v>1</v>
      </c>
      <c r="P537" s="224" t="s">
        <v>5215</v>
      </c>
      <c r="Q537" s="217">
        <f t="shared" si="16"/>
        <v>1</v>
      </c>
      <c r="R537" s="218" t="str">
        <f t="array" aca="1" ref="R537" ca="1">IF(ISNUMBER(Q537),IF(Q537=100%,"CUMPLIDA",IF(AND(ISNUMBER(M537),ISNUMBER(INDIRECT("FECHA_"&amp;$B537,1))), IF(M537&lt;=INDIRECT("FECHA_"&amp;$B537,1),"INCUMPLIDA","PROCESO"), "VERIFICAR FECHA")),"SIN VALOR AVANCE")</f>
        <v>CUMPLIDA</v>
      </c>
    </row>
    <row r="538" spans="1:18" ht="90.75">
      <c r="A538" s="238" t="s">
        <v>23</v>
      </c>
      <c r="B538" s="239" t="s">
        <v>2644</v>
      </c>
      <c r="C538" s="548"/>
      <c r="D538" s="548"/>
      <c r="E538" s="546"/>
      <c r="F538" s="546"/>
      <c r="G538" s="546"/>
      <c r="H538" s="213" t="s">
        <v>2929</v>
      </c>
      <c r="I538" s="214" t="s">
        <v>489</v>
      </c>
      <c r="J538" s="214" t="s">
        <v>490</v>
      </c>
      <c r="K538" s="215">
        <v>7</v>
      </c>
      <c r="L538" s="216">
        <v>46024</v>
      </c>
      <c r="M538" s="216">
        <v>46660</v>
      </c>
      <c r="N538" s="251">
        <f t="shared" si="17"/>
        <v>90.857142857142861</v>
      </c>
      <c r="O538" s="217">
        <v>0</v>
      </c>
      <c r="P538" s="214" t="s">
        <v>5212</v>
      </c>
      <c r="Q538" s="217">
        <f t="shared" si="16"/>
        <v>0</v>
      </c>
      <c r="R538" s="218" t="str">
        <f t="array" aca="1" ref="R538" ca="1">IF(ISNUMBER(Q538),IF(Q538=100%,"CUMPLIDA",IF(AND(ISNUMBER(M538),ISNUMBER(INDIRECT("FECHA_"&amp;$B538,1))), IF(M538&lt;=INDIRECT("FECHA_"&amp;$B538,1),"INCUMPLIDA","PROCESO"), "VERIFICAR FECHA")),"SIN VALOR AVANCE")</f>
        <v>PROCESO</v>
      </c>
    </row>
    <row r="539" spans="1:18" ht="150.75">
      <c r="A539" s="238" t="s">
        <v>23</v>
      </c>
      <c r="B539" s="239" t="s">
        <v>2644</v>
      </c>
      <c r="C539" s="548"/>
      <c r="D539" s="548"/>
      <c r="E539" s="546"/>
      <c r="F539" s="546"/>
      <c r="G539" s="546"/>
      <c r="H539" s="213" t="s">
        <v>2930</v>
      </c>
      <c r="I539" s="214" t="s">
        <v>493</v>
      </c>
      <c r="J539" s="214" t="s">
        <v>494</v>
      </c>
      <c r="K539" s="215">
        <v>1</v>
      </c>
      <c r="L539" s="216">
        <v>46024</v>
      </c>
      <c r="M539" s="216">
        <v>46660</v>
      </c>
      <c r="N539" s="251">
        <f t="shared" si="17"/>
        <v>90.857142857142861</v>
      </c>
      <c r="O539" s="217">
        <v>0</v>
      </c>
      <c r="P539" s="224" t="s">
        <v>5213</v>
      </c>
      <c r="Q539" s="217">
        <f t="shared" si="16"/>
        <v>0</v>
      </c>
      <c r="R539" s="218" t="str">
        <f t="array" aca="1" ref="R539" ca="1">IF(ISNUMBER(Q539),IF(Q539=100%,"CUMPLIDA",IF(AND(ISNUMBER(M539),ISNUMBER(INDIRECT("FECHA_"&amp;$B539,1))), IF(M539&lt;=INDIRECT("FECHA_"&amp;$B539,1),"INCUMPLIDA","PROCESO"), "VERIFICAR FECHA")),"SIN VALOR AVANCE")</f>
        <v>PROCESO</v>
      </c>
    </row>
    <row r="540" spans="1:18" ht="240.75">
      <c r="A540" s="238" t="s">
        <v>23</v>
      </c>
      <c r="B540" s="239" t="s">
        <v>2644</v>
      </c>
      <c r="C540" s="548"/>
      <c r="D540" s="548"/>
      <c r="E540" s="546"/>
      <c r="F540" s="546"/>
      <c r="G540" s="546"/>
      <c r="H540" s="213" t="s">
        <v>2931</v>
      </c>
      <c r="I540" s="214" t="s">
        <v>496</v>
      </c>
      <c r="J540" s="214" t="s">
        <v>527</v>
      </c>
      <c r="K540" s="215">
        <v>2</v>
      </c>
      <c r="L540" s="216">
        <v>46024</v>
      </c>
      <c r="M540" s="216">
        <v>46660</v>
      </c>
      <c r="N540" s="251">
        <f t="shared" si="17"/>
        <v>90.857142857142861</v>
      </c>
      <c r="O540" s="217">
        <v>0</v>
      </c>
      <c r="P540" s="224" t="s">
        <v>5215</v>
      </c>
      <c r="Q540" s="217">
        <f t="shared" si="16"/>
        <v>0</v>
      </c>
      <c r="R540" s="218" t="str">
        <f t="array" aca="1" ref="R540" ca="1">IF(ISNUMBER(Q540),IF(Q540=100%,"CUMPLIDA",IF(AND(ISNUMBER(M540),ISNUMBER(INDIRECT("FECHA_"&amp;$B540,1))), IF(M540&lt;=INDIRECT("FECHA_"&amp;$B540,1),"INCUMPLIDA","PROCESO"), "VERIFICAR FECHA")),"SIN VALOR AVANCE")</f>
        <v>PROCESO</v>
      </c>
    </row>
    <row r="541" spans="1:18" ht="105.75">
      <c r="A541" s="238" t="s">
        <v>23</v>
      </c>
      <c r="B541" s="239" t="s">
        <v>2644</v>
      </c>
      <c r="C541" s="548"/>
      <c r="D541" s="548"/>
      <c r="E541" s="546"/>
      <c r="F541" s="546"/>
      <c r="G541" s="546"/>
      <c r="H541" s="213" t="s">
        <v>2932</v>
      </c>
      <c r="I541" s="214" t="s">
        <v>2933</v>
      </c>
      <c r="J541" s="214" t="s">
        <v>2916</v>
      </c>
      <c r="K541" s="215">
        <v>1</v>
      </c>
      <c r="L541" s="216">
        <v>44454</v>
      </c>
      <c r="M541" s="216">
        <v>44561</v>
      </c>
      <c r="N541" s="251">
        <f t="shared" si="17"/>
        <v>15.285714285714286</v>
      </c>
      <c r="O541" s="217">
        <v>1</v>
      </c>
      <c r="P541" s="214" t="s">
        <v>5216</v>
      </c>
      <c r="Q541" s="217">
        <f t="shared" si="16"/>
        <v>1</v>
      </c>
      <c r="R541" s="218" t="str">
        <f t="array" aca="1" ref="R541" ca="1">IF(ISNUMBER(Q541),IF(Q541=100%,"CUMPLIDA",IF(AND(ISNUMBER(M541),ISNUMBER(INDIRECT("FECHA_"&amp;$B541,1))), IF(M541&lt;=INDIRECT("FECHA_"&amp;$B541,1),"INCUMPLIDA","PROCESO"), "VERIFICAR FECHA")),"SIN VALOR AVANCE")</f>
        <v>CUMPLIDA</v>
      </c>
    </row>
    <row r="542" spans="1:18" ht="195">
      <c r="A542" s="238" t="s">
        <v>23</v>
      </c>
      <c r="B542" s="239" t="s">
        <v>2644</v>
      </c>
      <c r="C542" s="548"/>
      <c r="D542" s="548"/>
      <c r="E542" s="546"/>
      <c r="F542" s="546"/>
      <c r="G542" s="546"/>
      <c r="H542" s="213" t="s">
        <v>2934</v>
      </c>
      <c r="I542" s="214" t="s">
        <v>2935</v>
      </c>
      <c r="J542" s="214" t="s">
        <v>2919</v>
      </c>
      <c r="K542" s="215">
        <v>3</v>
      </c>
      <c r="L542" s="216">
        <v>44470</v>
      </c>
      <c r="M542" s="216">
        <v>44865</v>
      </c>
      <c r="N542" s="251">
        <f t="shared" si="17"/>
        <v>56.428571428571431</v>
      </c>
      <c r="O542" s="217">
        <v>1</v>
      </c>
      <c r="P542" s="214" t="s">
        <v>5216</v>
      </c>
      <c r="Q542" s="217">
        <f t="shared" si="16"/>
        <v>1</v>
      </c>
      <c r="R542" s="218" t="str">
        <f t="array" aca="1" ref="R542" ca="1">IF(ISNUMBER(Q542),IF(Q542=100%,"CUMPLIDA",IF(AND(ISNUMBER(M542),ISNUMBER(INDIRECT("FECHA_"&amp;$B542,1))), IF(M542&lt;=INDIRECT("FECHA_"&amp;$B542,1),"INCUMPLIDA","PROCESO"), "VERIFICAR FECHA")),"SIN VALOR AVANCE")</f>
        <v>CUMPLIDA</v>
      </c>
    </row>
    <row r="543" spans="1:18" ht="135">
      <c r="A543" s="238" t="s">
        <v>23</v>
      </c>
      <c r="B543" s="239" t="s">
        <v>2644</v>
      </c>
      <c r="C543" s="548"/>
      <c r="D543" s="548"/>
      <c r="E543" s="546"/>
      <c r="F543" s="546"/>
      <c r="G543" s="546"/>
      <c r="H543" s="213" t="s">
        <v>2936</v>
      </c>
      <c r="I543" s="214" t="s">
        <v>2937</v>
      </c>
      <c r="J543" s="214" t="s">
        <v>2938</v>
      </c>
      <c r="K543" s="215">
        <v>6</v>
      </c>
      <c r="L543" s="216">
        <v>44470</v>
      </c>
      <c r="M543" s="216">
        <v>44651</v>
      </c>
      <c r="N543" s="251">
        <f t="shared" si="17"/>
        <v>25.857142857142858</v>
      </c>
      <c r="O543" s="217">
        <v>1</v>
      </c>
      <c r="P543" s="214" t="s">
        <v>5216</v>
      </c>
      <c r="Q543" s="217">
        <f t="shared" si="16"/>
        <v>1</v>
      </c>
      <c r="R543" s="218" t="str">
        <f t="array" aca="1" ref="R543" ca="1">IF(ISNUMBER(Q543),IF(Q543=100%,"CUMPLIDA",IF(AND(ISNUMBER(M543),ISNUMBER(INDIRECT("FECHA_"&amp;$B543,1))), IF(M543&lt;=INDIRECT("FECHA_"&amp;$B543,1),"INCUMPLIDA","PROCESO"), "VERIFICAR FECHA")),"SIN VALOR AVANCE")</f>
        <v>CUMPLIDA</v>
      </c>
    </row>
    <row r="544" spans="1:18" ht="180">
      <c r="A544" s="238" t="s">
        <v>23</v>
      </c>
      <c r="B544" s="239" t="s">
        <v>2644</v>
      </c>
      <c r="C544" s="548"/>
      <c r="D544" s="548"/>
      <c r="E544" s="546"/>
      <c r="F544" s="546"/>
      <c r="G544" s="546"/>
      <c r="H544" s="213" t="s">
        <v>2939</v>
      </c>
      <c r="I544" s="214" t="s">
        <v>2940</v>
      </c>
      <c r="J544" s="214" t="s">
        <v>2941</v>
      </c>
      <c r="K544" s="215">
        <v>1</v>
      </c>
      <c r="L544" s="216">
        <v>44470</v>
      </c>
      <c r="M544" s="216">
        <v>44742</v>
      </c>
      <c r="N544" s="251">
        <f t="shared" si="17"/>
        <v>38.857142857142854</v>
      </c>
      <c r="O544" s="217">
        <v>1</v>
      </c>
      <c r="P544" s="214" t="s">
        <v>5217</v>
      </c>
      <c r="Q544" s="217">
        <f t="shared" si="16"/>
        <v>1</v>
      </c>
      <c r="R544" s="218" t="str">
        <f t="array" aca="1" ref="R544" ca="1">IF(ISNUMBER(Q544),IF(Q544=100%,"CUMPLIDA",IF(AND(ISNUMBER(M544),ISNUMBER(INDIRECT("FECHA_"&amp;$B544,1))), IF(M544&lt;=INDIRECT("FECHA_"&amp;$B544,1),"INCUMPLIDA","PROCESO"), "VERIFICAR FECHA")),"SIN VALOR AVANCE")</f>
        <v>CUMPLIDA</v>
      </c>
    </row>
    <row r="545" spans="1:18" ht="90.75">
      <c r="A545" s="238" t="s">
        <v>23</v>
      </c>
      <c r="B545" s="239" t="s">
        <v>2644</v>
      </c>
      <c r="C545" s="548"/>
      <c r="D545" s="548"/>
      <c r="E545" s="546"/>
      <c r="F545" s="546"/>
      <c r="G545" s="546"/>
      <c r="H545" s="213" t="s">
        <v>2942</v>
      </c>
      <c r="I545" s="214" t="s">
        <v>2943</v>
      </c>
      <c r="J545" s="214" t="s">
        <v>2916</v>
      </c>
      <c r="K545" s="215">
        <v>1</v>
      </c>
      <c r="L545" s="216">
        <v>44454</v>
      </c>
      <c r="M545" s="216">
        <v>44561</v>
      </c>
      <c r="N545" s="251">
        <f t="shared" si="17"/>
        <v>15.285714285714286</v>
      </c>
      <c r="O545" s="217">
        <v>1</v>
      </c>
      <c r="P545" s="214" t="s">
        <v>5211</v>
      </c>
      <c r="Q545" s="217">
        <f t="shared" si="16"/>
        <v>1</v>
      </c>
      <c r="R545" s="218" t="str">
        <f t="array" aca="1" ref="R545" ca="1">IF(ISNUMBER(Q545),IF(Q545=100%,"CUMPLIDA",IF(AND(ISNUMBER(M545),ISNUMBER(INDIRECT("FECHA_"&amp;$B545,1))), IF(M545&lt;=INDIRECT("FECHA_"&amp;$B545,1),"INCUMPLIDA","PROCESO"), "VERIFICAR FECHA")),"SIN VALOR AVANCE")</f>
        <v>CUMPLIDA</v>
      </c>
    </row>
    <row r="546" spans="1:18" ht="90.75">
      <c r="A546" s="238" t="s">
        <v>23</v>
      </c>
      <c r="B546" s="239" t="s">
        <v>2644</v>
      </c>
      <c r="C546" s="548"/>
      <c r="D546" s="548"/>
      <c r="E546" s="546"/>
      <c r="F546" s="546"/>
      <c r="G546" s="546"/>
      <c r="H546" s="213" t="s">
        <v>2944</v>
      </c>
      <c r="I546" s="214" t="s">
        <v>2943</v>
      </c>
      <c r="J546" s="214" t="s">
        <v>2916</v>
      </c>
      <c r="K546" s="215">
        <v>1</v>
      </c>
      <c r="L546" s="216">
        <v>44454</v>
      </c>
      <c r="M546" s="216">
        <v>44561</v>
      </c>
      <c r="N546" s="251">
        <f t="shared" si="17"/>
        <v>15.285714285714286</v>
      </c>
      <c r="O546" s="217">
        <v>1</v>
      </c>
      <c r="P546" s="214" t="s">
        <v>5211</v>
      </c>
      <c r="Q546" s="217">
        <f t="shared" si="16"/>
        <v>1</v>
      </c>
      <c r="R546" s="218" t="str">
        <f t="array" aca="1" ref="R546" ca="1">IF(ISNUMBER(Q546),IF(Q546=100%,"CUMPLIDA",IF(AND(ISNUMBER(M546),ISNUMBER(INDIRECT("FECHA_"&amp;$B546,1))), IF(M546&lt;=INDIRECT("FECHA_"&amp;$B546,1),"INCUMPLIDA","PROCESO"), "VERIFICAR FECHA")),"SIN VALOR AVANCE")</f>
        <v>CUMPLIDA</v>
      </c>
    </row>
    <row r="547" spans="1:18" ht="180">
      <c r="A547" s="238" t="s">
        <v>23</v>
      </c>
      <c r="B547" s="239" t="s">
        <v>2644</v>
      </c>
      <c r="C547" s="548" t="s">
        <v>2945</v>
      </c>
      <c r="D547" s="548" t="s">
        <v>2946</v>
      </c>
      <c r="E547" s="213" t="s">
        <v>2947</v>
      </c>
      <c r="F547" s="213"/>
      <c r="G547" s="546" t="s">
        <v>2946</v>
      </c>
      <c r="H547" s="213" t="s">
        <v>2948</v>
      </c>
      <c r="I547" s="214" t="s">
        <v>2949</v>
      </c>
      <c r="J547" s="214" t="s">
        <v>2950</v>
      </c>
      <c r="K547" s="215">
        <v>1</v>
      </c>
      <c r="L547" s="216">
        <v>46508</v>
      </c>
      <c r="M547" s="216">
        <v>46600</v>
      </c>
      <c r="N547" s="251">
        <f t="shared" si="17"/>
        <v>13.142857142857142</v>
      </c>
      <c r="O547" s="217">
        <v>0</v>
      </c>
      <c r="P547" s="214" t="s">
        <v>5218</v>
      </c>
      <c r="Q547" s="217">
        <f t="shared" si="16"/>
        <v>0</v>
      </c>
      <c r="R547" s="218" t="str">
        <f t="array" aca="1" ref="R547" ca="1">IF(ISNUMBER(Q547),IF(Q547=100%,"CUMPLIDA",IF(AND(ISNUMBER(M547),ISNUMBER(INDIRECT("FECHA_"&amp;$B547,1))), IF(M547&lt;=INDIRECT("FECHA_"&amp;$B547,1),"INCUMPLIDA","PROCESO"), "VERIFICAR FECHA")),"SIN VALOR AVANCE")</f>
        <v>PROCESO</v>
      </c>
    </row>
    <row r="548" spans="1:18" ht="60">
      <c r="A548" s="238" t="s">
        <v>23</v>
      </c>
      <c r="B548" s="239" t="s">
        <v>2644</v>
      </c>
      <c r="C548" s="548"/>
      <c r="D548" s="548"/>
      <c r="E548" s="546" t="s">
        <v>2951</v>
      </c>
      <c r="F548" s="546"/>
      <c r="G548" s="546"/>
      <c r="H548" s="213" t="s">
        <v>2952</v>
      </c>
      <c r="I548" s="214" t="s">
        <v>2953</v>
      </c>
      <c r="J548" s="214" t="s">
        <v>2954</v>
      </c>
      <c r="K548" s="215">
        <v>1</v>
      </c>
      <c r="L548" s="216">
        <v>45953</v>
      </c>
      <c r="M548" s="216">
        <v>46171</v>
      </c>
      <c r="N548" s="251">
        <f t="shared" si="17"/>
        <v>31.142857142857142</v>
      </c>
      <c r="O548" s="217">
        <v>1</v>
      </c>
      <c r="P548" s="214" t="s">
        <v>5219</v>
      </c>
      <c r="Q548" s="217">
        <f t="shared" si="16"/>
        <v>1</v>
      </c>
      <c r="R548" s="218" t="str">
        <f t="array" aca="1" ref="R548" ca="1">IF(ISNUMBER(Q548),IF(Q548=100%,"CUMPLIDA",IF(AND(ISNUMBER(M548),ISNUMBER(INDIRECT("FECHA_"&amp;$B548,1))), IF(M548&lt;=INDIRECT("FECHA_"&amp;$B548,1),"INCUMPLIDA","PROCESO"), "VERIFICAR FECHA")),"SIN VALOR AVANCE")</f>
        <v>CUMPLIDA</v>
      </c>
    </row>
    <row r="549" spans="1:18" ht="409.5">
      <c r="A549" s="238" t="s">
        <v>23</v>
      </c>
      <c r="B549" s="239" t="s">
        <v>2644</v>
      </c>
      <c r="C549" s="548"/>
      <c r="D549" s="548"/>
      <c r="E549" s="546"/>
      <c r="F549" s="546"/>
      <c r="G549" s="546"/>
      <c r="H549" s="213" t="s">
        <v>2955</v>
      </c>
      <c r="I549" s="214" t="s">
        <v>2956</v>
      </c>
      <c r="J549" s="214" t="s">
        <v>2957</v>
      </c>
      <c r="K549" s="215">
        <v>8</v>
      </c>
      <c r="L549" s="216">
        <v>45566</v>
      </c>
      <c r="M549" s="216">
        <v>46783</v>
      </c>
      <c r="N549" s="251">
        <f t="shared" si="17"/>
        <v>173.85714285714286</v>
      </c>
      <c r="O549" s="217">
        <v>0.2</v>
      </c>
      <c r="P549" s="214" t="s">
        <v>4853</v>
      </c>
      <c r="Q549" s="217">
        <f t="shared" si="16"/>
        <v>0.2</v>
      </c>
      <c r="R549" s="218" t="str">
        <f t="array" aca="1" ref="R549" ca="1">IF(ISNUMBER(Q549),IF(Q549=100%,"CUMPLIDA",IF(AND(ISNUMBER(M549),ISNUMBER(INDIRECT("FECHA_"&amp;$B549,1))), IF(M549&lt;=INDIRECT("FECHA_"&amp;$B549,1),"INCUMPLIDA","PROCESO"), "VERIFICAR FECHA")),"SIN VALOR AVANCE")</f>
        <v>PROCESO</v>
      </c>
    </row>
    <row r="550" spans="1:18" ht="45.75">
      <c r="A550" s="238" t="s">
        <v>23</v>
      </c>
      <c r="B550" s="239" t="s">
        <v>2644</v>
      </c>
      <c r="C550" s="548"/>
      <c r="D550" s="548"/>
      <c r="E550" s="546"/>
      <c r="F550" s="546"/>
      <c r="G550" s="546"/>
      <c r="H550" s="213" t="s">
        <v>2958</v>
      </c>
      <c r="I550" s="214" t="s">
        <v>2959</v>
      </c>
      <c r="J550" s="214" t="s">
        <v>2960</v>
      </c>
      <c r="K550" s="215">
        <v>1</v>
      </c>
      <c r="L550" s="216">
        <v>45953</v>
      </c>
      <c r="M550" s="216">
        <v>46021</v>
      </c>
      <c r="N550" s="251">
        <f t="shared" si="17"/>
        <v>9.7142857142857135</v>
      </c>
      <c r="O550" s="217">
        <v>1</v>
      </c>
      <c r="P550" s="214" t="s">
        <v>4864</v>
      </c>
      <c r="Q550" s="217">
        <f t="shared" si="16"/>
        <v>1</v>
      </c>
      <c r="R550" s="218" t="str">
        <f t="array" aca="1" ref="R550" ca="1">IF(ISNUMBER(Q550),IF(Q550=100%,"CUMPLIDA",IF(AND(ISNUMBER(M550),ISNUMBER(INDIRECT("FECHA_"&amp;$B550,1))), IF(M550&lt;=INDIRECT("FECHA_"&amp;$B550,1),"INCUMPLIDA","PROCESO"), "VERIFICAR FECHA")),"SIN VALOR AVANCE")</f>
        <v>CUMPLIDA</v>
      </c>
    </row>
    <row r="551" spans="1:18" ht="62.25">
      <c r="A551" s="238" t="s">
        <v>23</v>
      </c>
      <c r="B551" s="239" t="s">
        <v>2644</v>
      </c>
      <c r="C551" s="548"/>
      <c r="D551" s="548"/>
      <c r="E551" s="546" t="s">
        <v>2961</v>
      </c>
      <c r="F551" s="546"/>
      <c r="G551" s="546"/>
      <c r="H551" s="213" t="s">
        <v>2962</v>
      </c>
      <c r="I551" s="214" t="s">
        <v>2963</v>
      </c>
      <c r="J551" s="214" t="s">
        <v>2964</v>
      </c>
      <c r="K551" s="215">
        <v>1</v>
      </c>
      <c r="L551" s="216">
        <v>45962</v>
      </c>
      <c r="M551" s="216">
        <v>46172</v>
      </c>
      <c r="N551" s="251">
        <f t="shared" si="17"/>
        <v>30</v>
      </c>
      <c r="O551" s="217">
        <v>1</v>
      </c>
      <c r="P551" s="214" t="s">
        <v>4852</v>
      </c>
      <c r="Q551" s="217">
        <f t="shared" si="16"/>
        <v>1</v>
      </c>
      <c r="R551" s="218" t="str">
        <f t="array" aca="1" ref="R551" ca="1">IF(ISNUMBER(Q551),IF(Q551=100%,"CUMPLIDA",IF(AND(ISNUMBER(M551),ISNUMBER(INDIRECT("FECHA_"&amp;$B551,1))), IF(M551&lt;=INDIRECT("FECHA_"&amp;$B551,1),"INCUMPLIDA","PROCESO"), "VERIFICAR FECHA")),"SIN VALOR AVANCE")</f>
        <v>CUMPLIDA</v>
      </c>
    </row>
    <row r="552" spans="1:18" ht="45.75">
      <c r="A552" s="238" t="s">
        <v>23</v>
      </c>
      <c r="B552" s="239" t="s">
        <v>2644</v>
      </c>
      <c r="C552" s="548"/>
      <c r="D552" s="548"/>
      <c r="E552" s="546"/>
      <c r="F552" s="546"/>
      <c r="G552" s="546"/>
      <c r="H552" s="213" t="s">
        <v>2965</v>
      </c>
      <c r="I552" s="214" t="s">
        <v>2966</v>
      </c>
      <c r="J552" s="214" t="s">
        <v>2967</v>
      </c>
      <c r="K552" s="215">
        <v>1</v>
      </c>
      <c r="L552" s="216">
        <v>45931</v>
      </c>
      <c r="M552" s="216">
        <v>46022</v>
      </c>
      <c r="N552" s="251">
        <f t="shared" si="17"/>
        <v>13</v>
      </c>
      <c r="O552" s="217">
        <v>1</v>
      </c>
      <c r="P552" s="214" t="s">
        <v>5220</v>
      </c>
      <c r="Q552" s="217">
        <f t="shared" si="16"/>
        <v>1</v>
      </c>
      <c r="R552" s="218" t="str">
        <f t="array" aca="1" ref="R552" ca="1">IF(ISNUMBER(Q552),IF(Q552=100%,"CUMPLIDA",IF(AND(ISNUMBER(M552),ISNUMBER(INDIRECT("FECHA_"&amp;$B552,1))), IF(M552&lt;=INDIRECT("FECHA_"&amp;$B552,1),"INCUMPLIDA","PROCESO"), "VERIFICAR FECHA")),"SIN VALOR AVANCE")</f>
        <v>CUMPLIDA</v>
      </c>
    </row>
    <row r="553" spans="1:18" ht="409.5">
      <c r="A553" s="238" t="s">
        <v>23</v>
      </c>
      <c r="B553" s="239" t="s">
        <v>2644</v>
      </c>
      <c r="C553" s="548"/>
      <c r="D553" s="548"/>
      <c r="E553" s="546"/>
      <c r="F553" s="546"/>
      <c r="G553" s="546"/>
      <c r="H553" s="213" t="s">
        <v>2955</v>
      </c>
      <c r="I553" s="214" t="s">
        <v>2956</v>
      </c>
      <c r="J553" s="214" t="s">
        <v>2957</v>
      </c>
      <c r="K553" s="215">
        <v>8</v>
      </c>
      <c r="L553" s="216">
        <v>45566</v>
      </c>
      <c r="M553" s="216">
        <v>46783</v>
      </c>
      <c r="N553" s="251">
        <f t="shared" si="17"/>
        <v>173.85714285714286</v>
      </c>
      <c r="O553" s="217">
        <v>0.2</v>
      </c>
      <c r="P553" s="214" t="s">
        <v>4853</v>
      </c>
      <c r="Q553" s="217">
        <f t="shared" si="16"/>
        <v>0.2</v>
      </c>
      <c r="R553" s="218" t="str">
        <f t="array" aca="1" ref="R553" ca="1">IF(ISNUMBER(Q553),IF(Q553=100%,"CUMPLIDA",IF(AND(ISNUMBER(M553),ISNUMBER(INDIRECT("FECHA_"&amp;$B553,1))), IF(M553&lt;=INDIRECT("FECHA_"&amp;$B553,1),"INCUMPLIDA","PROCESO"), "VERIFICAR FECHA")),"SIN VALOR AVANCE")</f>
        <v>PROCESO</v>
      </c>
    </row>
    <row r="554" spans="1:18" ht="45.75">
      <c r="A554" s="238" t="s">
        <v>23</v>
      </c>
      <c r="B554" s="239" t="s">
        <v>2644</v>
      </c>
      <c r="C554" s="548"/>
      <c r="D554" s="548"/>
      <c r="E554" s="546"/>
      <c r="F554" s="546"/>
      <c r="G554" s="546"/>
      <c r="H554" s="213" t="s">
        <v>2958</v>
      </c>
      <c r="I554" s="214" t="s">
        <v>2959</v>
      </c>
      <c r="J554" s="214" t="s">
        <v>2960</v>
      </c>
      <c r="K554" s="215">
        <v>1</v>
      </c>
      <c r="L554" s="216">
        <v>45953</v>
      </c>
      <c r="M554" s="216">
        <v>46021</v>
      </c>
      <c r="N554" s="251">
        <f t="shared" si="17"/>
        <v>9.7142857142857135</v>
      </c>
      <c r="O554" s="217">
        <v>1</v>
      </c>
      <c r="P554" s="214" t="s">
        <v>4864</v>
      </c>
      <c r="Q554" s="217">
        <f t="shared" si="16"/>
        <v>1</v>
      </c>
      <c r="R554" s="218" t="str">
        <f t="array" aca="1" ref="R554" ca="1">IF(ISNUMBER(Q554),IF(Q554=100%,"CUMPLIDA",IF(AND(ISNUMBER(M554),ISNUMBER(INDIRECT("FECHA_"&amp;$B554,1))), IF(M554&lt;=INDIRECT("FECHA_"&amp;$B554,1),"INCUMPLIDA","PROCESO"), "VERIFICAR FECHA")),"SIN VALOR AVANCE")</f>
        <v>CUMPLIDA</v>
      </c>
    </row>
    <row r="555" spans="1:18" ht="225">
      <c r="A555" s="238" t="s">
        <v>23</v>
      </c>
      <c r="B555" s="239" t="s">
        <v>2644</v>
      </c>
      <c r="C555" s="548"/>
      <c r="D555" s="548"/>
      <c r="E555" s="546" t="s">
        <v>2968</v>
      </c>
      <c r="F555" s="546"/>
      <c r="G555" s="546"/>
      <c r="H555" s="213" t="s">
        <v>2969</v>
      </c>
      <c r="I555" s="214" t="s">
        <v>2970</v>
      </c>
      <c r="J555" s="214" t="s">
        <v>2960</v>
      </c>
      <c r="K555" s="215">
        <v>1</v>
      </c>
      <c r="L555" s="216">
        <v>45962</v>
      </c>
      <c r="M555" s="216">
        <v>46172</v>
      </c>
      <c r="N555" s="251">
        <f t="shared" si="17"/>
        <v>30</v>
      </c>
      <c r="O555" s="217">
        <v>1</v>
      </c>
      <c r="P555" s="214" t="s">
        <v>5221</v>
      </c>
      <c r="Q555" s="217">
        <f t="shared" si="16"/>
        <v>1</v>
      </c>
      <c r="R555" s="218" t="str">
        <f t="array" aca="1" ref="R555" ca="1">IF(ISNUMBER(Q555),IF(Q555=100%,"CUMPLIDA",IF(AND(ISNUMBER(M555),ISNUMBER(INDIRECT("FECHA_"&amp;$B555,1))), IF(M555&lt;=INDIRECT("FECHA_"&amp;$B555,1),"INCUMPLIDA","PROCESO"), "VERIFICAR FECHA")),"SIN VALOR AVANCE")</f>
        <v>CUMPLIDA</v>
      </c>
    </row>
    <row r="556" spans="1:18" ht="120">
      <c r="A556" s="238" t="s">
        <v>23</v>
      </c>
      <c r="B556" s="239" t="s">
        <v>2644</v>
      </c>
      <c r="C556" s="548"/>
      <c r="D556" s="548"/>
      <c r="E556" s="546"/>
      <c r="F556" s="546"/>
      <c r="G556" s="546"/>
      <c r="H556" s="213" t="s">
        <v>5329</v>
      </c>
      <c r="I556" s="214" t="s">
        <v>2971</v>
      </c>
      <c r="J556" s="214" t="s">
        <v>2972</v>
      </c>
      <c r="K556" s="215">
        <v>1</v>
      </c>
      <c r="L556" s="216">
        <v>45985</v>
      </c>
      <c r="M556" s="216">
        <v>46080</v>
      </c>
      <c r="N556" s="251">
        <f t="shared" si="17"/>
        <v>13.571428571428571</v>
      </c>
      <c r="O556" s="217">
        <v>1</v>
      </c>
      <c r="P556" s="214" t="s">
        <v>5222</v>
      </c>
      <c r="Q556" s="217">
        <f t="shared" si="16"/>
        <v>1</v>
      </c>
      <c r="R556" s="218" t="str">
        <f t="array" aca="1" ref="R556" ca="1">IF(ISNUMBER(Q556),IF(Q556=100%,"CUMPLIDA",IF(AND(ISNUMBER(M556),ISNUMBER(INDIRECT("FECHA_"&amp;$B556,1))), IF(M556&lt;=INDIRECT("FECHA_"&amp;$B556,1),"INCUMPLIDA","PROCESO"), "VERIFICAR FECHA")),"SIN VALOR AVANCE")</f>
        <v>CUMPLIDA</v>
      </c>
    </row>
    <row r="557" spans="1:18" ht="45.75">
      <c r="A557" s="238" t="s">
        <v>23</v>
      </c>
      <c r="B557" s="239" t="s">
        <v>2644</v>
      </c>
      <c r="C557" s="548"/>
      <c r="D557" s="548"/>
      <c r="E557" s="546" t="s">
        <v>2973</v>
      </c>
      <c r="F557" s="546"/>
      <c r="G557" s="546"/>
      <c r="H557" s="213" t="s">
        <v>2965</v>
      </c>
      <c r="I557" s="214" t="s">
        <v>2966</v>
      </c>
      <c r="J557" s="214" t="s">
        <v>2967</v>
      </c>
      <c r="K557" s="215">
        <v>1</v>
      </c>
      <c r="L557" s="216">
        <v>45931</v>
      </c>
      <c r="M557" s="216">
        <v>46022</v>
      </c>
      <c r="N557" s="251">
        <f t="shared" si="17"/>
        <v>13</v>
      </c>
      <c r="O557" s="217">
        <v>1</v>
      </c>
      <c r="P557" s="214" t="s">
        <v>5220</v>
      </c>
      <c r="Q557" s="217">
        <f t="shared" si="16"/>
        <v>1</v>
      </c>
      <c r="R557" s="218" t="str">
        <f t="array" aca="1" ref="R557" ca="1">IF(ISNUMBER(Q557),IF(Q557=100%,"CUMPLIDA",IF(AND(ISNUMBER(M557),ISNUMBER(INDIRECT("FECHA_"&amp;$B557,1))), IF(M557&lt;=INDIRECT("FECHA_"&amp;$B557,1),"INCUMPLIDA","PROCESO"), "VERIFICAR FECHA")),"SIN VALOR AVANCE")</f>
        <v>CUMPLIDA</v>
      </c>
    </row>
    <row r="558" spans="1:18" ht="409.5">
      <c r="A558" s="238" t="s">
        <v>23</v>
      </c>
      <c r="B558" s="239" t="s">
        <v>2644</v>
      </c>
      <c r="C558" s="548"/>
      <c r="D558" s="548"/>
      <c r="E558" s="546"/>
      <c r="F558" s="546"/>
      <c r="G558" s="546"/>
      <c r="H558" s="213" t="s">
        <v>2955</v>
      </c>
      <c r="I558" s="214" t="s">
        <v>2956</v>
      </c>
      <c r="J558" s="214" t="s">
        <v>2957</v>
      </c>
      <c r="K558" s="215">
        <v>8</v>
      </c>
      <c r="L558" s="216">
        <v>45566</v>
      </c>
      <c r="M558" s="216">
        <v>46783</v>
      </c>
      <c r="N558" s="251">
        <f t="shared" si="17"/>
        <v>173.85714285714286</v>
      </c>
      <c r="O558" s="217">
        <v>0.2</v>
      </c>
      <c r="P558" s="214" t="s">
        <v>4853</v>
      </c>
      <c r="Q558" s="217">
        <f t="shared" si="16"/>
        <v>0.2</v>
      </c>
      <c r="R558" s="218" t="str">
        <f t="array" aca="1" ref="R558" ca="1">IF(ISNUMBER(Q558),IF(Q558=100%,"CUMPLIDA",IF(AND(ISNUMBER(M558),ISNUMBER(INDIRECT("FECHA_"&amp;$B558,1))), IF(M558&lt;=INDIRECT("FECHA_"&amp;$B558,1),"INCUMPLIDA","PROCESO"), "VERIFICAR FECHA")),"SIN VALOR AVANCE")</f>
        <v>PROCESO</v>
      </c>
    </row>
    <row r="559" spans="1:18" ht="45.75">
      <c r="A559" s="238" t="s">
        <v>23</v>
      </c>
      <c r="B559" s="239" t="s">
        <v>2644</v>
      </c>
      <c r="C559" s="548"/>
      <c r="D559" s="548"/>
      <c r="E559" s="546"/>
      <c r="F559" s="546"/>
      <c r="G559" s="546"/>
      <c r="H559" s="213" t="s">
        <v>2958</v>
      </c>
      <c r="I559" s="214" t="s">
        <v>2959</v>
      </c>
      <c r="J559" s="214" t="s">
        <v>2960</v>
      </c>
      <c r="K559" s="215">
        <v>1</v>
      </c>
      <c r="L559" s="216">
        <v>45953</v>
      </c>
      <c r="M559" s="216">
        <v>46021</v>
      </c>
      <c r="N559" s="251">
        <f t="shared" si="17"/>
        <v>9.7142857142857135</v>
      </c>
      <c r="O559" s="217">
        <v>1</v>
      </c>
      <c r="P559" s="214" t="s">
        <v>4864</v>
      </c>
      <c r="Q559" s="217">
        <f t="shared" si="16"/>
        <v>1</v>
      </c>
      <c r="R559" s="218" t="str">
        <f t="array" aca="1" ref="R559" ca="1">IF(ISNUMBER(Q559),IF(Q559=100%,"CUMPLIDA",IF(AND(ISNUMBER(M559),ISNUMBER(INDIRECT("FECHA_"&amp;$B559,1))), IF(M559&lt;=INDIRECT("FECHA_"&amp;$B559,1),"INCUMPLIDA","PROCESO"), "VERIFICAR FECHA")),"SIN VALOR AVANCE")</f>
        <v>CUMPLIDA</v>
      </c>
    </row>
    <row r="560" spans="1:18" ht="62.25">
      <c r="A560" s="238" t="s">
        <v>23</v>
      </c>
      <c r="B560" s="239" t="s">
        <v>2644</v>
      </c>
      <c r="C560" s="548"/>
      <c r="D560" s="548"/>
      <c r="E560" s="546" t="s">
        <v>2974</v>
      </c>
      <c r="F560" s="546"/>
      <c r="G560" s="546"/>
      <c r="H560" s="213" t="s">
        <v>2962</v>
      </c>
      <c r="I560" s="214" t="s">
        <v>2963</v>
      </c>
      <c r="J560" s="214" t="s">
        <v>2964</v>
      </c>
      <c r="K560" s="215">
        <v>1</v>
      </c>
      <c r="L560" s="216">
        <v>45962</v>
      </c>
      <c r="M560" s="216">
        <v>46172</v>
      </c>
      <c r="N560" s="251">
        <f t="shared" si="17"/>
        <v>30</v>
      </c>
      <c r="O560" s="217">
        <v>1</v>
      </c>
      <c r="P560" s="214" t="s">
        <v>4852</v>
      </c>
      <c r="Q560" s="217">
        <f t="shared" si="16"/>
        <v>1</v>
      </c>
      <c r="R560" s="218" t="str">
        <f t="array" aca="1" ref="R560" ca="1">IF(ISNUMBER(Q560),IF(Q560=100%,"CUMPLIDA",IF(AND(ISNUMBER(M560),ISNUMBER(INDIRECT("FECHA_"&amp;$B560,1))), IF(M560&lt;=INDIRECT("FECHA_"&amp;$B560,1),"INCUMPLIDA","PROCESO"), "VERIFICAR FECHA")),"SIN VALOR AVANCE")</f>
        <v>CUMPLIDA</v>
      </c>
    </row>
    <row r="561" spans="1:18" ht="409.5">
      <c r="A561" s="238" t="s">
        <v>23</v>
      </c>
      <c r="B561" s="239" t="s">
        <v>2644</v>
      </c>
      <c r="C561" s="548"/>
      <c r="D561" s="548"/>
      <c r="E561" s="546"/>
      <c r="F561" s="546"/>
      <c r="G561" s="546"/>
      <c r="H561" s="213" t="s">
        <v>2955</v>
      </c>
      <c r="I561" s="214" t="s">
        <v>2956</v>
      </c>
      <c r="J561" s="214" t="s">
        <v>2957</v>
      </c>
      <c r="K561" s="215">
        <v>8</v>
      </c>
      <c r="L561" s="216">
        <v>45566</v>
      </c>
      <c r="M561" s="216">
        <v>46783</v>
      </c>
      <c r="N561" s="251">
        <f t="shared" si="17"/>
        <v>173.85714285714286</v>
      </c>
      <c r="O561" s="217">
        <v>0.2</v>
      </c>
      <c r="P561" s="214" t="s">
        <v>4853</v>
      </c>
      <c r="Q561" s="217">
        <f t="shared" si="16"/>
        <v>0.2</v>
      </c>
      <c r="R561" s="218" t="str">
        <f t="array" aca="1" ref="R561" ca="1">IF(ISNUMBER(Q561),IF(Q561=100%,"CUMPLIDA",IF(AND(ISNUMBER(M561),ISNUMBER(INDIRECT("FECHA_"&amp;$B561,1))), IF(M561&lt;=INDIRECT("FECHA_"&amp;$B561,1),"INCUMPLIDA","PROCESO"), "VERIFICAR FECHA")),"SIN VALOR AVANCE")</f>
        <v>PROCESO</v>
      </c>
    </row>
    <row r="562" spans="1:18" ht="45.75">
      <c r="A562" s="238" t="s">
        <v>23</v>
      </c>
      <c r="B562" s="239" t="s">
        <v>2644</v>
      </c>
      <c r="C562" s="548"/>
      <c r="D562" s="548"/>
      <c r="E562" s="546"/>
      <c r="F562" s="546"/>
      <c r="G562" s="546"/>
      <c r="H562" s="213" t="s">
        <v>2975</v>
      </c>
      <c r="I562" s="214" t="s">
        <v>2959</v>
      </c>
      <c r="J562" s="214" t="s">
        <v>2960</v>
      </c>
      <c r="K562" s="215">
        <v>1</v>
      </c>
      <c r="L562" s="216">
        <v>45953</v>
      </c>
      <c r="M562" s="216">
        <v>46021</v>
      </c>
      <c r="N562" s="251">
        <f t="shared" si="17"/>
        <v>9.7142857142857135</v>
      </c>
      <c r="O562" s="217">
        <v>1</v>
      </c>
      <c r="P562" s="214" t="s">
        <v>4864</v>
      </c>
      <c r="Q562" s="217">
        <f t="shared" si="16"/>
        <v>1</v>
      </c>
      <c r="R562" s="218" t="str">
        <f t="array" aca="1" ref="R562" ca="1">IF(ISNUMBER(Q562),IF(Q562=100%,"CUMPLIDA",IF(AND(ISNUMBER(M562),ISNUMBER(INDIRECT("FECHA_"&amp;$B562,1))), IF(M562&lt;=INDIRECT("FECHA_"&amp;$B562,1),"INCUMPLIDA","PROCESO"), "VERIFICAR FECHA")),"SIN VALOR AVANCE")</f>
        <v>CUMPLIDA</v>
      </c>
    </row>
    <row r="563" spans="1:18" ht="45.75">
      <c r="A563" s="238" t="s">
        <v>23</v>
      </c>
      <c r="B563" s="239" t="s">
        <v>2644</v>
      </c>
      <c r="C563" s="548"/>
      <c r="D563" s="548"/>
      <c r="E563" s="546" t="s">
        <v>2976</v>
      </c>
      <c r="F563" s="546"/>
      <c r="G563" s="546"/>
      <c r="H563" s="213" t="s">
        <v>2965</v>
      </c>
      <c r="I563" s="214" t="s">
        <v>2966</v>
      </c>
      <c r="J563" s="214" t="s">
        <v>2967</v>
      </c>
      <c r="K563" s="215">
        <v>1</v>
      </c>
      <c r="L563" s="216">
        <v>45931</v>
      </c>
      <c r="M563" s="216">
        <v>46022</v>
      </c>
      <c r="N563" s="251">
        <f t="shared" si="17"/>
        <v>13</v>
      </c>
      <c r="O563" s="217">
        <v>1</v>
      </c>
      <c r="P563" s="214" t="s">
        <v>5220</v>
      </c>
      <c r="Q563" s="217">
        <f t="shared" si="16"/>
        <v>1</v>
      </c>
      <c r="R563" s="218" t="str">
        <f t="array" aca="1" ref="R563" ca="1">IF(ISNUMBER(Q563),IF(Q563=100%,"CUMPLIDA",IF(AND(ISNUMBER(M563),ISNUMBER(INDIRECT("FECHA_"&amp;$B563,1))), IF(M563&lt;=INDIRECT("FECHA_"&amp;$B563,1),"INCUMPLIDA","PROCESO"), "VERIFICAR FECHA")),"SIN VALOR AVANCE")</f>
        <v>CUMPLIDA</v>
      </c>
    </row>
    <row r="564" spans="1:18" ht="409.5">
      <c r="A564" s="238" t="s">
        <v>23</v>
      </c>
      <c r="B564" s="239" t="s">
        <v>2644</v>
      </c>
      <c r="C564" s="548"/>
      <c r="D564" s="548"/>
      <c r="E564" s="546"/>
      <c r="F564" s="546"/>
      <c r="G564" s="546"/>
      <c r="H564" s="213" t="s">
        <v>2977</v>
      </c>
      <c r="I564" s="214" t="s">
        <v>2956</v>
      </c>
      <c r="J564" s="214" t="s">
        <v>2957</v>
      </c>
      <c r="K564" s="215">
        <v>8</v>
      </c>
      <c r="L564" s="216">
        <v>45566</v>
      </c>
      <c r="M564" s="216">
        <v>46783</v>
      </c>
      <c r="N564" s="251">
        <f t="shared" si="17"/>
        <v>173.85714285714286</v>
      </c>
      <c r="O564" s="217">
        <v>0.2</v>
      </c>
      <c r="P564" s="214" t="s">
        <v>4853</v>
      </c>
      <c r="Q564" s="217">
        <f t="shared" si="16"/>
        <v>0.2</v>
      </c>
      <c r="R564" s="218" t="str">
        <f t="array" aca="1" ref="R564" ca="1">IF(ISNUMBER(Q564),IF(Q564=100%,"CUMPLIDA",IF(AND(ISNUMBER(M564),ISNUMBER(INDIRECT("FECHA_"&amp;$B564,1))), IF(M564&lt;=INDIRECT("FECHA_"&amp;$B564,1),"INCUMPLIDA","PROCESO"), "VERIFICAR FECHA")),"SIN VALOR AVANCE")</f>
        <v>PROCESO</v>
      </c>
    </row>
    <row r="565" spans="1:18" ht="45.75">
      <c r="A565" s="238" t="s">
        <v>23</v>
      </c>
      <c r="B565" s="239" t="s">
        <v>2644</v>
      </c>
      <c r="C565" s="548"/>
      <c r="D565" s="548"/>
      <c r="E565" s="546"/>
      <c r="F565" s="546"/>
      <c r="G565" s="546"/>
      <c r="H565" s="213" t="s">
        <v>2975</v>
      </c>
      <c r="I565" s="214" t="s">
        <v>2959</v>
      </c>
      <c r="J565" s="214" t="s">
        <v>2960</v>
      </c>
      <c r="K565" s="215">
        <v>1</v>
      </c>
      <c r="L565" s="216">
        <v>45953</v>
      </c>
      <c r="M565" s="216">
        <v>46021</v>
      </c>
      <c r="N565" s="251">
        <f t="shared" si="17"/>
        <v>9.7142857142857135</v>
      </c>
      <c r="O565" s="217">
        <v>1</v>
      </c>
      <c r="P565" s="214" t="s">
        <v>4864</v>
      </c>
      <c r="Q565" s="217">
        <f t="shared" si="16"/>
        <v>1</v>
      </c>
      <c r="R565" s="218" t="str">
        <f t="array" aca="1" ref="R565" ca="1">IF(ISNUMBER(Q565),IF(Q565=100%,"CUMPLIDA",IF(AND(ISNUMBER(M565),ISNUMBER(INDIRECT("FECHA_"&amp;$B565,1))), IF(M565&lt;=INDIRECT("FECHA_"&amp;$B565,1),"INCUMPLIDA","PROCESO"), "VERIFICAR FECHA")),"SIN VALOR AVANCE")</f>
        <v>CUMPLIDA</v>
      </c>
    </row>
    <row r="566" spans="1:18" ht="90">
      <c r="A566" s="238" t="s">
        <v>23</v>
      </c>
      <c r="B566" s="239" t="s">
        <v>2644</v>
      </c>
      <c r="C566" s="548"/>
      <c r="D566" s="548"/>
      <c r="E566" s="546" t="s">
        <v>2978</v>
      </c>
      <c r="F566" s="546"/>
      <c r="G566" s="546"/>
      <c r="H566" s="213" t="s">
        <v>2979</v>
      </c>
      <c r="I566" s="214" t="s">
        <v>2980</v>
      </c>
      <c r="J566" s="214" t="s">
        <v>2981</v>
      </c>
      <c r="K566" s="215">
        <v>1</v>
      </c>
      <c r="L566" s="216">
        <v>45953</v>
      </c>
      <c r="M566" s="216">
        <v>46021</v>
      </c>
      <c r="N566" s="251">
        <f t="shared" si="17"/>
        <v>9.7142857142857135</v>
      </c>
      <c r="O566" s="217">
        <v>1</v>
      </c>
      <c r="P566" s="214" t="s">
        <v>5223</v>
      </c>
      <c r="Q566" s="217">
        <f t="shared" si="16"/>
        <v>1</v>
      </c>
      <c r="R566" s="218" t="str">
        <f t="array" aca="1" ref="R566" ca="1">IF(ISNUMBER(Q566),IF(Q566=100%,"CUMPLIDA",IF(AND(ISNUMBER(M566),ISNUMBER(INDIRECT("FECHA_"&amp;$B566,1))), IF(M566&lt;=INDIRECT("FECHA_"&amp;$B566,1),"INCUMPLIDA","PROCESO"), "VERIFICAR FECHA")),"SIN VALOR AVANCE")</f>
        <v>CUMPLIDA</v>
      </c>
    </row>
    <row r="567" spans="1:18" ht="409.5">
      <c r="A567" s="238" t="s">
        <v>23</v>
      </c>
      <c r="B567" s="239" t="s">
        <v>2644</v>
      </c>
      <c r="C567" s="548"/>
      <c r="D567" s="548"/>
      <c r="E567" s="546"/>
      <c r="F567" s="546"/>
      <c r="G567" s="546"/>
      <c r="H567" s="213" t="s">
        <v>2955</v>
      </c>
      <c r="I567" s="214" t="s">
        <v>2956</v>
      </c>
      <c r="J567" s="214" t="s">
        <v>2957</v>
      </c>
      <c r="K567" s="215">
        <v>8</v>
      </c>
      <c r="L567" s="216">
        <v>45566</v>
      </c>
      <c r="M567" s="216">
        <v>46783</v>
      </c>
      <c r="N567" s="251">
        <f t="shared" si="17"/>
        <v>173.85714285714286</v>
      </c>
      <c r="O567" s="217">
        <v>0.2</v>
      </c>
      <c r="P567" s="214" t="s">
        <v>4853</v>
      </c>
      <c r="Q567" s="217">
        <f t="shared" si="16"/>
        <v>0.2</v>
      </c>
      <c r="R567" s="218" t="str">
        <f t="array" aca="1" ref="R567" ca="1">IF(ISNUMBER(Q567),IF(Q567=100%,"CUMPLIDA",IF(AND(ISNUMBER(M567),ISNUMBER(INDIRECT("FECHA_"&amp;$B567,1))), IF(M567&lt;=INDIRECT("FECHA_"&amp;$B567,1),"INCUMPLIDA","PROCESO"), "VERIFICAR FECHA")),"SIN VALOR AVANCE")</f>
        <v>PROCESO</v>
      </c>
    </row>
    <row r="568" spans="1:18" ht="45.75">
      <c r="A568" s="238" t="s">
        <v>23</v>
      </c>
      <c r="B568" s="239" t="s">
        <v>2644</v>
      </c>
      <c r="C568" s="548"/>
      <c r="D568" s="548"/>
      <c r="E568" s="546"/>
      <c r="F568" s="546"/>
      <c r="G568" s="546"/>
      <c r="H568" s="213" t="s">
        <v>2975</v>
      </c>
      <c r="I568" s="214" t="s">
        <v>2959</v>
      </c>
      <c r="J568" s="214" t="s">
        <v>2960</v>
      </c>
      <c r="K568" s="215">
        <v>1</v>
      </c>
      <c r="L568" s="216">
        <v>45953</v>
      </c>
      <c r="M568" s="216">
        <v>46021</v>
      </c>
      <c r="N568" s="251">
        <f t="shared" si="17"/>
        <v>9.7142857142857135</v>
      </c>
      <c r="O568" s="217">
        <v>1</v>
      </c>
      <c r="P568" s="214" t="s">
        <v>4864</v>
      </c>
      <c r="Q568" s="217">
        <f t="shared" si="16"/>
        <v>1</v>
      </c>
      <c r="R568" s="218" t="str">
        <f t="array" aca="1" ref="R568" ca="1">IF(ISNUMBER(Q568),IF(Q568=100%,"CUMPLIDA",IF(AND(ISNUMBER(M568),ISNUMBER(INDIRECT("FECHA_"&amp;$B568,1))), IF(M568&lt;=INDIRECT("FECHA_"&amp;$B568,1),"INCUMPLIDA","PROCESO"), "VERIFICAR FECHA")),"SIN VALOR AVANCE")</f>
        <v>CUMPLIDA</v>
      </c>
    </row>
    <row r="569" spans="1:18" ht="90">
      <c r="A569" s="238" t="s">
        <v>23</v>
      </c>
      <c r="B569" s="239" t="s">
        <v>2644</v>
      </c>
      <c r="C569" s="548"/>
      <c r="D569" s="548"/>
      <c r="E569" s="546" t="s">
        <v>2982</v>
      </c>
      <c r="F569" s="546"/>
      <c r="G569" s="546"/>
      <c r="H569" s="213" t="s">
        <v>2983</v>
      </c>
      <c r="I569" s="214" t="s">
        <v>2980</v>
      </c>
      <c r="J569" s="214" t="s">
        <v>2981</v>
      </c>
      <c r="K569" s="215">
        <v>1</v>
      </c>
      <c r="L569" s="216">
        <v>45953</v>
      </c>
      <c r="M569" s="216">
        <v>46021</v>
      </c>
      <c r="N569" s="251">
        <f t="shared" si="17"/>
        <v>9.7142857142857135</v>
      </c>
      <c r="O569" s="217">
        <v>1</v>
      </c>
      <c r="P569" s="214" t="s">
        <v>5223</v>
      </c>
      <c r="Q569" s="217">
        <f t="shared" si="16"/>
        <v>1</v>
      </c>
      <c r="R569" s="218" t="str">
        <f t="array" aca="1" ref="R569" ca="1">IF(ISNUMBER(Q569),IF(Q569=100%,"CUMPLIDA",IF(AND(ISNUMBER(M569),ISNUMBER(INDIRECT("FECHA_"&amp;$B569,1))), IF(M569&lt;=INDIRECT("FECHA_"&amp;$B569,1),"INCUMPLIDA","PROCESO"), "VERIFICAR FECHA")),"SIN VALOR AVANCE")</f>
        <v>CUMPLIDA</v>
      </c>
    </row>
    <row r="570" spans="1:18" ht="409.5">
      <c r="A570" s="238" t="s">
        <v>23</v>
      </c>
      <c r="B570" s="239" t="s">
        <v>2644</v>
      </c>
      <c r="C570" s="548"/>
      <c r="D570" s="548"/>
      <c r="E570" s="546"/>
      <c r="F570" s="546"/>
      <c r="G570" s="546"/>
      <c r="H570" s="213" t="s">
        <v>2955</v>
      </c>
      <c r="I570" s="214" t="s">
        <v>2956</v>
      </c>
      <c r="J570" s="214" t="s">
        <v>2957</v>
      </c>
      <c r="K570" s="215">
        <v>8</v>
      </c>
      <c r="L570" s="216">
        <v>45566</v>
      </c>
      <c r="M570" s="216">
        <v>46783</v>
      </c>
      <c r="N570" s="251">
        <f t="shared" si="17"/>
        <v>173.85714285714286</v>
      </c>
      <c r="O570" s="217">
        <v>0.2</v>
      </c>
      <c r="P570" s="214" t="s">
        <v>4853</v>
      </c>
      <c r="Q570" s="217">
        <f t="shared" si="16"/>
        <v>0.2</v>
      </c>
      <c r="R570" s="218" t="str">
        <f t="array" aca="1" ref="R570" ca="1">IF(ISNUMBER(Q570),IF(Q570=100%,"CUMPLIDA",IF(AND(ISNUMBER(M570),ISNUMBER(INDIRECT("FECHA_"&amp;$B570,1))), IF(M570&lt;=INDIRECT("FECHA_"&amp;$B570,1),"INCUMPLIDA","PROCESO"), "VERIFICAR FECHA")),"SIN VALOR AVANCE")</f>
        <v>PROCESO</v>
      </c>
    </row>
    <row r="571" spans="1:18" ht="45.75">
      <c r="A571" s="238" t="s">
        <v>23</v>
      </c>
      <c r="B571" s="239" t="s">
        <v>2644</v>
      </c>
      <c r="C571" s="548"/>
      <c r="D571" s="548"/>
      <c r="E571" s="546"/>
      <c r="F571" s="546"/>
      <c r="G571" s="546"/>
      <c r="H571" s="213" t="s">
        <v>2975</v>
      </c>
      <c r="I571" s="214" t="s">
        <v>2959</v>
      </c>
      <c r="J571" s="214" t="s">
        <v>2960</v>
      </c>
      <c r="K571" s="215">
        <v>1</v>
      </c>
      <c r="L571" s="216">
        <v>45953</v>
      </c>
      <c r="M571" s="216">
        <v>46021</v>
      </c>
      <c r="N571" s="251">
        <f t="shared" si="17"/>
        <v>9.7142857142857135</v>
      </c>
      <c r="O571" s="217">
        <v>1</v>
      </c>
      <c r="P571" s="214" t="s">
        <v>4864</v>
      </c>
      <c r="Q571" s="217">
        <f t="shared" ref="Q571:Q634" si="18">(O571)</f>
        <v>1</v>
      </c>
      <c r="R571" s="218" t="str">
        <f t="array" aca="1" ref="R571" ca="1">IF(ISNUMBER(Q571),IF(Q571=100%,"CUMPLIDA",IF(AND(ISNUMBER(M571),ISNUMBER(INDIRECT("FECHA_"&amp;$B571,1))), IF(M571&lt;=INDIRECT("FECHA_"&amp;$B571,1),"INCUMPLIDA","PROCESO"), "VERIFICAR FECHA")),"SIN VALOR AVANCE")</f>
        <v>CUMPLIDA</v>
      </c>
    </row>
    <row r="572" spans="1:18" ht="60">
      <c r="A572" s="238" t="s">
        <v>23</v>
      </c>
      <c r="B572" s="239" t="s">
        <v>2644</v>
      </c>
      <c r="C572" s="548"/>
      <c r="D572" s="548"/>
      <c r="E572" s="546"/>
      <c r="F572" s="546"/>
      <c r="G572" s="546"/>
      <c r="H572" s="213" t="s">
        <v>2984</v>
      </c>
      <c r="I572" s="214" t="s">
        <v>2985</v>
      </c>
      <c r="J572" s="214" t="s">
        <v>2986</v>
      </c>
      <c r="K572" s="215">
        <v>1</v>
      </c>
      <c r="L572" s="216">
        <v>46082</v>
      </c>
      <c r="M572" s="216">
        <v>46265</v>
      </c>
      <c r="N572" s="251">
        <f t="shared" si="17"/>
        <v>26.142857142857142</v>
      </c>
      <c r="O572" s="217">
        <v>0</v>
      </c>
      <c r="P572" s="214" t="s">
        <v>5224</v>
      </c>
      <c r="Q572" s="217">
        <f t="shared" si="18"/>
        <v>0</v>
      </c>
      <c r="R572" s="218" t="str">
        <f t="array" aca="1" ref="R572" ca="1">IF(ISNUMBER(Q572),IF(Q572=100%,"CUMPLIDA",IF(AND(ISNUMBER(M572),ISNUMBER(INDIRECT("FECHA_"&amp;$B572,1))), IF(M572&lt;=INDIRECT("FECHA_"&amp;$B572,1),"INCUMPLIDA","PROCESO"), "VERIFICAR FECHA")),"SIN VALOR AVANCE")</f>
        <v>PROCESO</v>
      </c>
    </row>
    <row r="573" spans="1:18" ht="75">
      <c r="A573" s="238" t="s">
        <v>23</v>
      </c>
      <c r="B573" s="239" t="s">
        <v>2644</v>
      </c>
      <c r="C573" s="548"/>
      <c r="D573" s="548"/>
      <c r="E573" s="546"/>
      <c r="F573" s="546"/>
      <c r="G573" s="546"/>
      <c r="H573" s="213" t="s">
        <v>2987</v>
      </c>
      <c r="I573" s="214" t="s">
        <v>2988</v>
      </c>
      <c r="J573" s="214" t="s">
        <v>2989</v>
      </c>
      <c r="K573" s="215">
        <v>1</v>
      </c>
      <c r="L573" s="216">
        <v>45931</v>
      </c>
      <c r="M573" s="216">
        <v>46022</v>
      </c>
      <c r="N573" s="251">
        <f t="shared" si="17"/>
        <v>13</v>
      </c>
      <c r="O573" s="217">
        <v>1</v>
      </c>
      <c r="P573" s="214" t="s">
        <v>4863</v>
      </c>
      <c r="Q573" s="217">
        <f t="shared" si="18"/>
        <v>1</v>
      </c>
      <c r="R573" s="218" t="str">
        <f t="array" aca="1" ref="R573" ca="1">IF(ISNUMBER(Q573),IF(Q573=100%,"CUMPLIDA",IF(AND(ISNUMBER(M573),ISNUMBER(INDIRECT("FECHA_"&amp;$B573,1))), IF(M573&lt;=INDIRECT("FECHA_"&amp;$B573,1),"INCUMPLIDA","PROCESO"), "VERIFICAR FECHA")),"SIN VALOR AVANCE")</f>
        <v>CUMPLIDA</v>
      </c>
    </row>
    <row r="574" spans="1:18" ht="90">
      <c r="A574" s="238" t="s">
        <v>23</v>
      </c>
      <c r="B574" s="239" t="s">
        <v>2644</v>
      </c>
      <c r="C574" s="548"/>
      <c r="D574" s="548"/>
      <c r="E574" s="546" t="s">
        <v>2990</v>
      </c>
      <c r="F574" s="546"/>
      <c r="G574" s="546"/>
      <c r="H574" s="213" t="s">
        <v>2983</v>
      </c>
      <c r="I574" s="214" t="s">
        <v>2980</v>
      </c>
      <c r="J574" s="214" t="s">
        <v>2981</v>
      </c>
      <c r="K574" s="215">
        <v>1</v>
      </c>
      <c r="L574" s="216">
        <v>45953</v>
      </c>
      <c r="M574" s="216">
        <v>46021</v>
      </c>
      <c r="N574" s="251">
        <f t="shared" si="17"/>
        <v>9.7142857142857135</v>
      </c>
      <c r="O574" s="217">
        <v>1</v>
      </c>
      <c r="P574" s="214" t="s">
        <v>5223</v>
      </c>
      <c r="Q574" s="217">
        <f t="shared" si="18"/>
        <v>1</v>
      </c>
      <c r="R574" s="218" t="str">
        <f t="array" aca="1" ref="R574" ca="1">IF(ISNUMBER(Q574),IF(Q574=100%,"CUMPLIDA",IF(AND(ISNUMBER(M574),ISNUMBER(INDIRECT("FECHA_"&amp;$B574,1))), IF(M574&lt;=INDIRECT("FECHA_"&amp;$B574,1),"INCUMPLIDA","PROCESO"), "VERIFICAR FECHA")),"SIN VALOR AVANCE")</f>
        <v>CUMPLIDA</v>
      </c>
    </row>
    <row r="575" spans="1:18" ht="60">
      <c r="A575" s="238" t="s">
        <v>23</v>
      </c>
      <c r="B575" s="239" t="s">
        <v>2644</v>
      </c>
      <c r="C575" s="548"/>
      <c r="D575" s="548"/>
      <c r="E575" s="546"/>
      <c r="F575" s="546"/>
      <c r="G575" s="546"/>
      <c r="H575" s="213" t="s">
        <v>2984</v>
      </c>
      <c r="I575" s="214" t="s">
        <v>2985</v>
      </c>
      <c r="J575" s="214" t="s">
        <v>2986</v>
      </c>
      <c r="K575" s="215">
        <v>1</v>
      </c>
      <c r="L575" s="216">
        <v>46082</v>
      </c>
      <c r="M575" s="216">
        <v>46265</v>
      </c>
      <c r="N575" s="251">
        <f t="shared" si="17"/>
        <v>26.142857142857142</v>
      </c>
      <c r="O575" s="217">
        <v>0</v>
      </c>
      <c r="P575" s="214" t="s">
        <v>5224</v>
      </c>
      <c r="Q575" s="217">
        <f t="shared" si="18"/>
        <v>0</v>
      </c>
      <c r="R575" s="218" t="str">
        <f t="array" aca="1" ref="R575" ca="1">IF(ISNUMBER(Q575),IF(Q575=100%,"CUMPLIDA",IF(AND(ISNUMBER(M575),ISNUMBER(INDIRECT("FECHA_"&amp;$B575,1))), IF(M575&lt;=INDIRECT("FECHA_"&amp;$B575,1),"INCUMPLIDA","PROCESO"), "VERIFICAR FECHA")),"SIN VALOR AVANCE")</f>
        <v>PROCESO</v>
      </c>
    </row>
    <row r="576" spans="1:18" ht="75">
      <c r="A576" s="238" t="s">
        <v>23</v>
      </c>
      <c r="B576" s="239" t="s">
        <v>2644</v>
      </c>
      <c r="C576" s="548"/>
      <c r="D576" s="548"/>
      <c r="E576" s="546"/>
      <c r="F576" s="546"/>
      <c r="G576" s="546"/>
      <c r="H576" s="213" t="s">
        <v>2987</v>
      </c>
      <c r="I576" s="214" t="s">
        <v>2988</v>
      </c>
      <c r="J576" s="214" t="s">
        <v>2989</v>
      </c>
      <c r="K576" s="215">
        <v>1</v>
      </c>
      <c r="L576" s="216">
        <v>45931</v>
      </c>
      <c r="M576" s="216">
        <v>46022</v>
      </c>
      <c r="N576" s="251">
        <f t="shared" si="17"/>
        <v>13</v>
      </c>
      <c r="O576" s="217">
        <v>1</v>
      </c>
      <c r="P576" s="214" t="s">
        <v>4863</v>
      </c>
      <c r="Q576" s="217">
        <f t="shared" si="18"/>
        <v>1</v>
      </c>
      <c r="R576" s="218" t="str">
        <f t="array" aca="1" ref="R576" ca="1">IF(ISNUMBER(Q576),IF(Q576=100%,"CUMPLIDA",IF(AND(ISNUMBER(M576),ISNUMBER(INDIRECT("FECHA_"&amp;$B576,1))), IF(M576&lt;=INDIRECT("FECHA_"&amp;$B576,1),"INCUMPLIDA","PROCESO"), "VERIFICAR FECHA")),"SIN VALOR AVANCE")</f>
        <v>CUMPLIDA</v>
      </c>
    </row>
    <row r="577" spans="1:18" ht="60">
      <c r="A577" s="238" t="s">
        <v>23</v>
      </c>
      <c r="B577" s="239" t="s">
        <v>2644</v>
      </c>
      <c r="C577" s="548"/>
      <c r="D577" s="548"/>
      <c r="E577" s="546" t="s">
        <v>2991</v>
      </c>
      <c r="F577" s="546"/>
      <c r="G577" s="546"/>
      <c r="H577" s="213" t="s">
        <v>2992</v>
      </c>
      <c r="I577" s="214" t="s">
        <v>2993</v>
      </c>
      <c r="J577" s="214" t="s">
        <v>2994</v>
      </c>
      <c r="K577" s="215">
        <v>1</v>
      </c>
      <c r="L577" s="216">
        <v>45925</v>
      </c>
      <c r="M577" s="216">
        <v>46022</v>
      </c>
      <c r="N577" s="251">
        <f t="shared" si="17"/>
        <v>13.857142857142858</v>
      </c>
      <c r="O577" s="217">
        <v>1</v>
      </c>
      <c r="P577" s="214" t="s">
        <v>1582</v>
      </c>
      <c r="Q577" s="217">
        <f t="shared" si="18"/>
        <v>1</v>
      </c>
      <c r="R577" s="218" t="str">
        <f t="array" aca="1" ref="R577" ca="1">IF(ISNUMBER(Q577),IF(Q577=100%,"CUMPLIDA",IF(AND(ISNUMBER(M577),ISNUMBER(INDIRECT("FECHA_"&amp;$B577,1))), IF(M577&lt;=INDIRECT("FECHA_"&amp;$B577,1),"INCUMPLIDA","PROCESO"), "VERIFICAR FECHA")),"SIN VALOR AVANCE")</f>
        <v>CUMPLIDA</v>
      </c>
    </row>
    <row r="578" spans="1:18" ht="120">
      <c r="A578" s="238" t="s">
        <v>23</v>
      </c>
      <c r="B578" s="239" t="s">
        <v>2644</v>
      </c>
      <c r="C578" s="548"/>
      <c r="D578" s="548"/>
      <c r="E578" s="546"/>
      <c r="F578" s="546"/>
      <c r="G578" s="546"/>
      <c r="H578" s="213" t="s">
        <v>5329</v>
      </c>
      <c r="I578" s="214" t="s">
        <v>2971</v>
      </c>
      <c r="J578" s="214" t="s">
        <v>2972</v>
      </c>
      <c r="K578" s="215">
        <v>1</v>
      </c>
      <c r="L578" s="216">
        <v>45985</v>
      </c>
      <c r="M578" s="216">
        <v>46080</v>
      </c>
      <c r="N578" s="251">
        <f t="shared" si="17"/>
        <v>13.571428571428571</v>
      </c>
      <c r="O578" s="217">
        <v>1</v>
      </c>
      <c r="P578" s="214" t="s">
        <v>5222</v>
      </c>
      <c r="Q578" s="217">
        <f t="shared" si="18"/>
        <v>1</v>
      </c>
      <c r="R578" s="218" t="str">
        <f t="array" aca="1" ref="R578" ca="1">IF(ISNUMBER(Q578),IF(Q578=100%,"CUMPLIDA",IF(AND(ISNUMBER(M578),ISNUMBER(INDIRECT("FECHA_"&amp;$B578,1))), IF(M578&lt;=INDIRECT("FECHA_"&amp;$B578,1),"INCUMPLIDA","PROCESO"), "VERIFICAR FECHA")),"SIN VALOR AVANCE")</f>
        <v>CUMPLIDA</v>
      </c>
    </row>
    <row r="579" spans="1:18" ht="62.25">
      <c r="A579" s="238" t="s">
        <v>23</v>
      </c>
      <c r="B579" s="239" t="s">
        <v>2644</v>
      </c>
      <c r="C579" s="548"/>
      <c r="D579" s="548"/>
      <c r="E579" s="546"/>
      <c r="F579" s="546" t="s">
        <v>4848</v>
      </c>
      <c r="G579" s="546"/>
      <c r="H579" s="213" t="s">
        <v>2962</v>
      </c>
      <c r="I579" s="214" t="s">
        <v>2963</v>
      </c>
      <c r="J579" s="214" t="s">
        <v>2964</v>
      </c>
      <c r="K579" s="215">
        <v>1</v>
      </c>
      <c r="L579" s="216">
        <v>45962</v>
      </c>
      <c r="M579" s="216">
        <v>46172</v>
      </c>
      <c r="N579" s="251">
        <f t="shared" si="17"/>
        <v>30</v>
      </c>
      <c r="O579" s="217">
        <v>1</v>
      </c>
      <c r="P579" s="214" t="s">
        <v>4852</v>
      </c>
      <c r="Q579" s="217">
        <f t="shared" si="18"/>
        <v>1</v>
      </c>
      <c r="R579" s="218" t="str">
        <f t="array" aca="1" ref="R579" ca="1">IF(ISNUMBER(Q579),IF(Q579=100%,"CUMPLIDA",IF(AND(ISNUMBER(M579),ISNUMBER(INDIRECT("FECHA_"&amp;$B579,1))), IF(M579&lt;=INDIRECT("FECHA_"&amp;$B579,1),"INCUMPLIDA","PROCESO"), "VERIFICAR FECHA")),"SIN VALOR AVANCE")</f>
        <v>CUMPLIDA</v>
      </c>
    </row>
    <row r="580" spans="1:18" ht="409.5">
      <c r="A580" s="238" t="s">
        <v>23</v>
      </c>
      <c r="B580" s="239" t="s">
        <v>2644</v>
      </c>
      <c r="C580" s="548"/>
      <c r="D580" s="548"/>
      <c r="E580" s="546"/>
      <c r="F580" s="546"/>
      <c r="G580" s="546"/>
      <c r="H580" s="213" t="s">
        <v>2955</v>
      </c>
      <c r="I580" s="214" t="s">
        <v>2956</v>
      </c>
      <c r="J580" s="214" t="s">
        <v>2957</v>
      </c>
      <c r="K580" s="215">
        <v>8</v>
      </c>
      <c r="L580" s="216">
        <v>45566</v>
      </c>
      <c r="M580" s="216">
        <v>46783</v>
      </c>
      <c r="N580" s="251">
        <f t="shared" si="17"/>
        <v>173.85714285714286</v>
      </c>
      <c r="O580" s="217">
        <v>0</v>
      </c>
      <c r="P580" s="214" t="s">
        <v>4853</v>
      </c>
      <c r="Q580" s="217">
        <f t="shared" si="18"/>
        <v>0</v>
      </c>
      <c r="R580" s="218" t="str">
        <f t="array" aca="1" ref="R580" ca="1">IF(ISNUMBER(Q580),IF(Q580=100%,"CUMPLIDA",IF(AND(ISNUMBER(M580),ISNUMBER(INDIRECT("FECHA_"&amp;$B580,1))), IF(M580&lt;=INDIRECT("FECHA_"&amp;$B580,1),"INCUMPLIDA","PROCESO"), "VERIFICAR FECHA")),"SIN VALOR AVANCE")</f>
        <v>PROCESO</v>
      </c>
    </row>
    <row r="581" spans="1:18" ht="90.75">
      <c r="A581" s="238" t="s">
        <v>23</v>
      </c>
      <c r="B581" s="239" t="s">
        <v>2644</v>
      </c>
      <c r="C581" s="548"/>
      <c r="D581" s="548"/>
      <c r="E581" s="546"/>
      <c r="F581" s="546"/>
      <c r="G581" s="546"/>
      <c r="H581" s="213" t="s">
        <v>5330</v>
      </c>
      <c r="I581" s="214" t="s">
        <v>4854</v>
      </c>
      <c r="J581" s="228" t="s">
        <v>184</v>
      </c>
      <c r="K581" s="215">
        <v>1</v>
      </c>
      <c r="L581" s="216">
        <v>45962</v>
      </c>
      <c r="M581" s="216">
        <v>46172</v>
      </c>
      <c r="N581" s="251">
        <f t="shared" si="17"/>
        <v>30</v>
      </c>
      <c r="O581" s="217">
        <v>0</v>
      </c>
      <c r="P581" s="214" t="s">
        <v>4855</v>
      </c>
      <c r="Q581" s="217">
        <f t="shared" si="18"/>
        <v>0</v>
      </c>
      <c r="R581" s="218" t="str">
        <f t="array" aca="1" ref="R581" ca="1">IF(ISNUMBER(Q581),IF(Q581=100%,"CUMPLIDA",IF(AND(ISNUMBER(M581),ISNUMBER(INDIRECT("FECHA_"&amp;$B581,1))), IF(M581&lt;=INDIRECT("FECHA_"&amp;$B581,1),"INCUMPLIDA","PROCESO"), "VERIFICAR FECHA")),"SIN VALOR AVANCE")</f>
        <v>PROCESO</v>
      </c>
    </row>
    <row r="582" spans="1:18" ht="409.5">
      <c r="A582" s="238" t="s">
        <v>23</v>
      </c>
      <c r="B582" s="239" t="s">
        <v>2644</v>
      </c>
      <c r="C582" s="548"/>
      <c r="D582" s="548"/>
      <c r="E582" s="213"/>
      <c r="F582" s="213" t="s">
        <v>4849</v>
      </c>
      <c r="G582" s="546"/>
      <c r="H582" s="213" t="s">
        <v>5331</v>
      </c>
      <c r="I582" s="214" t="s">
        <v>4856</v>
      </c>
      <c r="J582" s="214" t="s">
        <v>4857</v>
      </c>
      <c r="K582" s="215">
        <v>1</v>
      </c>
      <c r="L582" s="216">
        <v>45962</v>
      </c>
      <c r="M582" s="216">
        <v>46173</v>
      </c>
      <c r="N582" s="251">
        <f t="shared" si="17"/>
        <v>30.142857142857142</v>
      </c>
      <c r="O582" s="217">
        <v>0</v>
      </c>
      <c r="P582" s="214" t="s">
        <v>4858</v>
      </c>
      <c r="Q582" s="217">
        <f t="shared" si="18"/>
        <v>0</v>
      </c>
      <c r="R582" s="218" t="str">
        <f t="array" aca="1" ref="R582" ca="1">IF(ISNUMBER(Q582),IF(Q582=100%,"CUMPLIDA",IF(AND(ISNUMBER(M582),ISNUMBER(INDIRECT("FECHA_"&amp;$B582,1))), IF(M582&lt;=INDIRECT("FECHA_"&amp;$B582,1),"INCUMPLIDA","PROCESO"), "VERIFICAR FECHA")),"SIN VALOR AVANCE")</f>
        <v>PROCESO</v>
      </c>
    </row>
    <row r="583" spans="1:18" ht="135">
      <c r="A583" s="238" t="s">
        <v>23</v>
      </c>
      <c r="B583" s="239" t="s">
        <v>2644</v>
      </c>
      <c r="C583" s="548"/>
      <c r="D583" s="548"/>
      <c r="E583" s="546"/>
      <c r="F583" s="546" t="s">
        <v>4850</v>
      </c>
      <c r="G583" s="546"/>
      <c r="H583" s="213" t="s">
        <v>5332</v>
      </c>
      <c r="I583" s="214" t="s">
        <v>4859</v>
      </c>
      <c r="J583" s="214" t="s">
        <v>4860</v>
      </c>
      <c r="K583" s="215">
        <v>1</v>
      </c>
      <c r="L583" s="216">
        <v>45962</v>
      </c>
      <c r="M583" s="216">
        <v>46173</v>
      </c>
      <c r="N583" s="251">
        <f t="shared" si="17"/>
        <v>30.142857142857142</v>
      </c>
      <c r="O583" s="217">
        <v>0</v>
      </c>
      <c r="P583" s="214" t="s">
        <v>4861</v>
      </c>
      <c r="Q583" s="217">
        <f t="shared" si="18"/>
        <v>0</v>
      </c>
      <c r="R583" s="218" t="str">
        <f t="array" aca="1" ref="R583" ca="1">IF(ISNUMBER(Q583),IF(Q583=100%,"CUMPLIDA",IF(AND(ISNUMBER(M583),ISNUMBER(INDIRECT("FECHA_"&amp;$B583,1))), IF(M583&lt;=INDIRECT("FECHA_"&amp;$B583,1),"INCUMPLIDA","PROCESO"), "VERIFICAR FECHA")),"SIN VALOR AVANCE")</f>
        <v>PROCESO</v>
      </c>
    </row>
    <row r="584" spans="1:18" ht="75">
      <c r="A584" s="238" t="s">
        <v>23</v>
      </c>
      <c r="B584" s="239" t="s">
        <v>2644</v>
      </c>
      <c r="C584" s="548"/>
      <c r="D584" s="548"/>
      <c r="E584" s="546"/>
      <c r="F584" s="546"/>
      <c r="G584" s="546"/>
      <c r="H584" s="213" t="s">
        <v>4862</v>
      </c>
      <c r="I584" s="214" t="s">
        <v>2988</v>
      </c>
      <c r="J584" s="214" t="s">
        <v>2989</v>
      </c>
      <c r="K584" s="215">
        <v>1</v>
      </c>
      <c r="L584" s="216">
        <v>45931</v>
      </c>
      <c r="M584" s="216">
        <v>46022</v>
      </c>
      <c r="N584" s="251">
        <f t="shared" si="17"/>
        <v>13</v>
      </c>
      <c r="O584" s="217">
        <v>1</v>
      </c>
      <c r="P584" s="214" t="s">
        <v>4863</v>
      </c>
      <c r="Q584" s="217">
        <f t="shared" si="18"/>
        <v>1</v>
      </c>
      <c r="R584" s="218" t="str">
        <f t="array" aca="1" ref="R584" ca="1">IF(ISNUMBER(Q584),IF(Q584=100%,"CUMPLIDA",IF(AND(ISNUMBER(M584),ISNUMBER(INDIRECT("FECHA_"&amp;$B584,1))), IF(M584&lt;=INDIRECT("FECHA_"&amp;$B584,1),"INCUMPLIDA","PROCESO"), "VERIFICAR FECHA")),"SIN VALOR AVANCE")</f>
        <v>CUMPLIDA</v>
      </c>
    </row>
    <row r="585" spans="1:18" ht="75">
      <c r="A585" s="238" t="s">
        <v>23</v>
      </c>
      <c r="B585" s="239" t="s">
        <v>2644</v>
      </c>
      <c r="C585" s="548"/>
      <c r="D585" s="548"/>
      <c r="E585" s="546"/>
      <c r="F585" s="546" t="s">
        <v>4851</v>
      </c>
      <c r="G585" s="546"/>
      <c r="H585" s="213" t="s">
        <v>4862</v>
      </c>
      <c r="I585" s="214" t="s">
        <v>2988</v>
      </c>
      <c r="J585" s="214" t="s">
        <v>2989</v>
      </c>
      <c r="K585" s="215">
        <v>1</v>
      </c>
      <c r="L585" s="216">
        <v>45931</v>
      </c>
      <c r="M585" s="216">
        <v>46022</v>
      </c>
      <c r="N585" s="251">
        <f t="shared" si="17"/>
        <v>13</v>
      </c>
      <c r="O585" s="217">
        <v>1</v>
      </c>
      <c r="P585" s="214" t="s">
        <v>4863</v>
      </c>
      <c r="Q585" s="217">
        <f t="shared" si="18"/>
        <v>1</v>
      </c>
      <c r="R585" s="218" t="str">
        <f t="array" aca="1" ref="R585" ca="1">IF(ISNUMBER(Q585),IF(Q585=100%,"CUMPLIDA",IF(AND(ISNUMBER(M585),ISNUMBER(INDIRECT("FECHA_"&amp;$B585,1))), IF(M585&lt;=INDIRECT("FECHA_"&amp;$B585,1),"INCUMPLIDA","PROCESO"), "VERIFICAR FECHA")),"SIN VALOR AVANCE")</f>
        <v>CUMPLIDA</v>
      </c>
    </row>
    <row r="586" spans="1:18" ht="409.5">
      <c r="A586" s="238" t="s">
        <v>23</v>
      </c>
      <c r="B586" s="239" t="s">
        <v>2644</v>
      </c>
      <c r="C586" s="548"/>
      <c r="D586" s="548"/>
      <c r="E586" s="546"/>
      <c r="F586" s="546"/>
      <c r="G586" s="546"/>
      <c r="H586" s="213" t="s">
        <v>2955</v>
      </c>
      <c r="I586" s="214" t="s">
        <v>2956</v>
      </c>
      <c r="J586" s="214" t="s">
        <v>2957</v>
      </c>
      <c r="K586" s="215">
        <v>8</v>
      </c>
      <c r="L586" s="216">
        <v>45566</v>
      </c>
      <c r="M586" s="216">
        <v>46783</v>
      </c>
      <c r="N586" s="251">
        <f t="shared" ref="N586:N649" si="19">(M586-L586)/7</f>
        <v>173.85714285714286</v>
      </c>
      <c r="O586" s="217">
        <v>0</v>
      </c>
      <c r="P586" s="214" t="s">
        <v>4853</v>
      </c>
      <c r="Q586" s="217">
        <f t="shared" si="18"/>
        <v>0</v>
      </c>
      <c r="R586" s="218" t="str">
        <f t="array" aca="1" ref="R586" ca="1">IF(ISNUMBER(Q586),IF(Q586=100%,"CUMPLIDA",IF(AND(ISNUMBER(M586),ISNUMBER(INDIRECT("FECHA_"&amp;$B586,1))), IF(M586&lt;=INDIRECT("FECHA_"&amp;$B586,1),"INCUMPLIDA","PROCESO"), "VERIFICAR FECHA")),"SIN VALOR AVANCE")</f>
        <v>PROCESO</v>
      </c>
    </row>
    <row r="587" spans="1:18" ht="45.75">
      <c r="A587" s="238" t="s">
        <v>23</v>
      </c>
      <c r="B587" s="239" t="s">
        <v>2644</v>
      </c>
      <c r="C587" s="548"/>
      <c r="D587" s="548"/>
      <c r="E587" s="546"/>
      <c r="F587" s="546"/>
      <c r="G587" s="546"/>
      <c r="H587" s="213" t="s">
        <v>2958</v>
      </c>
      <c r="I587" s="214" t="s">
        <v>2959</v>
      </c>
      <c r="J587" s="214" t="s">
        <v>2960</v>
      </c>
      <c r="K587" s="215">
        <v>1</v>
      </c>
      <c r="L587" s="216">
        <v>45953</v>
      </c>
      <c r="M587" s="216">
        <v>46021</v>
      </c>
      <c r="N587" s="251">
        <f t="shared" si="19"/>
        <v>9.7142857142857135</v>
      </c>
      <c r="O587" s="217">
        <v>1</v>
      </c>
      <c r="P587" s="214" t="s">
        <v>4864</v>
      </c>
      <c r="Q587" s="217">
        <f t="shared" si="18"/>
        <v>1</v>
      </c>
      <c r="R587" s="218" t="str">
        <f t="array" aca="1" ref="R587" ca="1">IF(ISNUMBER(Q587),IF(Q587=100%,"CUMPLIDA",IF(AND(ISNUMBER(M587),ISNUMBER(INDIRECT("FECHA_"&amp;$B587,1))), IF(M587&lt;=INDIRECT("FECHA_"&amp;$B587,1),"INCUMPLIDA","PROCESO"), "VERIFICAR FECHA")),"SIN VALOR AVANCE")</f>
        <v>CUMPLIDA</v>
      </c>
    </row>
    <row r="588" spans="1:18" ht="30.75">
      <c r="A588" s="211" t="s">
        <v>652</v>
      </c>
      <c r="B588" s="212" t="s">
        <v>2644</v>
      </c>
      <c r="C588" s="548" t="s">
        <v>2995</v>
      </c>
      <c r="D588" s="548" t="s">
        <v>2645</v>
      </c>
      <c r="E588" s="546" t="s">
        <v>2996</v>
      </c>
      <c r="F588" s="546"/>
      <c r="G588" s="546" t="s">
        <v>2997</v>
      </c>
      <c r="H588" s="213" t="s">
        <v>2998</v>
      </c>
      <c r="I588" s="214" t="s">
        <v>2999</v>
      </c>
      <c r="J588" s="214" t="s">
        <v>2922</v>
      </c>
      <c r="K588" s="220">
        <v>1</v>
      </c>
      <c r="L588" s="216">
        <v>45231</v>
      </c>
      <c r="M588" s="216">
        <v>45504</v>
      </c>
      <c r="N588" s="251">
        <f t="shared" si="19"/>
        <v>39</v>
      </c>
      <c r="O588" s="217">
        <v>1</v>
      </c>
      <c r="P588" s="214" t="s">
        <v>4950</v>
      </c>
      <c r="Q588" s="217">
        <f t="shared" si="18"/>
        <v>1</v>
      </c>
      <c r="R588" s="218" t="str">
        <f t="array" aca="1" ref="R588" ca="1">IF(ISNUMBER(Q588),IF(Q588=100%,"CUMPLIDA",IF(AND(ISNUMBER(M588),ISNUMBER(INDIRECT("FECHA_"&amp;$B588,1))), IF(M588&lt;=INDIRECT("FECHA_"&amp;$B588,1),"INCUMPLIDA","PROCESO"), "VERIFICAR FECHA")),"SIN VALOR AVANCE")</f>
        <v>CUMPLIDA</v>
      </c>
    </row>
    <row r="589" spans="1:18" ht="105.75">
      <c r="A589" s="211" t="s">
        <v>652</v>
      </c>
      <c r="B589" s="212" t="s">
        <v>2644</v>
      </c>
      <c r="C589" s="548"/>
      <c r="D589" s="548"/>
      <c r="E589" s="546"/>
      <c r="F589" s="546"/>
      <c r="G589" s="546"/>
      <c r="H589" s="213" t="s">
        <v>3000</v>
      </c>
      <c r="I589" s="214" t="s">
        <v>515</v>
      </c>
      <c r="J589" s="214" t="s">
        <v>475</v>
      </c>
      <c r="K589" s="220">
        <v>1</v>
      </c>
      <c r="L589" s="216">
        <v>45323</v>
      </c>
      <c r="M589" s="216">
        <v>45747</v>
      </c>
      <c r="N589" s="251">
        <f t="shared" si="19"/>
        <v>60.571428571428569</v>
      </c>
      <c r="O589" s="217">
        <v>1</v>
      </c>
      <c r="P589" s="214" t="s">
        <v>4951</v>
      </c>
      <c r="Q589" s="217">
        <f t="shared" si="18"/>
        <v>1</v>
      </c>
      <c r="R589" s="218" t="str">
        <f t="array" aca="1" ref="R589" ca="1">IF(ISNUMBER(Q589),IF(Q589=100%,"CUMPLIDA",IF(AND(ISNUMBER(M589),ISNUMBER(INDIRECT("FECHA_"&amp;$B589,1))), IF(M589&lt;=INDIRECT("FECHA_"&amp;$B589,1),"INCUMPLIDA","PROCESO"), "VERIFICAR FECHA")),"SIN VALOR AVANCE")</f>
        <v>CUMPLIDA</v>
      </c>
    </row>
    <row r="590" spans="1:18" ht="30.75">
      <c r="A590" s="211" t="s">
        <v>652</v>
      </c>
      <c r="B590" s="212" t="s">
        <v>2644</v>
      </c>
      <c r="C590" s="548"/>
      <c r="D590" s="548"/>
      <c r="E590" s="546"/>
      <c r="F590" s="546"/>
      <c r="G590" s="546"/>
      <c r="H590" s="213" t="s">
        <v>3001</v>
      </c>
      <c r="I590" s="214" t="s">
        <v>518</v>
      </c>
      <c r="J590" s="214" t="s">
        <v>519</v>
      </c>
      <c r="K590" s="220">
        <v>1</v>
      </c>
      <c r="L590" s="216">
        <v>45323</v>
      </c>
      <c r="M590" s="216">
        <v>45747</v>
      </c>
      <c r="N590" s="251">
        <f t="shared" si="19"/>
        <v>60.571428571428569</v>
      </c>
      <c r="O590" s="217">
        <v>1</v>
      </c>
      <c r="P590" s="214" t="s">
        <v>4950</v>
      </c>
      <c r="Q590" s="217">
        <f t="shared" si="18"/>
        <v>1</v>
      </c>
      <c r="R590" s="218" t="str">
        <f t="array" aca="1" ref="R590" ca="1">IF(ISNUMBER(Q590),IF(Q590=100%,"CUMPLIDA",IF(AND(ISNUMBER(M590),ISNUMBER(INDIRECT("FECHA_"&amp;$B590,1))), IF(M590&lt;=INDIRECT("FECHA_"&amp;$B590,1),"INCUMPLIDA","PROCESO"), "VERIFICAR FECHA")),"SIN VALOR AVANCE")</f>
        <v>CUMPLIDA</v>
      </c>
    </row>
    <row r="591" spans="1:18" ht="45">
      <c r="A591" s="211" t="s">
        <v>652</v>
      </c>
      <c r="B591" s="212" t="s">
        <v>2644</v>
      </c>
      <c r="C591" s="548"/>
      <c r="D591" s="548"/>
      <c r="E591" s="546"/>
      <c r="F591" s="546"/>
      <c r="G591" s="546"/>
      <c r="H591" s="213" t="s">
        <v>3002</v>
      </c>
      <c r="I591" s="214" t="s">
        <v>481</v>
      </c>
      <c r="J591" s="214" t="s">
        <v>482</v>
      </c>
      <c r="K591" s="220">
        <v>1</v>
      </c>
      <c r="L591" s="216">
        <v>45231</v>
      </c>
      <c r="M591" s="216">
        <v>45747</v>
      </c>
      <c r="N591" s="251">
        <f t="shared" si="19"/>
        <v>73.714285714285708</v>
      </c>
      <c r="O591" s="217">
        <v>1</v>
      </c>
      <c r="P591" s="214" t="s">
        <v>4950</v>
      </c>
      <c r="Q591" s="217">
        <f t="shared" si="18"/>
        <v>1</v>
      </c>
      <c r="R591" s="218" t="str">
        <f t="array" aca="1" ref="R591" ca="1">IF(ISNUMBER(Q591),IF(Q591=100%,"CUMPLIDA",IF(AND(ISNUMBER(M591),ISNUMBER(INDIRECT("FECHA_"&amp;$B591,1))), IF(M591&lt;=INDIRECT("FECHA_"&amp;$B591,1),"INCUMPLIDA","PROCESO"), "VERIFICAR FECHA")),"SIN VALOR AVANCE")</f>
        <v>CUMPLIDA</v>
      </c>
    </row>
    <row r="592" spans="1:18" ht="105.75">
      <c r="A592" s="211" t="s">
        <v>652</v>
      </c>
      <c r="B592" s="212" t="s">
        <v>2644</v>
      </c>
      <c r="C592" s="548"/>
      <c r="D592" s="548"/>
      <c r="E592" s="546"/>
      <c r="F592" s="546"/>
      <c r="G592" s="546"/>
      <c r="H592" s="213" t="s">
        <v>3003</v>
      </c>
      <c r="I592" s="214" t="s">
        <v>483</v>
      </c>
      <c r="J592" s="214" t="s">
        <v>484</v>
      </c>
      <c r="K592" s="220">
        <v>1</v>
      </c>
      <c r="L592" s="216">
        <v>45323</v>
      </c>
      <c r="M592" s="216">
        <v>45747</v>
      </c>
      <c r="N592" s="251">
        <f t="shared" si="19"/>
        <v>60.571428571428569</v>
      </c>
      <c r="O592" s="217">
        <v>1</v>
      </c>
      <c r="P592" s="214" t="s">
        <v>4951</v>
      </c>
      <c r="Q592" s="217">
        <f t="shared" si="18"/>
        <v>1</v>
      </c>
      <c r="R592" s="218" t="str">
        <f t="array" aca="1" ref="R592" ca="1">IF(ISNUMBER(Q592),IF(Q592=100%,"CUMPLIDA",IF(AND(ISNUMBER(M592),ISNUMBER(INDIRECT("FECHA_"&amp;$B592,1))), IF(M592&lt;=INDIRECT("FECHA_"&amp;$B592,1),"INCUMPLIDA","PROCESO"), "VERIFICAR FECHA")),"SIN VALOR AVANCE")</f>
        <v>CUMPLIDA</v>
      </c>
    </row>
    <row r="593" spans="1:18" ht="30.75">
      <c r="A593" s="211" t="s">
        <v>652</v>
      </c>
      <c r="B593" s="212" t="s">
        <v>2644</v>
      </c>
      <c r="C593" s="548"/>
      <c r="D593" s="548"/>
      <c r="E593" s="546"/>
      <c r="F593" s="546"/>
      <c r="G593" s="546"/>
      <c r="H593" s="213" t="s">
        <v>3004</v>
      </c>
      <c r="I593" s="214" t="s">
        <v>238</v>
      </c>
      <c r="J593" s="214" t="s">
        <v>485</v>
      </c>
      <c r="K593" s="220">
        <v>1</v>
      </c>
      <c r="L593" s="216">
        <v>45231</v>
      </c>
      <c r="M593" s="216">
        <v>45747</v>
      </c>
      <c r="N593" s="251">
        <f t="shared" si="19"/>
        <v>73.714285714285708</v>
      </c>
      <c r="O593" s="217">
        <v>1</v>
      </c>
      <c r="P593" s="214" t="s">
        <v>4950</v>
      </c>
      <c r="Q593" s="217">
        <f t="shared" si="18"/>
        <v>1</v>
      </c>
      <c r="R593" s="218" t="str">
        <f t="array" aca="1" ref="R593" ca="1">IF(ISNUMBER(Q593),IF(Q593=100%,"CUMPLIDA",IF(AND(ISNUMBER(M593),ISNUMBER(INDIRECT("FECHA_"&amp;$B593,1))), IF(M593&lt;=INDIRECT("FECHA_"&amp;$B593,1),"INCUMPLIDA","PROCESO"), "VERIFICAR FECHA")),"SIN VALOR AVANCE")</f>
        <v>CUMPLIDA</v>
      </c>
    </row>
    <row r="594" spans="1:18" ht="135.75">
      <c r="A594" s="211" t="s">
        <v>652</v>
      </c>
      <c r="B594" s="212" t="s">
        <v>2644</v>
      </c>
      <c r="C594" s="548"/>
      <c r="D594" s="548"/>
      <c r="E594" s="546"/>
      <c r="F594" s="546"/>
      <c r="G594" s="546"/>
      <c r="H594" s="213" t="s">
        <v>3005</v>
      </c>
      <c r="I594" s="214" t="s">
        <v>486</v>
      </c>
      <c r="J594" s="214" t="s">
        <v>487</v>
      </c>
      <c r="K594" s="220">
        <v>1</v>
      </c>
      <c r="L594" s="216">
        <v>45231</v>
      </c>
      <c r="M594" s="216">
        <v>45808</v>
      </c>
      <c r="N594" s="251">
        <f t="shared" si="19"/>
        <v>82.428571428571431</v>
      </c>
      <c r="O594" s="217">
        <v>1</v>
      </c>
      <c r="P594" s="214" t="s">
        <v>4952</v>
      </c>
      <c r="Q594" s="217">
        <f t="shared" si="18"/>
        <v>1</v>
      </c>
      <c r="R594" s="218" t="str">
        <f t="array" aca="1" ref="R594" ca="1">IF(ISNUMBER(Q594),IF(Q594=100%,"CUMPLIDA",IF(AND(ISNUMBER(M594),ISNUMBER(INDIRECT("FECHA_"&amp;$B594,1))), IF(M594&lt;=INDIRECT("FECHA_"&amp;$B594,1),"INCUMPLIDA","PROCESO"), "VERIFICAR FECHA")),"SIN VALOR AVANCE")</f>
        <v>CUMPLIDA</v>
      </c>
    </row>
    <row r="595" spans="1:18" ht="30.75">
      <c r="A595" s="211" t="s">
        <v>652</v>
      </c>
      <c r="B595" s="212" t="s">
        <v>2644</v>
      </c>
      <c r="C595" s="548"/>
      <c r="D595" s="548"/>
      <c r="E595" s="546"/>
      <c r="F595" s="546"/>
      <c r="G595" s="546"/>
      <c r="H595" s="213" t="s">
        <v>3006</v>
      </c>
      <c r="I595" s="214" t="s">
        <v>489</v>
      </c>
      <c r="J595" s="214" t="s">
        <v>490</v>
      </c>
      <c r="K595" s="220">
        <v>10</v>
      </c>
      <c r="L595" s="216">
        <v>45809</v>
      </c>
      <c r="M595" s="216">
        <v>46752</v>
      </c>
      <c r="N595" s="251">
        <f t="shared" si="19"/>
        <v>134.71428571428572</v>
      </c>
      <c r="O595" s="217">
        <v>0</v>
      </c>
      <c r="P595" s="214" t="s">
        <v>4950</v>
      </c>
      <c r="Q595" s="217">
        <f t="shared" si="18"/>
        <v>0</v>
      </c>
      <c r="R595" s="218" t="str">
        <f t="array" aca="1" ref="R595" ca="1">IF(ISNUMBER(Q595),IF(Q595=100%,"CUMPLIDA",IF(AND(ISNUMBER(M595),ISNUMBER(INDIRECT("FECHA_"&amp;$B595,1))), IF(M595&lt;=INDIRECT("FECHA_"&amp;$B595,1),"INCUMPLIDA","PROCESO"), "VERIFICAR FECHA")),"SIN VALOR AVANCE")</f>
        <v>PROCESO</v>
      </c>
    </row>
    <row r="596" spans="1:18" ht="105.75">
      <c r="A596" s="211" t="s">
        <v>652</v>
      </c>
      <c r="B596" s="212" t="s">
        <v>2644</v>
      </c>
      <c r="C596" s="548"/>
      <c r="D596" s="548"/>
      <c r="E596" s="546"/>
      <c r="F596" s="546"/>
      <c r="G596" s="546"/>
      <c r="H596" s="213" t="s">
        <v>3007</v>
      </c>
      <c r="I596" s="214" t="s">
        <v>493</v>
      </c>
      <c r="J596" s="214" t="s">
        <v>494</v>
      </c>
      <c r="K596" s="220">
        <v>1</v>
      </c>
      <c r="L596" s="216">
        <v>45809</v>
      </c>
      <c r="M596" s="216">
        <v>46752</v>
      </c>
      <c r="N596" s="251">
        <f t="shared" si="19"/>
        <v>134.71428571428572</v>
      </c>
      <c r="O596" s="217">
        <v>0</v>
      </c>
      <c r="P596" s="214" t="s">
        <v>4951</v>
      </c>
      <c r="Q596" s="217">
        <f t="shared" si="18"/>
        <v>0</v>
      </c>
      <c r="R596" s="218" t="str">
        <f t="array" aca="1" ref="R596" ca="1">IF(ISNUMBER(Q596),IF(Q596=100%,"CUMPLIDA",IF(AND(ISNUMBER(M596),ISNUMBER(INDIRECT("FECHA_"&amp;$B596,1))), IF(M596&lt;=INDIRECT("FECHA_"&amp;$B596,1),"INCUMPLIDA","PROCESO"), "VERIFICAR FECHA")),"SIN VALOR AVANCE")</f>
        <v>PROCESO</v>
      </c>
    </row>
    <row r="597" spans="1:18" ht="135.75">
      <c r="A597" s="211" t="s">
        <v>652</v>
      </c>
      <c r="B597" s="212" t="s">
        <v>2644</v>
      </c>
      <c r="C597" s="548"/>
      <c r="D597" s="548"/>
      <c r="E597" s="546"/>
      <c r="F597" s="546"/>
      <c r="G597" s="546"/>
      <c r="H597" s="213" t="s">
        <v>3008</v>
      </c>
      <c r="I597" s="214" t="s">
        <v>496</v>
      </c>
      <c r="J597" s="214" t="s">
        <v>527</v>
      </c>
      <c r="K597" s="220">
        <v>2</v>
      </c>
      <c r="L597" s="216">
        <v>45809</v>
      </c>
      <c r="M597" s="216">
        <v>46752</v>
      </c>
      <c r="N597" s="251">
        <f t="shared" si="19"/>
        <v>134.71428571428572</v>
      </c>
      <c r="O597" s="217">
        <v>0</v>
      </c>
      <c r="P597" s="214" t="s">
        <v>4952</v>
      </c>
      <c r="Q597" s="217">
        <f t="shared" si="18"/>
        <v>0</v>
      </c>
      <c r="R597" s="218" t="str">
        <f t="array" aca="1" ref="R597" ca="1">IF(ISNUMBER(Q597),IF(Q597=100%,"CUMPLIDA",IF(AND(ISNUMBER(M597),ISNUMBER(INDIRECT("FECHA_"&amp;$B597,1))), IF(M597&lt;=INDIRECT("FECHA_"&amp;$B597,1),"INCUMPLIDA","PROCESO"), "VERIFICAR FECHA")),"SIN VALOR AVANCE")</f>
        <v>PROCESO</v>
      </c>
    </row>
    <row r="598" spans="1:18" ht="90.75">
      <c r="A598" s="211" t="s">
        <v>652</v>
      </c>
      <c r="B598" s="212" t="s">
        <v>2644</v>
      </c>
      <c r="C598" s="548"/>
      <c r="D598" s="548"/>
      <c r="E598" s="546" t="s">
        <v>3009</v>
      </c>
      <c r="F598" s="546"/>
      <c r="G598" s="546"/>
      <c r="H598" s="213" t="s">
        <v>3010</v>
      </c>
      <c r="I598" s="214" t="s">
        <v>3011</v>
      </c>
      <c r="J598" s="214" t="s">
        <v>3012</v>
      </c>
      <c r="K598" s="220">
        <v>1</v>
      </c>
      <c r="L598" s="216">
        <v>43862</v>
      </c>
      <c r="M598" s="216">
        <v>43982</v>
      </c>
      <c r="N598" s="251">
        <f t="shared" si="19"/>
        <v>17.142857142857142</v>
      </c>
      <c r="O598" s="217">
        <v>1</v>
      </c>
      <c r="P598" s="214" t="s">
        <v>5225</v>
      </c>
      <c r="Q598" s="217">
        <f t="shared" si="18"/>
        <v>1</v>
      </c>
      <c r="R598" s="218" t="str">
        <f t="array" aca="1" ref="R598" ca="1">IF(ISNUMBER(Q598),IF(Q598=100%,"CUMPLIDA",IF(AND(ISNUMBER(M598),ISNUMBER(INDIRECT("FECHA_"&amp;$B598,1))), IF(M598&lt;=INDIRECT("FECHA_"&amp;$B598,1),"INCUMPLIDA","PROCESO"), "VERIFICAR FECHA")),"SIN VALOR AVANCE")</f>
        <v>CUMPLIDA</v>
      </c>
    </row>
    <row r="599" spans="1:18" ht="150.75">
      <c r="A599" s="211" t="s">
        <v>652</v>
      </c>
      <c r="B599" s="212" t="s">
        <v>2644</v>
      </c>
      <c r="C599" s="548"/>
      <c r="D599" s="548"/>
      <c r="E599" s="546"/>
      <c r="F599" s="546"/>
      <c r="G599" s="546"/>
      <c r="H599" s="213" t="s">
        <v>3013</v>
      </c>
      <c r="I599" s="214" t="s">
        <v>3014</v>
      </c>
      <c r="J599" s="214" t="s">
        <v>3015</v>
      </c>
      <c r="K599" s="220">
        <v>1</v>
      </c>
      <c r="L599" s="216">
        <v>43983</v>
      </c>
      <c r="M599" s="216">
        <v>44043</v>
      </c>
      <c r="N599" s="251">
        <f t="shared" si="19"/>
        <v>8.5714285714285712</v>
      </c>
      <c r="O599" s="217">
        <v>1</v>
      </c>
      <c r="P599" s="214" t="s">
        <v>5226</v>
      </c>
      <c r="Q599" s="217">
        <f t="shared" si="18"/>
        <v>1</v>
      </c>
      <c r="R599" s="218" t="str">
        <f t="array" aca="1" ref="R599" ca="1">IF(ISNUMBER(Q599),IF(Q599=100%,"CUMPLIDA",IF(AND(ISNUMBER(M599),ISNUMBER(INDIRECT("FECHA_"&amp;$B599,1))), IF(M599&lt;=INDIRECT("FECHA_"&amp;$B599,1),"INCUMPLIDA","PROCESO"), "VERIFICAR FECHA")),"SIN VALOR AVANCE")</f>
        <v>CUMPLIDA</v>
      </c>
    </row>
    <row r="600" spans="1:18" ht="135.75">
      <c r="A600" s="211" t="s">
        <v>652</v>
      </c>
      <c r="B600" s="212" t="s">
        <v>2644</v>
      </c>
      <c r="C600" s="548"/>
      <c r="D600" s="548"/>
      <c r="E600" s="546" t="s">
        <v>3016</v>
      </c>
      <c r="F600" s="546"/>
      <c r="G600" s="546"/>
      <c r="H600" s="213" t="s">
        <v>3017</v>
      </c>
      <c r="I600" s="214" t="s">
        <v>3018</v>
      </c>
      <c r="J600" s="214" t="s">
        <v>1544</v>
      </c>
      <c r="K600" s="220">
        <v>1</v>
      </c>
      <c r="L600" s="216">
        <v>44044</v>
      </c>
      <c r="M600" s="216">
        <v>44196</v>
      </c>
      <c r="N600" s="251">
        <f t="shared" si="19"/>
        <v>21.714285714285715</v>
      </c>
      <c r="O600" s="217">
        <v>1</v>
      </c>
      <c r="P600" s="214" t="s">
        <v>4952</v>
      </c>
      <c r="Q600" s="217">
        <f t="shared" si="18"/>
        <v>1</v>
      </c>
      <c r="R600" s="218" t="str">
        <f t="array" aca="1" ref="R600" ca="1">IF(ISNUMBER(Q600),IF(Q600=100%,"CUMPLIDA",IF(AND(ISNUMBER(M600),ISNUMBER(INDIRECT("FECHA_"&amp;$B600,1))), IF(M600&lt;=INDIRECT("FECHA_"&amp;$B600,1),"INCUMPLIDA","PROCESO"), "VERIFICAR FECHA")),"SIN VALOR AVANCE")</f>
        <v>CUMPLIDA</v>
      </c>
    </row>
    <row r="601" spans="1:18" ht="135.75">
      <c r="A601" s="211" t="s">
        <v>652</v>
      </c>
      <c r="B601" s="212" t="s">
        <v>2644</v>
      </c>
      <c r="C601" s="548"/>
      <c r="D601" s="548"/>
      <c r="E601" s="546"/>
      <c r="F601" s="546"/>
      <c r="G601" s="546"/>
      <c r="H601" s="213" t="s">
        <v>3019</v>
      </c>
      <c r="I601" s="214" t="s">
        <v>3020</v>
      </c>
      <c r="J601" s="214" t="s">
        <v>3015</v>
      </c>
      <c r="K601" s="220">
        <v>3</v>
      </c>
      <c r="L601" s="216">
        <v>44197</v>
      </c>
      <c r="M601" s="216">
        <v>44469</v>
      </c>
      <c r="N601" s="251">
        <f t="shared" si="19"/>
        <v>38.857142857142854</v>
      </c>
      <c r="O601" s="217">
        <v>1</v>
      </c>
      <c r="P601" s="214" t="s">
        <v>4952</v>
      </c>
      <c r="Q601" s="217">
        <f t="shared" si="18"/>
        <v>1</v>
      </c>
      <c r="R601" s="218" t="str">
        <f t="array" aca="1" ref="R601" ca="1">IF(ISNUMBER(Q601),IF(Q601=100%,"CUMPLIDA",IF(AND(ISNUMBER(M601),ISNUMBER(INDIRECT("FECHA_"&amp;$B601,1))), IF(M601&lt;=INDIRECT("FECHA_"&amp;$B601,1),"INCUMPLIDA","PROCESO"), "VERIFICAR FECHA")),"SIN VALOR AVANCE")</f>
        <v>CUMPLIDA</v>
      </c>
    </row>
    <row r="602" spans="1:18" ht="150.75">
      <c r="A602" s="211" t="s">
        <v>652</v>
      </c>
      <c r="B602" s="212" t="s">
        <v>2644</v>
      </c>
      <c r="C602" s="548" t="s">
        <v>3021</v>
      </c>
      <c r="D602" s="548" t="s">
        <v>3022</v>
      </c>
      <c r="E602" s="546" t="s">
        <v>3023</v>
      </c>
      <c r="F602" s="546"/>
      <c r="G602" s="546" t="s">
        <v>3024</v>
      </c>
      <c r="H602" s="213" t="s">
        <v>3025</v>
      </c>
      <c r="I602" s="214" t="s">
        <v>3026</v>
      </c>
      <c r="J602" s="214" t="s">
        <v>3027</v>
      </c>
      <c r="K602" s="220">
        <v>1</v>
      </c>
      <c r="L602" s="216">
        <v>44242</v>
      </c>
      <c r="M602" s="216">
        <v>44561</v>
      </c>
      <c r="N602" s="251">
        <f t="shared" si="19"/>
        <v>45.571428571428569</v>
      </c>
      <c r="O602" s="217">
        <v>1</v>
      </c>
      <c r="P602" s="214" t="s">
        <v>5227</v>
      </c>
      <c r="Q602" s="217">
        <f t="shared" si="18"/>
        <v>1</v>
      </c>
      <c r="R602" s="218" t="str">
        <f t="array" aca="1" ref="R602" ca="1">IF(ISNUMBER(Q602),IF(Q602=100%,"CUMPLIDA",IF(AND(ISNUMBER(M602),ISNUMBER(INDIRECT("FECHA_"&amp;$B602,1))), IF(M602&lt;=INDIRECT("FECHA_"&amp;$B602,1),"INCUMPLIDA","PROCESO"), "VERIFICAR FECHA")),"SIN VALOR AVANCE")</f>
        <v>CUMPLIDA</v>
      </c>
    </row>
    <row r="603" spans="1:18" ht="150.75">
      <c r="A603" s="211" t="s">
        <v>652</v>
      </c>
      <c r="B603" s="212" t="s">
        <v>2644</v>
      </c>
      <c r="C603" s="548"/>
      <c r="D603" s="548"/>
      <c r="E603" s="546"/>
      <c r="F603" s="546"/>
      <c r="G603" s="546"/>
      <c r="H603" s="213" t="s">
        <v>3028</v>
      </c>
      <c r="I603" s="214" t="s">
        <v>3029</v>
      </c>
      <c r="J603" s="214" t="s">
        <v>3030</v>
      </c>
      <c r="K603" s="220">
        <v>1</v>
      </c>
      <c r="L603" s="216">
        <v>44242</v>
      </c>
      <c r="M603" s="216">
        <v>44285</v>
      </c>
      <c r="N603" s="251">
        <f t="shared" si="19"/>
        <v>6.1428571428571432</v>
      </c>
      <c r="O603" s="217">
        <v>1</v>
      </c>
      <c r="P603" s="214" t="s">
        <v>5227</v>
      </c>
      <c r="Q603" s="217">
        <f t="shared" si="18"/>
        <v>1</v>
      </c>
      <c r="R603" s="218" t="str">
        <f t="array" aca="1" ref="R603" ca="1">IF(ISNUMBER(Q603),IF(Q603=100%,"CUMPLIDA",IF(AND(ISNUMBER(M603),ISNUMBER(INDIRECT("FECHA_"&amp;$B603,1))), IF(M603&lt;=INDIRECT("FECHA_"&amp;$B603,1),"INCUMPLIDA","PROCESO"), "VERIFICAR FECHA")),"SIN VALOR AVANCE")</f>
        <v>CUMPLIDA</v>
      </c>
    </row>
    <row r="604" spans="1:18" ht="180.75">
      <c r="A604" s="211" t="s">
        <v>652</v>
      </c>
      <c r="B604" s="212" t="s">
        <v>2644</v>
      </c>
      <c r="C604" s="548"/>
      <c r="D604" s="548"/>
      <c r="E604" s="546" t="s">
        <v>3031</v>
      </c>
      <c r="F604" s="546"/>
      <c r="G604" s="546"/>
      <c r="H604" s="213" t="s">
        <v>3032</v>
      </c>
      <c r="I604" s="214" t="s">
        <v>3033</v>
      </c>
      <c r="J604" s="214" t="s">
        <v>3034</v>
      </c>
      <c r="K604" s="220">
        <v>1</v>
      </c>
      <c r="L604" s="216">
        <v>44228</v>
      </c>
      <c r="M604" s="216">
        <v>44286</v>
      </c>
      <c r="N604" s="251">
        <f t="shared" si="19"/>
        <v>8.2857142857142865</v>
      </c>
      <c r="O604" s="217">
        <v>1</v>
      </c>
      <c r="P604" s="214" t="s">
        <v>5228</v>
      </c>
      <c r="Q604" s="217">
        <f t="shared" si="18"/>
        <v>1</v>
      </c>
      <c r="R604" s="218" t="str">
        <f t="array" aca="1" ref="R604" ca="1">IF(ISNUMBER(Q604),IF(Q604=100%,"CUMPLIDA",IF(AND(ISNUMBER(M604),ISNUMBER(INDIRECT("FECHA_"&amp;$B604,1))), IF(M604&lt;=INDIRECT("FECHA_"&amp;$B604,1),"INCUMPLIDA","PROCESO"), "VERIFICAR FECHA")),"SIN VALOR AVANCE")</f>
        <v>CUMPLIDA</v>
      </c>
    </row>
    <row r="605" spans="1:18" ht="180.75">
      <c r="A605" s="211" t="s">
        <v>652</v>
      </c>
      <c r="B605" s="212" t="s">
        <v>2644</v>
      </c>
      <c r="C605" s="548"/>
      <c r="D605" s="548"/>
      <c r="E605" s="546"/>
      <c r="F605" s="546"/>
      <c r="G605" s="546"/>
      <c r="H605" s="213" t="s">
        <v>3035</v>
      </c>
      <c r="I605" s="214" t="s">
        <v>3033</v>
      </c>
      <c r="J605" s="214" t="s">
        <v>3034</v>
      </c>
      <c r="K605" s="220">
        <v>1</v>
      </c>
      <c r="L605" s="216">
        <v>44228</v>
      </c>
      <c r="M605" s="216">
        <v>44286</v>
      </c>
      <c r="N605" s="251">
        <f t="shared" si="19"/>
        <v>8.2857142857142865</v>
      </c>
      <c r="O605" s="217">
        <v>1</v>
      </c>
      <c r="P605" s="214" t="s">
        <v>5228</v>
      </c>
      <c r="Q605" s="217">
        <f t="shared" si="18"/>
        <v>1</v>
      </c>
      <c r="R605" s="218" t="str">
        <f t="array" aca="1" ref="R605" ca="1">IF(ISNUMBER(Q605),IF(Q605=100%,"CUMPLIDA",IF(AND(ISNUMBER(M605),ISNUMBER(INDIRECT("FECHA_"&amp;$B605,1))), IF(M605&lt;=INDIRECT("FECHA_"&amp;$B605,1),"INCUMPLIDA","PROCESO"), "VERIFICAR FECHA")),"SIN VALOR AVANCE")</f>
        <v>CUMPLIDA</v>
      </c>
    </row>
    <row r="606" spans="1:18" ht="195">
      <c r="A606" s="211" t="s">
        <v>652</v>
      </c>
      <c r="B606" s="212" t="s">
        <v>2644</v>
      </c>
      <c r="C606" s="548"/>
      <c r="D606" s="548"/>
      <c r="E606" s="546" t="s">
        <v>3036</v>
      </c>
      <c r="F606" s="546"/>
      <c r="G606" s="546"/>
      <c r="H606" s="213" t="s">
        <v>3037</v>
      </c>
      <c r="I606" s="214" t="s">
        <v>3038</v>
      </c>
      <c r="J606" s="214" t="s">
        <v>3039</v>
      </c>
      <c r="K606" s="220">
        <v>1</v>
      </c>
      <c r="L606" s="216">
        <v>44286</v>
      </c>
      <c r="M606" s="216">
        <v>44561</v>
      </c>
      <c r="N606" s="251">
        <f t="shared" si="19"/>
        <v>39.285714285714285</v>
      </c>
      <c r="O606" s="217">
        <v>1</v>
      </c>
      <c r="P606" s="214" t="s">
        <v>5228</v>
      </c>
      <c r="Q606" s="217">
        <f t="shared" si="18"/>
        <v>1</v>
      </c>
      <c r="R606" s="218" t="str">
        <f t="array" aca="1" ref="R606" ca="1">IF(ISNUMBER(Q606),IF(Q606=100%,"CUMPLIDA",IF(AND(ISNUMBER(M606),ISNUMBER(INDIRECT("FECHA_"&amp;$B606,1))), IF(M606&lt;=INDIRECT("FECHA_"&amp;$B606,1),"INCUMPLIDA","PROCESO"), "VERIFICAR FECHA")),"SIN VALOR AVANCE")</f>
        <v>CUMPLIDA</v>
      </c>
    </row>
    <row r="607" spans="1:18" ht="180.75">
      <c r="A607" s="211" t="s">
        <v>652</v>
      </c>
      <c r="B607" s="212" t="s">
        <v>2644</v>
      </c>
      <c r="C607" s="548"/>
      <c r="D607" s="548"/>
      <c r="E607" s="546"/>
      <c r="F607" s="546"/>
      <c r="G607" s="546"/>
      <c r="H607" s="213" t="s">
        <v>3040</v>
      </c>
      <c r="I607" s="214" t="s">
        <v>3041</v>
      </c>
      <c r="J607" s="214" t="s">
        <v>3042</v>
      </c>
      <c r="K607" s="220">
        <v>1</v>
      </c>
      <c r="L607" s="216">
        <v>44286</v>
      </c>
      <c r="M607" s="216">
        <v>44561</v>
      </c>
      <c r="N607" s="251">
        <f t="shared" si="19"/>
        <v>39.285714285714285</v>
      </c>
      <c r="O607" s="217">
        <v>1</v>
      </c>
      <c r="P607" s="214" t="s">
        <v>5228</v>
      </c>
      <c r="Q607" s="217">
        <f t="shared" si="18"/>
        <v>1</v>
      </c>
      <c r="R607" s="218" t="str">
        <f t="array" aca="1" ref="R607" ca="1">IF(ISNUMBER(Q607),IF(Q607=100%,"CUMPLIDA",IF(AND(ISNUMBER(M607),ISNUMBER(INDIRECT("FECHA_"&amp;$B607,1))), IF(M607&lt;=INDIRECT("FECHA_"&amp;$B607,1),"INCUMPLIDA","PROCESO"), "VERIFICAR FECHA")),"SIN VALOR AVANCE")</f>
        <v>CUMPLIDA</v>
      </c>
    </row>
    <row r="608" spans="1:18" ht="195">
      <c r="A608" s="211" t="s">
        <v>652</v>
      </c>
      <c r="B608" s="212" t="s">
        <v>2644</v>
      </c>
      <c r="C608" s="548"/>
      <c r="D608" s="548"/>
      <c r="E608" s="546" t="s">
        <v>3043</v>
      </c>
      <c r="F608" s="546"/>
      <c r="G608" s="546"/>
      <c r="H608" s="213" t="s">
        <v>3044</v>
      </c>
      <c r="I608" s="214" t="s">
        <v>3045</v>
      </c>
      <c r="J608" s="214" t="s">
        <v>3046</v>
      </c>
      <c r="K608" s="220">
        <v>2</v>
      </c>
      <c r="L608" s="216">
        <v>44256</v>
      </c>
      <c r="M608" s="216">
        <v>44439</v>
      </c>
      <c r="N608" s="251">
        <f t="shared" si="19"/>
        <v>26.142857142857142</v>
      </c>
      <c r="O608" s="217">
        <v>1</v>
      </c>
      <c r="P608" s="214" t="s">
        <v>5228</v>
      </c>
      <c r="Q608" s="217">
        <f t="shared" si="18"/>
        <v>1</v>
      </c>
      <c r="R608" s="218" t="str">
        <f t="array" aca="1" ref="R608" ca="1">IF(ISNUMBER(Q608),IF(Q608=100%,"CUMPLIDA",IF(AND(ISNUMBER(M608),ISNUMBER(INDIRECT("FECHA_"&amp;$B608,1))), IF(M608&lt;=INDIRECT("FECHA_"&amp;$B608,1),"INCUMPLIDA","PROCESO"), "VERIFICAR FECHA")),"SIN VALOR AVANCE")</f>
        <v>CUMPLIDA</v>
      </c>
    </row>
    <row r="609" spans="1:18" ht="180.75">
      <c r="A609" s="211" t="s">
        <v>652</v>
      </c>
      <c r="B609" s="212" t="s">
        <v>2644</v>
      </c>
      <c r="C609" s="548"/>
      <c r="D609" s="548"/>
      <c r="E609" s="546"/>
      <c r="F609" s="546"/>
      <c r="G609" s="546"/>
      <c r="H609" s="213" t="s">
        <v>3047</v>
      </c>
      <c r="I609" s="214" t="s">
        <v>3048</v>
      </c>
      <c r="J609" s="214" t="s">
        <v>3049</v>
      </c>
      <c r="K609" s="220">
        <v>2</v>
      </c>
      <c r="L609" s="216">
        <v>44256</v>
      </c>
      <c r="M609" s="216">
        <v>44439</v>
      </c>
      <c r="N609" s="251">
        <f t="shared" si="19"/>
        <v>26.142857142857142</v>
      </c>
      <c r="O609" s="217">
        <v>1</v>
      </c>
      <c r="P609" s="214" t="s">
        <v>5228</v>
      </c>
      <c r="Q609" s="217">
        <f t="shared" si="18"/>
        <v>1</v>
      </c>
      <c r="R609" s="218" t="str">
        <f t="array" aca="1" ref="R609" ca="1">IF(ISNUMBER(Q609),IF(Q609=100%,"CUMPLIDA",IF(AND(ISNUMBER(M609),ISNUMBER(INDIRECT("FECHA_"&amp;$B609,1))), IF(M609&lt;=INDIRECT("FECHA_"&amp;$B609,1),"INCUMPLIDA","PROCESO"), "VERIFICAR FECHA")),"SIN VALOR AVANCE")</f>
        <v>CUMPLIDA</v>
      </c>
    </row>
    <row r="610" spans="1:18" ht="60">
      <c r="A610" s="211" t="s">
        <v>652</v>
      </c>
      <c r="B610" s="212" t="s">
        <v>2644</v>
      </c>
      <c r="C610" s="548"/>
      <c r="D610" s="548"/>
      <c r="E610" s="546" t="s">
        <v>3050</v>
      </c>
      <c r="F610" s="546"/>
      <c r="G610" s="546"/>
      <c r="H610" s="213" t="s">
        <v>3051</v>
      </c>
      <c r="I610" s="214" t="s">
        <v>3052</v>
      </c>
      <c r="J610" s="214" t="s">
        <v>3053</v>
      </c>
      <c r="K610" s="220">
        <v>1</v>
      </c>
      <c r="L610" s="216">
        <v>44228</v>
      </c>
      <c r="M610" s="216">
        <v>44316</v>
      </c>
      <c r="N610" s="251">
        <f t="shared" si="19"/>
        <v>12.571428571428571</v>
      </c>
      <c r="O610" s="217">
        <v>1</v>
      </c>
      <c r="P610" s="214" t="s">
        <v>5229</v>
      </c>
      <c r="Q610" s="217">
        <f t="shared" si="18"/>
        <v>1</v>
      </c>
      <c r="R610" s="218" t="str">
        <f t="array" aca="1" ref="R610" ca="1">IF(ISNUMBER(Q610),IF(Q610=100%,"CUMPLIDA",IF(AND(ISNUMBER(M610),ISNUMBER(INDIRECT("FECHA_"&amp;$B610,1))), IF(M610&lt;=INDIRECT("FECHA_"&amp;$B610,1),"INCUMPLIDA","PROCESO"), "VERIFICAR FECHA")),"SIN VALOR AVANCE")</f>
        <v>CUMPLIDA</v>
      </c>
    </row>
    <row r="611" spans="1:18" ht="120">
      <c r="A611" s="211" t="s">
        <v>652</v>
      </c>
      <c r="B611" s="212" t="s">
        <v>2644</v>
      </c>
      <c r="C611" s="548"/>
      <c r="D611" s="548"/>
      <c r="E611" s="546"/>
      <c r="F611" s="546"/>
      <c r="G611" s="546"/>
      <c r="H611" s="213" t="s">
        <v>3054</v>
      </c>
      <c r="I611" s="214" t="s">
        <v>3055</v>
      </c>
      <c r="J611" s="214" t="s">
        <v>3056</v>
      </c>
      <c r="K611" s="220">
        <v>1</v>
      </c>
      <c r="L611" s="216">
        <v>44228</v>
      </c>
      <c r="M611" s="216">
        <v>44316</v>
      </c>
      <c r="N611" s="251">
        <f t="shared" si="19"/>
        <v>12.571428571428571</v>
      </c>
      <c r="O611" s="217">
        <v>1</v>
      </c>
      <c r="P611" s="214" t="s">
        <v>5229</v>
      </c>
      <c r="Q611" s="217">
        <f t="shared" si="18"/>
        <v>1</v>
      </c>
      <c r="R611" s="218" t="str">
        <f t="array" aca="1" ref="R611" ca="1">IF(ISNUMBER(Q611),IF(Q611=100%,"CUMPLIDA",IF(AND(ISNUMBER(M611),ISNUMBER(INDIRECT("FECHA_"&amp;$B611,1))), IF(M611&lt;=INDIRECT("FECHA_"&amp;$B611,1),"INCUMPLIDA","PROCESO"), "VERIFICAR FECHA")),"SIN VALOR AVANCE")</f>
        <v>CUMPLIDA</v>
      </c>
    </row>
    <row r="612" spans="1:18" ht="180">
      <c r="A612" s="211" t="s">
        <v>652</v>
      </c>
      <c r="B612" s="212" t="s">
        <v>2644</v>
      </c>
      <c r="C612" s="548"/>
      <c r="D612" s="548"/>
      <c r="E612" s="213" t="s">
        <v>3057</v>
      </c>
      <c r="F612" s="213"/>
      <c r="G612" s="546"/>
      <c r="H612" s="213" t="s">
        <v>3058</v>
      </c>
      <c r="I612" s="214" t="s">
        <v>3059</v>
      </c>
      <c r="J612" s="214" t="s">
        <v>3060</v>
      </c>
      <c r="K612" s="220">
        <v>1</v>
      </c>
      <c r="L612" s="216">
        <v>44256</v>
      </c>
      <c r="M612" s="216">
        <v>44412</v>
      </c>
      <c r="N612" s="251">
        <f t="shared" si="19"/>
        <v>22.285714285714285</v>
      </c>
      <c r="O612" s="217">
        <v>1</v>
      </c>
      <c r="P612" s="214" t="s">
        <v>5230</v>
      </c>
      <c r="Q612" s="217">
        <f t="shared" si="18"/>
        <v>1</v>
      </c>
      <c r="R612" s="218" t="str">
        <f t="array" aca="1" ref="R612" ca="1">IF(ISNUMBER(Q612),IF(Q612=100%,"CUMPLIDA",IF(AND(ISNUMBER(M612),ISNUMBER(INDIRECT("FECHA_"&amp;$B612,1))), IF(M612&lt;=INDIRECT("FECHA_"&amp;$B612,1),"INCUMPLIDA","PROCESO"), "VERIFICAR FECHA")),"SIN VALOR AVANCE")</f>
        <v>CUMPLIDA</v>
      </c>
    </row>
    <row r="613" spans="1:18" ht="60.75">
      <c r="A613" s="211" t="s">
        <v>652</v>
      </c>
      <c r="B613" s="212" t="s">
        <v>2644</v>
      </c>
      <c r="C613" s="548"/>
      <c r="D613" s="548"/>
      <c r="E613" s="546" t="s">
        <v>3061</v>
      </c>
      <c r="F613" s="546"/>
      <c r="G613" s="546"/>
      <c r="H613" s="213" t="s">
        <v>3062</v>
      </c>
      <c r="I613" s="214" t="s">
        <v>3063</v>
      </c>
      <c r="J613" s="214" t="s">
        <v>3064</v>
      </c>
      <c r="K613" s="220">
        <v>1</v>
      </c>
      <c r="L613" s="216">
        <v>44409</v>
      </c>
      <c r="M613" s="216">
        <v>44592</v>
      </c>
      <c r="N613" s="251">
        <f t="shared" si="19"/>
        <v>26.142857142857142</v>
      </c>
      <c r="O613" s="217">
        <v>1</v>
      </c>
      <c r="P613" s="214" t="s">
        <v>5231</v>
      </c>
      <c r="Q613" s="217">
        <f t="shared" si="18"/>
        <v>1</v>
      </c>
      <c r="R613" s="218" t="str">
        <f t="array" aca="1" ref="R613" ca="1">IF(ISNUMBER(Q613),IF(Q613=100%,"CUMPLIDA",IF(AND(ISNUMBER(M613),ISNUMBER(INDIRECT("FECHA_"&amp;$B613,1))), IF(M613&lt;=INDIRECT("FECHA_"&amp;$B613,1),"INCUMPLIDA","PROCESO"), "VERIFICAR FECHA")),"SIN VALOR AVANCE")</f>
        <v>CUMPLIDA</v>
      </c>
    </row>
    <row r="614" spans="1:18" ht="195">
      <c r="A614" s="211" t="s">
        <v>652</v>
      </c>
      <c r="B614" s="212" t="s">
        <v>2644</v>
      </c>
      <c r="C614" s="548"/>
      <c r="D614" s="548"/>
      <c r="E614" s="546"/>
      <c r="F614" s="546"/>
      <c r="G614" s="546"/>
      <c r="H614" s="213" t="s">
        <v>3065</v>
      </c>
      <c r="I614" s="214" t="s">
        <v>3066</v>
      </c>
      <c r="J614" s="214" t="s">
        <v>3067</v>
      </c>
      <c r="K614" s="220">
        <v>1</v>
      </c>
      <c r="L614" s="216">
        <v>44228</v>
      </c>
      <c r="M614" s="216">
        <v>44286</v>
      </c>
      <c r="N614" s="251">
        <f t="shared" si="19"/>
        <v>8.2857142857142865</v>
      </c>
      <c r="O614" s="217">
        <v>1</v>
      </c>
      <c r="P614" s="214" t="s">
        <v>5229</v>
      </c>
      <c r="Q614" s="217">
        <f t="shared" si="18"/>
        <v>1</v>
      </c>
      <c r="R614" s="218" t="str">
        <f t="array" aca="1" ref="R614" ca="1">IF(ISNUMBER(Q614),IF(Q614=100%,"CUMPLIDA",IF(AND(ISNUMBER(M614),ISNUMBER(INDIRECT("FECHA_"&amp;$B614,1))), IF(M614&lt;=INDIRECT("FECHA_"&amp;$B614,1),"INCUMPLIDA","PROCESO"), "VERIFICAR FECHA")),"SIN VALOR AVANCE")</f>
        <v>CUMPLIDA</v>
      </c>
    </row>
    <row r="615" spans="1:18" ht="180">
      <c r="A615" s="211" t="s">
        <v>652</v>
      </c>
      <c r="B615" s="212" t="s">
        <v>2644</v>
      </c>
      <c r="C615" s="548"/>
      <c r="D615" s="548"/>
      <c r="E615" s="546"/>
      <c r="F615" s="546"/>
      <c r="G615" s="546"/>
      <c r="H615" s="213" t="s">
        <v>3068</v>
      </c>
      <c r="I615" s="214" t="s">
        <v>3069</v>
      </c>
      <c r="J615" s="214" t="s">
        <v>3070</v>
      </c>
      <c r="K615" s="220">
        <v>1</v>
      </c>
      <c r="L615" s="216">
        <v>44287</v>
      </c>
      <c r="M615" s="216">
        <v>44439</v>
      </c>
      <c r="N615" s="251">
        <f t="shared" si="19"/>
        <v>21.714285714285715</v>
      </c>
      <c r="O615" s="217">
        <v>1</v>
      </c>
      <c r="P615" s="214" t="s">
        <v>5229</v>
      </c>
      <c r="Q615" s="217">
        <f t="shared" si="18"/>
        <v>1</v>
      </c>
      <c r="R615" s="218" t="str">
        <f t="array" aca="1" ref="R615" ca="1">IF(ISNUMBER(Q615),IF(Q615=100%,"CUMPLIDA",IF(AND(ISNUMBER(M615),ISNUMBER(INDIRECT("FECHA_"&amp;$B615,1))), IF(M615&lt;=INDIRECT("FECHA_"&amp;$B615,1),"INCUMPLIDA","PROCESO"), "VERIFICAR FECHA")),"SIN VALOR AVANCE")</f>
        <v>CUMPLIDA</v>
      </c>
    </row>
    <row r="616" spans="1:18" ht="105">
      <c r="A616" s="211" t="s">
        <v>652</v>
      </c>
      <c r="B616" s="212" t="s">
        <v>2644</v>
      </c>
      <c r="C616" s="548"/>
      <c r="D616" s="548"/>
      <c r="E616" s="546" t="s">
        <v>3071</v>
      </c>
      <c r="F616" s="546"/>
      <c r="G616" s="546"/>
      <c r="H616" s="213" t="s">
        <v>3072</v>
      </c>
      <c r="I616" s="214" t="s">
        <v>3073</v>
      </c>
      <c r="J616" s="214" t="s">
        <v>2576</v>
      </c>
      <c r="K616" s="220">
        <v>1</v>
      </c>
      <c r="L616" s="216">
        <v>44228</v>
      </c>
      <c r="M616" s="216">
        <v>44377</v>
      </c>
      <c r="N616" s="251">
        <f t="shared" si="19"/>
        <v>21.285714285714285</v>
      </c>
      <c r="O616" s="217">
        <v>1</v>
      </c>
      <c r="P616" s="214" t="s">
        <v>5229</v>
      </c>
      <c r="Q616" s="217">
        <f t="shared" si="18"/>
        <v>1</v>
      </c>
      <c r="R616" s="218" t="str">
        <f t="array" aca="1" ref="R616" ca="1">IF(ISNUMBER(Q616),IF(Q616=100%,"CUMPLIDA",IF(AND(ISNUMBER(M616),ISNUMBER(INDIRECT("FECHA_"&amp;$B616,1))), IF(M616&lt;=INDIRECT("FECHA_"&amp;$B616,1),"INCUMPLIDA","PROCESO"), "VERIFICAR FECHA")),"SIN VALOR AVANCE")</f>
        <v>CUMPLIDA</v>
      </c>
    </row>
    <row r="617" spans="1:18" ht="255">
      <c r="A617" s="211" t="s">
        <v>652</v>
      </c>
      <c r="B617" s="212" t="s">
        <v>2644</v>
      </c>
      <c r="C617" s="548"/>
      <c r="D617" s="548"/>
      <c r="E617" s="546"/>
      <c r="F617" s="546"/>
      <c r="G617" s="546"/>
      <c r="H617" s="213" t="s">
        <v>3074</v>
      </c>
      <c r="I617" s="214" t="s">
        <v>3075</v>
      </c>
      <c r="J617" s="214" t="s">
        <v>3076</v>
      </c>
      <c r="K617" s="220">
        <v>1</v>
      </c>
      <c r="L617" s="216">
        <v>44378</v>
      </c>
      <c r="M617" s="216">
        <v>44681</v>
      </c>
      <c r="N617" s="251">
        <f t="shared" si="19"/>
        <v>43.285714285714285</v>
      </c>
      <c r="O617" s="217">
        <v>1</v>
      </c>
      <c r="P617" s="214" t="s">
        <v>5232</v>
      </c>
      <c r="Q617" s="217">
        <f t="shared" si="18"/>
        <v>1</v>
      </c>
      <c r="R617" s="218" t="str">
        <f t="array" aca="1" ref="R617" ca="1">IF(ISNUMBER(Q617),IF(Q617=100%,"CUMPLIDA",IF(AND(ISNUMBER(M617),ISNUMBER(INDIRECT("FECHA_"&amp;$B617,1))), IF(M617&lt;=INDIRECT("FECHA_"&amp;$B617,1),"INCUMPLIDA","PROCESO"), "VERIFICAR FECHA")),"SIN VALOR AVANCE")</f>
        <v>CUMPLIDA</v>
      </c>
    </row>
    <row r="618" spans="1:18" ht="120">
      <c r="A618" s="211" t="s">
        <v>652</v>
      </c>
      <c r="B618" s="212" t="s">
        <v>2644</v>
      </c>
      <c r="C618" s="548"/>
      <c r="D618" s="548"/>
      <c r="E618" s="546" t="s">
        <v>3077</v>
      </c>
      <c r="F618" s="546"/>
      <c r="G618" s="546"/>
      <c r="H618" s="213" t="s">
        <v>3078</v>
      </c>
      <c r="I618" s="214" t="s">
        <v>3079</v>
      </c>
      <c r="J618" s="214" t="s">
        <v>3080</v>
      </c>
      <c r="K618" s="220">
        <v>1</v>
      </c>
      <c r="L618" s="216">
        <v>44378</v>
      </c>
      <c r="M618" s="216">
        <v>44408</v>
      </c>
      <c r="N618" s="251">
        <f t="shared" si="19"/>
        <v>4.2857142857142856</v>
      </c>
      <c r="O618" s="217">
        <v>1</v>
      </c>
      <c r="P618" s="214" t="s">
        <v>5229</v>
      </c>
      <c r="Q618" s="217">
        <f t="shared" si="18"/>
        <v>1</v>
      </c>
      <c r="R618" s="218" t="str">
        <f t="array" aca="1" ref="R618" ca="1">IF(ISNUMBER(Q618),IF(Q618=100%,"CUMPLIDA",IF(AND(ISNUMBER(M618),ISNUMBER(INDIRECT("FECHA_"&amp;$B618,1))), IF(M618&lt;=INDIRECT("FECHA_"&amp;$B618,1),"INCUMPLIDA","PROCESO"), "VERIFICAR FECHA")),"SIN VALOR AVANCE")</f>
        <v>CUMPLIDA</v>
      </c>
    </row>
    <row r="619" spans="1:18" ht="180">
      <c r="A619" s="211" t="s">
        <v>652</v>
      </c>
      <c r="B619" s="212" t="s">
        <v>2644</v>
      </c>
      <c r="C619" s="548"/>
      <c r="D619" s="548"/>
      <c r="E619" s="546"/>
      <c r="F619" s="546"/>
      <c r="G619" s="546"/>
      <c r="H619" s="213" t="s">
        <v>3081</v>
      </c>
      <c r="I619" s="214" t="s">
        <v>3082</v>
      </c>
      <c r="J619" s="214" t="s">
        <v>3083</v>
      </c>
      <c r="K619" s="220">
        <v>6</v>
      </c>
      <c r="L619" s="216">
        <v>44256</v>
      </c>
      <c r="M619" s="216">
        <v>44408</v>
      </c>
      <c r="N619" s="251">
        <f t="shared" si="19"/>
        <v>21.714285714285715</v>
      </c>
      <c r="O619" s="217">
        <v>1</v>
      </c>
      <c r="P619" s="214" t="s">
        <v>5230</v>
      </c>
      <c r="Q619" s="217">
        <f t="shared" si="18"/>
        <v>1</v>
      </c>
      <c r="R619" s="218" t="str">
        <f t="array" aca="1" ref="R619" ca="1">IF(ISNUMBER(Q619),IF(Q619=100%,"CUMPLIDA",IF(AND(ISNUMBER(M619),ISNUMBER(INDIRECT("FECHA_"&amp;$B619,1))), IF(M619&lt;=INDIRECT("FECHA_"&amp;$B619,1),"INCUMPLIDA","PROCESO"), "VERIFICAR FECHA")),"SIN VALOR AVANCE")</f>
        <v>CUMPLIDA</v>
      </c>
    </row>
    <row r="620" spans="1:18" ht="75.75">
      <c r="A620" s="211" t="s">
        <v>652</v>
      </c>
      <c r="B620" s="212" t="s">
        <v>2644</v>
      </c>
      <c r="C620" s="548"/>
      <c r="D620" s="548"/>
      <c r="E620" s="546" t="s">
        <v>3084</v>
      </c>
      <c r="F620" s="546"/>
      <c r="G620" s="546"/>
      <c r="H620" s="213" t="s">
        <v>3085</v>
      </c>
      <c r="I620" s="214" t="s">
        <v>2999</v>
      </c>
      <c r="J620" s="214" t="s">
        <v>2922</v>
      </c>
      <c r="K620" s="220">
        <v>1</v>
      </c>
      <c r="L620" s="216">
        <v>45231</v>
      </c>
      <c r="M620" s="216">
        <v>45504</v>
      </c>
      <c r="N620" s="251">
        <f t="shared" si="19"/>
        <v>39</v>
      </c>
      <c r="O620" s="217">
        <v>1</v>
      </c>
      <c r="P620" s="214" t="s">
        <v>5233</v>
      </c>
      <c r="Q620" s="217">
        <f t="shared" si="18"/>
        <v>1</v>
      </c>
      <c r="R620" s="218" t="str">
        <f t="array" aca="1" ref="R620" ca="1">IF(ISNUMBER(Q620),IF(Q620=100%,"CUMPLIDA",IF(AND(ISNUMBER(M620),ISNUMBER(INDIRECT("FECHA_"&amp;$B620,1))), IF(M620&lt;=INDIRECT("FECHA_"&amp;$B620,1),"INCUMPLIDA","PROCESO"), "VERIFICAR FECHA")),"SIN VALOR AVANCE")</f>
        <v>CUMPLIDA</v>
      </c>
    </row>
    <row r="621" spans="1:18" ht="120.75">
      <c r="A621" s="211" t="s">
        <v>652</v>
      </c>
      <c r="B621" s="212" t="s">
        <v>2644</v>
      </c>
      <c r="C621" s="548"/>
      <c r="D621" s="548"/>
      <c r="E621" s="546"/>
      <c r="F621" s="546"/>
      <c r="G621" s="546"/>
      <c r="H621" s="213" t="s">
        <v>3086</v>
      </c>
      <c r="I621" s="214" t="s">
        <v>515</v>
      </c>
      <c r="J621" s="214" t="s">
        <v>475</v>
      </c>
      <c r="K621" s="220">
        <v>1</v>
      </c>
      <c r="L621" s="216">
        <v>45323</v>
      </c>
      <c r="M621" s="216">
        <v>45747</v>
      </c>
      <c r="N621" s="251">
        <f t="shared" si="19"/>
        <v>60.571428571428569</v>
      </c>
      <c r="O621" s="217">
        <v>1</v>
      </c>
      <c r="P621" s="214" t="s">
        <v>4868</v>
      </c>
      <c r="Q621" s="217">
        <f t="shared" si="18"/>
        <v>1</v>
      </c>
      <c r="R621" s="218" t="str">
        <f t="array" aca="1" ref="R621" ca="1">IF(ISNUMBER(Q621),IF(Q621=100%,"CUMPLIDA",IF(AND(ISNUMBER(M621),ISNUMBER(INDIRECT("FECHA_"&amp;$B621,1))), IF(M621&lt;=INDIRECT("FECHA_"&amp;$B621,1),"INCUMPLIDA","PROCESO"), "VERIFICAR FECHA")),"SIN VALOR AVANCE")</f>
        <v>CUMPLIDA</v>
      </c>
    </row>
    <row r="622" spans="1:18" ht="45.75">
      <c r="A622" s="211" t="s">
        <v>652</v>
      </c>
      <c r="B622" s="212" t="s">
        <v>2644</v>
      </c>
      <c r="C622" s="548"/>
      <c r="D622" s="548"/>
      <c r="E622" s="546" t="s">
        <v>3087</v>
      </c>
      <c r="F622" s="546"/>
      <c r="G622" s="546"/>
      <c r="H622" s="213" t="s">
        <v>3088</v>
      </c>
      <c r="I622" s="214" t="s">
        <v>518</v>
      </c>
      <c r="J622" s="214" t="s">
        <v>519</v>
      </c>
      <c r="K622" s="220">
        <v>1</v>
      </c>
      <c r="L622" s="216">
        <v>45323</v>
      </c>
      <c r="M622" s="216">
        <v>45747</v>
      </c>
      <c r="N622" s="251">
        <f t="shared" si="19"/>
        <v>60.571428571428569</v>
      </c>
      <c r="O622" s="217">
        <v>1</v>
      </c>
      <c r="P622" s="214" t="s">
        <v>4878</v>
      </c>
      <c r="Q622" s="217">
        <f t="shared" si="18"/>
        <v>1</v>
      </c>
      <c r="R622" s="218" t="str">
        <f t="array" aca="1" ref="R622" ca="1">IF(ISNUMBER(Q622),IF(Q622=100%,"CUMPLIDA",IF(AND(ISNUMBER(M622),ISNUMBER(INDIRECT("FECHA_"&amp;$B622,1))), IF(M622&lt;=INDIRECT("FECHA_"&amp;$B622,1),"INCUMPLIDA","PROCESO"), "VERIFICAR FECHA")),"SIN VALOR AVANCE")</f>
        <v>CUMPLIDA</v>
      </c>
    </row>
    <row r="623" spans="1:18" ht="45.75">
      <c r="A623" s="211" t="s">
        <v>652</v>
      </c>
      <c r="B623" s="212" t="s">
        <v>2644</v>
      </c>
      <c r="C623" s="548"/>
      <c r="D623" s="548"/>
      <c r="E623" s="546"/>
      <c r="F623" s="546"/>
      <c r="G623" s="546"/>
      <c r="H623" s="213" t="s">
        <v>3089</v>
      </c>
      <c r="I623" s="214" t="s">
        <v>481</v>
      </c>
      <c r="J623" s="214" t="s">
        <v>482</v>
      </c>
      <c r="K623" s="220">
        <v>1</v>
      </c>
      <c r="L623" s="216">
        <v>45231</v>
      </c>
      <c r="M623" s="216">
        <v>45747</v>
      </c>
      <c r="N623" s="251">
        <f t="shared" si="19"/>
        <v>73.714285714285708</v>
      </c>
      <c r="O623" s="217">
        <v>1</v>
      </c>
      <c r="P623" s="214" t="s">
        <v>4878</v>
      </c>
      <c r="Q623" s="217">
        <f t="shared" si="18"/>
        <v>1</v>
      </c>
      <c r="R623" s="218" t="str">
        <f t="array" aca="1" ref="R623" ca="1">IF(ISNUMBER(Q623),IF(Q623=100%,"CUMPLIDA",IF(AND(ISNUMBER(M623),ISNUMBER(INDIRECT("FECHA_"&amp;$B623,1))), IF(M623&lt;=INDIRECT("FECHA_"&amp;$B623,1),"INCUMPLIDA","PROCESO"), "VERIFICAR FECHA")),"SIN VALOR AVANCE")</f>
        <v>CUMPLIDA</v>
      </c>
    </row>
    <row r="624" spans="1:18" ht="120.75">
      <c r="A624" s="211" t="s">
        <v>652</v>
      </c>
      <c r="B624" s="212" t="s">
        <v>2644</v>
      </c>
      <c r="C624" s="548"/>
      <c r="D624" s="548"/>
      <c r="E624" s="546"/>
      <c r="F624" s="546"/>
      <c r="G624" s="546"/>
      <c r="H624" s="213" t="s">
        <v>3090</v>
      </c>
      <c r="I624" s="214" t="s">
        <v>483</v>
      </c>
      <c r="J624" s="214" t="s">
        <v>484</v>
      </c>
      <c r="K624" s="220">
        <v>1</v>
      </c>
      <c r="L624" s="216">
        <v>45323</v>
      </c>
      <c r="M624" s="216">
        <v>45747</v>
      </c>
      <c r="N624" s="251">
        <f t="shared" si="19"/>
        <v>60.571428571428569</v>
      </c>
      <c r="O624" s="217">
        <v>1</v>
      </c>
      <c r="P624" s="214" t="s">
        <v>4868</v>
      </c>
      <c r="Q624" s="217">
        <f t="shared" si="18"/>
        <v>1</v>
      </c>
      <c r="R624" s="218" t="str">
        <f t="array" aca="1" ref="R624" ca="1">IF(ISNUMBER(Q624),IF(Q624=100%,"CUMPLIDA",IF(AND(ISNUMBER(M624),ISNUMBER(INDIRECT("FECHA_"&amp;$B624,1))), IF(M624&lt;=INDIRECT("FECHA_"&amp;$B624,1),"INCUMPLIDA","PROCESO"), "VERIFICAR FECHA")),"SIN VALOR AVANCE")</f>
        <v>CUMPLIDA</v>
      </c>
    </row>
    <row r="625" spans="1:18" ht="45.75">
      <c r="A625" s="211" t="s">
        <v>652</v>
      </c>
      <c r="B625" s="212" t="s">
        <v>2644</v>
      </c>
      <c r="C625" s="548"/>
      <c r="D625" s="548"/>
      <c r="E625" s="546"/>
      <c r="F625" s="546"/>
      <c r="G625" s="546"/>
      <c r="H625" s="213" t="s">
        <v>3091</v>
      </c>
      <c r="I625" s="214" t="s">
        <v>238</v>
      </c>
      <c r="J625" s="214" t="s">
        <v>485</v>
      </c>
      <c r="K625" s="220">
        <v>1</v>
      </c>
      <c r="L625" s="216">
        <v>45231</v>
      </c>
      <c r="M625" s="216">
        <v>45747</v>
      </c>
      <c r="N625" s="251">
        <f t="shared" si="19"/>
        <v>73.714285714285708</v>
      </c>
      <c r="O625" s="217">
        <v>1</v>
      </c>
      <c r="P625" s="214" t="s">
        <v>4878</v>
      </c>
      <c r="Q625" s="217">
        <f t="shared" si="18"/>
        <v>1</v>
      </c>
      <c r="R625" s="218" t="str">
        <f t="array" aca="1" ref="R625" ca="1">IF(ISNUMBER(Q625),IF(Q625=100%,"CUMPLIDA",IF(AND(ISNUMBER(M625),ISNUMBER(INDIRECT("FECHA_"&amp;$B625,1))), IF(M625&lt;=INDIRECT("FECHA_"&amp;$B625,1),"INCUMPLIDA","PROCESO"), "VERIFICAR FECHA")),"SIN VALOR AVANCE")</f>
        <v>CUMPLIDA</v>
      </c>
    </row>
    <row r="626" spans="1:18" ht="150.75">
      <c r="A626" s="211" t="s">
        <v>652</v>
      </c>
      <c r="B626" s="212" t="s">
        <v>2644</v>
      </c>
      <c r="C626" s="548"/>
      <c r="D626" s="548"/>
      <c r="E626" s="546"/>
      <c r="F626" s="546"/>
      <c r="G626" s="546"/>
      <c r="H626" s="213" t="s">
        <v>3092</v>
      </c>
      <c r="I626" s="214" t="s">
        <v>486</v>
      </c>
      <c r="J626" s="214" t="s">
        <v>487</v>
      </c>
      <c r="K626" s="220">
        <v>1</v>
      </c>
      <c r="L626" s="216">
        <v>45231</v>
      </c>
      <c r="M626" s="216">
        <v>45808</v>
      </c>
      <c r="N626" s="251">
        <f t="shared" si="19"/>
        <v>82.428571428571431</v>
      </c>
      <c r="O626" s="217">
        <v>1</v>
      </c>
      <c r="P626" s="214" t="s">
        <v>4870</v>
      </c>
      <c r="Q626" s="217">
        <f t="shared" si="18"/>
        <v>1</v>
      </c>
      <c r="R626" s="218" t="str">
        <f t="array" aca="1" ref="R626" ca="1">IF(ISNUMBER(Q626),IF(Q626=100%,"CUMPLIDA",IF(AND(ISNUMBER(M626),ISNUMBER(INDIRECT("FECHA_"&amp;$B626,1))), IF(M626&lt;=INDIRECT("FECHA_"&amp;$B626,1),"INCUMPLIDA","PROCESO"), "VERIFICAR FECHA")),"SIN VALOR AVANCE")</f>
        <v>CUMPLIDA</v>
      </c>
    </row>
    <row r="627" spans="1:18" ht="225">
      <c r="A627" s="211" t="s">
        <v>652</v>
      </c>
      <c r="B627" s="212" t="s">
        <v>2644</v>
      </c>
      <c r="C627" s="548"/>
      <c r="D627" s="548"/>
      <c r="E627" s="213" t="s">
        <v>3093</v>
      </c>
      <c r="F627" s="213"/>
      <c r="G627" s="546"/>
      <c r="H627" s="213" t="s">
        <v>3094</v>
      </c>
      <c r="I627" s="214" t="s">
        <v>489</v>
      </c>
      <c r="J627" s="214" t="s">
        <v>490</v>
      </c>
      <c r="K627" s="220">
        <v>8</v>
      </c>
      <c r="L627" s="216">
        <v>45839</v>
      </c>
      <c r="M627" s="216">
        <v>46568</v>
      </c>
      <c r="N627" s="251">
        <f t="shared" si="19"/>
        <v>104.14285714285714</v>
      </c>
      <c r="O627" s="217">
        <v>0</v>
      </c>
      <c r="P627" s="214" t="s">
        <v>4878</v>
      </c>
      <c r="Q627" s="217">
        <f t="shared" si="18"/>
        <v>0</v>
      </c>
      <c r="R627" s="218" t="str">
        <f t="array" aca="1" ref="R627" ca="1">IF(ISNUMBER(Q627),IF(Q627=100%,"CUMPLIDA",IF(AND(ISNUMBER(M627),ISNUMBER(INDIRECT("FECHA_"&amp;$B627,1))), IF(M627&lt;=INDIRECT("FECHA_"&amp;$B627,1),"INCUMPLIDA","PROCESO"), "VERIFICAR FECHA")),"SIN VALOR AVANCE")</f>
        <v>PROCESO</v>
      </c>
    </row>
    <row r="628" spans="1:18" ht="120.75">
      <c r="A628" s="211" t="s">
        <v>652</v>
      </c>
      <c r="B628" s="212" t="s">
        <v>2644</v>
      </c>
      <c r="C628" s="548"/>
      <c r="D628" s="548"/>
      <c r="E628" s="213"/>
      <c r="F628" s="213" t="s">
        <v>4865</v>
      </c>
      <c r="G628" s="546"/>
      <c r="H628" s="213" t="s">
        <v>4867</v>
      </c>
      <c r="I628" s="214" t="s">
        <v>493</v>
      </c>
      <c r="J628" s="214" t="s">
        <v>494</v>
      </c>
      <c r="K628" s="220">
        <v>1</v>
      </c>
      <c r="L628" s="216">
        <v>45839</v>
      </c>
      <c r="M628" s="216">
        <v>46568</v>
      </c>
      <c r="N628" s="251">
        <f t="shared" si="19"/>
        <v>104.14285714285714</v>
      </c>
      <c r="O628" s="217">
        <v>0</v>
      </c>
      <c r="P628" s="214" t="s">
        <v>4868</v>
      </c>
      <c r="Q628" s="217">
        <f t="shared" si="18"/>
        <v>0</v>
      </c>
      <c r="R628" s="218" t="str">
        <f t="array" aca="1" ref="R628" ca="1">IF(ISNUMBER(Q628),IF(Q628=100%,"CUMPLIDA",IF(AND(ISNUMBER(M628),ISNUMBER(INDIRECT("FECHA_"&amp;$B628,1))), IF(M628&lt;=INDIRECT("FECHA_"&amp;$B628,1),"INCUMPLIDA","PROCESO"), "VERIFICAR FECHA")),"SIN VALOR AVANCE")</f>
        <v>PROCESO</v>
      </c>
    </row>
    <row r="629" spans="1:18" ht="150.75">
      <c r="A629" s="211" t="s">
        <v>652</v>
      </c>
      <c r="B629" s="212" t="s">
        <v>2644</v>
      </c>
      <c r="C629" s="548"/>
      <c r="D629" s="548"/>
      <c r="E629" s="546"/>
      <c r="F629" s="546" t="s">
        <v>4866</v>
      </c>
      <c r="G629" s="546"/>
      <c r="H629" s="213" t="s">
        <v>4869</v>
      </c>
      <c r="I629" s="214" t="s">
        <v>496</v>
      </c>
      <c r="J629" s="214" t="s">
        <v>527</v>
      </c>
      <c r="K629" s="220">
        <v>2</v>
      </c>
      <c r="L629" s="216">
        <v>45839</v>
      </c>
      <c r="M629" s="216">
        <v>46568</v>
      </c>
      <c r="N629" s="251">
        <f t="shared" si="19"/>
        <v>104.14285714285714</v>
      </c>
      <c r="O629" s="217">
        <v>0</v>
      </c>
      <c r="P629" s="214" t="s">
        <v>4870</v>
      </c>
      <c r="Q629" s="217">
        <f t="shared" si="18"/>
        <v>0</v>
      </c>
      <c r="R629" s="218" t="str">
        <f t="array" aca="1" ref="R629" ca="1">IF(ISNUMBER(Q629),IF(Q629=100%,"CUMPLIDA",IF(AND(ISNUMBER(M629),ISNUMBER(INDIRECT("FECHA_"&amp;$B629,1))), IF(M629&lt;=INDIRECT("FECHA_"&amp;$B629,1),"INCUMPLIDA","PROCESO"), "VERIFICAR FECHA")),"SIN VALOR AVANCE")</f>
        <v>PROCESO</v>
      </c>
    </row>
    <row r="630" spans="1:18" ht="30.75">
      <c r="A630" s="211" t="s">
        <v>652</v>
      </c>
      <c r="B630" s="212" t="s">
        <v>2644</v>
      </c>
      <c r="C630" s="548"/>
      <c r="D630" s="548"/>
      <c r="E630" s="546"/>
      <c r="F630" s="546"/>
      <c r="G630" s="546"/>
      <c r="H630" s="213" t="s">
        <v>4871</v>
      </c>
      <c r="I630" s="214" t="s">
        <v>4872</v>
      </c>
      <c r="J630" s="214" t="s">
        <v>4873</v>
      </c>
      <c r="K630" s="220">
        <v>35</v>
      </c>
      <c r="L630" s="216">
        <v>45061</v>
      </c>
      <c r="M630" s="216">
        <v>45275</v>
      </c>
      <c r="N630" s="251">
        <f t="shared" si="19"/>
        <v>30.571428571428573</v>
      </c>
      <c r="O630" s="217">
        <v>1</v>
      </c>
      <c r="P630" s="214" t="s">
        <v>4874</v>
      </c>
      <c r="Q630" s="217">
        <f t="shared" si="18"/>
        <v>1</v>
      </c>
      <c r="R630" s="218" t="str">
        <f t="array" aca="1" ref="R630" ca="1">IF(ISNUMBER(Q630),IF(Q630=100%,"CUMPLIDA",IF(AND(ISNUMBER(M630),ISNUMBER(INDIRECT("FECHA_"&amp;$B630,1))), IF(M630&lt;=INDIRECT("FECHA_"&amp;$B630,1),"INCUMPLIDA","PROCESO"), "VERIFICAR FECHA")),"SIN VALOR AVANCE")</f>
        <v>CUMPLIDA</v>
      </c>
    </row>
    <row r="631" spans="1:18" ht="105">
      <c r="A631" s="211" t="s">
        <v>652</v>
      </c>
      <c r="B631" s="212" t="s">
        <v>2644</v>
      </c>
      <c r="C631" s="548"/>
      <c r="D631" s="548"/>
      <c r="E631" s="546"/>
      <c r="F631" s="546"/>
      <c r="G631" s="546"/>
      <c r="H631" s="213" t="s">
        <v>4875</v>
      </c>
      <c r="I631" s="214" t="s">
        <v>4876</v>
      </c>
      <c r="J631" s="214" t="s">
        <v>4877</v>
      </c>
      <c r="K631" s="220">
        <v>1</v>
      </c>
      <c r="L631" s="216">
        <v>44774</v>
      </c>
      <c r="M631" s="216">
        <v>46387</v>
      </c>
      <c r="N631" s="251">
        <f t="shared" si="19"/>
        <v>230.42857142857142</v>
      </c>
      <c r="O631" s="217">
        <v>0.13</v>
      </c>
      <c r="P631" s="214" t="s">
        <v>4878</v>
      </c>
      <c r="Q631" s="217">
        <f t="shared" si="18"/>
        <v>0.13</v>
      </c>
      <c r="R631" s="218" t="str">
        <f t="array" aca="1" ref="R631" ca="1">IF(ISNUMBER(Q631),IF(Q631=100%,"CUMPLIDA",IF(AND(ISNUMBER(M631),ISNUMBER(INDIRECT("FECHA_"&amp;$B631,1))), IF(M631&lt;=INDIRECT("FECHA_"&amp;$B631,1),"INCUMPLIDA","PROCESO"), "VERIFICAR FECHA")),"SIN VALOR AVANCE")</f>
        <v>PROCESO</v>
      </c>
    </row>
    <row r="632" spans="1:18" ht="180.75">
      <c r="A632" s="211" t="s">
        <v>652</v>
      </c>
      <c r="B632" s="212" t="s">
        <v>2644</v>
      </c>
      <c r="C632" s="548" t="s">
        <v>3095</v>
      </c>
      <c r="D632" s="548" t="s">
        <v>3096</v>
      </c>
      <c r="E632" s="546" t="s">
        <v>3097</v>
      </c>
      <c r="F632" s="546"/>
      <c r="G632" s="546" t="s">
        <v>3098</v>
      </c>
      <c r="H632" s="213" t="s">
        <v>3099</v>
      </c>
      <c r="I632" s="214" t="s">
        <v>3100</v>
      </c>
      <c r="J632" s="214" t="s">
        <v>2916</v>
      </c>
      <c r="K632" s="220">
        <v>6</v>
      </c>
      <c r="L632" s="216">
        <v>44378</v>
      </c>
      <c r="M632" s="216">
        <v>44469</v>
      </c>
      <c r="N632" s="251">
        <f t="shared" si="19"/>
        <v>13</v>
      </c>
      <c r="O632" s="217">
        <v>1</v>
      </c>
      <c r="P632" s="234" t="s">
        <v>5234</v>
      </c>
      <c r="Q632" s="217">
        <f t="shared" si="18"/>
        <v>1</v>
      </c>
      <c r="R632" s="218" t="str">
        <f t="array" aca="1" ref="R632" ca="1">IF(ISNUMBER(Q632),IF(Q632=100%,"CUMPLIDA",IF(AND(ISNUMBER(M632),ISNUMBER(INDIRECT("FECHA_"&amp;$B632,1))), IF(M632&lt;=INDIRECT("FECHA_"&amp;$B632,1),"INCUMPLIDA","PROCESO"), "VERIFICAR FECHA")),"SIN VALOR AVANCE")</f>
        <v>CUMPLIDA</v>
      </c>
    </row>
    <row r="633" spans="1:18" ht="135.75">
      <c r="A633" s="211" t="s">
        <v>652</v>
      </c>
      <c r="B633" s="212" t="s">
        <v>2644</v>
      </c>
      <c r="C633" s="548"/>
      <c r="D633" s="548"/>
      <c r="E633" s="546"/>
      <c r="F633" s="546"/>
      <c r="G633" s="546"/>
      <c r="H633" s="213" t="s">
        <v>3101</v>
      </c>
      <c r="I633" s="214" t="s">
        <v>3102</v>
      </c>
      <c r="J633" s="214" t="s">
        <v>3103</v>
      </c>
      <c r="K633" s="220">
        <v>12</v>
      </c>
      <c r="L633" s="216">
        <v>44378</v>
      </c>
      <c r="M633" s="216">
        <v>44742</v>
      </c>
      <c r="N633" s="251">
        <f t="shared" si="19"/>
        <v>52</v>
      </c>
      <c r="O633" s="217">
        <v>1</v>
      </c>
      <c r="P633" s="234" t="s">
        <v>5235</v>
      </c>
      <c r="Q633" s="217">
        <f t="shared" si="18"/>
        <v>1</v>
      </c>
      <c r="R633" s="218" t="str">
        <f t="array" aca="1" ref="R633" ca="1">IF(ISNUMBER(Q633),IF(Q633=100%,"CUMPLIDA",IF(AND(ISNUMBER(M633),ISNUMBER(INDIRECT("FECHA_"&amp;$B633,1))), IF(M633&lt;=INDIRECT("FECHA_"&amp;$B633,1),"INCUMPLIDA","PROCESO"), "VERIFICAR FECHA")),"SIN VALOR AVANCE")</f>
        <v>CUMPLIDA</v>
      </c>
    </row>
    <row r="634" spans="1:18" ht="120.75">
      <c r="A634" s="211" t="s">
        <v>652</v>
      </c>
      <c r="B634" s="212" t="s">
        <v>2644</v>
      </c>
      <c r="C634" s="548"/>
      <c r="D634" s="548"/>
      <c r="E634" s="546"/>
      <c r="F634" s="546"/>
      <c r="G634" s="546"/>
      <c r="H634" s="213" t="s">
        <v>3104</v>
      </c>
      <c r="I634" s="214" t="s">
        <v>3105</v>
      </c>
      <c r="J634" s="214" t="s">
        <v>659</v>
      </c>
      <c r="K634" s="220">
        <v>1</v>
      </c>
      <c r="L634" s="216">
        <v>45231</v>
      </c>
      <c r="M634" s="216">
        <v>45504</v>
      </c>
      <c r="N634" s="251">
        <f t="shared" si="19"/>
        <v>39</v>
      </c>
      <c r="O634" s="217">
        <v>1</v>
      </c>
      <c r="P634" s="214" t="s">
        <v>5236</v>
      </c>
      <c r="Q634" s="217">
        <f t="shared" si="18"/>
        <v>1</v>
      </c>
      <c r="R634" s="218" t="str">
        <f t="array" aca="1" ref="R634" ca="1">IF(ISNUMBER(Q634),IF(Q634=100%,"CUMPLIDA",IF(AND(ISNUMBER(M634),ISNUMBER(INDIRECT("FECHA_"&amp;$B634,1))), IF(M634&lt;=INDIRECT("FECHA_"&amp;$B634,1),"INCUMPLIDA","PROCESO"), "VERIFICAR FECHA")),"SIN VALOR AVANCE")</f>
        <v>CUMPLIDA</v>
      </c>
    </row>
    <row r="635" spans="1:18" ht="135.75">
      <c r="A635" s="211" t="s">
        <v>652</v>
      </c>
      <c r="B635" s="212" t="s">
        <v>2644</v>
      </c>
      <c r="C635" s="548"/>
      <c r="D635" s="548"/>
      <c r="E635" s="546"/>
      <c r="F635" s="546"/>
      <c r="G635" s="546"/>
      <c r="H635" s="213" t="s">
        <v>2923</v>
      </c>
      <c r="I635" s="214" t="s">
        <v>515</v>
      </c>
      <c r="J635" s="214" t="s">
        <v>475</v>
      </c>
      <c r="K635" s="220">
        <v>1</v>
      </c>
      <c r="L635" s="216">
        <v>45323</v>
      </c>
      <c r="M635" s="216">
        <v>45747</v>
      </c>
      <c r="N635" s="251">
        <f t="shared" si="19"/>
        <v>60.571428571428569</v>
      </c>
      <c r="O635" s="217">
        <v>1</v>
      </c>
      <c r="P635" s="224" t="s">
        <v>5237</v>
      </c>
      <c r="Q635" s="217">
        <f t="shared" ref="Q635:Q698" si="20">(O635)</f>
        <v>1</v>
      </c>
      <c r="R635" s="218" t="str">
        <f t="array" aca="1" ref="R635" ca="1">IF(ISNUMBER(Q635),IF(Q635=100%,"CUMPLIDA",IF(AND(ISNUMBER(M635),ISNUMBER(INDIRECT("FECHA_"&amp;$B635,1))), IF(M635&lt;=INDIRECT("FECHA_"&amp;$B635,1),"INCUMPLIDA","PROCESO"), "VERIFICAR FECHA")),"SIN VALOR AVANCE")</f>
        <v>CUMPLIDA</v>
      </c>
    </row>
    <row r="636" spans="1:18" ht="105.75">
      <c r="A636" s="211" t="s">
        <v>652</v>
      </c>
      <c r="B636" s="212" t="s">
        <v>2644</v>
      </c>
      <c r="C636" s="548"/>
      <c r="D636" s="548"/>
      <c r="E636" s="546"/>
      <c r="F636" s="546"/>
      <c r="G636" s="546"/>
      <c r="H636" s="213" t="s">
        <v>2924</v>
      </c>
      <c r="I636" s="214" t="s">
        <v>518</v>
      </c>
      <c r="J636" s="214" t="s">
        <v>519</v>
      </c>
      <c r="K636" s="220">
        <v>1</v>
      </c>
      <c r="L636" s="216">
        <v>45323</v>
      </c>
      <c r="M636" s="216">
        <v>45747</v>
      </c>
      <c r="N636" s="251">
        <f t="shared" si="19"/>
        <v>60.571428571428569</v>
      </c>
      <c r="O636" s="217">
        <v>1</v>
      </c>
      <c r="P636" s="224" t="s">
        <v>5238</v>
      </c>
      <c r="Q636" s="217">
        <f t="shared" si="20"/>
        <v>1</v>
      </c>
      <c r="R636" s="218" t="str">
        <f t="array" aca="1" ref="R636" ca="1">IF(ISNUMBER(Q636),IF(Q636=100%,"CUMPLIDA",IF(AND(ISNUMBER(M636),ISNUMBER(INDIRECT("FECHA_"&amp;$B636,1))), IF(M636&lt;=INDIRECT("FECHA_"&amp;$B636,1),"INCUMPLIDA","PROCESO"), "VERIFICAR FECHA")),"SIN VALOR AVANCE")</f>
        <v>CUMPLIDA</v>
      </c>
    </row>
    <row r="637" spans="1:18" ht="105.75">
      <c r="A637" s="211" t="s">
        <v>652</v>
      </c>
      <c r="B637" s="212" t="s">
        <v>2644</v>
      </c>
      <c r="C637" s="548"/>
      <c r="D637" s="548"/>
      <c r="E637" s="546"/>
      <c r="F637" s="546"/>
      <c r="G637" s="546"/>
      <c r="H637" s="213" t="s">
        <v>2925</v>
      </c>
      <c r="I637" s="214" t="s">
        <v>481</v>
      </c>
      <c r="J637" s="214" t="s">
        <v>482</v>
      </c>
      <c r="K637" s="220">
        <v>1</v>
      </c>
      <c r="L637" s="216">
        <v>45231</v>
      </c>
      <c r="M637" s="216">
        <v>45747</v>
      </c>
      <c r="N637" s="251">
        <f t="shared" si="19"/>
        <v>73.714285714285708</v>
      </c>
      <c r="O637" s="217">
        <v>1</v>
      </c>
      <c r="P637" s="224" t="s">
        <v>5238</v>
      </c>
      <c r="Q637" s="217">
        <f t="shared" si="20"/>
        <v>1</v>
      </c>
      <c r="R637" s="218" t="str">
        <f t="array" aca="1" ref="R637" ca="1">IF(ISNUMBER(Q637),IF(Q637=100%,"CUMPLIDA",IF(AND(ISNUMBER(M637),ISNUMBER(INDIRECT("FECHA_"&amp;$B637,1))), IF(M637&lt;=INDIRECT("FECHA_"&amp;$B637,1),"INCUMPLIDA","PROCESO"), "VERIFICAR FECHA")),"SIN VALOR AVANCE")</f>
        <v>CUMPLIDA</v>
      </c>
    </row>
    <row r="638" spans="1:18" ht="135.75">
      <c r="A638" s="211" t="s">
        <v>652</v>
      </c>
      <c r="B638" s="212" t="s">
        <v>2644</v>
      </c>
      <c r="C638" s="548"/>
      <c r="D638" s="548"/>
      <c r="E638" s="546"/>
      <c r="F638" s="546"/>
      <c r="G638" s="546"/>
      <c r="H638" s="213" t="s">
        <v>2926</v>
      </c>
      <c r="I638" s="214" t="s">
        <v>483</v>
      </c>
      <c r="J638" s="214" t="s">
        <v>484</v>
      </c>
      <c r="K638" s="220">
        <v>1</v>
      </c>
      <c r="L638" s="216">
        <v>45323</v>
      </c>
      <c r="M638" s="216">
        <v>45747</v>
      </c>
      <c r="N638" s="251">
        <f t="shared" si="19"/>
        <v>60.571428571428569</v>
      </c>
      <c r="O638" s="217">
        <v>1</v>
      </c>
      <c r="P638" s="224" t="s">
        <v>5237</v>
      </c>
      <c r="Q638" s="217">
        <f t="shared" si="20"/>
        <v>1</v>
      </c>
      <c r="R638" s="218" t="str">
        <f t="array" aca="1" ref="R638" ca="1">IF(ISNUMBER(Q638),IF(Q638=100%,"CUMPLIDA",IF(AND(ISNUMBER(M638),ISNUMBER(INDIRECT("FECHA_"&amp;$B638,1))), IF(M638&lt;=INDIRECT("FECHA_"&amp;$B638,1),"INCUMPLIDA","PROCESO"), "VERIFICAR FECHA")),"SIN VALOR AVANCE")</f>
        <v>CUMPLIDA</v>
      </c>
    </row>
    <row r="639" spans="1:18" ht="105.75">
      <c r="A639" s="211" t="s">
        <v>652</v>
      </c>
      <c r="B639" s="212" t="s">
        <v>2644</v>
      </c>
      <c r="C639" s="548"/>
      <c r="D639" s="548"/>
      <c r="E639" s="546"/>
      <c r="F639" s="546"/>
      <c r="G639" s="546"/>
      <c r="H639" s="213" t="s">
        <v>2927</v>
      </c>
      <c r="I639" s="214" t="s">
        <v>238</v>
      </c>
      <c r="J639" s="214" t="s">
        <v>485</v>
      </c>
      <c r="K639" s="220">
        <v>1</v>
      </c>
      <c r="L639" s="216">
        <v>45231</v>
      </c>
      <c r="M639" s="216">
        <v>45747</v>
      </c>
      <c r="N639" s="251">
        <f t="shared" si="19"/>
        <v>73.714285714285708</v>
      </c>
      <c r="O639" s="217">
        <v>1</v>
      </c>
      <c r="P639" s="224" t="s">
        <v>5238</v>
      </c>
      <c r="Q639" s="217">
        <f t="shared" si="20"/>
        <v>1</v>
      </c>
      <c r="R639" s="218" t="str">
        <f t="array" aca="1" ref="R639" ca="1">IF(ISNUMBER(Q639),IF(Q639=100%,"CUMPLIDA",IF(AND(ISNUMBER(M639),ISNUMBER(INDIRECT("FECHA_"&amp;$B639,1))), IF(M639&lt;=INDIRECT("FECHA_"&amp;$B639,1),"INCUMPLIDA","PROCESO"), "VERIFICAR FECHA")),"SIN VALOR AVANCE")</f>
        <v>CUMPLIDA</v>
      </c>
    </row>
    <row r="640" spans="1:18" ht="240.75">
      <c r="A640" s="211" t="s">
        <v>652</v>
      </c>
      <c r="B640" s="212" t="s">
        <v>2644</v>
      </c>
      <c r="C640" s="548"/>
      <c r="D640" s="548"/>
      <c r="E640" s="546"/>
      <c r="F640" s="546"/>
      <c r="G640" s="546"/>
      <c r="H640" s="213" t="s">
        <v>2928</v>
      </c>
      <c r="I640" s="214" t="s">
        <v>486</v>
      </c>
      <c r="J640" s="214" t="s">
        <v>487</v>
      </c>
      <c r="K640" s="220">
        <v>1</v>
      </c>
      <c r="L640" s="216">
        <v>45231</v>
      </c>
      <c r="M640" s="216">
        <v>45808</v>
      </c>
      <c r="N640" s="251">
        <f t="shared" si="19"/>
        <v>82.428571428571431</v>
      </c>
      <c r="O640" s="217">
        <v>1</v>
      </c>
      <c r="P640" s="214" t="s">
        <v>5239</v>
      </c>
      <c r="Q640" s="217">
        <f t="shared" si="20"/>
        <v>1</v>
      </c>
      <c r="R640" s="218" t="str">
        <f t="array" aca="1" ref="R640" ca="1">IF(ISNUMBER(Q640),IF(Q640=100%,"CUMPLIDA",IF(AND(ISNUMBER(M640),ISNUMBER(INDIRECT("FECHA_"&amp;$B640,1))), IF(M640&lt;=INDIRECT("FECHA_"&amp;$B640,1),"INCUMPLIDA","PROCESO"), "VERIFICAR FECHA")),"SIN VALOR AVANCE")</f>
        <v>CUMPLIDA</v>
      </c>
    </row>
    <row r="641" spans="1:18" ht="105.75">
      <c r="A641" s="211" t="s">
        <v>652</v>
      </c>
      <c r="B641" s="212" t="s">
        <v>2644</v>
      </c>
      <c r="C641" s="548"/>
      <c r="D641" s="548"/>
      <c r="E641" s="546"/>
      <c r="F641" s="546"/>
      <c r="G641" s="546"/>
      <c r="H641" s="213" t="s">
        <v>2929</v>
      </c>
      <c r="I641" s="214" t="s">
        <v>489</v>
      </c>
      <c r="J641" s="214" t="s">
        <v>490</v>
      </c>
      <c r="K641" s="220">
        <v>7</v>
      </c>
      <c r="L641" s="216">
        <v>46024</v>
      </c>
      <c r="M641" s="216">
        <v>46660</v>
      </c>
      <c r="N641" s="251">
        <f t="shared" si="19"/>
        <v>90.857142857142861</v>
      </c>
      <c r="O641" s="217">
        <v>0</v>
      </c>
      <c r="P641" s="224" t="s">
        <v>5238</v>
      </c>
      <c r="Q641" s="217">
        <f t="shared" si="20"/>
        <v>0</v>
      </c>
      <c r="R641" s="218" t="str">
        <f t="array" aca="1" ref="R641" ca="1">IF(ISNUMBER(Q641),IF(Q641=100%,"CUMPLIDA",IF(AND(ISNUMBER(M641),ISNUMBER(INDIRECT("FECHA_"&amp;$B641,1))), IF(M641&lt;=INDIRECT("FECHA_"&amp;$B641,1),"INCUMPLIDA","PROCESO"), "VERIFICAR FECHA")),"SIN VALOR AVANCE")</f>
        <v>PROCESO</v>
      </c>
    </row>
    <row r="642" spans="1:18" ht="135.75">
      <c r="A642" s="211" t="s">
        <v>652</v>
      </c>
      <c r="B642" s="212" t="s">
        <v>2644</v>
      </c>
      <c r="C642" s="548"/>
      <c r="D642" s="548"/>
      <c r="E642" s="546"/>
      <c r="F642" s="546"/>
      <c r="G642" s="546"/>
      <c r="H642" s="213" t="s">
        <v>2930</v>
      </c>
      <c r="I642" s="214" t="s">
        <v>493</v>
      </c>
      <c r="J642" s="214" t="s">
        <v>494</v>
      </c>
      <c r="K642" s="220">
        <v>1</v>
      </c>
      <c r="L642" s="216">
        <v>46024</v>
      </c>
      <c r="M642" s="216">
        <v>46660</v>
      </c>
      <c r="N642" s="251">
        <f t="shared" si="19"/>
        <v>90.857142857142861</v>
      </c>
      <c r="O642" s="217">
        <v>0</v>
      </c>
      <c r="P642" s="224" t="s">
        <v>5237</v>
      </c>
      <c r="Q642" s="217">
        <f t="shared" si="20"/>
        <v>0</v>
      </c>
      <c r="R642" s="218" t="str">
        <f t="array" aca="1" ref="R642" ca="1">IF(ISNUMBER(Q642),IF(Q642=100%,"CUMPLIDA",IF(AND(ISNUMBER(M642),ISNUMBER(INDIRECT("FECHA_"&amp;$B642,1))), IF(M642&lt;=INDIRECT("FECHA_"&amp;$B642,1),"INCUMPLIDA","PROCESO"), "VERIFICAR FECHA")),"SIN VALOR AVANCE")</f>
        <v>PROCESO</v>
      </c>
    </row>
    <row r="643" spans="1:18" ht="240.75">
      <c r="A643" s="211" t="s">
        <v>652</v>
      </c>
      <c r="B643" s="212" t="s">
        <v>2644</v>
      </c>
      <c r="C643" s="548"/>
      <c r="D643" s="548"/>
      <c r="E643" s="546"/>
      <c r="F643" s="546"/>
      <c r="G643" s="546"/>
      <c r="H643" s="213" t="s">
        <v>2931</v>
      </c>
      <c r="I643" s="214" t="s">
        <v>496</v>
      </c>
      <c r="J643" s="214" t="s">
        <v>527</v>
      </c>
      <c r="K643" s="220">
        <v>2</v>
      </c>
      <c r="L643" s="216">
        <v>46024</v>
      </c>
      <c r="M643" s="216">
        <v>46660</v>
      </c>
      <c r="N643" s="251">
        <f t="shared" si="19"/>
        <v>90.857142857142861</v>
      </c>
      <c r="O643" s="217">
        <v>0</v>
      </c>
      <c r="P643" s="214" t="s">
        <v>5239</v>
      </c>
      <c r="Q643" s="217">
        <f t="shared" si="20"/>
        <v>0</v>
      </c>
      <c r="R643" s="218" t="str">
        <f t="array" aca="1" ref="R643" ca="1">IF(ISNUMBER(Q643),IF(Q643=100%,"CUMPLIDA",IF(AND(ISNUMBER(M643),ISNUMBER(INDIRECT("FECHA_"&amp;$B643,1))), IF(M643&lt;=INDIRECT("FECHA_"&amp;$B643,1),"INCUMPLIDA","PROCESO"), "VERIFICAR FECHA")),"SIN VALOR AVANCE")</f>
        <v>PROCESO</v>
      </c>
    </row>
    <row r="644" spans="1:18" ht="165">
      <c r="A644" s="211" t="s">
        <v>652</v>
      </c>
      <c r="B644" s="212" t="s">
        <v>2644</v>
      </c>
      <c r="C644" s="548"/>
      <c r="D644" s="548"/>
      <c r="E644" s="546"/>
      <c r="F644" s="546"/>
      <c r="G644" s="546"/>
      <c r="H644" s="213" t="s">
        <v>3106</v>
      </c>
      <c r="I644" s="214" t="s">
        <v>3107</v>
      </c>
      <c r="J644" s="214" t="s">
        <v>3108</v>
      </c>
      <c r="K644" s="220">
        <v>12</v>
      </c>
      <c r="L644" s="216">
        <v>44378</v>
      </c>
      <c r="M644" s="216">
        <v>44742</v>
      </c>
      <c r="N644" s="251">
        <f t="shared" si="19"/>
        <v>52</v>
      </c>
      <c r="O644" s="217">
        <v>1</v>
      </c>
      <c r="P644" s="234" t="s">
        <v>5240</v>
      </c>
      <c r="Q644" s="217">
        <f t="shared" si="20"/>
        <v>1</v>
      </c>
      <c r="R644" s="218" t="str">
        <f t="array" aca="1" ref="R644" ca="1">IF(ISNUMBER(Q644),IF(Q644=100%,"CUMPLIDA",IF(AND(ISNUMBER(M644),ISNUMBER(INDIRECT("FECHA_"&amp;$B644,1))), IF(M644&lt;=INDIRECT("FECHA_"&amp;$B644,1),"INCUMPLIDA","PROCESO"), "VERIFICAR FECHA")),"SIN VALOR AVANCE")</f>
        <v>CUMPLIDA</v>
      </c>
    </row>
    <row r="645" spans="1:18" ht="90">
      <c r="A645" s="211" t="s">
        <v>652</v>
      </c>
      <c r="B645" s="212" t="s">
        <v>2644</v>
      </c>
      <c r="C645" s="548" t="s">
        <v>3109</v>
      </c>
      <c r="D645" s="548" t="s">
        <v>2673</v>
      </c>
      <c r="E645" s="546" t="s">
        <v>3110</v>
      </c>
      <c r="F645" s="546"/>
      <c r="G645" s="546" t="s">
        <v>3111</v>
      </c>
      <c r="H645" s="546" t="s">
        <v>3112</v>
      </c>
      <c r="I645" s="214" t="s">
        <v>3113</v>
      </c>
      <c r="J645" s="214" t="s">
        <v>3114</v>
      </c>
      <c r="K645" s="220">
        <v>1</v>
      </c>
      <c r="L645" s="216">
        <v>44621</v>
      </c>
      <c r="M645" s="216">
        <v>44804</v>
      </c>
      <c r="N645" s="251">
        <f t="shared" si="19"/>
        <v>26.142857142857142</v>
      </c>
      <c r="O645" s="217">
        <v>1</v>
      </c>
      <c r="P645" s="214" t="s">
        <v>5241</v>
      </c>
      <c r="Q645" s="217">
        <f t="shared" si="20"/>
        <v>1</v>
      </c>
      <c r="R645" s="218" t="str">
        <f t="array" aca="1" ref="R645" ca="1">IF(ISNUMBER(Q645),IF(Q645=100%,"CUMPLIDA",IF(AND(ISNUMBER(M645),ISNUMBER(INDIRECT("FECHA_"&amp;$B645,1))), IF(M645&lt;=INDIRECT("FECHA_"&amp;$B645,1),"INCUMPLIDA","PROCESO"), "VERIFICAR FECHA")),"SIN VALOR AVANCE")</f>
        <v>CUMPLIDA</v>
      </c>
    </row>
    <row r="646" spans="1:18" ht="135">
      <c r="A646" s="211" t="s">
        <v>652</v>
      </c>
      <c r="B646" s="212" t="s">
        <v>2644</v>
      </c>
      <c r="C646" s="548"/>
      <c r="D646" s="548"/>
      <c r="E646" s="546"/>
      <c r="F646" s="546"/>
      <c r="G646" s="546"/>
      <c r="H646" s="546"/>
      <c r="I646" s="214" t="s">
        <v>3115</v>
      </c>
      <c r="J646" s="214" t="s">
        <v>3116</v>
      </c>
      <c r="K646" s="220">
        <v>1</v>
      </c>
      <c r="L646" s="216">
        <v>44774</v>
      </c>
      <c r="M646" s="216">
        <v>44834</v>
      </c>
      <c r="N646" s="251">
        <f t="shared" si="19"/>
        <v>8.5714285714285712</v>
      </c>
      <c r="O646" s="217">
        <v>1</v>
      </c>
      <c r="P646" s="214" t="s">
        <v>5241</v>
      </c>
      <c r="Q646" s="217">
        <f t="shared" si="20"/>
        <v>1</v>
      </c>
      <c r="R646" s="218" t="str">
        <f t="array" aca="1" ref="R646" ca="1">IF(ISNUMBER(Q646),IF(Q646=100%,"CUMPLIDA",IF(AND(ISNUMBER(M646),ISNUMBER(INDIRECT("FECHA_"&amp;$B646,1))), IF(M646&lt;=INDIRECT("FECHA_"&amp;$B646,1),"INCUMPLIDA","PROCESO"), "VERIFICAR FECHA")),"SIN VALOR AVANCE")</f>
        <v>CUMPLIDA</v>
      </c>
    </row>
    <row r="647" spans="1:18" ht="240">
      <c r="A647" s="211" t="s">
        <v>652</v>
      </c>
      <c r="B647" s="212" t="s">
        <v>2644</v>
      </c>
      <c r="C647" s="548"/>
      <c r="D647" s="548"/>
      <c r="E647" s="546"/>
      <c r="F647" s="546"/>
      <c r="G647" s="546"/>
      <c r="H647" s="213" t="s">
        <v>3117</v>
      </c>
      <c r="I647" s="214" t="s">
        <v>3115</v>
      </c>
      <c r="J647" s="214" t="s">
        <v>3118</v>
      </c>
      <c r="K647" s="220">
        <v>11</v>
      </c>
      <c r="L647" s="216">
        <v>44621</v>
      </c>
      <c r="M647" s="216">
        <v>44773</v>
      </c>
      <c r="N647" s="251">
        <f t="shared" si="19"/>
        <v>21.714285714285715</v>
      </c>
      <c r="O647" s="217">
        <v>1</v>
      </c>
      <c r="P647" s="214" t="s">
        <v>5241</v>
      </c>
      <c r="Q647" s="217">
        <f t="shared" si="20"/>
        <v>1</v>
      </c>
      <c r="R647" s="218" t="str">
        <f t="array" aca="1" ref="R647" ca="1">IF(ISNUMBER(Q647),IF(Q647=100%,"CUMPLIDA",IF(AND(ISNUMBER(M647),ISNUMBER(INDIRECT("FECHA_"&amp;$B647,1))), IF(M647&lt;=INDIRECT("FECHA_"&amp;$B647,1),"INCUMPLIDA","PROCESO"), "VERIFICAR FECHA")),"SIN VALOR AVANCE")</f>
        <v>CUMPLIDA</v>
      </c>
    </row>
    <row r="648" spans="1:18" ht="45.75">
      <c r="A648" s="211" t="s">
        <v>652</v>
      </c>
      <c r="B648" s="212" t="s">
        <v>2644</v>
      </c>
      <c r="C648" s="548"/>
      <c r="D648" s="548"/>
      <c r="E648" s="546"/>
      <c r="F648" s="546"/>
      <c r="G648" s="546"/>
      <c r="H648" s="213" t="s">
        <v>2920</v>
      </c>
      <c r="I648" s="214" t="s">
        <v>2999</v>
      </c>
      <c r="J648" s="214" t="s">
        <v>2922</v>
      </c>
      <c r="K648" s="220">
        <v>1</v>
      </c>
      <c r="L648" s="216">
        <v>45231</v>
      </c>
      <c r="M648" s="216">
        <v>45504</v>
      </c>
      <c r="N648" s="251">
        <f t="shared" si="19"/>
        <v>39</v>
      </c>
      <c r="O648" s="217">
        <v>1</v>
      </c>
      <c r="P648" s="214" t="s">
        <v>5242</v>
      </c>
      <c r="Q648" s="217">
        <f t="shared" si="20"/>
        <v>1</v>
      </c>
      <c r="R648" s="218" t="str">
        <f t="array" aca="1" ref="R648" ca="1">IF(ISNUMBER(Q648),IF(Q648=100%,"CUMPLIDA",IF(AND(ISNUMBER(M648),ISNUMBER(INDIRECT("FECHA_"&amp;$B648,1))), IF(M648&lt;=INDIRECT("FECHA_"&amp;$B648,1),"INCUMPLIDA","PROCESO"), "VERIFICAR FECHA")),"SIN VALOR AVANCE")</f>
        <v>CUMPLIDA</v>
      </c>
    </row>
    <row r="649" spans="1:18" ht="210.75">
      <c r="A649" s="211" t="s">
        <v>652</v>
      </c>
      <c r="B649" s="212" t="s">
        <v>2644</v>
      </c>
      <c r="C649" s="548"/>
      <c r="D649" s="548"/>
      <c r="E649" s="546"/>
      <c r="F649" s="546"/>
      <c r="G649" s="546"/>
      <c r="H649" s="213" t="s">
        <v>2923</v>
      </c>
      <c r="I649" s="214" t="s">
        <v>3119</v>
      </c>
      <c r="J649" s="214" t="s">
        <v>475</v>
      </c>
      <c r="K649" s="220">
        <v>1</v>
      </c>
      <c r="L649" s="216">
        <v>45323</v>
      </c>
      <c r="M649" s="216">
        <v>45747</v>
      </c>
      <c r="N649" s="251">
        <f t="shared" si="19"/>
        <v>60.571428571428569</v>
      </c>
      <c r="O649" s="217">
        <v>1</v>
      </c>
      <c r="P649" s="214" t="s">
        <v>5243</v>
      </c>
      <c r="Q649" s="217">
        <f t="shared" si="20"/>
        <v>1</v>
      </c>
      <c r="R649" s="218" t="str">
        <f t="array" aca="1" ref="R649" ca="1">IF(ISNUMBER(Q649),IF(Q649=100%,"CUMPLIDA",IF(AND(ISNUMBER(M649),ISNUMBER(INDIRECT("FECHA_"&amp;$B649,1))), IF(M649&lt;=INDIRECT("FECHA_"&amp;$B649,1),"INCUMPLIDA","PROCESO"), "VERIFICAR FECHA")),"SIN VALOR AVANCE")</f>
        <v>CUMPLIDA</v>
      </c>
    </row>
    <row r="650" spans="1:18" ht="45.75">
      <c r="A650" s="211" t="s">
        <v>652</v>
      </c>
      <c r="B650" s="212" t="s">
        <v>2644</v>
      </c>
      <c r="C650" s="548"/>
      <c r="D650" s="548"/>
      <c r="E650" s="546" t="s">
        <v>3120</v>
      </c>
      <c r="F650" s="546"/>
      <c r="G650" s="546"/>
      <c r="H650" s="213" t="s">
        <v>2924</v>
      </c>
      <c r="I650" s="214" t="s">
        <v>518</v>
      </c>
      <c r="J650" s="214" t="s">
        <v>519</v>
      </c>
      <c r="K650" s="220">
        <v>1</v>
      </c>
      <c r="L650" s="216">
        <v>45323</v>
      </c>
      <c r="M650" s="216">
        <v>45747</v>
      </c>
      <c r="N650" s="251">
        <f t="shared" ref="N650:N713" si="21">(M650-L650)/7</f>
        <v>60.571428571428569</v>
      </c>
      <c r="O650" s="217">
        <v>1</v>
      </c>
      <c r="P650" s="214" t="s">
        <v>5242</v>
      </c>
      <c r="Q650" s="217">
        <f t="shared" si="20"/>
        <v>1</v>
      </c>
      <c r="R650" s="218" t="str">
        <f t="array" aca="1" ref="R650" ca="1">IF(ISNUMBER(Q650),IF(Q650=100%,"CUMPLIDA",IF(AND(ISNUMBER(M650),ISNUMBER(INDIRECT("FECHA_"&amp;$B650,1))), IF(M650&lt;=INDIRECT("FECHA_"&amp;$B650,1),"INCUMPLIDA","PROCESO"), "VERIFICAR FECHA")),"SIN VALOR AVANCE")</f>
        <v>CUMPLIDA</v>
      </c>
    </row>
    <row r="651" spans="1:18" ht="45.75">
      <c r="A651" s="211" t="s">
        <v>652</v>
      </c>
      <c r="B651" s="212" t="s">
        <v>2644</v>
      </c>
      <c r="C651" s="548"/>
      <c r="D651" s="548"/>
      <c r="E651" s="546"/>
      <c r="F651" s="546"/>
      <c r="G651" s="546"/>
      <c r="H651" s="213" t="s">
        <v>2925</v>
      </c>
      <c r="I651" s="214" t="s">
        <v>481</v>
      </c>
      <c r="J651" s="214" t="s">
        <v>482</v>
      </c>
      <c r="K651" s="220">
        <v>1</v>
      </c>
      <c r="L651" s="216">
        <v>45231</v>
      </c>
      <c r="M651" s="216">
        <v>45747</v>
      </c>
      <c r="N651" s="251">
        <f t="shared" si="21"/>
        <v>73.714285714285708</v>
      </c>
      <c r="O651" s="217">
        <v>1</v>
      </c>
      <c r="P651" s="214" t="s">
        <v>5242</v>
      </c>
      <c r="Q651" s="217">
        <f t="shared" si="20"/>
        <v>1</v>
      </c>
      <c r="R651" s="218" t="str">
        <f t="array" aca="1" ref="R651" ca="1">IF(ISNUMBER(Q651),IF(Q651=100%,"CUMPLIDA",IF(AND(ISNUMBER(M651),ISNUMBER(INDIRECT("FECHA_"&amp;$B651,1))), IF(M651&lt;=INDIRECT("FECHA_"&amp;$B651,1),"INCUMPLIDA","PROCESO"), "VERIFICAR FECHA")),"SIN VALOR AVANCE")</f>
        <v>CUMPLIDA</v>
      </c>
    </row>
    <row r="652" spans="1:18" ht="210.75">
      <c r="A652" s="211" t="s">
        <v>652</v>
      </c>
      <c r="B652" s="212" t="s">
        <v>2644</v>
      </c>
      <c r="C652" s="548"/>
      <c r="D652" s="548"/>
      <c r="E652" s="546"/>
      <c r="F652" s="546"/>
      <c r="G652" s="546"/>
      <c r="H652" s="213" t="s">
        <v>2926</v>
      </c>
      <c r="I652" s="214" t="s">
        <v>483</v>
      </c>
      <c r="J652" s="214" t="s">
        <v>484</v>
      </c>
      <c r="K652" s="220">
        <v>1</v>
      </c>
      <c r="L652" s="216">
        <v>45323</v>
      </c>
      <c r="M652" s="216">
        <v>45747</v>
      </c>
      <c r="N652" s="251">
        <f t="shared" si="21"/>
        <v>60.571428571428569</v>
      </c>
      <c r="O652" s="217">
        <v>1</v>
      </c>
      <c r="P652" s="214" t="s">
        <v>5243</v>
      </c>
      <c r="Q652" s="217">
        <f t="shared" si="20"/>
        <v>1</v>
      </c>
      <c r="R652" s="218" t="str">
        <f t="array" aca="1" ref="R652" ca="1">IF(ISNUMBER(Q652),IF(Q652=100%,"CUMPLIDA",IF(AND(ISNUMBER(M652),ISNUMBER(INDIRECT("FECHA_"&amp;$B652,1))), IF(M652&lt;=INDIRECT("FECHA_"&amp;$B652,1),"INCUMPLIDA","PROCESO"), "VERIFICAR FECHA")),"SIN VALOR AVANCE")</f>
        <v>CUMPLIDA</v>
      </c>
    </row>
    <row r="653" spans="1:18" ht="45.75">
      <c r="A653" s="211" t="s">
        <v>652</v>
      </c>
      <c r="B653" s="212" t="s">
        <v>2644</v>
      </c>
      <c r="C653" s="548"/>
      <c r="D653" s="548"/>
      <c r="E653" s="546"/>
      <c r="F653" s="546"/>
      <c r="G653" s="546"/>
      <c r="H653" s="213" t="s">
        <v>2927</v>
      </c>
      <c r="I653" s="214" t="s">
        <v>238</v>
      </c>
      <c r="J653" s="214" t="s">
        <v>485</v>
      </c>
      <c r="K653" s="220">
        <v>1</v>
      </c>
      <c r="L653" s="216">
        <v>45231</v>
      </c>
      <c r="M653" s="216">
        <v>45747</v>
      </c>
      <c r="N653" s="251">
        <f t="shared" si="21"/>
        <v>73.714285714285708</v>
      </c>
      <c r="O653" s="217">
        <v>1</v>
      </c>
      <c r="P653" s="214" t="s">
        <v>5242</v>
      </c>
      <c r="Q653" s="217">
        <f t="shared" si="20"/>
        <v>1</v>
      </c>
      <c r="R653" s="218" t="str">
        <f t="array" aca="1" ref="R653" ca="1">IF(ISNUMBER(Q653),IF(Q653=100%,"CUMPLIDA",IF(AND(ISNUMBER(M653),ISNUMBER(INDIRECT("FECHA_"&amp;$B653,1))), IF(M653&lt;=INDIRECT("FECHA_"&amp;$B653,1),"INCUMPLIDA","PROCESO"), "VERIFICAR FECHA")),"SIN VALOR AVANCE")</f>
        <v>CUMPLIDA</v>
      </c>
    </row>
    <row r="654" spans="1:18" ht="240.75">
      <c r="A654" s="211" t="s">
        <v>652</v>
      </c>
      <c r="B654" s="212" t="s">
        <v>2644</v>
      </c>
      <c r="C654" s="548"/>
      <c r="D654" s="548"/>
      <c r="E654" s="546"/>
      <c r="F654" s="546"/>
      <c r="G654" s="546"/>
      <c r="H654" s="213" t="s">
        <v>2928</v>
      </c>
      <c r="I654" s="214" t="s">
        <v>486</v>
      </c>
      <c r="J654" s="214" t="s">
        <v>487</v>
      </c>
      <c r="K654" s="220">
        <v>1</v>
      </c>
      <c r="L654" s="216">
        <v>45231</v>
      </c>
      <c r="M654" s="216">
        <v>45808</v>
      </c>
      <c r="N654" s="251">
        <f t="shared" si="21"/>
        <v>82.428571428571431</v>
      </c>
      <c r="O654" s="217">
        <v>1</v>
      </c>
      <c r="P654" s="214" t="s">
        <v>5239</v>
      </c>
      <c r="Q654" s="217">
        <f t="shared" si="20"/>
        <v>1</v>
      </c>
      <c r="R654" s="218" t="str">
        <f t="array" aca="1" ref="R654" ca="1">IF(ISNUMBER(Q654),IF(Q654=100%,"CUMPLIDA",IF(AND(ISNUMBER(M654),ISNUMBER(INDIRECT("FECHA_"&amp;$B654,1))), IF(M654&lt;=INDIRECT("FECHA_"&amp;$B654,1),"INCUMPLIDA","PROCESO"), "VERIFICAR FECHA")),"SIN VALOR AVANCE")</f>
        <v>CUMPLIDA</v>
      </c>
    </row>
    <row r="655" spans="1:18" ht="45.75">
      <c r="A655" s="211" t="s">
        <v>652</v>
      </c>
      <c r="B655" s="212" t="s">
        <v>2644</v>
      </c>
      <c r="C655" s="548"/>
      <c r="D655" s="548"/>
      <c r="E655" s="546"/>
      <c r="F655" s="546"/>
      <c r="G655" s="546"/>
      <c r="H655" s="213" t="s">
        <v>2929</v>
      </c>
      <c r="I655" s="214" t="s">
        <v>489</v>
      </c>
      <c r="J655" s="214" t="s">
        <v>490</v>
      </c>
      <c r="K655" s="220">
        <v>8</v>
      </c>
      <c r="L655" s="216">
        <v>45839</v>
      </c>
      <c r="M655" s="216">
        <v>46568</v>
      </c>
      <c r="N655" s="251">
        <f t="shared" si="21"/>
        <v>104.14285714285714</v>
      </c>
      <c r="O655" s="217">
        <v>0</v>
      </c>
      <c r="P655" s="214" t="s">
        <v>5242</v>
      </c>
      <c r="Q655" s="217">
        <f t="shared" si="20"/>
        <v>0</v>
      </c>
      <c r="R655" s="218" t="str">
        <f t="array" aca="1" ref="R655" ca="1">IF(ISNUMBER(Q655),IF(Q655=100%,"CUMPLIDA",IF(AND(ISNUMBER(M655),ISNUMBER(INDIRECT("FECHA_"&amp;$B655,1))), IF(M655&lt;=INDIRECT("FECHA_"&amp;$B655,1),"INCUMPLIDA","PROCESO"), "VERIFICAR FECHA")),"SIN VALOR AVANCE")</f>
        <v>PROCESO</v>
      </c>
    </row>
    <row r="656" spans="1:18" ht="150.75">
      <c r="A656" s="211" t="s">
        <v>652</v>
      </c>
      <c r="B656" s="212" t="s">
        <v>2644</v>
      </c>
      <c r="C656" s="548"/>
      <c r="D656" s="548"/>
      <c r="E656" s="546"/>
      <c r="F656" s="546"/>
      <c r="G656" s="546"/>
      <c r="H656" s="213" t="s">
        <v>2930</v>
      </c>
      <c r="I656" s="214" t="s">
        <v>493</v>
      </c>
      <c r="J656" s="214" t="s">
        <v>494</v>
      </c>
      <c r="K656" s="220">
        <v>1</v>
      </c>
      <c r="L656" s="216">
        <v>45839</v>
      </c>
      <c r="M656" s="216">
        <v>46568</v>
      </c>
      <c r="N656" s="251">
        <f t="shared" si="21"/>
        <v>104.14285714285714</v>
      </c>
      <c r="O656" s="217">
        <v>0</v>
      </c>
      <c r="P656" s="214" t="s">
        <v>5244</v>
      </c>
      <c r="Q656" s="217">
        <f t="shared" si="20"/>
        <v>0</v>
      </c>
      <c r="R656" s="218" t="str">
        <f t="array" aca="1" ref="R656" ca="1">IF(ISNUMBER(Q656),IF(Q656=100%,"CUMPLIDA",IF(AND(ISNUMBER(M656),ISNUMBER(INDIRECT("FECHA_"&amp;$B656,1))), IF(M656&lt;=INDIRECT("FECHA_"&amp;$B656,1),"INCUMPLIDA","PROCESO"), "VERIFICAR FECHA")),"SIN VALOR AVANCE")</f>
        <v>PROCESO</v>
      </c>
    </row>
    <row r="657" spans="1:18" ht="240.75">
      <c r="A657" s="211" t="s">
        <v>652</v>
      </c>
      <c r="B657" s="212" t="s">
        <v>2644</v>
      </c>
      <c r="C657" s="548"/>
      <c r="D657" s="548"/>
      <c r="E657" s="546"/>
      <c r="F657" s="546"/>
      <c r="G657" s="546"/>
      <c r="H657" s="213" t="s">
        <v>2931</v>
      </c>
      <c r="I657" s="214" t="s">
        <v>496</v>
      </c>
      <c r="J657" s="214" t="s">
        <v>527</v>
      </c>
      <c r="K657" s="220">
        <v>2</v>
      </c>
      <c r="L657" s="216">
        <v>45839</v>
      </c>
      <c r="M657" s="216">
        <v>46568</v>
      </c>
      <c r="N657" s="251">
        <f t="shared" si="21"/>
        <v>104.14285714285714</v>
      </c>
      <c r="O657" s="217">
        <v>0</v>
      </c>
      <c r="P657" s="214" t="s">
        <v>5239</v>
      </c>
      <c r="Q657" s="217">
        <f t="shared" si="20"/>
        <v>0</v>
      </c>
      <c r="R657" s="218" t="str">
        <f t="array" aca="1" ref="R657" ca="1">IF(ISNUMBER(Q657),IF(Q657=100%,"CUMPLIDA",IF(AND(ISNUMBER(M657),ISNUMBER(INDIRECT("FECHA_"&amp;$B657,1))), IF(M657&lt;=INDIRECT("FECHA_"&amp;$B657,1),"INCUMPLIDA","PROCESO"), "VERIFICAR FECHA")),"SIN VALOR AVANCE")</f>
        <v>PROCESO</v>
      </c>
    </row>
    <row r="658" spans="1:18" ht="315">
      <c r="A658" s="211" t="s">
        <v>652</v>
      </c>
      <c r="B658" s="212" t="s">
        <v>2644</v>
      </c>
      <c r="C658" s="548"/>
      <c r="D658" s="548"/>
      <c r="E658" s="546"/>
      <c r="F658" s="546"/>
      <c r="G658" s="546"/>
      <c r="H658" s="213" t="s">
        <v>3121</v>
      </c>
      <c r="I658" s="214" t="s">
        <v>3122</v>
      </c>
      <c r="J658" s="214" t="s">
        <v>3123</v>
      </c>
      <c r="K658" s="220">
        <v>1</v>
      </c>
      <c r="L658" s="216">
        <v>44621</v>
      </c>
      <c r="M658" s="216">
        <v>44773</v>
      </c>
      <c r="N658" s="251">
        <f t="shared" si="21"/>
        <v>21.714285714285715</v>
      </c>
      <c r="O658" s="217">
        <v>1</v>
      </c>
      <c r="P658" s="214" t="s">
        <v>5241</v>
      </c>
      <c r="Q658" s="217">
        <f t="shared" si="20"/>
        <v>1</v>
      </c>
      <c r="R658" s="218" t="str">
        <f t="array" aca="1" ref="R658" ca="1">IF(ISNUMBER(Q658),IF(Q658=100%,"CUMPLIDA",IF(AND(ISNUMBER(M658),ISNUMBER(INDIRECT("FECHA_"&amp;$B658,1))), IF(M658&lt;=INDIRECT("FECHA_"&amp;$B658,1),"INCUMPLIDA","PROCESO"), "VERIFICAR FECHA")),"SIN VALOR AVANCE")</f>
        <v>CUMPLIDA</v>
      </c>
    </row>
    <row r="659" spans="1:18" ht="45.75">
      <c r="A659" s="211" t="s">
        <v>652</v>
      </c>
      <c r="B659" s="212" t="s">
        <v>2644</v>
      </c>
      <c r="C659" s="548"/>
      <c r="D659" s="548"/>
      <c r="E659" s="546" t="s">
        <v>3124</v>
      </c>
      <c r="F659" s="546"/>
      <c r="G659" s="546"/>
      <c r="H659" s="546" t="s">
        <v>3125</v>
      </c>
      <c r="I659" s="214" t="s">
        <v>3126</v>
      </c>
      <c r="J659" s="214" t="s">
        <v>126</v>
      </c>
      <c r="K659" s="220">
        <v>1</v>
      </c>
      <c r="L659" s="216">
        <v>44652</v>
      </c>
      <c r="M659" s="216">
        <v>44712</v>
      </c>
      <c r="N659" s="251">
        <f t="shared" si="21"/>
        <v>8.5714285714285712</v>
      </c>
      <c r="O659" s="217">
        <v>1</v>
      </c>
      <c r="P659" s="214" t="s">
        <v>5241</v>
      </c>
      <c r="Q659" s="217">
        <f t="shared" si="20"/>
        <v>1</v>
      </c>
      <c r="R659" s="218" t="str">
        <f t="array" aca="1" ref="R659" ca="1">IF(ISNUMBER(Q659),IF(Q659=100%,"CUMPLIDA",IF(AND(ISNUMBER(M659),ISNUMBER(INDIRECT("FECHA_"&amp;$B659,1))), IF(M659&lt;=INDIRECT("FECHA_"&amp;$B659,1),"INCUMPLIDA","PROCESO"), "VERIFICAR FECHA")),"SIN VALOR AVANCE")</f>
        <v>CUMPLIDA</v>
      </c>
    </row>
    <row r="660" spans="1:18" ht="45.75">
      <c r="A660" s="211" t="s">
        <v>652</v>
      </c>
      <c r="B660" s="212" t="s">
        <v>2644</v>
      </c>
      <c r="C660" s="548"/>
      <c r="D660" s="548"/>
      <c r="E660" s="546"/>
      <c r="F660" s="546"/>
      <c r="G660" s="546"/>
      <c r="H660" s="546"/>
      <c r="I660" s="214" t="s">
        <v>3127</v>
      </c>
      <c r="J660" s="214" t="s">
        <v>3128</v>
      </c>
      <c r="K660" s="220">
        <v>1</v>
      </c>
      <c r="L660" s="216">
        <v>44713</v>
      </c>
      <c r="M660" s="216">
        <v>44803</v>
      </c>
      <c r="N660" s="251">
        <f t="shared" si="21"/>
        <v>12.857142857142858</v>
      </c>
      <c r="O660" s="217">
        <v>1</v>
      </c>
      <c r="P660" s="214" t="s">
        <v>5241</v>
      </c>
      <c r="Q660" s="217">
        <f t="shared" si="20"/>
        <v>1</v>
      </c>
      <c r="R660" s="218" t="str">
        <f t="array" aca="1" ref="R660" ca="1">IF(ISNUMBER(Q660),IF(Q660=100%,"CUMPLIDA",IF(AND(ISNUMBER(M660),ISNUMBER(INDIRECT("FECHA_"&amp;$B660,1))), IF(M660&lt;=INDIRECT("FECHA_"&amp;$B660,1),"INCUMPLIDA","PROCESO"), "VERIFICAR FECHA")),"SIN VALOR AVANCE")</f>
        <v>CUMPLIDA</v>
      </c>
    </row>
    <row r="661" spans="1:18" ht="45.75">
      <c r="A661" s="211" t="s">
        <v>652</v>
      </c>
      <c r="B661" s="212" t="s">
        <v>2644</v>
      </c>
      <c r="C661" s="548"/>
      <c r="D661" s="548"/>
      <c r="E661" s="546"/>
      <c r="F661" s="546"/>
      <c r="G661" s="546"/>
      <c r="H661" s="546" t="s">
        <v>3129</v>
      </c>
      <c r="I661" s="214" t="s">
        <v>3130</v>
      </c>
      <c r="J661" s="214" t="s">
        <v>3131</v>
      </c>
      <c r="K661" s="220">
        <v>6</v>
      </c>
      <c r="L661" s="216">
        <v>44652</v>
      </c>
      <c r="M661" s="216">
        <v>44809</v>
      </c>
      <c r="N661" s="251">
        <f t="shared" si="21"/>
        <v>22.428571428571427</v>
      </c>
      <c r="O661" s="217">
        <v>1</v>
      </c>
      <c r="P661" s="214" t="s">
        <v>5241</v>
      </c>
      <c r="Q661" s="217">
        <f t="shared" si="20"/>
        <v>1</v>
      </c>
      <c r="R661" s="218" t="str">
        <f t="array" aca="1" ref="R661" ca="1">IF(ISNUMBER(Q661),IF(Q661=100%,"CUMPLIDA",IF(AND(ISNUMBER(M661),ISNUMBER(INDIRECT("FECHA_"&amp;$B661,1))), IF(M661&lt;=INDIRECT("FECHA_"&amp;$B661,1),"INCUMPLIDA","PROCESO"), "VERIFICAR FECHA")),"SIN VALOR AVANCE")</f>
        <v>CUMPLIDA</v>
      </c>
    </row>
    <row r="662" spans="1:18" ht="45.75">
      <c r="A662" s="211" t="s">
        <v>652</v>
      </c>
      <c r="B662" s="212" t="s">
        <v>2644</v>
      </c>
      <c r="C662" s="548"/>
      <c r="D662" s="548"/>
      <c r="E662" s="546"/>
      <c r="F662" s="546"/>
      <c r="G662" s="546"/>
      <c r="H662" s="546"/>
      <c r="I662" s="214" t="s">
        <v>3127</v>
      </c>
      <c r="J662" s="214" t="s">
        <v>3131</v>
      </c>
      <c r="K662" s="220">
        <v>6</v>
      </c>
      <c r="L662" s="216">
        <v>44652</v>
      </c>
      <c r="M662" s="216">
        <v>44809</v>
      </c>
      <c r="N662" s="251">
        <f t="shared" si="21"/>
        <v>22.428571428571427</v>
      </c>
      <c r="O662" s="217">
        <v>1</v>
      </c>
      <c r="P662" s="214" t="s">
        <v>5241</v>
      </c>
      <c r="Q662" s="217">
        <f t="shared" si="20"/>
        <v>1</v>
      </c>
      <c r="R662" s="218" t="str">
        <f t="array" aca="1" ref="R662" ca="1">IF(ISNUMBER(Q662),IF(Q662=100%,"CUMPLIDA",IF(AND(ISNUMBER(M662),ISNUMBER(INDIRECT("FECHA_"&amp;$B662,1))), IF(M662&lt;=INDIRECT("FECHA_"&amp;$B662,1),"INCUMPLIDA","PROCESO"), "VERIFICAR FECHA")),"SIN VALOR AVANCE")</f>
        <v>CUMPLIDA</v>
      </c>
    </row>
    <row r="663" spans="1:18" ht="75">
      <c r="A663" s="211" t="s">
        <v>652</v>
      </c>
      <c r="B663" s="212" t="s">
        <v>2644</v>
      </c>
      <c r="C663" s="548"/>
      <c r="D663" s="548"/>
      <c r="E663" s="546"/>
      <c r="F663" s="546"/>
      <c r="G663" s="546"/>
      <c r="H663" s="546" t="s">
        <v>3132</v>
      </c>
      <c r="I663" s="214" t="s">
        <v>3133</v>
      </c>
      <c r="J663" s="214" t="s">
        <v>3134</v>
      </c>
      <c r="K663" s="220">
        <v>6</v>
      </c>
      <c r="L663" s="216">
        <v>44656</v>
      </c>
      <c r="M663" s="216">
        <v>44819</v>
      </c>
      <c r="N663" s="251">
        <f t="shared" si="21"/>
        <v>23.285714285714285</v>
      </c>
      <c r="O663" s="217">
        <v>1</v>
      </c>
      <c r="P663" s="214" t="s">
        <v>5241</v>
      </c>
      <c r="Q663" s="217">
        <f t="shared" si="20"/>
        <v>1</v>
      </c>
      <c r="R663" s="218" t="str">
        <f t="array" aca="1" ref="R663" ca="1">IF(ISNUMBER(Q663),IF(Q663=100%,"CUMPLIDA",IF(AND(ISNUMBER(M663),ISNUMBER(INDIRECT("FECHA_"&amp;$B663,1))), IF(M663&lt;=INDIRECT("FECHA_"&amp;$B663,1),"INCUMPLIDA","PROCESO"), "VERIFICAR FECHA")),"SIN VALOR AVANCE")</f>
        <v>CUMPLIDA</v>
      </c>
    </row>
    <row r="664" spans="1:18" ht="75">
      <c r="A664" s="211" t="s">
        <v>652</v>
      </c>
      <c r="B664" s="212" t="s">
        <v>2644</v>
      </c>
      <c r="C664" s="548"/>
      <c r="D664" s="548"/>
      <c r="E664" s="546"/>
      <c r="F664" s="546"/>
      <c r="G664" s="546"/>
      <c r="H664" s="546"/>
      <c r="I664" s="214" t="s">
        <v>3127</v>
      </c>
      <c r="J664" s="214" t="s">
        <v>3134</v>
      </c>
      <c r="K664" s="220">
        <v>6</v>
      </c>
      <c r="L664" s="216">
        <v>44656</v>
      </c>
      <c r="M664" s="216">
        <v>44819</v>
      </c>
      <c r="N664" s="251">
        <f t="shared" si="21"/>
        <v>23.285714285714285</v>
      </c>
      <c r="O664" s="217">
        <v>1</v>
      </c>
      <c r="P664" s="214" t="s">
        <v>5241</v>
      </c>
      <c r="Q664" s="217">
        <f t="shared" si="20"/>
        <v>1</v>
      </c>
      <c r="R664" s="218" t="str">
        <f t="array" aca="1" ref="R664" ca="1">IF(ISNUMBER(Q664),IF(Q664=100%,"CUMPLIDA",IF(AND(ISNUMBER(M664),ISNUMBER(INDIRECT("FECHA_"&amp;$B664,1))), IF(M664&lt;=INDIRECT("FECHA_"&amp;$B664,1),"INCUMPLIDA","PROCESO"), "VERIFICAR FECHA")),"SIN VALOR AVANCE")</f>
        <v>CUMPLIDA</v>
      </c>
    </row>
    <row r="665" spans="1:18" ht="240">
      <c r="A665" s="211" t="s">
        <v>652</v>
      </c>
      <c r="B665" s="212" t="s">
        <v>2644</v>
      </c>
      <c r="C665" s="548"/>
      <c r="D665" s="548"/>
      <c r="E665" s="546"/>
      <c r="F665" s="546"/>
      <c r="G665" s="546"/>
      <c r="H665" s="213" t="s">
        <v>3135</v>
      </c>
      <c r="I665" s="214" t="s">
        <v>3136</v>
      </c>
      <c r="J665" s="214" t="s">
        <v>3137</v>
      </c>
      <c r="K665" s="220">
        <v>1</v>
      </c>
      <c r="L665" s="216">
        <v>44621</v>
      </c>
      <c r="M665" s="216">
        <v>44773</v>
      </c>
      <c r="N665" s="251">
        <f t="shared" si="21"/>
        <v>21.714285714285715</v>
      </c>
      <c r="O665" s="217">
        <v>1</v>
      </c>
      <c r="P665" s="214" t="s">
        <v>5241</v>
      </c>
      <c r="Q665" s="217">
        <f t="shared" si="20"/>
        <v>1</v>
      </c>
      <c r="R665" s="218" t="str">
        <f t="array" aca="1" ref="R665" ca="1">IF(ISNUMBER(Q665),IF(Q665=100%,"CUMPLIDA",IF(AND(ISNUMBER(M665),ISNUMBER(INDIRECT("FECHA_"&amp;$B665,1))), IF(M665&lt;=INDIRECT("FECHA_"&amp;$B665,1),"INCUMPLIDA","PROCESO"), "VERIFICAR FECHA")),"SIN VALOR AVANCE")</f>
        <v>CUMPLIDA</v>
      </c>
    </row>
    <row r="666" spans="1:18" ht="45.75">
      <c r="A666" s="211" t="s">
        <v>652</v>
      </c>
      <c r="B666" s="212" t="s">
        <v>2644</v>
      </c>
      <c r="C666" s="548" t="s">
        <v>3138</v>
      </c>
      <c r="D666" s="548" t="s">
        <v>3139</v>
      </c>
      <c r="E666" s="546" t="s">
        <v>3140</v>
      </c>
      <c r="F666" s="546"/>
      <c r="G666" s="546" t="s">
        <v>3141</v>
      </c>
      <c r="H666" s="213" t="s">
        <v>2998</v>
      </c>
      <c r="I666" s="214" t="s">
        <v>2921</v>
      </c>
      <c r="J666" s="214" t="s">
        <v>2922</v>
      </c>
      <c r="K666" s="220">
        <v>1</v>
      </c>
      <c r="L666" s="216">
        <v>45231</v>
      </c>
      <c r="M666" s="216">
        <v>45504</v>
      </c>
      <c r="N666" s="251">
        <f t="shared" si="21"/>
        <v>39</v>
      </c>
      <c r="O666" s="217">
        <v>1</v>
      </c>
      <c r="P666" s="214" t="s">
        <v>5245</v>
      </c>
      <c r="Q666" s="217">
        <f t="shared" si="20"/>
        <v>1</v>
      </c>
      <c r="R666" s="218" t="str">
        <f t="array" aca="1" ref="R666" ca="1">IF(ISNUMBER(Q666),IF(Q666=100%,"CUMPLIDA",IF(AND(ISNUMBER(M666),ISNUMBER(INDIRECT("FECHA_"&amp;$B666,1))), IF(M666&lt;=INDIRECT("FECHA_"&amp;$B666,1),"INCUMPLIDA","PROCESO"), "VERIFICAR FECHA")),"SIN VALOR AVANCE")</f>
        <v>CUMPLIDA</v>
      </c>
    </row>
    <row r="667" spans="1:18" ht="165.75">
      <c r="A667" s="211" t="s">
        <v>652</v>
      </c>
      <c r="B667" s="212" t="s">
        <v>2644</v>
      </c>
      <c r="C667" s="548"/>
      <c r="D667" s="548"/>
      <c r="E667" s="546"/>
      <c r="F667" s="546"/>
      <c r="G667" s="546"/>
      <c r="H667" s="213" t="s">
        <v>3000</v>
      </c>
      <c r="I667" s="214" t="s">
        <v>515</v>
      </c>
      <c r="J667" s="214" t="s">
        <v>475</v>
      </c>
      <c r="K667" s="220">
        <v>1</v>
      </c>
      <c r="L667" s="216">
        <v>45323</v>
      </c>
      <c r="M667" s="216">
        <v>45747</v>
      </c>
      <c r="N667" s="251">
        <f t="shared" si="21"/>
        <v>60.571428571428569</v>
      </c>
      <c r="O667" s="217">
        <v>1</v>
      </c>
      <c r="P667" s="214" t="s">
        <v>5246</v>
      </c>
      <c r="Q667" s="217">
        <f t="shared" si="20"/>
        <v>1</v>
      </c>
      <c r="R667" s="218" t="str">
        <f t="array" aca="1" ref="R667" ca="1">IF(ISNUMBER(Q667),IF(Q667=100%,"CUMPLIDA",IF(AND(ISNUMBER(M667),ISNUMBER(INDIRECT("FECHA_"&amp;$B667,1))), IF(M667&lt;=INDIRECT("FECHA_"&amp;$B667,1),"INCUMPLIDA","PROCESO"), "VERIFICAR FECHA")),"SIN VALOR AVANCE")</f>
        <v>CUMPLIDA</v>
      </c>
    </row>
    <row r="668" spans="1:18" ht="45.75">
      <c r="A668" s="211" t="s">
        <v>652</v>
      </c>
      <c r="B668" s="212" t="s">
        <v>2644</v>
      </c>
      <c r="C668" s="548"/>
      <c r="D668" s="548"/>
      <c r="E668" s="546"/>
      <c r="F668" s="546"/>
      <c r="G668" s="546"/>
      <c r="H668" s="213" t="s">
        <v>3001</v>
      </c>
      <c r="I668" s="214" t="s">
        <v>518</v>
      </c>
      <c r="J668" s="214" t="s">
        <v>519</v>
      </c>
      <c r="K668" s="220">
        <v>1</v>
      </c>
      <c r="L668" s="216">
        <v>45323</v>
      </c>
      <c r="M668" s="216">
        <v>45747</v>
      </c>
      <c r="N668" s="251">
        <f t="shared" si="21"/>
        <v>60.571428571428569</v>
      </c>
      <c r="O668" s="217">
        <v>1</v>
      </c>
      <c r="P668" s="214" t="s">
        <v>5245</v>
      </c>
      <c r="Q668" s="217">
        <f t="shared" si="20"/>
        <v>1</v>
      </c>
      <c r="R668" s="218" t="str">
        <f t="array" aca="1" ref="R668" ca="1">IF(ISNUMBER(Q668),IF(Q668=100%,"CUMPLIDA",IF(AND(ISNUMBER(M668),ISNUMBER(INDIRECT("FECHA_"&amp;$B668,1))), IF(M668&lt;=INDIRECT("FECHA_"&amp;$B668,1),"INCUMPLIDA","PROCESO"), "VERIFICAR FECHA")),"SIN VALOR AVANCE")</f>
        <v>CUMPLIDA</v>
      </c>
    </row>
    <row r="669" spans="1:18" ht="45.75">
      <c r="A669" s="211" t="s">
        <v>652</v>
      </c>
      <c r="B669" s="212" t="s">
        <v>2644</v>
      </c>
      <c r="C669" s="548"/>
      <c r="D669" s="548"/>
      <c r="E669" s="546"/>
      <c r="F669" s="546"/>
      <c r="G669" s="546"/>
      <c r="H669" s="213" t="s">
        <v>3002</v>
      </c>
      <c r="I669" s="214" t="s">
        <v>481</v>
      </c>
      <c r="J669" s="214" t="s">
        <v>482</v>
      </c>
      <c r="K669" s="220">
        <v>1</v>
      </c>
      <c r="L669" s="216">
        <v>45231</v>
      </c>
      <c r="M669" s="216">
        <v>45747</v>
      </c>
      <c r="N669" s="251">
        <f t="shared" si="21"/>
        <v>73.714285714285708</v>
      </c>
      <c r="O669" s="217">
        <v>1</v>
      </c>
      <c r="P669" s="214" t="s">
        <v>5245</v>
      </c>
      <c r="Q669" s="217">
        <f t="shared" si="20"/>
        <v>1</v>
      </c>
      <c r="R669" s="218" t="str">
        <f t="array" aca="1" ref="R669" ca="1">IF(ISNUMBER(Q669),IF(Q669=100%,"CUMPLIDA",IF(AND(ISNUMBER(M669),ISNUMBER(INDIRECT("FECHA_"&amp;$B669,1))), IF(M669&lt;=INDIRECT("FECHA_"&amp;$B669,1),"INCUMPLIDA","PROCESO"), "VERIFICAR FECHA")),"SIN VALOR AVANCE")</f>
        <v>CUMPLIDA</v>
      </c>
    </row>
    <row r="670" spans="1:18" ht="165.75">
      <c r="A670" s="211" t="s">
        <v>652</v>
      </c>
      <c r="B670" s="212" t="s">
        <v>2644</v>
      </c>
      <c r="C670" s="548"/>
      <c r="D670" s="548"/>
      <c r="E670" s="546"/>
      <c r="F670" s="546"/>
      <c r="G670" s="546"/>
      <c r="H670" s="213" t="s">
        <v>3003</v>
      </c>
      <c r="I670" s="214" t="s">
        <v>483</v>
      </c>
      <c r="J670" s="214" t="s">
        <v>484</v>
      </c>
      <c r="K670" s="220">
        <v>1</v>
      </c>
      <c r="L670" s="216">
        <v>45323</v>
      </c>
      <c r="M670" s="216">
        <v>45747</v>
      </c>
      <c r="N670" s="251">
        <f t="shared" si="21"/>
        <v>60.571428571428569</v>
      </c>
      <c r="O670" s="217">
        <v>1</v>
      </c>
      <c r="P670" s="214" t="s">
        <v>5246</v>
      </c>
      <c r="Q670" s="217">
        <f t="shared" si="20"/>
        <v>1</v>
      </c>
      <c r="R670" s="218" t="str">
        <f t="array" aca="1" ref="R670" ca="1">IF(ISNUMBER(Q670),IF(Q670=100%,"CUMPLIDA",IF(AND(ISNUMBER(M670),ISNUMBER(INDIRECT("FECHA_"&amp;$B670,1))), IF(M670&lt;=INDIRECT("FECHA_"&amp;$B670,1),"INCUMPLIDA","PROCESO"), "VERIFICAR FECHA")),"SIN VALOR AVANCE")</f>
        <v>CUMPLIDA</v>
      </c>
    </row>
    <row r="671" spans="1:18" ht="45.75">
      <c r="A671" s="211" t="s">
        <v>652</v>
      </c>
      <c r="B671" s="212" t="s">
        <v>2644</v>
      </c>
      <c r="C671" s="548"/>
      <c r="D671" s="548"/>
      <c r="E671" s="546"/>
      <c r="F671" s="546"/>
      <c r="G671" s="546"/>
      <c r="H671" s="213" t="s">
        <v>3004</v>
      </c>
      <c r="I671" s="214" t="s">
        <v>238</v>
      </c>
      <c r="J671" s="214" t="s">
        <v>485</v>
      </c>
      <c r="K671" s="220">
        <v>1</v>
      </c>
      <c r="L671" s="216">
        <v>45231</v>
      </c>
      <c r="M671" s="216">
        <v>45747</v>
      </c>
      <c r="N671" s="251">
        <f t="shared" si="21"/>
        <v>73.714285714285708</v>
      </c>
      <c r="O671" s="217">
        <v>1</v>
      </c>
      <c r="P671" s="214" t="s">
        <v>5245</v>
      </c>
      <c r="Q671" s="217">
        <f t="shared" si="20"/>
        <v>1</v>
      </c>
      <c r="R671" s="218" t="str">
        <f t="array" aca="1" ref="R671" ca="1">IF(ISNUMBER(Q671),IF(Q671=100%,"CUMPLIDA",IF(AND(ISNUMBER(M671),ISNUMBER(INDIRECT("FECHA_"&amp;$B671,1))), IF(M671&lt;=INDIRECT("FECHA_"&amp;$B671,1),"INCUMPLIDA","PROCESO"), "VERIFICAR FECHA")),"SIN VALOR AVANCE")</f>
        <v>CUMPLIDA</v>
      </c>
    </row>
    <row r="672" spans="1:18" ht="240.75">
      <c r="A672" s="211" t="s">
        <v>652</v>
      </c>
      <c r="B672" s="212" t="s">
        <v>2644</v>
      </c>
      <c r="C672" s="548"/>
      <c r="D672" s="548"/>
      <c r="E672" s="546"/>
      <c r="F672" s="546"/>
      <c r="G672" s="546"/>
      <c r="H672" s="213" t="s">
        <v>3005</v>
      </c>
      <c r="I672" s="214" t="s">
        <v>486</v>
      </c>
      <c r="J672" s="214" t="s">
        <v>487</v>
      </c>
      <c r="K672" s="220">
        <v>1</v>
      </c>
      <c r="L672" s="216">
        <v>45231</v>
      </c>
      <c r="M672" s="216">
        <v>45808</v>
      </c>
      <c r="N672" s="251">
        <f t="shared" si="21"/>
        <v>82.428571428571431</v>
      </c>
      <c r="O672" s="217">
        <v>1</v>
      </c>
      <c r="P672" s="214" t="s">
        <v>5239</v>
      </c>
      <c r="Q672" s="217">
        <f t="shared" si="20"/>
        <v>1</v>
      </c>
      <c r="R672" s="218" t="str">
        <f t="array" aca="1" ref="R672" ca="1">IF(ISNUMBER(Q672),IF(Q672=100%,"CUMPLIDA",IF(AND(ISNUMBER(M672),ISNUMBER(INDIRECT("FECHA_"&amp;$B672,1))), IF(M672&lt;=INDIRECT("FECHA_"&amp;$B672,1),"INCUMPLIDA","PROCESO"), "VERIFICAR FECHA")),"SIN VALOR AVANCE")</f>
        <v>CUMPLIDA</v>
      </c>
    </row>
    <row r="673" spans="1:18" ht="45.75">
      <c r="A673" s="211" t="s">
        <v>652</v>
      </c>
      <c r="B673" s="212" t="s">
        <v>2644</v>
      </c>
      <c r="C673" s="548"/>
      <c r="D673" s="548"/>
      <c r="E673" s="546"/>
      <c r="F673" s="546"/>
      <c r="G673" s="546"/>
      <c r="H673" s="213" t="s">
        <v>3006</v>
      </c>
      <c r="I673" s="214" t="s">
        <v>489</v>
      </c>
      <c r="J673" s="214" t="s">
        <v>490</v>
      </c>
      <c r="K673" s="220">
        <v>10</v>
      </c>
      <c r="L673" s="216">
        <v>45809</v>
      </c>
      <c r="M673" s="216">
        <v>46752</v>
      </c>
      <c r="N673" s="251">
        <f t="shared" si="21"/>
        <v>134.71428571428572</v>
      </c>
      <c r="O673" s="217">
        <v>0</v>
      </c>
      <c r="P673" s="214" t="s">
        <v>5245</v>
      </c>
      <c r="Q673" s="217">
        <f t="shared" si="20"/>
        <v>0</v>
      </c>
      <c r="R673" s="218" t="str">
        <f t="array" aca="1" ref="R673" ca="1">IF(ISNUMBER(Q673),IF(Q673=100%,"CUMPLIDA",IF(AND(ISNUMBER(M673),ISNUMBER(INDIRECT("FECHA_"&amp;$B673,1))), IF(M673&lt;=INDIRECT("FECHA_"&amp;$B673,1),"INCUMPLIDA","PROCESO"), "VERIFICAR FECHA")),"SIN VALOR AVANCE")</f>
        <v>PROCESO</v>
      </c>
    </row>
    <row r="674" spans="1:18" ht="165.75">
      <c r="A674" s="211" t="s">
        <v>652</v>
      </c>
      <c r="B674" s="212" t="s">
        <v>2644</v>
      </c>
      <c r="C674" s="548"/>
      <c r="D674" s="548"/>
      <c r="E674" s="546"/>
      <c r="F674" s="546"/>
      <c r="G674" s="546"/>
      <c r="H674" s="213" t="s">
        <v>3007</v>
      </c>
      <c r="I674" s="214" t="s">
        <v>493</v>
      </c>
      <c r="J674" s="214" t="s">
        <v>494</v>
      </c>
      <c r="K674" s="220">
        <v>1</v>
      </c>
      <c r="L674" s="216">
        <v>45809</v>
      </c>
      <c r="M674" s="216">
        <v>46752</v>
      </c>
      <c r="N674" s="251">
        <f t="shared" si="21"/>
        <v>134.71428571428572</v>
      </c>
      <c r="O674" s="217">
        <v>0.21</v>
      </c>
      <c r="P674" s="214" t="s">
        <v>5246</v>
      </c>
      <c r="Q674" s="217">
        <f t="shared" si="20"/>
        <v>0.21</v>
      </c>
      <c r="R674" s="218" t="str">
        <f t="array" aca="1" ref="R674" ca="1">IF(ISNUMBER(Q674),IF(Q674=100%,"CUMPLIDA",IF(AND(ISNUMBER(M674),ISNUMBER(INDIRECT("FECHA_"&amp;$B674,1))), IF(M674&lt;=INDIRECT("FECHA_"&amp;$B674,1),"INCUMPLIDA","PROCESO"), "VERIFICAR FECHA")),"SIN VALOR AVANCE")</f>
        <v>PROCESO</v>
      </c>
    </row>
    <row r="675" spans="1:18" ht="240.75">
      <c r="A675" s="211" t="s">
        <v>652</v>
      </c>
      <c r="B675" s="212" t="s">
        <v>2644</v>
      </c>
      <c r="C675" s="548"/>
      <c r="D675" s="548"/>
      <c r="E675" s="546"/>
      <c r="F675" s="546"/>
      <c r="G675" s="546"/>
      <c r="H675" s="213" t="s">
        <v>3008</v>
      </c>
      <c r="I675" s="214" t="s">
        <v>496</v>
      </c>
      <c r="J675" s="214" t="s">
        <v>527</v>
      </c>
      <c r="K675" s="220">
        <v>2</v>
      </c>
      <c r="L675" s="216">
        <v>45809</v>
      </c>
      <c r="M675" s="216">
        <v>46752</v>
      </c>
      <c r="N675" s="251">
        <f t="shared" si="21"/>
        <v>134.71428571428572</v>
      </c>
      <c r="O675" s="217">
        <v>0</v>
      </c>
      <c r="P675" s="214" t="s">
        <v>5239</v>
      </c>
      <c r="Q675" s="217">
        <f t="shared" si="20"/>
        <v>0</v>
      </c>
      <c r="R675" s="218" t="str">
        <f t="array" aca="1" ref="R675" ca="1">IF(ISNUMBER(Q675),IF(Q675=100%,"CUMPLIDA",IF(AND(ISNUMBER(M675),ISNUMBER(INDIRECT("FECHA_"&amp;$B675,1))), IF(M675&lt;=INDIRECT("FECHA_"&amp;$B675,1),"INCUMPLIDA","PROCESO"), "VERIFICAR FECHA")),"SIN VALOR AVANCE")</f>
        <v>PROCESO</v>
      </c>
    </row>
    <row r="676" spans="1:18" ht="45.75">
      <c r="A676" s="211" t="s">
        <v>652</v>
      </c>
      <c r="B676" s="212" t="s">
        <v>2644</v>
      </c>
      <c r="C676" s="548"/>
      <c r="D676" s="548"/>
      <c r="E676" s="546"/>
      <c r="F676" s="546"/>
      <c r="G676" s="546"/>
      <c r="H676" s="213" t="s">
        <v>2920</v>
      </c>
      <c r="I676" s="214" t="s">
        <v>2921</v>
      </c>
      <c r="J676" s="214" t="s">
        <v>2922</v>
      </c>
      <c r="K676" s="220">
        <v>1</v>
      </c>
      <c r="L676" s="216">
        <v>45231</v>
      </c>
      <c r="M676" s="216">
        <v>45504</v>
      </c>
      <c r="N676" s="251">
        <f t="shared" si="21"/>
        <v>39</v>
      </c>
      <c r="O676" s="217">
        <v>1</v>
      </c>
      <c r="P676" s="224" t="s">
        <v>5247</v>
      </c>
      <c r="Q676" s="217">
        <f t="shared" si="20"/>
        <v>1</v>
      </c>
      <c r="R676" s="218" t="str">
        <f t="array" aca="1" ref="R676" ca="1">IF(ISNUMBER(Q676),IF(Q676=100%,"CUMPLIDA",IF(AND(ISNUMBER(M676),ISNUMBER(INDIRECT("FECHA_"&amp;$B676,1))), IF(M676&lt;=INDIRECT("FECHA_"&amp;$B676,1),"INCUMPLIDA","PROCESO"), "VERIFICAR FECHA")),"SIN VALOR AVANCE")</f>
        <v>CUMPLIDA</v>
      </c>
    </row>
    <row r="677" spans="1:18" ht="165.75">
      <c r="A677" s="211" t="s">
        <v>652</v>
      </c>
      <c r="B677" s="212" t="s">
        <v>2644</v>
      </c>
      <c r="C677" s="548"/>
      <c r="D677" s="548"/>
      <c r="E677" s="546"/>
      <c r="F677" s="546"/>
      <c r="G677" s="546"/>
      <c r="H677" s="213" t="s">
        <v>2923</v>
      </c>
      <c r="I677" s="214" t="s">
        <v>515</v>
      </c>
      <c r="J677" s="214" t="s">
        <v>475</v>
      </c>
      <c r="K677" s="220">
        <v>1</v>
      </c>
      <c r="L677" s="216">
        <v>45566</v>
      </c>
      <c r="M677" s="216">
        <v>45626</v>
      </c>
      <c r="N677" s="251">
        <f t="shared" si="21"/>
        <v>8.5714285714285712</v>
      </c>
      <c r="O677" s="217">
        <v>1</v>
      </c>
      <c r="P677" s="214" t="s">
        <v>5246</v>
      </c>
      <c r="Q677" s="217">
        <f t="shared" si="20"/>
        <v>1</v>
      </c>
      <c r="R677" s="218" t="str">
        <f t="array" aca="1" ref="R677" ca="1">IF(ISNUMBER(Q677),IF(Q677=100%,"CUMPLIDA",IF(AND(ISNUMBER(M677),ISNUMBER(INDIRECT("FECHA_"&amp;$B677,1))), IF(M677&lt;=INDIRECT("FECHA_"&amp;$B677,1),"INCUMPLIDA","PROCESO"), "VERIFICAR FECHA")),"SIN VALOR AVANCE")</f>
        <v>CUMPLIDA</v>
      </c>
    </row>
    <row r="678" spans="1:18" ht="45.75">
      <c r="A678" s="211" t="s">
        <v>652</v>
      </c>
      <c r="B678" s="212" t="s">
        <v>2644</v>
      </c>
      <c r="C678" s="548"/>
      <c r="D678" s="548"/>
      <c r="E678" s="546"/>
      <c r="F678" s="546"/>
      <c r="G678" s="546"/>
      <c r="H678" s="213" t="s">
        <v>2924</v>
      </c>
      <c r="I678" s="214" t="s">
        <v>518</v>
      </c>
      <c r="J678" s="214" t="s">
        <v>519</v>
      </c>
      <c r="K678" s="220">
        <v>1</v>
      </c>
      <c r="L678" s="216">
        <v>45566</v>
      </c>
      <c r="M678" s="216">
        <v>45626</v>
      </c>
      <c r="N678" s="251">
        <f t="shared" si="21"/>
        <v>8.5714285714285712</v>
      </c>
      <c r="O678" s="217">
        <v>1</v>
      </c>
      <c r="P678" s="224" t="s">
        <v>5247</v>
      </c>
      <c r="Q678" s="217">
        <f t="shared" si="20"/>
        <v>1</v>
      </c>
      <c r="R678" s="218" t="str">
        <f t="array" aca="1" ref="R678" ca="1">IF(ISNUMBER(Q678),IF(Q678=100%,"CUMPLIDA",IF(AND(ISNUMBER(M678),ISNUMBER(INDIRECT("FECHA_"&amp;$B678,1))), IF(M678&lt;=INDIRECT("FECHA_"&amp;$B678,1),"INCUMPLIDA","PROCESO"), "VERIFICAR FECHA")),"SIN VALOR AVANCE")</f>
        <v>CUMPLIDA</v>
      </c>
    </row>
    <row r="679" spans="1:18" ht="165.75">
      <c r="A679" s="211" t="s">
        <v>652</v>
      </c>
      <c r="B679" s="212" t="s">
        <v>2644</v>
      </c>
      <c r="C679" s="548"/>
      <c r="D679" s="548"/>
      <c r="E679" s="546"/>
      <c r="F679" s="546"/>
      <c r="G679" s="546"/>
      <c r="H679" s="213" t="s">
        <v>3142</v>
      </c>
      <c r="I679" s="214" t="s">
        <v>483</v>
      </c>
      <c r="J679" s="214" t="s">
        <v>484</v>
      </c>
      <c r="K679" s="220">
        <v>1</v>
      </c>
      <c r="L679" s="216">
        <v>45566</v>
      </c>
      <c r="M679" s="216">
        <v>45626</v>
      </c>
      <c r="N679" s="251">
        <f t="shared" si="21"/>
        <v>8.5714285714285712</v>
      </c>
      <c r="O679" s="217">
        <v>1</v>
      </c>
      <c r="P679" s="214" t="s">
        <v>5246</v>
      </c>
      <c r="Q679" s="217">
        <f t="shared" si="20"/>
        <v>1</v>
      </c>
      <c r="R679" s="218" t="str">
        <f t="array" aca="1" ref="R679" ca="1">IF(ISNUMBER(Q679),IF(Q679=100%,"CUMPLIDA",IF(AND(ISNUMBER(M679),ISNUMBER(INDIRECT("FECHA_"&amp;$B679,1))), IF(M679&lt;=INDIRECT("FECHA_"&amp;$B679,1),"INCUMPLIDA","PROCESO"), "VERIFICAR FECHA")),"SIN VALOR AVANCE")</f>
        <v>CUMPLIDA</v>
      </c>
    </row>
    <row r="680" spans="1:18" ht="45.75">
      <c r="A680" s="211" t="s">
        <v>652</v>
      </c>
      <c r="B680" s="212" t="s">
        <v>2644</v>
      </c>
      <c r="C680" s="548"/>
      <c r="D680" s="548"/>
      <c r="E680" s="546"/>
      <c r="F680" s="546"/>
      <c r="G680" s="546"/>
      <c r="H680" s="213" t="s">
        <v>3143</v>
      </c>
      <c r="I680" s="214" t="s">
        <v>238</v>
      </c>
      <c r="J680" s="214" t="s">
        <v>485</v>
      </c>
      <c r="K680" s="220">
        <v>1</v>
      </c>
      <c r="L680" s="216">
        <v>45566</v>
      </c>
      <c r="M680" s="216">
        <v>45626</v>
      </c>
      <c r="N680" s="251">
        <f t="shared" si="21"/>
        <v>8.5714285714285712</v>
      </c>
      <c r="O680" s="217">
        <v>1</v>
      </c>
      <c r="P680" s="224" t="s">
        <v>5247</v>
      </c>
      <c r="Q680" s="217">
        <f t="shared" si="20"/>
        <v>1</v>
      </c>
      <c r="R680" s="218" t="str">
        <f t="array" aca="1" ref="R680" ca="1">IF(ISNUMBER(Q680),IF(Q680=100%,"CUMPLIDA",IF(AND(ISNUMBER(M680),ISNUMBER(INDIRECT("FECHA_"&amp;$B680,1))), IF(M680&lt;=INDIRECT("FECHA_"&amp;$B680,1),"INCUMPLIDA","PROCESO"), "VERIFICAR FECHA")),"SIN VALOR AVANCE")</f>
        <v>CUMPLIDA</v>
      </c>
    </row>
    <row r="681" spans="1:18" ht="240.75">
      <c r="A681" s="211" t="s">
        <v>652</v>
      </c>
      <c r="B681" s="212" t="s">
        <v>2644</v>
      </c>
      <c r="C681" s="548"/>
      <c r="D681" s="548"/>
      <c r="E681" s="546"/>
      <c r="F681" s="546"/>
      <c r="G681" s="546"/>
      <c r="H681" s="213" t="s">
        <v>3144</v>
      </c>
      <c r="I681" s="214" t="s">
        <v>486</v>
      </c>
      <c r="J681" s="214" t="s">
        <v>487</v>
      </c>
      <c r="K681" s="220">
        <v>1</v>
      </c>
      <c r="L681" s="216">
        <v>45566</v>
      </c>
      <c r="M681" s="216">
        <v>45716</v>
      </c>
      <c r="N681" s="251">
        <f t="shared" si="21"/>
        <v>21.428571428571427</v>
      </c>
      <c r="O681" s="217">
        <v>1</v>
      </c>
      <c r="P681" s="214" t="s">
        <v>5239</v>
      </c>
      <c r="Q681" s="217">
        <f t="shared" si="20"/>
        <v>1</v>
      </c>
      <c r="R681" s="218" t="str">
        <f t="array" aca="1" ref="R681" ca="1">IF(ISNUMBER(Q681),IF(Q681=100%,"CUMPLIDA",IF(AND(ISNUMBER(M681),ISNUMBER(INDIRECT("FECHA_"&amp;$B681,1))), IF(M681&lt;=INDIRECT("FECHA_"&amp;$B681,1),"INCUMPLIDA","PROCESO"), "VERIFICAR FECHA")),"SIN VALOR AVANCE")</f>
        <v>CUMPLIDA</v>
      </c>
    </row>
    <row r="682" spans="1:18" ht="45.75">
      <c r="A682" s="211" t="s">
        <v>652</v>
      </c>
      <c r="B682" s="212" t="s">
        <v>2644</v>
      </c>
      <c r="C682" s="548"/>
      <c r="D682" s="548"/>
      <c r="E682" s="546"/>
      <c r="F682" s="546"/>
      <c r="G682" s="546"/>
      <c r="H682" s="213" t="s">
        <v>3145</v>
      </c>
      <c r="I682" s="214" t="s">
        <v>489</v>
      </c>
      <c r="J682" s="214" t="s">
        <v>490</v>
      </c>
      <c r="K682" s="220">
        <v>4</v>
      </c>
      <c r="L682" s="216">
        <v>45717</v>
      </c>
      <c r="M682" s="216">
        <v>46387</v>
      </c>
      <c r="N682" s="251">
        <f t="shared" si="21"/>
        <v>95.714285714285708</v>
      </c>
      <c r="O682" s="217">
        <v>0.25</v>
      </c>
      <c r="P682" s="224" t="s">
        <v>5247</v>
      </c>
      <c r="Q682" s="217">
        <f t="shared" si="20"/>
        <v>0.25</v>
      </c>
      <c r="R682" s="218" t="str">
        <f t="array" aca="1" ref="R682" ca="1">IF(ISNUMBER(Q682),IF(Q682=100%,"CUMPLIDA",IF(AND(ISNUMBER(M682),ISNUMBER(INDIRECT("FECHA_"&amp;$B682,1))), IF(M682&lt;=INDIRECT("FECHA_"&amp;$B682,1),"INCUMPLIDA","PROCESO"), "VERIFICAR FECHA")),"SIN VALOR AVANCE")</f>
        <v>PROCESO</v>
      </c>
    </row>
    <row r="683" spans="1:18" ht="165.75">
      <c r="A683" s="211" t="s">
        <v>652</v>
      </c>
      <c r="B683" s="212" t="s">
        <v>2644</v>
      </c>
      <c r="C683" s="548"/>
      <c r="D683" s="548"/>
      <c r="E683" s="546"/>
      <c r="F683" s="546"/>
      <c r="G683" s="546"/>
      <c r="H683" s="213" t="s">
        <v>3146</v>
      </c>
      <c r="I683" s="214" t="s">
        <v>493</v>
      </c>
      <c r="J683" s="214" t="s">
        <v>494</v>
      </c>
      <c r="K683" s="220">
        <v>1</v>
      </c>
      <c r="L683" s="216">
        <v>45717</v>
      </c>
      <c r="M683" s="216">
        <v>46387</v>
      </c>
      <c r="N683" s="251">
        <f t="shared" si="21"/>
        <v>95.714285714285708</v>
      </c>
      <c r="O683" s="217">
        <v>0</v>
      </c>
      <c r="P683" s="214" t="s">
        <v>5246</v>
      </c>
      <c r="Q683" s="217">
        <f t="shared" si="20"/>
        <v>0</v>
      </c>
      <c r="R683" s="218" t="str">
        <f t="array" aca="1" ref="R683" ca="1">IF(ISNUMBER(Q683),IF(Q683=100%,"CUMPLIDA",IF(AND(ISNUMBER(M683),ISNUMBER(INDIRECT("FECHA_"&amp;$B683,1))), IF(M683&lt;=INDIRECT("FECHA_"&amp;$B683,1),"INCUMPLIDA","PROCESO"), "VERIFICAR FECHA")),"SIN VALOR AVANCE")</f>
        <v>PROCESO</v>
      </c>
    </row>
    <row r="684" spans="1:18" ht="240.75">
      <c r="A684" s="211" t="s">
        <v>652</v>
      </c>
      <c r="B684" s="212" t="s">
        <v>2644</v>
      </c>
      <c r="C684" s="548"/>
      <c r="D684" s="548"/>
      <c r="E684" s="546"/>
      <c r="F684" s="546"/>
      <c r="G684" s="546"/>
      <c r="H684" s="213" t="s">
        <v>3147</v>
      </c>
      <c r="I684" s="214" t="s">
        <v>496</v>
      </c>
      <c r="J684" s="214" t="s">
        <v>527</v>
      </c>
      <c r="K684" s="220">
        <v>2</v>
      </c>
      <c r="L684" s="216">
        <v>45717</v>
      </c>
      <c r="M684" s="216">
        <v>46387</v>
      </c>
      <c r="N684" s="251">
        <f t="shared" si="21"/>
        <v>95.714285714285708</v>
      </c>
      <c r="O684" s="217">
        <v>0</v>
      </c>
      <c r="P684" s="214" t="s">
        <v>5239</v>
      </c>
      <c r="Q684" s="217">
        <f t="shared" si="20"/>
        <v>0</v>
      </c>
      <c r="R684" s="218" t="str">
        <f t="array" aca="1" ref="R684" ca="1">IF(ISNUMBER(Q684),IF(Q684=100%,"CUMPLIDA",IF(AND(ISNUMBER(M684),ISNUMBER(INDIRECT("FECHA_"&amp;$B684,1))), IF(M684&lt;=INDIRECT("FECHA_"&amp;$B684,1),"INCUMPLIDA","PROCESO"), "VERIFICAR FECHA")),"SIN VALOR AVANCE")</f>
        <v>PROCESO</v>
      </c>
    </row>
    <row r="685" spans="1:18" ht="60.75">
      <c r="A685" s="211" t="s">
        <v>652</v>
      </c>
      <c r="B685" s="212" t="s">
        <v>2644</v>
      </c>
      <c r="C685" s="548"/>
      <c r="D685" s="548"/>
      <c r="E685" s="546"/>
      <c r="F685" s="546"/>
      <c r="G685" s="546"/>
      <c r="H685" s="213" t="s">
        <v>2920</v>
      </c>
      <c r="I685" s="214" t="s">
        <v>2921</v>
      </c>
      <c r="J685" s="214" t="s">
        <v>2922</v>
      </c>
      <c r="K685" s="220">
        <v>1</v>
      </c>
      <c r="L685" s="216">
        <v>45231</v>
      </c>
      <c r="M685" s="216">
        <v>45504</v>
      </c>
      <c r="N685" s="251">
        <f t="shared" si="21"/>
        <v>39</v>
      </c>
      <c r="O685" s="217">
        <v>1</v>
      </c>
      <c r="P685" s="214" t="s">
        <v>5248</v>
      </c>
      <c r="Q685" s="217">
        <f t="shared" si="20"/>
        <v>1</v>
      </c>
      <c r="R685" s="218" t="str">
        <f t="array" aca="1" ref="R685" ca="1">IF(ISNUMBER(Q685),IF(Q685=100%,"CUMPLIDA",IF(AND(ISNUMBER(M685),ISNUMBER(INDIRECT("FECHA_"&amp;$B685,1))), IF(M685&lt;=INDIRECT("FECHA_"&amp;$B685,1),"INCUMPLIDA","PROCESO"), "VERIFICAR FECHA")),"SIN VALOR AVANCE")</f>
        <v>CUMPLIDA</v>
      </c>
    </row>
    <row r="686" spans="1:18" ht="165.75">
      <c r="A686" s="211" t="s">
        <v>652</v>
      </c>
      <c r="B686" s="212" t="s">
        <v>2644</v>
      </c>
      <c r="C686" s="548"/>
      <c r="D686" s="548"/>
      <c r="E686" s="546"/>
      <c r="F686" s="546"/>
      <c r="G686" s="546"/>
      <c r="H686" s="213" t="s">
        <v>2923</v>
      </c>
      <c r="I686" s="214" t="s">
        <v>515</v>
      </c>
      <c r="J686" s="214" t="s">
        <v>475</v>
      </c>
      <c r="K686" s="220">
        <v>1</v>
      </c>
      <c r="L686" s="216">
        <v>45323</v>
      </c>
      <c r="M686" s="216">
        <v>45747</v>
      </c>
      <c r="N686" s="251">
        <f t="shared" si="21"/>
        <v>60.571428571428569</v>
      </c>
      <c r="O686" s="217">
        <v>1</v>
      </c>
      <c r="P686" s="214" t="s">
        <v>5246</v>
      </c>
      <c r="Q686" s="217">
        <f t="shared" si="20"/>
        <v>1</v>
      </c>
      <c r="R686" s="218" t="str">
        <f t="array" aca="1" ref="R686" ca="1">IF(ISNUMBER(Q686),IF(Q686=100%,"CUMPLIDA",IF(AND(ISNUMBER(M686),ISNUMBER(INDIRECT("FECHA_"&amp;$B686,1))), IF(M686&lt;=INDIRECT("FECHA_"&amp;$B686,1),"INCUMPLIDA","PROCESO"), "VERIFICAR FECHA")),"SIN VALOR AVANCE")</f>
        <v>CUMPLIDA</v>
      </c>
    </row>
    <row r="687" spans="1:18" ht="60.75">
      <c r="A687" s="211" t="s">
        <v>652</v>
      </c>
      <c r="B687" s="212" t="s">
        <v>2644</v>
      </c>
      <c r="C687" s="548"/>
      <c r="D687" s="548"/>
      <c r="E687" s="546"/>
      <c r="F687" s="546"/>
      <c r="G687" s="546"/>
      <c r="H687" s="213" t="s">
        <v>2924</v>
      </c>
      <c r="I687" s="214" t="s">
        <v>518</v>
      </c>
      <c r="J687" s="214" t="s">
        <v>519</v>
      </c>
      <c r="K687" s="220">
        <v>1</v>
      </c>
      <c r="L687" s="216">
        <v>45323</v>
      </c>
      <c r="M687" s="216">
        <v>45747</v>
      </c>
      <c r="N687" s="251">
        <f t="shared" si="21"/>
        <v>60.571428571428569</v>
      </c>
      <c r="O687" s="217">
        <v>1</v>
      </c>
      <c r="P687" s="214" t="s">
        <v>5248</v>
      </c>
      <c r="Q687" s="217">
        <f t="shared" si="20"/>
        <v>1</v>
      </c>
      <c r="R687" s="218" t="str">
        <f t="array" aca="1" ref="R687" ca="1">IF(ISNUMBER(Q687),IF(Q687=100%,"CUMPLIDA",IF(AND(ISNUMBER(M687),ISNUMBER(INDIRECT("FECHA_"&amp;$B687,1))), IF(M687&lt;=INDIRECT("FECHA_"&amp;$B687,1),"INCUMPLIDA","PROCESO"), "VERIFICAR FECHA")),"SIN VALOR AVANCE")</f>
        <v>CUMPLIDA</v>
      </c>
    </row>
    <row r="688" spans="1:18" ht="60.75">
      <c r="A688" s="211" t="s">
        <v>652</v>
      </c>
      <c r="B688" s="212" t="s">
        <v>2644</v>
      </c>
      <c r="C688" s="548"/>
      <c r="D688" s="548"/>
      <c r="E688" s="546"/>
      <c r="F688" s="546"/>
      <c r="G688" s="546"/>
      <c r="H688" s="213" t="s">
        <v>2925</v>
      </c>
      <c r="I688" s="214" t="s">
        <v>481</v>
      </c>
      <c r="J688" s="214" t="s">
        <v>482</v>
      </c>
      <c r="K688" s="220">
        <v>1</v>
      </c>
      <c r="L688" s="216">
        <v>45231</v>
      </c>
      <c r="M688" s="216">
        <v>45747</v>
      </c>
      <c r="N688" s="251">
        <f t="shared" si="21"/>
        <v>73.714285714285708</v>
      </c>
      <c r="O688" s="217">
        <v>1</v>
      </c>
      <c r="P688" s="214" t="s">
        <v>5248</v>
      </c>
      <c r="Q688" s="217">
        <f t="shared" si="20"/>
        <v>1</v>
      </c>
      <c r="R688" s="218" t="str">
        <f t="array" aca="1" ref="R688" ca="1">IF(ISNUMBER(Q688),IF(Q688=100%,"CUMPLIDA",IF(AND(ISNUMBER(M688),ISNUMBER(INDIRECT("FECHA_"&amp;$B688,1))), IF(M688&lt;=INDIRECT("FECHA_"&amp;$B688,1),"INCUMPLIDA","PROCESO"), "VERIFICAR FECHA")),"SIN VALOR AVANCE")</f>
        <v>CUMPLIDA</v>
      </c>
    </row>
    <row r="689" spans="1:18" ht="165.75">
      <c r="A689" s="211" t="s">
        <v>652</v>
      </c>
      <c r="B689" s="212" t="s">
        <v>2644</v>
      </c>
      <c r="C689" s="548"/>
      <c r="D689" s="548"/>
      <c r="E689" s="546"/>
      <c r="F689" s="546"/>
      <c r="G689" s="546"/>
      <c r="H689" s="213" t="s">
        <v>2926</v>
      </c>
      <c r="I689" s="214" t="s">
        <v>483</v>
      </c>
      <c r="J689" s="214" t="s">
        <v>484</v>
      </c>
      <c r="K689" s="220">
        <v>1</v>
      </c>
      <c r="L689" s="216">
        <v>45323</v>
      </c>
      <c r="M689" s="216">
        <v>45747</v>
      </c>
      <c r="N689" s="251">
        <f t="shared" si="21"/>
        <v>60.571428571428569</v>
      </c>
      <c r="O689" s="217">
        <v>1</v>
      </c>
      <c r="P689" s="214" t="s">
        <v>5246</v>
      </c>
      <c r="Q689" s="217">
        <f t="shared" si="20"/>
        <v>1</v>
      </c>
      <c r="R689" s="218" t="str">
        <f t="array" aca="1" ref="R689" ca="1">IF(ISNUMBER(Q689),IF(Q689=100%,"CUMPLIDA",IF(AND(ISNUMBER(M689),ISNUMBER(INDIRECT("FECHA_"&amp;$B689,1))), IF(M689&lt;=INDIRECT("FECHA_"&amp;$B689,1),"INCUMPLIDA","PROCESO"), "VERIFICAR FECHA")),"SIN VALOR AVANCE")</f>
        <v>CUMPLIDA</v>
      </c>
    </row>
    <row r="690" spans="1:18" ht="60.75">
      <c r="A690" s="211" t="s">
        <v>652</v>
      </c>
      <c r="B690" s="212" t="s">
        <v>2644</v>
      </c>
      <c r="C690" s="548"/>
      <c r="D690" s="548"/>
      <c r="E690" s="546"/>
      <c r="F690" s="546"/>
      <c r="G690" s="546"/>
      <c r="H690" s="213" t="s">
        <v>2927</v>
      </c>
      <c r="I690" s="214" t="s">
        <v>238</v>
      </c>
      <c r="J690" s="214" t="s">
        <v>485</v>
      </c>
      <c r="K690" s="220">
        <v>1</v>
      </c>
      <c r="L690" s="216">
        <v>45231</v>
      </c>
      <c r="M690" s="216">
        <v>45747</v>
      </c>
      <c r="N690" s="251">
        <f t="shared" si="21"/>
        <v>73.714285714285708</v>
      </c>
      <c r="O690" s="217">
        <v>1</v>
      </c>
      <c r="P690" s="214" t="s">
        <v>5248</v>
      </c>
      <c r="Q690" s="217">
        <f t="shared" si="20"/>
        <v>1</v>
      </c>
      <c r="R690" s="218" t="str">
        <f t="array" aca="1" ref="R690" ca="1">IF(ISNUMBER(Q690),IF(Q690=100%,"CUMPLIDA",IF(AND(ISNUMBER(M690),ISNUMBER(INDIRECT("FECHA_"&amp;$B690,1))), IF(M690&lt;=INDIRECT("FECHA_"&amp;$B690,1),"INCUMPLIDA","PROCESO"), "VERIFICAR FECHA")),"SIN VALOR AVANCE")</f>
        <v>CUMPLIDA</v>
      </c>
    </row>
    <row r="691" spans="1:18" ht="240.75">
      <c r="A691" s="211" t="s">
        <v>652</v>
      </c>
      <c r="B691" s="212" t="s">
        <v>2644</v>
      </c>
      <c r="C691" s="548"/>
      <c r="D691" s="548"/>
      <c r="E691" s="546"/>
      <c r="F691" s="546"/>
      <c r="G691" s="546"/>
      <c r="H691" s="213" t="s">
        <v>2928</v>
      </c>
      <c r="I691" s="214" t="s">
        <v>486</v>
      </c>
      <c r="J691" s="214" t="s">
        <v>487</v>
      </c>
      <c r="K691" s="220">
        <v>1</v>
      </c>
      <c r="L691" s="216">
        <v>45231</v>
      </c>
      <c r="M691" s="216">
        <v>45808</v>
      </c>
      <c r="N691" s="251">
        <f t="shared" si="21"/>
        <v>82.428571428571431</v>
      </c>
      <c r="O691" s="217">
        <v>1</v>
      </c>
      <c r="P691" s="214" t="s">
        <v>5239</v>
      </c>
      <c r="Q691" s="217">
        <f t="shared" si="20"/>
        <v>1</v>
      </c>
      <c r="R691" s="218" t="str">
        <f t="array" aca="1" ref="R691" ca="1">IF(ISNUMBER(Q691),IF(Q691=100%,"CUMPLIDA",IF(AND(ISNUMBER(M691),ISNUMBER(INDIRECT("FECHA_"&amp;$B691,1))), IF(M691&lt;=INDIRECT("FECHA_"&amp;$B691,1),"INCUMPLIDA","PROCESO"), "VERIFICAR FECHA")),"SIN VALOR AVANCE")</f>
        <v>CUMPLIDA</v>
      </c>
    </row>
    <row r="692" spans="1:18" ht="60.75">
      <c r="A692" s="211" t="s">
        <v>652</v>
      </c>
      <c r="B692" s="212" t="s">
        <v>2644</v>
      </c>
      <c r="C692" s="548"/>
      <c r="D692" s="548"/>
      <c r="E692" s="546"/>
      <c r="F692" s="546"/>
      <c r="G692" s="546"/>
      <c r="H692" s="213" t="s">
        <v>2929</v>
      </c>
      <c r="I692" s="214" t="s">
        <v>489</v>
      </c>
      <c r="J692" s="214" t="s">
        <v>490</v>
      </c>
      <c r="K692" s="220">
        <v>10</v>
      </c>
      <c r="L692" s="216">
        <v>45809</v>
      </c>
      <c r="M692" s="216">
        <v>46752</v>
      </c>
      <c r="N692" s="251">
        <f t="shared" si="21"/>
        <v>134.71428571428572</v>
      </c>
      <c r="O692" s="217">
        <v>0</v>
      </c>
      <c r="P692" s="214" t="s">
        <v>5248</v>
      </c>
      <c r="Q692" s="217">
        <f t="shared" si="20"/>
        <v>0</v>
      </c>
      <c r="R692" s="218" t="str">
        <f t="array" aca="1" ref="R692" ca="1">IF(ISNUMBER(Q692),IF(Q692=100%,"CUMPLIDA",IF(AND(ISNUMBER(M692),ISNUMBER(INDIRECT("FECHA_"&amp;$B692,1))), IF(M692&lt;=INDIRECT("FECHA_"&amp;$B692,1),"INCUMPLIDA","PROCESO"), "VERIFICAR FECHA")),"SIN VALOR AVANCE")</f>
        <v>PROCESO</v>
      </c>
    </row>
    <row r="693" spans="1:18" ht="165.75">
      <c r="A693" s="211" t="s">
        <v>652</v>
      </c>
      <c r="B693" s="212" t="s">
        <v>2644</v>
      </c>
      <c r="C693" s="548"/>
      <c r="D693" s="548"/>
      <c r="E693" s="546"/>
      <c r="F693" s="546"/>
      <c r="G693" s="546"/>
      <c r="H693" s="213" t="s">
        <v>2930</v>
      </c>
      <c r="I693" s="214" t="s">
        <v>493</v>
      </c>
      <c r="J693" s="214" t="s">
        <v>494</v>
      </c>
      <c r="K693" s="220">
        <v>1</v>
      </c>
      <c r="L693" s="216">
        <v>45809</v>
      </c>
      <c r="M693" s="216">
        <v>46752</v>
      </c>
      <c r="N693" s="251">
        <f t="shared" si="21"/>
        <v>134.71428571428572</v>
      </c>
      <c r="O693" s="217">
        <v>0</v>
      </c>
      <c r="P693" s="214" t="s">
        <v>5246</v>
      </c>
      <c r="Q693" s="217">
        <f t="shared" si="20"/>
        <v>0</v>
      </c>
      <c r="R693" s="218" t="str">
        <f t="array" aca="1" ref="R693" ca="1">IF(ISNUMBER(Q693),IF(Q693=100%,"CUMPLIDA",IF(AND(ISNUMBER(M693),ISNUMBER(INDIRECT("FECHA_"&amp;$B693,1))), IF(M693&lt;=INDIRECT("FECHA_"&amp;$B693,1),"INCUMPLIDA","PROCESO"), "VERIFICAR FECHA")),"SIN VALOR AVANCE")</f>
        <v>PROCESO</v>
      </c>
    </row>
    <row r="694" spans="1:18" ht="240.75">
      <c r="A694" s="211" t="s">
        <v>652</v>
      </c>
      <c r="B694" s="212" t="s">
        <v>2644</v>
      </c>
      <c r="C694" s="548"/>
      <c r="D694" s="548"/>
      <c r="E694" s="546"/>
      <c r="F694" s="546"/>
      <c r="G694" s="546"/>
      <c r="H694" s="213" t="s">
        <v>2931</v>
      </c>
      <c r="I694" s="214" t="s">
        <v>496</v>
      </c>
      <c r="J694" s="214" t="s">
        <v>527</v>
      </c>
      <c r="K694" s="220">
        <v>2</v>
      </c>
      <c r="L694" s="216">
        <v>45809</v>
      </c>
      <c r="M694" s="216">
        <v>46752</v>
      </c>
      <c r="N694" s="251">
        <f t="shared" si="21"/>
        <v>134.71428571428572</v>
      </c>
      <c r="O694" s="217">
        <v>0</v>
      </c>
      <c r="P694" s="214" t="s">
        <v>5239</v>
      </c>
      <c r="Q694" s="217">
        <f t="shared" si="20"/>
        <v>0</v>
      </c>
      <c r="R694" s="218" t="str">
        <f t="array" aca="1" ref="R694" ca="1">IF(ISNUMBER(Q694),IF(Q694=100%,"CUMPLIDA",IF(AND(ISNUMBER(M694),ISNUMBER(INDIRECT("FECHA_"&amp;$B694,1))), IF(M694&lt;=INDIRECT("FECHA_"&amp;$B694,1),"INCUMPLIDA","PROCESO"), "VERIFICAR FECHA")),"SIN VALOR AVANCE")</f>
        <v>PROCESO</v>
      </c>
    </row>
    <row r="695" spans="1:18" ht="60.75">
      <c r="A695" s="211" t="s">
        <v>652</v>
      </c>
      <c r="B695" s="212" t="s">
        <v>2644</v>
      </c>
      <c r="C695" s="548"/>
      <c r="D695" s="548"/>
      <c r="E695" s="546"/>
      <c r="F695" s="546"/>
      <c r="G695" s="546"/>
      <c r="H695" s="213" t="s">
        <v>2920</v>
      </c>
      <c r="I695" s="214" t="s">
        <v>2921</v>
      </c>
      <c r="J695" s="214" t="s">
        <v>2922</v>
      </c>
      <c r="K695" s="220">
        <v>1</v>
      </c>
      <c r="L695" s="216">
        <v>45231</v>
      </c>
      <c r="M695" s="216">
        <v>45504</v>
      </c>
      <c r="N695" s="251">
        <f t="shared" si="21"/>
        <v>39</v>
      </c>
      <c r="O695" s="217">
        <v>1</v>
      </c>
      <c r="P695" s="214" t="s">
        <v>5248</v>
      </c>
      <c r="Q695" s="217">
        <f t="shared" si="20"/>
        <v>1</v>
      </c>
      <c r="R695" s="218" t="str">
        <f t="array" aca="1" ref="R695" ca="1">IF(ISNUMBER(Q695),IF(Q695=100%,"CUMPLIDA",IF(AND(ISNUMBER(M695),ISNUMBER(INDIRECT("FECHA_"&amp;$B695,1))), IF(M695&lt;=INDIRECT("FECHA_"&amp;$B695,1),"INCUMPLIDA","PROCESO"), "VERIFICAR FECHA")),"SIN VALOR AVANCE")</f>
        <v>CUMPLIDA</v>
      </c>
    </row>
    <row r="696" spans="1:18" ht="165.75">
      <c r="A696" s="211" t="s">
        <v>652</v>
      </c>
      <c r="B696" s="212" t="s">
        <v>2644</v>
      </c>
      <c r="C696" s="548"/>
      <c r="D696" s="548"/>
      <c r="E696" s="546"/>
      <c r="F696" s="546"/>
      <c r="G696" s="546"/>
      <c r="H696" s="213" t="s">
        <v>2923</v>
      </c>
      <c r="I696" s="214" t="s">
        <v>515</v>
      </c>
      <c r="J696" s="214" t="s">
        <v>475</v>
      </c>
      <c r="K696" s="220">
        <v>1</v>
      </c>
      <c r="L696" s="216">
        <v>45231</v>
      </c>
      <c r="M696" s="216">
        <v>45747</v>
      </c>
      <c r="N696" s="251">
        <f t="shared" si="21"/>
        <v>73.714285714285708</v>
      </c>
      <c r="O696" s="217">
        <v>1</v>
      </c>
      <c r="P696" s="214" t="s">
        <v>5246</v>
      </c>
      <c r="Q696" s="217">
        <f t="shared" si="20"/>
        <v>1</v>
      </c>
      <c r="R696" s="218" t="str">
        <f t="array" aca="1" ref="R696" ca="1">IF(ISNUMBER(Q696),IF(Q696=100%,"CUMPLIDA",IF(AND(ISNUMBER(M696),ISNUMBER(INDIRECT("FECHA_"&amp;$B696,1))), IF(M696&lt;=INDIRECT("FECHA_"&amp;$B696,1),"INCUMPLIDA","PROCESO"), "VERIFICAR FECHA")),"SIN VALOR AVANCE")</f>
        <v>CUMPLIDA</v>
      </c>
    </row>
    <row r="697" spans="1:18" ht="60.75">
      <c r="A697" s="211" t="s">
        <v>652</v>
      </c>
      <c r="B697" s="212" t="s">
        <v>2644</v>
      </c>
      <c r="C697" s="548"/>
      <c r="D697" s="548"/>
      <c r="E697" s="546"/>
      <c r="F697" s="546"/>
      <c r="G697" s="546"/>
      <c r="H697" s="213" t="s">
        <v>2924</v>
      </c>
      <c r="I697" s="214" t="s">
        <v>518</v>
      </c>
      <c r="J697" s="214" t="s">
        <v>519</v>
      </c>
      <c r="K697" s="220">
        <v>1</v>
      </c>
      <c r="L697" s="216">
        <v>45323</v>
      </c>
      <c r="M697" s="216">
        <v>45747</v>
      </c>
      <c r="N697" s="251">
        <f t="shared" si="21"/>
        <v>60.571428571428569</v>
      </c>
      <c r="O697" s="217">
        <v>1</v>
      </c>
      <c r="P697" s="214" t="s">
        <v>5248</v>
      </c>
      <c r="Q697" s="217">
        <f t="shared" si="20"/>
        <v>1</v>
      </c>
      <c r="R697" s="218" t="str">
        <f t="array" aca="1" ref="R697" ca="1">IF(ISNUMBER(Q697),IF(Q697=100%,"CUMPLIDA",IF(AND(ISNUMBER(M697),ISNUMBER(INDIRECT("FECHA_"&amp;$B697,1))), IF(M697&lt;=INDIRECT("FECHA_"&amp;$B697,1),"INCUMPLIDA","PROCESO"), "VERIFICAR FECHA")),"SIN VALOR AVANCE")</f>
        <v>CUMPLIDA</v>
      </c>
    </row>
    <row r="698" spans="1:18" ht="60.75">
      <c r="A698" s="211" t="s">
        <v>652</v>
      </c>
      <c r="B698" s="212" t="s">
        <v>2644</v>
      </c>
      <c r="C698" s="548"/>
      <c r="D698" s="548"/>
      <c r="E698" s="546"/>
      <c r="F698" s="546"/>
      <c r="G698" s="546"/>
      <c r="H698" s="213" t="s">
        <v>2925</v>
      </c>
      <c r="I698" s="214" t="s">
        <v>481</v>
      </c>
      <c r="J698" s="214" t="s">
        <v>482</v>
      </c>
      <c r="K698" s="220">
        <v>1</v>
      </c>
      <c r="L698" s="216">
        <v>45323</v>
      </c>
      <c r="M698" s="216">
        <v>45747</v>
      </c>
      <c r="N698" s="251">
        <f t="shared" si="21"/>
        <v>60.571428571428569</v>
      </c>
      <c r="O698" s="217">
        <v>1</v>
      </c>
      <c r="P698" s="214" t="s">
        <v>5248</v>
      </c>
      <c r="Q698" s="217">
        <f t="shared" si="20"/>
        <v>1</v>
      </c>
      <c r="R698" s="218" t="str">
        <f t="array" aca="1" ref="R698" ca="1">IF(ISNUMBER(Q698),IF(Q698=100%,"CUMPLIDA",IF(AND(ISNUMBER(M698),ISNUMBER(INDIRECT("FECHA_"&amp;$B698,1))), IF(M698&lt;=INDIRECT("FECHA_"&amp;$B698,1),"INCUMPLIDA","PROCESO"), "VERIFICAR FECHA")),"SIN VALOR AVANCE")</f>
        <v>CUMPLIDA</v>
      </c>
    </row>
    <row r="699" spans="1:18" ht="165.75">
      <c r="A699" s="211" t="s">
        <v>652</v>
      </c>
      <c r="B699" s="212" t="s">
        <v>2644</v>
      </c>
      <c r="C699" s="548"/>
      <c r="D699" s="548"/>
      <c r="E699" s="546"/>
      <c r="F699" s="546"/>
      <c r="G699" s="546"/>
      <c r="H699" s="213" t="s">
        <v>2926</v>
      </c>
      <c r="I699" s="214" t="s">
        <v>483</v>
      </c>
      <c r="J699" s="214" t="s">
        <v>484</v>
      </c>
      <c r="K699" s="220">
        <v>1</v>
      </c>
      <c r="L699" s="216">
        <v>45231</v>
      </c>
      <c r="M699" s="216">
        <v>45747</v>
      </c>
      <c r="N699" s="251">
        <f t="shared" si="21"/>
        <v>73.714285714285708</v>
      </c>
      <c r="O699" s="217">
        <v>1</v>
      </c>
      <c r="P699" s="214" t="s">
        <v>5246</v>
      </c>
      <c r="Q699" s="217">
        <f t="shared" ref="Q699:Q762" si="22">(O699)</f>
        <v>1</v>
      </c>
      <c r="R699" s="218" t="str">
        <f t="array" aca="1" ref="R699" ca="1">IF(ISNUMBER(Q699),IF(Q699=100%,"CUMPLIDA",IF(AND(ISNUMBER(M699),ISNUMBER(INDIRECT("FECHA_"&amp;$B699,1))), IF(M699&lt;=INDIRECT("FECHA_"&amp;$B699,1),"INCUMPLIDA","PROCESO"), "VERIFICAR FECHA")),"SIN VALOR AVANCE")</f>
        <v>CUMPLIDA</v>
      </c>
    </row>
    <row r="700" spans="1:18" ht="60.75">
      <c r="A700" s="211" t="s">
        <v>652</v>
      </c>
      <c r="B700" s="212" t="s">
        <v>2644</v>
      </c>
      <c r="C700" s="548"/>
      <c r="D700" s="548"/>
      <c r="E700" s="546"/>
      <c r="F700" s="546"/>
      <c r="G700" s="546"/>
      <c r="H700" s="213" t="s">
        <v>2927</v>
      </c>
      <c r="I700" s="214" t="s">
        <v>238</v>
      </c>
      <c r="J700" s="214" t="s">
        <v>485</v>
      </c>
      <c r="K700" s="220">
        <v>1</v>
      </c>
      <c r="L700" s="216">
        <v>45323</v>
      </c>
      <c r="M700" s="216">
        <v>45747</v>
      </c>
      <c r="N700" s="251">
        <f t="shared" si="21"/>
        <v>60.571428571428569</v>
      </c>
      <c r="O700" s="217">
        <v>1</v>
      </c>
      <c r="P700" s="214" t="s">
        <v>5248</v>
      </c>
      <c r="Q700" s="217">
        <f t="shared" si="22"/>
        <v>1</v>
      </c>
      <c r="R700" s="218" t="str">
        <f t="array" aca="1" ref="R700" ca="1">IF(ISNUMBER(Q700),IF(Q700=100%,"CUMPLIDA",IF(AND(ISNUMBER(M700),ISNUMBER(INDIRECT("FECHA_"&amp;$B700,1))), IF(M700&lt;=INDIRECT("FECHA_"&amp;$B700,1),"INCUMPLIDA","PROCESO"), "VERIFICAR FECHA")),"SIN VALOR AVANCE")</f>
        <v>CUMPLIDA</v>
      </c>
    </row>
    <row r="701" spans="1:18" ht="240.75">
      <c r="A701" s="211" t="s">
        <v>652</v>
      </c>
      <c r="B701" s="212" t="s">
        <v>2644</v>
      </c>
      <c r="C701" s="548"/>
      <c r="D701" s="548"/>
      <c r="E701" s="546"/>
      <c r="F701" s="546"/>
      <c r="G701" s="546"/>
      <c r="H701" s="213" t="s">
        <v>2928</v>
      </c>
      <c r="I701" s="214" t="s">
        <v>486</v>
      </c>
      <c r="J701" s="214" t="s">
        <v>487</v>
      </c>
      <c r="K701" s="220">
        <v>1</v>
      </c>
      <c r="L701" s="216">
        <v>45231</v>
      </c>
      <c r="M701" s="216">
        <v>45808</v>
      </c>
      <c r="N701" s="251">
        <f t="shared" si="21"/>
        <v>82.428571428571431</v>
      </c>
      <c r="O701" s="217">
        <v>1</v>
      </c>
      <c r="P701" s="214" t="s">
        <v>5239</v>
      </c>
      <c r="Q701" s="217">
        <f t="shared" si="22"/>
        <v>1</v>
      </c>
      <c r="R701" s="218" t="str">
        <f t="array" aca="1" ref="R701" ca="1">IF(ISNUMBER(Q701),IF(Q701=100%,"CUMPLIDA",IF(AND(ISNUMBER(M701),ISNUMBER(INDIRECT("FECHA_"&amp;$B701,1))), IF(M701&lt;=INDIRECT("FECHA_"&amp;$B701,1),"INCUMPLIDA","PROCESO"), "VERIFICAR FECHA")),"SIN VALOR AVANCE")</f>
        <v>CUMPLIDA</v>
      </c>
    </row>
    <row r="702" spans="1:18" ht="60.75">
      <c r="A702" s="211" t="s">
        <v>652</v>
      </c>
      <c r="B702" s="212" t="s">
        <v>2644</v>
      </c>
      <c r="C702" s="548"/>
      <c r="D702" s="548"/>
      <c r="E702" s="546"/>
      <c r="F702" s="546"/>
      <c r="G702" s="546"/>
      <c r="H702" s="213" t="s">
        <v>2929</v>
      </c>
      <c r="I702" s="214" t="s">
        <v>489</v>
      </c>
      <c r="J702" s="214" t="s">
        <v>490</v>
      </c>
      <c r="K702" s="220">
        <v>10</v>
      </c>
      <c r="L702" s="216">
        <v>45231</v>
      </c>
      <c r="M702" s="216">
        <v>46752</v>
      </c>
      <c r="N702" s="251">
        <f t="shared" si="21"/>
        <v>217.28571428571428</v>
      </c>
      <c r="O702" s="217">
        <v>0</v>
      </c>
      <c r="P702" s="214" t="s">
        <v>5248</v>
      </c>
      <c r="Q702" s="217">
        <f t="shared" si="22"/>
        <v>0</v>
      </c>
      <c r="R702" s="218" t="str">
        <f t="array" aca="1" ref="R702" ca="1">IF(ISNUMBER(Q702),IF(Q702=100%,"CUMPLIDA",IF(AND(ISNUMBER(M702),ISNUMBER(INDIRECT("FECHA_"&amp;$B702,1))), IF(M702&lt;=INDIRECT("FECHA_"&amp;$B702,1),"INCUMPLIDA","PROCESO"), "VERIFICAR FECHA")),"SIN VALOR AVANCE")</f>
        <v>PROCESO</v>
      </c>
    </row>
    <row r="703" spans="1:18" ht="165.75">
      <c r="A703" s="211" t="s">
        <v>652</v>
      </c>
      <c r="B703" s="212" t="s">
        <v>2644</v>
      </c>
      <c r="C703" s="548"/>
      <c r="D703" s="548"/>
      <c r="E703" s="546"/>
      <c r="F703" s="546"/>
      <c r="G703" s="546"/>
      <c r="H703" s="213" t="s">
        <v>2930</v>
      </c>
      <c r="I703" s="214" t="s">
        <v>493</v>
      </c>
      <c r="J703" s="214" t="s">
        <v>494</v>
      </c>
      <c r="K703" s="220">
        <v>1</v>
      </c>
      <c r="L703" s="216">
        <v>45809</v>
      </c>
      <c r="M703" s="216">
        <v>46752</v>
      </c>
      <c r="N703" s="251">
        <f t="shared" si="21"/>
        <v>134.71428571428572</v>
      </c>
      <c r="O703" s="217">
        <v>0</v>
      </c>
      <c r="P703" s="214" t="s">
        <v>5246</v>
      </c>
      <c r="Q703" s="217">
        <f t="shared" si="22"/>
        <v>0</v>
      </c>
      <c r="R703" s="218" t="str">
        <f t="array" aca="1" ref="R703" ca="1">IF(ISNUMBER(Q703),IF(Q703=100%,"CUMPLIDA",IF(AND(ISNUMBER(M703),ISNUMBER(INDIRECT("FECHA_"&amp;$B703,1))), IF(M703&lt;=INDIRECT("FECHA_"&amp;$B703,1),"INCUMPLIDA","PROCESO"), "VERIFICAR FECHA")),"SIN VALOR AVANCE")</f>
        <v>PROCESO</v>
      </c>
    </row>
    <row r="704" spans="1:18" ht="240.75">
      <c r="A704" s="211" t="s">
        <v>652</v>
      </c>
      <c r="B704" s="212" t="s">
        <v>2644</v>
      </c>
      <c r="C704" s="548"/>
      <c r="D704" s="548"/>
      <c r="E704" s="546"/>
      <c r="F704" s="546"/>
      <c r="G704" s="546"/>
      <c r="H704" s="213" t="s">
        <v>2931</v>
      </c>
      <c r="I704" s="214" t="s">
        <v>496</v>
      </c>
      <c r="J704" s="214" t="s">
        <v>527</v>
      </c>
      <c r="K704" s="220">
        <v>2</v>
      </c>
      <c r="L704" s="216">
        <v>45809</v>
      </c>
      <c r="M704" s="216">
        <v>46752</v>
      </c>
      <c r="N704" s="251">
        <f t="shared" si="21"/>
        <v>134.71428571428572</v>
      </c>
      <c r="O704" s="217">
        <v>0</v>
      </c>
      <c r="P704" s="214" t="s">
        <v>5239</v>
      </c>
      <c r="Q704" s="217">
        <f t="shared" si="22"/>
        <v>0</v>
      </c>
      <c r="R704" s="218" t="str">
        <f t="array" aca="1" ref="R704" ca="1">IF(ISNUMBER(Q704),IF(Q704=100%,"CUMPLIDA",IF(AND(ISNUMBER(M704),ISNUMBER(INDIRECT("FECHA_"&amp;$B704,1))), IF(M704&lt;=INDIRECT("FECHA_"&amp;$B704,1),"INCUMPLIDA","PROCESO"), "VERIFICAR FECHA")),"SIN VALOR AVANCE")</f>
        <v>PROCESO</v>
      </c>
    </row>
    <row r="705" spans="1:18" ht="45.75">
      <c r="A705" s="211" t="s">
        <v>652</v>
      </c>
      <c r="B705" s="212" t="s">
        <v>2644</v>
      </c>
      <c r="C705" s="548" t="s">
        <v>3148</v>
      </c>
      <c r="D705" s="548" t="s">
        <v>2673</v>
      </c>
      <c r="E705" s="546" t="s">
        <v>3149</v>
      </c>
      <c r="F705" s="546"/>
      <c r="G705" s="546" t="s">
        <v>3150</v>
      </c>
      <c r="H705" s="213" t="s">
        <v>2998</v>
      </c>
      <c r="I705" s="214" t="s">
        <v>2921</v>
      </c>
      <c r="J705" s="214" t="s">
        <v>2922</v>
      </c>
      <c r="K705" s="220">
        <v>1</v>
      </c>
      <c r="L705" s="216">
        <v>45231</v>
      </c>
      <c r="M705" s="216">
        <v>45504</v>
      </c>
      <c r="N705" s="251">
        <f t="shared" si="21"/>
        <v>39</v>
      </c>
      <c r="O705" s="217">
        <v>1</v>
      </c>
      <c r="P705" s="214" t="s">
        <v>5249</v>
      </c>
      <c r="Q705" s="217">
        <f t="shared" si="22"/>
        <v>1</v>
      </c>
      <c r="R705" s="218" t="str">
        <f t="array" aca="1" ref="R705" ca="1">IF(ISNUMBER(Q705),IF(Q705=100%,"CUMPLIDA",IF(AND(ISNUMBER(M705),ISNUMBER(INDIRECT("FECHA_"&amp;$B705,1))), IF(M705&lt;=INDIRECT("FECHA_"&amp;$B705,1),"INCUMPLIDA","PROCESO"), "VERIFICAR FECHA")),"SIN VALOR AVANCE")</f>
        <v>CUMPLIDA</v>
      </c>
    </row>
    <row r="706" spans="1:18" ht="210.75">
      <c r="A706" s="211" t="s">
        <v>652</v>
      </c>
      <c r="B706" s="212" t="s">
        <v>2644</v>
      </c>
      <c r="C706" s="548"/>
      <c r="D706" s="548"/>
      <c r="E706" s="546"/>
      <c r="F706" s="546"/>
      <c r="G706" s="546"/>
      <c r="H706" s="213" t="s">
        <v>3000</v>
      </c>
      <c r="I706" s="214" t="s">
        <v>515</v>
      </c>
      <c r="J706" s="214" t="s">
        <v>475</v>
      </c>
      <c r="K706" s="220">
        <v>1</v>
      </c>
      <c r="L706" s="216">
        <v>45323</v>
      </c>
      <c r="M706" s="216">
        <v>45747</v>
      </c>
      <c r="N706" s="251">
        <f t="shared" si="21"/>
        <v>60.571428571428569</v>
      </c>
      <c r="O706" s="217">
        <v>1</v>
      </c>
      <c r="P706" s="224" t="s">
        <v>5250</v>
      </c>
      <c r="Q706" s="217">
        <f t="shared" si="22"/>
        <v>1</v>
      </c>
      <c r="R706" s="218" t="str">
        <f t="array" aca="1" ref="R706" ca="1">IF(ISNUMBER(Q706),IF(Q706=100%,"CUMPLIDA",IF(AND(ISNUMBER(M706),ISNUMBER(INDIRECT("FECHA_"&amp;$B706,1))), IF(M706&lt;=INDIRECT("FECHA_"&amp;$B706,1),"INCUMPLIDA","PROCESO"), "VERIFICAR FECHA")),"SIN VALOR AVANCE")</f>
        <v>CUMPLIDA</v>
      </c>
    </row>
    <row r="707" spans="1:18" ht="45.75">
      <c r="A707" s="211" t="s">
        <v>652</v>
      </c>
      <c r="B707" s="212" t="s">
        <v>2644</v>
      </c>
      <c r="C707" s="548"/>
      <c r="D707" s="548"/>
      <c r="E707" s="546"/>
      <c r="F707" s="546"/>
      <c r="G707" s="546"/>
      <c r="H707" s="213" t="s">
        <v>3001</v>
      </c>
      <c r="I707" s="214" t="s">
        <v>518</v>
      </c>
      <c r="J707" s="214" t="s">
        <v>519</v>
      </c>
      <c r="K707" s="220">
        <v>1</v>
      </c>
      <c r="L707" s="216">
        <v>45323</v>
      </c>
      <c r="M707" s="216">
        <v>45747</v>
      </c>
      <c r="N707" s="251">
        <f t="shared" si="21"/>
        <v>60.571428571428569</v>
      </c>
      <c r="O707" s="217">
        <v>1</v>
      </c>
      <c r="P707" s="214" t="s">
        <v>5249</v>
      </c>
      <c r="Q707" s="217">
        <f t="shared" si="22"/>
        <v>1</v>
      </c>
      <c r="R707" s="218" t="str">
        <f t="array" aca="1" ref="R707" ca="1">IF(ISNUMBER(Q707),IF(Q707=100%,"CUMPLIDA",IF(AND(ISNUMBER(M707),ISNUMBER(INDIRECT("FECHA_"&amp;$B707,1))), IF(M707&lt;=INDIRECT("FECHA_"&amp;$B707,1),"INCUMPLIDA","PROCESO"), "VERIFICAR FECHA")),"SIN VALOR AVANCE")</f>
        <v>CUMPLIDA</v>
      </c>
    </row>
    <row r="708" spans="1:18" ht="45.75">
      <c r="A708" s="211" t="s">
        <v>652</v>
      </c>
      <c r="B708" s="212" t="s">
        <v>2644</v>
      </c>
      <c r="C708" s="548"/>
      <c r="D708" s="548"/>
      <c r="E708" s="546"/>
      <c r="F708" s="546"/>
      <c r="G708" s="546"/>
      <c r="H708" s="213" t="s">
        <v>3002</v>
      </c>
      <c r="I708" s="214" t="s">
        <v>481</v>
      </c>
      <c r="J708" s="214" t="s">
        <v>482</v>
      </c>
      <c r="K708" s="220">
        <v>1</v>
      </c>
      <c r="L708" s="216">
        <v>45231</v>
      </c>
      <c r="M708" s="216">
        <v>45747</v>
      </c>
      <c r="N708" s="251">
        <f t="shared" si="21"/>
        <v>73.714285714285708</v>
      </c>
      <c r="O708" s="217">
        <v>1</v>
      </c>
      <c r="P708" s="214" t="s">
        <v>5249</v>
      </c>
      <c r="Q708" s="217">
        <f t="shared" si="22"/>
        <v>1</v>
      </c>
      <c r="R708" s="218" t="str">
        <f t="array" aca="1" ref="R708" ca="1">IF(ISNUMBER(Q708),IF(Q708=100%,"CUMPLIDA",IF(AND(ISNUMBER(M708),ISNUMBER(INDIRECT("FECHA_"&amp;$B708,1))), IF(M708&lt;=INDIRECT("FECHA_"&amp;$B708,1),"INCUMPLIDA","PROCESO"), "VERIFICAR FECHA")),"SIN VALOR AVANCE")</f>
        <v>CUMPLIDA</v>
      </c>
    </row>
    <row r="709" spans="1:18" ht="195.75">
      <c r="A709" s="211" t="s">
        <v>652</v>
      </c>
      <c r="B709" s="212" t="s">
        <v>2644</v>
      </c>
      <c r="C709" s="548"/>
      <c r="D709" s="548"/>
      <c r="E709" s="546"/>
      <c r="F709" s="546"/>
      <c r="G709" s="546"/>
      <c r="H709" s="213" t="s">
        <v>3003</v>
      </c>
      <c r="I709" s="214" t="s">
        <v>483</v>
      </c>
      <c r="J709" s="214" t="s">
        <v>484</v>
      </c>
      <c r="K709" s="220">
        <v>1</v>
      </c>
      <c r="L709" s="216">
        <v>45323</v>
      </c>
      <c r="M709" s="216">
        <v>45747</v>
      </c>
      <c r="N709" s="251">
        <f t="shared" si="21"/>
        <v>60.571428571428569</v>
      </c>
      <c r="O709" s="217">
        <v>1</v>
      </c>
      <c r="P709" s="224" t="s">
        <v>5251</v>
      </c>
      <c r="Q709" s="217">
        <f t="shared" si="22"/>
        <v>1</v>
      </c>
      <c r="R709" s="218" t="str">
        <f t="array" aca="1" ref="R709" ca="1">IF(ISNUMBER(Q709),IF(Q709=100%,"CUMPLIDA",IF(AND(ISNUMBER(M709),ISNUMBER(INDIRECT("FECHA_"&amp;$B709,1))), IF(M709&lt;=INDIRECT("FECHA_"&amp;$B709,1),"INCUMPLIDA","PROCESO"), "VERIFICAR FECHA")),"SIN VALOR AVANCE")</f>
        <v>CUMPLIDA</v>
      </c>
    </row>
    <row r="710" spans="1:18" ht="45.75">
      <c r="A710" s="211" t="s">
        <v>652</v>
      </c>
      <c r="B710" s="212" t="s">
        <v>2644</v>
      </c>
      <c r="C710" s="548"/>
      <c r="D710" s="548"/>
      <c r="E710" s="546"/>
      <c r="F710" s="546"/>
      <c r="G710" s="546"/>
      <c r="H710" s="213" t="s">
        <v>3004</v>
      </c>
      <c r="I710" s="214" t="s">
        <v>238</v>
      </c>
      <c r="J710" s="214" t="s">
        <v>485</v>
      </c>
      <c r="K710" s="220">
        <v>1</v>
      </c>
      <c r="L710" s="216">
        <v>45231</v>
      </c>
      <c r="M710" s="216">
        <v>45747</v>
      </c>
      <c r="N710" s="251">
        <f t="shared" si="21"/>
        <v>73.714285714285708</v>
      </c>
      <c r="O710" s="217">
        <v>1</v>
      </c>
      <c r="P710" s="214" t="s">
        <v>5249</v>
      </c>
      <c r="Q710" s="217">
        <f t="shared" si="22"/>
        <v>1</v>
      </c>
      <c r="R710" s="218" t="str">
        <f t="array" aca="1" ref="R710" ca="1">IF(ISNUMBER(Q710),IF(Q710=100%,"CUMPLIDA",IF(AND(ISNUMBER(M710),ISNUMBER(INDIRECT("FECHA_"&amp;$B710,1))), IF(M710&lt;=INDIRECT("FECHA_"&amp;$B710,1),"INCUMPLIDA","PROCESO"), "VERIFICAR FECHA")),"SIN VALOR AVANCE")</f>
        <v>CUMPLIDA</v>
      </c>
    </row>
    <row r="711" spans="1:18" ht="240.75">
      <c r="A711" s="211" t="s">
        <v>652</v>
      </c>
      <c r="B711" s="212" t="s">
        <v>2644</v>
      </c>
      <c r="C711" s="548"/>
      <c r="D711" s="548"/>
      <c r="E711" s="546"/>
      <c r="F711" s="546"/>
      <c r="G711" s="546"/>
      <c r="H711" s="213" t="s">
        <v>3005</v>
      </c>
      <c r="I711" s="214" t="s">
        <v>486</v>
      </c>
      <c r="J711" s="214" t="s">
        <v>487</v>
      </c>
      <c r="K711" s="220">
        <v>1</v>
      </c>
      <c r="L711" s="216">
        <v>45231</v>
      </c>
      <c r="M711" s="216">
        <v>45808</v>
      </c>
      <c r="N711" s="251">
        <f t="shared" si="21"/>
        <v>82.428571428571431</v>
      </c>
      <c r="O711" s="217">
        <v>1</v>
      </c>
      <c r="P711" s="214" t="s">
        <v>5239</v>
      </c>
      <c r="Q711" s="217">
        <f t="shared" si="22"/>
        <v>1</v>
      </c>
      <c r="R711" s="218" t="str">
        <f t="array" aca="1" ref="R711" ca="1">IF(ISNUMBER(Q711),IF(Q711=100%,"CUMPLIDA",IF(AND(ISNUMBER(M711),ISNUMBER(INDIRECT("FECHA_"&amp;$B711,1))), IF(M711&lt;=INDIRECT("FECHA_"&amp;$B711,1),"INCUMPLIDA","PROCESO"), "VERIFICAR FECHA")),"SIN VALOR AVANCE")</f>
        <v>CUMPLIDA</v>
      </c>
    </row>
    <row r="712" spans="1:18" ht="45.75">
      <c r="A712" s="211" t="s">
        <v>652</v>
      </c>
      <c r="B712" s="212" t="s">
        <v>2644</v>
      </c>
      <c r="C712" s="548"/>
      <c r="D712" s="548"/>
      <c r="E712" s="546"/>
      <c r="F712" s="546"/>
      <c r="G712" s="546"/>
      <c r="H712" s="213" t="s">
        <v>5333</v>
      </c>
      <c r="I712" s="214" t="s">
        <v>489</v>
      </c>
      <c r="J712" s="214" t="s">
        <v>490</v>
      </c>
      <c r="K712" s="220">
        <v>7</v>
      </c>
      <c r="L712" s="216">
        <v>46024</v>
      </c>
      <c r="M712" s="216">
        <v>46660</v>
      </c>
      <c r="N712" s="251">
        <f t="shared" si="21"/>
        <v>90.857142857142861</v>
      </c>
      <c r="O712" s="217">
        <v>0</v>
      </c>
      <c r="P712" s="214" t="s">
        <v>5249</v>
      </c>
      <c r="Q712" s="217">
        <f t="shared" si="22"/>
        <v>0</v>
      </c>
      <c r="R712" s="218" t="str">
        <f t="array" aca="1" ref="R712" ca="1">IF(ISNUMBER(Q712),IF(Q712=100%,"CUMPLIDA",IF(AND(ISNUMBER(M712),ISNUMBER(INDIRECT("FECHA_"&amp;$B712,1))), IF(M712&lt;=INDIRECT("FECHA_"&amp;$B712,1),"INCUMPLIDA","PROCESO"), "VERIFICAR FECHA")),"SIN VALOR AVANCE")</f>
        <v>PROCESO</v>
      </c>
    </row>
    <row r="713" spans="1:18" ht="150.75">
      <c r="A713" s="211" t="s">
        <v>652</v>
      </c>
      <c r="B713" s="212" t="s">
        <v>2644</v>
      </c>
      <c r="C713" s="548"/>
      <c r="D713" s="548"/>
      <c r="E713" s="546"/>
      <c r="F713" s="546"/>
      <c r="G713" s="546"/>
      <c r="H713" s="213" t="s">
        <v>5334</v>
      </c>
      <c r="I713" s="214" t="s">
        <v>493</v>
      </c>
      <c r="J713" s="214" t="s">
        <v>494</v>
      </c>
      <c r="K713" s="220">
        <v>1</v>
      </c>
      <c r="L713" s="216">
        <v>46024</v>
      </c>
      <c r="M713" s="216">
        <v>46660</v>
      </c>
      <c r="N713" s="251">
        <f t="shared" si="21"/>
        <v>90.857142857142861</v>
      </c>
      <c r="O713" s="217">
        <v>0</v>
      </c>
      <c r="P713" s="224" t="s">
        <v>665</v>
      </c>
      <c r="Q713" s="217">
        <f t="shared" si="22"/>
        <v>0</v>
      </c>
      <c r="R713" s="218" t="str">
        <f t="array" aca="1" ref="R713" ca="1">IF(ISNUMBER(Q713),IF(Q713=100%,"CUMPLIDA",IF(AND(ISNUMBER(M713),ISNUMBER(INDIRECT("FECHA_"&amp;$B713,1))), IF(M713&lt;=INDIRECT("FECHA_"&amp;$B713,1),"INCUMPLIDA","PROCESO"), "VERIFICAR FECHA")),"SIN VALOR AVANCE")</f>
        <v>PROCESO</v>
      </c>
    </row>
    <row r="714" spans="1:18" ht="240.75">
      <c r="A714" s="211" t="s">
        <v>652</v>
      </c>
      <c r="B714" s="212" t="s">
        <v>2644</v>
      </c>
      <c r="C714" s="548"/>
      <c r="D714" s="548"/>
      <c r="E714" s="546"/>
      <c r="F714" s="546"/>
      <c r="G714" s="546"/>
      <c r="H714" s="213" t="s">
        <v>5335</v>
      </c>
      <c r="I714" s="214" t="s">
        <v>496</v>
      </c>
      <c r="J714" s="214" t="s">
        <v>527</v>
      </c>
      <c r="K714" s="220">
        <v>2</v>
      </c>
      <c r="L714" s="216">
        <v>46024</v>
      </c>
      <c r="M714" s="216">
        <v>46660</v>
      </c>
      <c r="N714" s="251">
        <f t="shared" ref="N714:N777" si="23">(M714-L714)/7</f>
        <v>90.857142857142861</v>
      </c>
      <c r="O714" s="217">
        <v>0</v>
      </c>
      <c r="P714" s="214" t="s">
        <v>5239</v>
      </c>
      <c r="Q714" s="217">
        <f t="shared" si="22"/>
        <v>0</v>
      </c>
      <c r="R714" s="218" t="str">
        <f t="array" aca="1" ref="R714" ca="1">IF(ISNUMBER(Q714),IF(Q714=100%,"CUMPLIDA",IF(AND(ISNUMBER(M714),ISNUMBER(INDIRECT("FECHA_"&amp;$B714,1))), IF(M714&lt;=INDIRECT("FECHA_"&amp;$B714,1),"INCUMPLIDA","PROCESO"), "VERIFICAR FECHA")),"SIN VALOR AVANCE")</f>
        <v>PROCESO</v>
      </c>
    </row>
    <row r="715" spans="1:18" ht="165.75">
      <c r="A715" s="211" t="s">
        <v>652</v>
      </c>
      <c r="B715" s="212" t="s">
        <v>2644</v>
      </c>
      <c r="C715" s="548"/>
      <c r="D715" s="548"/>
      <c r="E715" s="546"/>
      <c r="F715" s="546"/>
      <c r="G715" s="546"/>
      <c r="H715" s="213" t="s">
        <v>3151</v>
      </c>
      <c r="I715" s="214" t="s">
        <v>2084</v>
      </c>
      <c r="J715" s="214" t="s">
        <v>2086</v>
      </c>
      <c r="K715" s="220">
        <v>6</v>
      </c>
      <c r="L715" s="216">
        <v>44986</v>
      </c>
      <c r="M715" s="216">
        <v>45350</v>
      </c>
      <c r="N715" s="251">
        <f t="shared" si="23"/>
        <v>52</v>
      </c>
      <c r="O715" s="217">
        <v>1</v>
      </c>
      <c r="P715" s="214" t="s">
        <v>5252</v>
      </c>
      <c r="Q715" s="217">
        <f t="shared" si="22"/>
        <v>1</v>
      </c>
      <c r="R715" s="218" t="str">
        <f t="array" aca="1" ref="R715" ca="1">IF(ISNUMBER(Q715),IF(Q715=100%,"CUMPLIDA",IF(AND(ISNUMBER(M715),ISNUMBER(INDIRECT("FECHA_"&amp;$B715,1))), IF(M715&lt;=INDIRECT("FECHA_"&amp;$B715,1),"INCUMPLIDA","PROCESO"), "VERIFICAR FECHA")),"SIN VALOR AVANCE")</f>
        <v>CUMPLIDA</v>
      </c>
    </row>
    <row r="716" spans="1:18" ht="45.75">
      <c r="A716" s="211" t="s">
        <v>652</v>
      </c>
      <c r="B716" s="212" t="s">
        <v>2644</v>
      </c>
      <c r="C716" s="548"/>
      <c r="D716" s="548"/>
      <c r="E716" s="546"/>
      <c r="F716" s="546"/>
      <c r="G716" s="546"/>
      <c r="H716" s="213" t="s">
        <v>2998</v>
      </c>
      <c r="I716" s="214" t="s">
        <v>2921</v>
      </c>
      <c r="J716" s="214" t="s">
        <v>2922</v>
      </c>
      <c r="K716" s="220">
        <v>1</v>
      </c>
      <c r="L716" s="216">
        <v>45231</v>
      </c>
      <c r="M716" s="216">
        <v>45504</v>
      </c>
      <c r="N716" s="251">
        <f t="shared" si="23"/>
        <v>39</v>
      </c>
      <c r="O716" s="217">
        <v>1</v>
      </c>
      <c r="P716" s="214" t="s">
        <v>5249</v>
      </c>
      <c r="Q716" s="217">
        <f t="shared" si="22"/>
        <v>1</v>
      </c>
      <c r="R716" s="218" t="str">
        <f t="array" aca="1" ref="R716" ca="1">IF(ISNUMBER(Q716),IF(Q716=100%,"CUMPLIDA",IF(AND(ISNUMBER(M716),ISNUMBER(INDIRECT("FECHA_"&amp;$B716,1))), IF(M716&lt;=INDIRECT("FECHA_"&amp;$B716,1),"INCUMPLIDA","PROCESO"), "VERIFICAR FECHA")),"SIN VALOR AVANCE")</f>
        <v>CUMPLIDA</v>
      </c>
    </row>
    <row r="717" spans="1:18" ht="150.75">
      <c r="A717" s="211" t="s">
        <v>652</v>
      </c>
      <c r="B717" s="212" t="s">
        <v>2644</v>
      </c>
      <c r="C717" s="548"/>
      <c r="D717" s="548"/>
      <c r="E717" s="546"/>
      <c r="F717" s="546"/>
      <c r="G717" s="546"/>
      <c r="H717" s="213" t="s">
        <v>3000</v>
      </c>
      <c r="I717" s="214" t="s">
        <v>515</v>
      </c>
      <c r="J717" s="214" t="s">
        <v>475</v>
      </c>
      <c r="K717" s="220">
        <v>1</v>
      </c>
      <c r="L717" s="216">
        <v>45323</v>
      </c>
      <c r="M717" s="216">
        <v>45747</v>
      </c>
      <c r="N717" s="251">
        <f t="shared" si="23"/>
        <v>60.571428571428569</v>
      </c>
      <c r="O717" s="217">
        <v>1</v>
      </c>
      <c r="P717" s="224" t="s">
        <v>665</v>
      </c>
      <c r="Q717" s="217">
        <f t="shared" si="22"/>
        <v>1</v>
      </c>
      <c r="R717" s="218" t="str">
        <f t="array" aca="1" ref="R717" ca="1">IF(ISNUMBER(Q717),IF(Q717=100%,"CUMPLIDA",IF(AND(ISNUMBER(M717),ISNUMBER(INDIRECT("FECHA_"&amp;$B717,1))), IF(M717&lt;=INDIRECT("FECHA_"&amp;$B717,1),"INCUMPLIDA","PROCESO"), "VERIFICAR FECHA")),"SIN VALOR AVANCE")</f>
        <v>CUMPLIDA</v>
      </c>
    </row>
    <row r="718" spans="1:18" ht="45.75">
      <c r="A718" s="211" t="s">
        <v>652</v>
      </c>
      <c r="B718" s="212" t="s">
        <v>2644</v>
      </c>
      <c r="C718" s="548"/>
      <c r="D718" s="548"/>
      <c r="E718" s="546"/>
      <c r="F718" s="546"/>
      <c r="G718" s="546"/>
      <c r="H718" s="213" t="s">
        <v>3001</v>
      </c>
      <c r="I718" s="214" t="s">
        <v>518</v>
      </c>
      <c r="J718" s="214" t="s">
        <v>519</v>
      </c>
      <c r="K718" s="220">
        <v>1</v>
      </c>
      <c r="L718" s="216">
        <v>45323</v>
      </c>
      <c r="M718" s="216">
        <v>45747</v>
      </c>
      <c r="N718" s="251">
        <f t="shared" si="23"/>
        <v>60.571428571428569</v>
      </c>
      <c r="O718" s="217">
        <v>1</v>
      </c>
      <c r="P718" s="214" t="s">
        <v>5249</v>
      </c>
      <c r="Q718" s="217">
        <f t="shared" si="22"/>
        <v>1</v>
      </c>
      <c r="R718" s="218" t="str">
        <f t="array" aca="1" ref="R718" ca="1">IF(ISNUMBER(Q718),IF(Q718=100%,"CUMPLIDA",IF(AND(ISNUMBER(M718),ISNUMBER(INDIRECT("FECHA_"&amp;$B718,1))), IF(M718&lt;=INDIRECT("FECHA_"&amp;$B718,1),"INCUMPLIDA","PROCESO"), "VERIFICAR FECHA")),"SIN VALOR AVANCE")</f>
        <v>CUMPLIDA</v>
      </c>
    </row>
    <row r="719" spans="1:18" ht="45.75">
      <c r="A719" s="211" t="s">
        <v>652</v>
      </c>
      <c r="B719" s="212" t="s">
        <v>2644</v>
      </c>
      <c r="C719" s="548"/>
      <c r="D719" s="548"/>
      <c r="E719" s="546"/>
      <c r="F719" s="546"/>
      <c r="G719" s="546"/>
      <c r="H719" s="213" t="s">
        <v>3002</v>
      </c>
      <c r="I719" s="214" t="s">
        <v>481</v>
      </c>
      <c r="J719" s="214" t="s">
        <v>482</v>
      </c>
      <c r="K719" s="220">
        <v>1</v>
      </c>
      <c r="L719" s="216">
        <v>45231</v>
      </c>
      <c r="M719" s="216">
        <v>45747</v>
      </c>
      <c r="N719" s="251">
        <f t="shared" si="23"/>
        <v>73.714285714285708</v>
      </c>
      <c r="O719" s="217">
        <v>1</v>
      </c>
      <c r="P719" s="214" t="s">
        <v>5249</v>
      </c>
      <c r="Q719" s="217">
        <f t="shared" si="22"/>
        <v>1</v>
      </c>
      <c r="R719" s="218" t="str">
        <f t="array" aca="1" ref="R719" ca="1">IF(ISNUMBER(Q719),IF(Q719=100%,"CUMPLIDA",IF(AND(ISNUMBER(M719),ISNUMBER(INDIRECT("FECHA_"&amp;$B719,1))), IF(M719&lt;=INDIRECT("FECHA_"&amp;$B719,1),"INCUMPLIDA","PROCESO"), "VERIFICAR FECHA")),"SIN VALOR AVANCE")</f>
        <v>CUMPLIDA</v>
      </c>
    </row>
    <row r="720" spans="1:18" ht="150.75">
      <c r="A720" s="211" t="s">
        <v>652</v>
      </c>
      <c r="B720" s="212" t="s">
        <v>2644</v>
      </c>
      <c r="C720" s="548"/>
      <c r="D720" s="548"/>
      <c r="E720" s="546"/>
      <c r="F720" s="546"/>
      <c r="G720" s="546"/>
      <c r="H720" s="213" t="s">
        <v>3003</v>
      </c>
      <c r="I720" s="214" t="s">
        <v>483</v>
      </c>
      <c r="J720" s="214" t="s">
        <v>484</v>
      </c>
      <c r="K720" s="220">
        <v>1</v>
      </c>
      <c r="L720" s="216">
        <v>45323</v>
      </c>
      <c r="M720" s="216">
        <v>45747</v>
      </c>
      <c r="N720" s="251">
        <f t="shared" si="23"/>
        <v>60.571428571428569</v>
      </c>
      <c r="O720" s="217">
        <v>1</v>
      </c>
      <c r="P720" s="224" t="s">
        <v>665</v>
      </c>
      <c r="Q720" s="217">
        <f t="shared" si="22"/>
        <v>1</v>
      </c>
      <c r="R720" s="218" t="str">
        <f t="array" aca="1" ref="R720" ca="1">IF(ISNUMBER(Q720),IF(Q720=100%,"CUMPLIDA",IF(AND(ISNUMBER(M720),ISNUMBER(INDIRECT("FECHA_"&amp;$B720,1))), IF(M720&lt;=INDIRECT("FECHA_"&amp;$B720,1),"INCUMPLIDA","PROCESO"), "VERIFICAR FECHA")),"SIN VALOR AVANCE")</f>
        <v>CUMPLIDA</v>
      </c>
    </row>
    <row r="721" spans="1:18" ht="45.75">
      <c r="A721" s="211" t="s">
        <v>652</v>
      </c>
      <c r="B721" s="212" t="s">
        <v>2644</v>
      </c>
      <c r="C721" s="548"/>
      <c r="D721" s="548"/>
      <c r="E721" s="546"/>
      <c r="F721" s="546"/>
      <c r="G721" s="546"/>
      <c r="H721" s="213" t="s">
        <v>3004</v>
      </c>
      <c r="I721" s="214" t="s">
        <v>238</v>
      </c>
      <c r="J721" s="214" t="s">
        <v>485</v>
      </c>
      <c r="K721" s="220">
        <v>1</v>
      </c>
      <c r="L721" s="216">
        <v>45231</v>
      </c>
      <c r="M721" s="216">
        <v>45747</v>
      </c>
      <c r="N721" s="251">
        <f t="shared" si="23"/>
        <v>73.714285714285708</v>
      </c>
      <c r="O721" s="217">
        <v>1</v>
      </c>
      <c r="P721" s="214" t="s">
        <v>5249</v>
      </c>
      <c r="Q721" s="217">
        <f t="shared" si="22"/>
        <v>1</v>
      </c>
      <c r="R721" s="218" t="str">
        <f t="array" aca="1" ref="R721" ca="1">IF(ISNUMBER(Q721),IF(Q721=100%,"CUMPLIDA",IF(AND(ISNUMBER(M721),ISNUMBER(INDIRECT("FECHA_"&amp;$B721,1))), IF(M721&lt;=INDIRECT("FECHA_"&amp;$B721,1),"INCUMPLIDA","PROCESO"), "VERIFICAR FECHA")),"SIN VALOR AVANCE")</f>
        <v>CUMPLIDA</v>
      </c>
    </row>
    <row r="722" spans="1:18" ht="240.75">
      <c r="A722" s="211" t="s">
        <v>652</v>
      </c>
      <c r="B722" s="212" t="s">
        <v>2644</v>
      </c>
      <c r="C722" s="548"/>
      <c r="D722" s="548"/>
      <c r="E722" s="546"/>
      <c r="F722" s="546"/>
      <c r="G722" s="546"/>
      <c r="H722" s="213" t="s">
        <v>3005</v>
      </c>
      <c r="I722" s="214" t="s">
        <v>486</v>
      </c>
      <c r="J722" s="214" t="s">
        <v>487</v>
      </c>
      <c r="K722" s="220">
        <v>1</v>
      </c>
      <c r="L722" s="216">
        <v>45231</v>
      </c>
      <c r="M722" s="216">
        <v>45808</v>
      </c>
      <c r="N722" s="251">
        <f t="shared" si="23"/>
        <v>82.428571428571431</v>
      </c>
      <c r="O722" s="217">
        <v>1</v>
      </c>
      <c r="P722" s="214" t="s">
        <v>5239</v>
      </c>
      <c r="Q722" s="217">
        <f t="shared" si="22"/>
        <v>1</v>
      </c>
      <c r="R722" s="218" t="str">
        <f t="array" aca="1" ref="R722" ca="1">IF(ISNUMBER(Q722),IF(Q722=100%,"CUMPLIDA",IF(AND(ISNUMBER(M722),ISNUMBER(INDIRECT("FECHA_"&amp;$B722,1))), IF(M722&lt;=INDIRECT("FECHA_"&amp;$B722,1),"INCUMPLIDA","PROCESO"), "VERIFICAR FECHA")),"SIN VALOR AVANCE")</f>
        <v>CUMPLIDA</v>
      </c>
    </row>
    <row r="723" spans="1:18" ht="45.75">
      <c r="A723" s="211" t="s">
        <v>652</v>
      </c>
      <c r="B723" s="212" t="s">
        <v>2644</v>
      </c>
      <c r="C723" s="548"/>
      <c r="D723" s="548"/>
      <c r="E723" s="546"/>
      <c r="F723" s="546"/>
      <c r="G723" s="546"/>
      <c r="H723" s="213" t="s">
        <v>5333</v>
      </c>
      <c r="I723" s="214" t="s">
        <v>489</v>
      </c>
      <c r="J723" s="214" t="s">
        <v>490</v>
      </c>
      <c r="K723" s="220">
        <v>7</v>
      </c>
      <c r="L723" s="216">
        <v>46024</v>
      </c>
      <c r="M723" s="216">
        <v>46660</v>
      </c>
      <c r="N723" s="251">
        <f t="shared" si="23"/>
        <v>90.857142857142861</v>
      </c>
      <c r="O723" s="217">
        <v>0</v>
      </c>
      <c r="P723" s="214" t="s">
        <v>5249</v>
      </c>
      <c r="Q723" s="217">
        <f t="shared" si="22"/>
        <v>0</v>
      </c>
      <c r="R723" s="218" t="str">
        <f t="array" aca="1" ref="R723" ca="1">IF(ISNUMBER(Q723),IF(Q723=100%,"CUMPLIDA",IF(AND(ISNUMBER(M723),ISNUMBER(INDIRECT("FECHA_"&amp;$B723,1))), IF(M723&lt;=INDIRECT("FECHA_"&amp;$B723,1),"INCUMPLIDA","PROCESO"), "VERIFICAR FECHA")),"SIN VALOR AVANCE")</f>
        <v>PROCESO</v>
      </c>
    </row>
    <row r="724" spans="1:18" ht="150.75">
      <c r="A724" s="211" t="s">
        <v>652</v>
      </c>
      <c r="B724" s="212" t="s">
        <v>2644</v>
      </c>
      <c r="C724" s="548"/>
      <c r="D724" s="548"/>
      <c r="E724" s="546"/>
      <c r="F724" s="546"/>
      <c r="G724" s="546"/>
      <c r="H724" s="213" t="s">
        <v>5334</v>
      </c>
      <c r="I724" s="214" t="s">
        <v>493</v>
      </c>
      <c r="J724" s="214" t="s">
        <v>494</v>
      </c>
      <c r="K724" s="220">
        <v>1</v>
      </c>
      <c r="L724" s="216">
        <v>46024</v>
      </c>
      <c r="M724" s="216">
        <v>46660</v>
      </c>
      <c r="N724" s="251">
        <f t="shared" si="23"/>
        <v>90.857142857142861</v>
      </c>
      <c r="O724" s="217">
        <v>0</v>
      </c>
      <c r="P724" s="224" t="s">
        <v>665</v>
      </c>
      <c r="Q724" s="217">
        <f t="shared" si="22"/>
        <v>0</v>
      </c>
      <c r="R724" s="218" t="str">
        <f t="array" aca="1" ref="R724" ca="1">IF(ISNUMBER(Q724),IF(Q724=100%,"CUMPLIDA",IF(AND(ISNUMBER(M724),ISNUMBER(INDIRECT("FECHA_"&amp;$B724,1))), IF(M724&lt;=INDIRECT("FECHA_"&amp;$B724,1),"INCUMPLIDA","PROCESO"), "VERIFICAR FECHA")),"SIN VALOR AVANCE")</f>
        <v>PROCESO</v>
      </c>
    </row>
    <row r="725" spans="1:18" ht="240.75">
      <c r="A725" s="211" t="s">
        <v>652</v>
      </c>
      <c r="B725" s="212" t="s">
        <v>2644</v>
      </c>
      <c r="C725" s="548"/>
      <c r="D725" s="548"/>
      <c r="E725" s="546"/>
      <c r="F725" s="546"/>
      <c r="G725" s="546"/>
      <c r="H725" s="213" t="s">
        <v>5335</v>
      </c>
      <c r="I725" s="214" t="s">
        <v>496</v>
      </c>
      <c r="J725" s="214" t="s">
        <v>527</v>
      </c>
      <c r="K725" s="220">
        <v>2</v>
      </c>
      <c r="L725" s="216">
        <v>46024</v>
      </c>
      <c r="M725" s="216">
        <v>46660</v>
      </c>
      <c r="N725" s="251">
        <f t="shared" si="23"/>
        <v>90.857142857142861</v>
      </c>
      <c r="O725" s="217">
        <v>0</v>
      </c>
      <c r="P725" s="214" t="s">
        <v>5239</v>
      </c>
      <c r="Q725" s="217">
        <f t="shared" si="22"/>
        <v>0</v>
      </c>
      <c r="R725" s="218" t="str">
        <f t="array" aca="1" ref="R725" ca="1">IF(ISNUMBER(Q725),IF(Q725=100%,"CUMPLIDA",IF(AND(ISNUMBER(M725),ISNUMBER(INDIRECT("FECHA_"&amp;$B725,1))), IF(M725&lt;=INDIRECT("FECHA_"&amp;$B725,1),"INCUMPLIDA","PROCESO"), "VERIFICAR FECHA")),"SIN VALOR AVANCE")</f>
        <v>PROCESO</v>
      </c>
    </row>
    <row r="726" spans="1:18" ht="165.75">
      <c r="A726" s="211" t="s">
        <v>652</v>
      </c>
      <c r="B726" s="212" t="s">
        <v>2644</v>
      </c>
      <c r="C726" s="548"/>
      <c r="D726" s="548"/>
      <c r="E726" s="546"/>
      <c r="F726" s="546"/>
      <c r="G726" s="546"/>
      <c r="H726" s="213" t="s">
        <v>3152</v>
      </c>
      <c r="I726" s="214" t="s">
        <v>2084</v>
      </c>
      <c r="J726" s="214" t="s">
        <v>2086</v>
      </c>
      <c r="K726" s="220">
        <v>6</v>
      </c>
      <c r="L726" s="216">
        <v>44986</v>
      </c>
      <c r="M726" s="216">
        <v>45350</v>
      </c>
      <c r="N726" s="251">
        <f t="shared" si="23"/>
        <v>52</v>
      </c>
      <c r="O726" s="217">
        <v>1</v>
      </c>
      <c r="P726" s="214" t="s">
        <v>5252</v>
      </c>
      <c r="Q726" s="217">
        <f t="shared" si="22"/>
        <v>1</v>
      </c>
      <c r="R726" s="218" t="str">
        <f t="array" aca="1" ref="R726" ca="1">IF(ISNUMBER(Q726),IF(Q726=100%,"CUMPLIDA",IF(AND(ISNUMBER(M726),ISNUMBER(INDIRECT("FECHA_"&amp;$B726,1))), IF(M726&lt;=INDIRECT("FECHA_"&amp;$B726,1),"INCUMPLIDA","PROCESO"), "VERIFICAR FECHA")),"SIN VALOR AVANCE")</f>
        <v>CUMPLIDA</v>
      </c>
    </row>
    <row r="727" spans="1:18" ht="45.75">
      <c r="A727" s="211" t="s">
        <v>652</v>
      </c>
      <c r="B727" s="212" t="s">
        <v>2644</v>
      </c>
      <c r="C727" s="548"/>
      <c r="D727" s="548"/>
      <c r="E727" s="546" t="s">
        <v>3153</v>
      </c>
      <c r="F727" s="546"/>
      <c r="G727" s="546"/>
      <c r="H727" s="213" t="s">
        <v>2998</v>
      </c>
      <c r="I727" s="214" t="s">
        <v>2921</v>
      </c>
      <c r="J727" s="214" t="s">
        <v>2922</v>
      </c>
      <c r="K727" s="220">
        <v>1</v>
      </c>
      <c r="L727" s="216">
        <v>45231</v>
      </c>
      <c r="M727" s="216">
        <v>45504</v>
      </c>
      <c r="N727" s="251">
        <f t="shared" si="23"/>
        <v>39</v>
      </c>
      <c r="O727" s="217">
        <v>1</v>
      </c>
      <c r="P727" s="214" t="s">
        <v>5249</v>
      </c>
      <c r="Q727" s="217">
        <f t="shared" si="22"/>
        <v>1</v>
      </c>
      <c r="R727" s="218" t="str">
        <f t="array" aca="1" ref="R727" ca="1">IF(ISNUMBER(Q727),IF(Q727=100%,"CUMPLIDA",IF(AND(ISNUMBER(M727),ISNUMBER(INDIRECT("FECHA_"&amp;$B727,1))), IF(M727&lt;=INDIRECT("FECHA_"&amp;$B727,1),"INCUMPLIDA","PROCESO"), "VERIFICAR FECHA")),"SIN VALOR AVANCE")</f>
        <v>CUMPLIDA</v>
      </c>
    </row>
    <row r="728" spans="1:18" ht="150.75">
      <c r="A728" s="211" t="s">
        <v>652</v>
      </c>
      <c r="B728" s="212" t="s">
        <v>2644</v>
      </c>
      <c r="C728" s="548"/>
      <c r="D728" s="548"/>
      <c r="E728" s="546"/>
      <c r="F728" s="546"/>
      <c r="G728" s="546"/>
      <c r="H728" s="213" t="s">
        <v>3000</v>
      </c>
      <c r="I728" s="214" t="s">
        <v>515</v>
      </c>
      <c r="J728" s="214" t="s">
        <v>475</v>
      </c>
      <c r="K728" s="220">
        <v>1</v>
      </c>
      <c r="L728" s="216">
        <v>45566</v>
      </c>
      <c r="M728" s="216">
        <v>45626</v>
      </c>
      <c r="N728" s="251">
        <f t="shared" si="23"/>
        <v>8.5714285714285712</v>
      </c>
      <c r="O728" s="241">
        <v>1</v>
      </c>
      <c r="P728" s="224" t="s">
        <v>665</v>
      </c>
      <c r="Q728" s="217">
        <f t="shared" si="22"/>
        <v>1</v>
      </c>
      <c r="R728" s="218" t="str">
        <f t="array" aca="1" ref="R728" ca="1">IF(ISNUMBER(Q728),IF(Q728=100%,"CUMPLIDA",IF(AND(ISNUMBER(M728),ISNUMBER(INDIRECT("FECHA_"&amp;$B728,1))), IF(M728&lt;=INDIRECT("FECHA_"&amp;$B728,1),"INCUMPLIDA","PROCESO"), "VERIFICAR FECHA")),"SIN VALOR AVANCE")</f>
        <v>CUMPLIDA</v>
      </c>
    </row>
    <row r="729" spans="1:18" ht="45.75">
      <c r="A729" s="211" t="s">
        <v>652</v>
      </c>
      <c r="B729" s="212" t="s">
        <v>2644</v>
      </c>
      <c r="C729" s="548"/>
      <c r="D729" s="548"/>
      <c r="E729" s="546"/>
      <c r="F729" s="546"/>
      <c r="G729" s="546"/>
      <c r="H729" s="213" t="s">
        <v>3001</v>
      </c>
      <c r="I729" s="214" t="s">
        <v>518</v>
      </c>
      <c r="J729" s="214" t="s">
        <v>519</v>
      </c>
      <c r="K729" s="220">
        <v>1</v>
      </c>
      <c r="L729" s="216">
        <v>45566</v>
      </c>
      <c r="M729" s="216">
        <v>45626</v>
      </c>
      <c r="N729" s="251">
        <f t="shared" si="23"/>
        <v>8.5714285714285712</v>
      </c>
      <c r="O729" s="241">
        <v>1</v>
      </c>
      <c r="P729" s="214" t="s">
        <v>5249</v>
      </c>
      <c r="Q729" s="217">
        <f t="shared" si="22"/>
        <v>1</v>
      </c>
      <c r="R729" s="218" t="str">
        <f t="array" aca="1" ref="R729" ca="1">IF(ISNUMBER(Q729),IF(Q729=100%,"CUMPLIDA",IF(AND(ISNUMBER(M729),ISNUMBER(INDIRECT("FECHA_"&amp;$B729,1))), IF(M729&lt;=INDIRECT("FECHA_"&amp;$B729,1),"INCUMPLIDA","PROCESO"), "VERIFICAR FECHA")),"SIN VALOR AVANCE")</f>
        <v>CUMPLIDA</v>
      </c>
    </row>
    <row r="730" spans="1:18" ht="210">
      <c r="A730" s="211" t="s">
        <v>652</v>
      </c>
      <c r="B730" s="212" t="s">
        <v>2644</v>
      </c>
      <c r="C730" s="548"/>
      <c r="D730" s="548"/>
      <c r="E730" s="546"/>
      <c r="F730" s="546"/>
      <c r="G730" s="546"/>
      <c r="H730" s="213" t="s">
        <v>3002</v>
      </c>
      <c r="I730" s="214" t="s">
        <v>481</v>
      </c>
      <c r="J730" s="214" t="s">
        <v>482</v>
      </c>
      <c r="K730" s="220">
        <v>1</v>
      </c>
      <c r="L730" s="216">
        <v>45231</v>
      </c>
      <c r="M730" s="216">
        <v>45747</v>
      </c>
      <c r="N730" s="251">
        <f t="shared" si="23"/>
        <v>73.714285714285708</v>
      </c>
      <c r="O730" s="241">
        <v>1</v>
      </c>
      <c r="P730" s="214" t="s">
        <v>3154</v>
      </c>
      <c r="Q730" s="217">
        <f t="shared" si="22"/>
        <v>1</v>
      </c>
      <c r="R730" s="218" t="str">
        <f t="array" aca="1" ref="R730" ca="1">IF(ISNUMBER(Q730),IF(Q730=100%,"CUMPLIDA",IF(AND(ISNUMBER(M730),ISNUMBER(INDIRECT("FECHA_"&amp;$B730,1))), IF(M730&lt;=INDIRECT("FECHA_"&amp;$B730,1),"INCUMPLIDA","PROCESO"), "VERIFICAR FECHA")),"SIN VALOR AVANCE")</f>
        <v>CUMPLIDA</v>
      </c>
    </row>
    <row r="731" spans="1:18" ht="150.75">
      <c r="A731" s="211" t="s">
        <v>652</v>
      </c>
      <c r="B731" s="212" t="s">
        <v>2644</v>
      </c>
      <c r="C731" s="548"/>
      <c r="D731" s="548"/>
      <c r="E731" s="546"/>
      <c r="F731" s="546"/>
      <c r="G731" s="546"/>
      <c r="H731" s="213" t="s">
        <v>3003</v>
      </c>
      <c r="I731" s="214" t="s">
        <v>483</v>
      </c>
      <c r="J731" s="214" t="s">
        <v>484</v>
      </c>
      <c r="K731" s="220">
        <v>1</v>
      </c>
      <c r="L731" s="216">
        <v>45566</v>
      </c>
      <c r="M731" s="216">
        <v>45626</v>
      </c>
      <c r="N731" s="251">
        <f t="shared" si="23"/>
        <v>8.5714285714285712</v>
      </c>
      <c r="O731" s="241">
        <v>1</v>
      </c>
      <c r="P731" s="224" t="s">
        <v>665</v>
      </c>
      <c r="Q731" s="217">
        <f t="shared" si="22"/>
        <v>1</v>
      </c>
      <c r="R731" s="218" t="str">
        <f t="array" aca="1" ref="R731" ca="1">IF(ISNUMBER(Q731),IF(Q731=100%,"CUMPLIDA",IF(AND(ISNUMBER(M731),ISNUMBER(INDIRECT("FECHA_"&amp;$B731,1))), IF(M731&lt;=INDIRECT("FECHA_"&amp;$B731,1),"INCUMPLIDA","PROCESO"), "VERIFICAR FECHA")),"SIN VALOR AVANCE")</f>
        <v>CUMPLIDA</v>
      </c>
    </row>
    <row r="732" spans="1:18" ht="45.75">
      <c r="A732" s="211" t="s">
        <v>652</v>
      </c>
      <c r="B732" s="212" t="s">
        <v>2644</v>
      </c>
      <c r="C732" s="548"/>
      <c r="D732" s="548"/>
      <c r="E732" s="546"/>
      <c r="F732" s="546"/>
      <c r="G732" s="546"/>
      <c r="H732" s="213" t="s">
        <v>3004</v>
      </c>
      <c r="I732" s="214" t="s">
        <v>238</v>
      </c>
      <c r="J732" s="214" t="s">
        <v>485</v>
      </c>
      <c r="K732" s="220">
        <v>1</v>
      </c>
      <c r="L732" s="216">
        <v>45566</v>
      </c>
      <c r="M732" s="216">
        <v>45626</v>
      </c>
      <c r="N732" s="251">
        <f t="shared" si="23"/>
        <v>8.5714285714285712</v>
      </c>
      <c r="O732" s="241">
        <v>1</v>
      </c>
      <c r="P732" s="214" t="s">
        <v>5249</v>
      </c>
      <c r="Q732" s="217">
        <f t="shared" si="22"/>
        <v>1</v>
      </c>
      <c r="R732" s="218" t="str">
        <f t="array" aca="1" ref="R732" ca="1">IF(ISNUMBER(Q732),IF(Q732=100%,"CUMPLIDA",IF(AND(ISNUMBER(M732),ISNUMBER(INDIRECT("FECHA_"&amp;$B732,1))), IF(M732&lt;=INDIRECT("FECHA_"&amp;$B732,1),"INCUMPLIDA","PROCESO"), "VERIFICAR FECHA")),"SIN VALOR AVANCE")</f>
        <v>CUMPLIDA</v>
      </c>
    </row>
    <row r="733" spans="1:18" ht="240.75">
      <c r="A733" s="211" t="s">
        <v>652</v>
      </c>
      <c r="B733" s="212" t="s">
        <v>2644</v>
      </c>
      <c r="C733" s="548"/>
      <c r="D733" s="548"/>
      <c r="E733" s="546"/>
      <c r="F733" s="546"/>
      <c r="G733" s="546"/>
      <c r="H733" s="213" t="s">
        <v>3005</v>
      </c>
      <c r="I733" s="214" t="s">
        <v>486</v>
      </c>
      <c r="J733" s="214" t="s">
        <v>487</v>
      </c>
      <c r="K733" s="220">
        <v>1</v>
      </c>
      <c r="L733" s="216">
        <v>45566</v>
      </c>
      <c r="M733" s="216">
        <v>45716</v>
      </c>
      <c r="N733" s="251">
        <f t="shared" si="23"/>
        <v>21.428571428571427</v>
      </c>
      <c r="O733" s="241">
        <v>1</v>
      </c>
      <c r="P733" s="224" t="s">
        <v>1736</v>
      </c>
      <c r="Q733" s="217">
        <f t="shared" si="22"/>
        <v>1</v>
      </c>
      <c r="R733" s="218" t="str">
        <f t="array" aca="1" ref="R733" ca="1">IF(ISNUMBER(Q733),IF(Q733=100%,"CUMPLIDA",IF(AND(ISNUMBER(M733),ISNUMBER(INDIRECT("FECHA_"&amp;$B733,1))), IF(M733&lt;=INDIRECT("FECHA_"&amp;$B733,1),"INCUMPLIDA","PROCESO"), "VERIFICAR FECHA")),"SIN VALOR AVANCE")</f>
        <v>CUMPLIDA</v>
      </c>
    </row>
    <row r="734" spans="1:18" ht="45.75">
      <c r="A734" s="211" t="s">
        <v>652</v>
      </c>
      <c r="B734" s="212" t="s">
        <v>2644</v>
      </c>
      <c r="C734" s="548"/>
      <c r="D734" s="548"/>
      <c r="E734" s="546"/>
      <c r="F734" s="546"/>
      <c r="G734" s="546"/>
      <c r="H734" s="213" t="s">
        <v>3006</v>
      </c>
      <c r="I734" s="214" t="s">
        <v>489</v>
      </c>
      <c r="J734" s="214" t="s">
        <v>490</v>
      </c>
      <c r="K734" s="220">
        <v>4</v>
      </c>
      <c r="L734" s="216">
        <v>45717</v>
      </c>
      <c r="M734" s="216">
        <v>46387</v>
      </c>
      <c r="N734" s="251">
        <f t="shared" si="23"/>
        <v>95.714285714285708</v>
      </c>
      <c r="O734" s="241">
        <v>0.25</v>
      </c>
      <c r="P734" s="214" t="s">
        <v>5249</v>
      </c>
      <c r="Q734" s="217">
        <f t="shared" si="22"/>
        <v>0.25</v>
      </c>
      <c r="R734" s="218" t="str">
        <f t="array" aca="1" ref="R734" ca="1">IF(ISNUMBER(Q734),IF(Q734=100%,"CUMPLIDA",IF(AND(ISNUMBER(M734),ISNUMBER(INDIRECT("FECHA_"&amp;$B734,1))), IF(M734&lt;=INDIRECT("FECHA_"&amp;$B734,1),"INCUMPLIDA","PROCESO"), "VERIFICAR FECHA")),"SIN VALOR AVANCE")</f>
        <v>PROCESO</v>
      </c>
    </row>
    <row r="735" spans="1:18" ht="150.75">
      <c r="A735" s="211" t="s">
        <v>652</v>
      </c>
      <c r="B735" s="212" t="s">
        <v>2644</v>
      </c>
      <c r="C735" s="548"/>
      <c r="D735" s="548"/>
      <c r="E735" s="546"/>
      <c r="F735" s="546"/>
      <c r="G735" s="546"/>
      <c r="H735" s="213" t="s">
        <v>3007</v>
      </c>
      <c r="I735" s="214" t="s">
        <v>493</v>
      </c>
      <c r="J735" s="214" t="s">
        <v>494</v>
      </c>
      <c r="K735" s="220">
        <v>1</v>
      </c>
      <c r="L735" s="216">
        <v>45717</v>
      </c>
      <c r="M735" s="216">
        <v>46387</v>
      </c>
      <c r="N735" s="251">
        <f t="shared" si="23"/>
        <v>95.714285714285708</v>
      </c>
      <c r="O735" s="241">
        <v>0</v>
      </c>
      <c r="P735" s="224" t="s">
        <v>665</v>
      </c>
      <c r="Q735" s="217">
        <f t="shared" si="22"/>
        <v>0</v>
      </c>
      <c r="R735" s="218" t="str">
        <f t="array" aca="1" ref="R735" ca="1">IF(ISNUMBER(Q735),IF(Q735=100%,"CUMPLIDA",IF(AND(ISNUMBER(M735),ISNUMBER(INDIRECT("FECHA_"&amp;$B735,1))), IF(M735&lt;=INDIRECT("FECHA_"&amp;$B735,1),"INCUMPLIDA","PROCESO"), "VERIFICAR FECHA")),"SIN VALOR AVANCE")</f>
        <v>PROCESO</v>
      </c>
    </row>
    <row r="736" spans="1:18" ht="240.75">
      <c r="A736" s="211" t="s">
        <v>652</v>
      </c>
      <c r="B736" s="212" t="s">
        <v>2644</v>
      </c>
      <c r="C736" s="548"/>
      <c r="D736" s="548"/>
      <c r="E736" s="546"/>
      <c r="F736" s="546"/>
      <c r="G736" s="546"/>
      <c r="H736" s="213" t="s">
        <v>3008</v>
      </c>
      <c r="I736" s="214" t="s">
        <v>496</v>
      </c>
      <c r="J736" s="214" t="s">
        <v>527</v>
      </c>
      <c r="K736" s="220">
        <v>2</v>
      </c>
      <c r="L736" s="216">
        <v>45717</v>
      </c>
      <c r="M736" s="216">
        <v>46387</v>
      </c>
      <c r="N736" s="251">
        <f t="shared" si="23"/>
        <v>95.714285714285708</v>
      </c>
      <c r="O736" s="241">
        <v>0</v>
      </c>
      <c r="P736" s="224" t="s">
        <v>1736</v>
      </c>
      <c r="Q736" s="217">
        <f t="shared" si="22"/>
        <v>0</v>
      </c>
      <c r="R736" s="218" t="str">
        <f t="array" aca="1" ref="R736" ca="1">IF(ISNUMBER(Q736),IF(Q736=100%,"CUMPLIDA",IF(AND(ISNUMBER(M736),ISNUMBER(INDIRECT("FECHA_"&amp;$B736,1))), IF(M736&lt;=INDIRECT("FECHA_"&amp;$B736,1),"INCUMPLIDA","PROCESO"), "VERIFICAR FECHA")),"SIN VALOR AVANCE")</f>
        <v>PROCESO</v>
      </c>
    </row>
    <row r="737" spans="1:18" ht="135">
      <c r="A737" s="211" t="s">
        <v>652</v>
      </c>
      <c r="B737" s="212" t="s">
        <v>2644</v>
      </c>
      <c r="C737" s="548"/>
      <c r="D737" s="548"/>
      <c r="E737" s="546"/>
      <c r="F737" s="546"/>
      <c r="G737" s="546"/>
      <c r="H737" s="213" t="s">
        <v>3155</v>
      </c>
      <c r="I737" s="214" t="s">
        <v>3156</v>
      </c>
      <c r="J737" s="214" t="s">
        <v>3157</v>
      </c>
      <c r="K737" s="220">
        <v>4</v>
      </c>
      <c r="L737" s="216">
        <v>44986</v>
      </c>
      <c r="M737" s="216">
        <v>45351</v>
      </c>
      <c r="N737" s="251">
        <f t="shared" si="23"/>
        <v>52.142857142857146</v>
      </c>
      <c r="O737" s="217">
        <v>1</v>
      </c>
      <c r="P737" s="214" t="s">
        <v>5253</v>
      </c>
      <c r="Q737" s="217">
        <f t="shared" si="22"/>
        <v>1</v>
      </c>
      <c r="R737" s="218" t="str">
        <f t="array" aca="1" ref="R737" ca="1">IF(ISNUMBER(Q737),IF(Q737=100%,"CUMPLIDA",IF(AND(ISNUMBER(M737),ISNUMBER(INDIRECT("FECHA_"&amp;$B737,1))), IF(M737&lt;=INDIRECT("FECHA_"&amp;$B737,1),"INCUMPLIDA","PROCESO"), "VERIFICAR FECHA")),"SIN VALOR AVANCE")</f>
        <v>CUMPLIDA</v>
      </c>
    </row>
    <row r="738" spans="1:18" ht="135">
      <c r="A738" s="211" t="s">
        <v>652</v>
      </c>
      <c r="B738" s="212" t="s">
        <v>2644</v>
      </c>
      <c r="C738" s="548"/>
      <c r="D738" s="548"/>
      <c r="E738" s="213" t="s">
        <v>3158</v>
      </c>
      <c r="F738" s="213"/>
      <c r="G738" s="546"/>
      <c r="H738" s="221" t="s">
        <v>3159</v>
      </c>
      <c r="I738" s="228" t="s">
        <v>3160</v>
      </c>
      <c r="J738" s="214" t="s">
        <v>3161</v>
      </c>
      <c r="K738" s="220">
        <v>2</v>
      </c>
      <c r="L738" s="216">
        <v>44986</v>
      </c>
      <c r="M738" s="216">
        <v>45351</v>
      </c>
      <c r="N738" s="251">
        <f t="shared" si="23"/>
        <v>52.142857142857146</v>
      </c>
      <c r="O738" s="217">
        <v>1</v>
      </c>
      <c r="P738" s="214" t="s">
        <v>5254</v>
      </c>
      <c r="Q738" s="217">
        <f t="shared" si="22"/>
        <v>1</v>
      </c>
      <c r="R738" s="218" t="str">
        <f t="array" aca="1" ref="R738" ca="1">IF(ISNUMBER(Q738),IF(Q738=100%,"CUMPLIDA",IF(AND(ISNUMBER(M738),ISNUMBER(INDIRECT("FECHA_"&amp;$B738,1))), IF(M738&lt;=INDIRECT("FECHA_"&amp;$B738,1),"INCUMPLIDA","PROCESO"), "VERIFICAR FECHA")),"SIN VALOR AVANCE")</f>
        <v>CUMPLIDA</v>
      </c>
    </row>
    <row r="739" spans="1:18" ht="195">
      <c r="A739" s="211" t="s">
        <v>652</v>
      </c>
      <c r="B739" s="212" t="s">
        <v>2644</v>
      </c>
      <c r="C739" s="548"/>
      <c r="D739" s="548"/>
      <c r="E739" s="221" t="s">
        <v>3162</v>
      </c>
      <c r="F739" s="221"/>
      <c r="G739" s="546"/>
      <c r="H739" s="213" t="s">
        <v>3163</v>
      </c>
      <c r="I739" s="214" t="s">
        <v>3164</v>
      </c>
      <c r="J739" s="214" t="s">
        <v>3161</v>
      </c>
      <c r="K739" s="220">
        <v>2</v>
      </c>
      <c r="L739" s="216">
        <v>44986</v>
      </c>
      <c r="M739" s="216">
        <v>45351</v>
      </c>
      <c r="N739" s="251">
        <f t="shared" si="23"/>
        <v>52.142857142857146</v>
      </c>
      <c r="O739" s="217">
        <v>1</v>
      </c>
      <c r="P739" s="214" t="s">
        <v>5255</v>
      </c>
      <c r="Q739" s="217">
        <f t="shared" si="22"/>
        <v>1</v>
      </c>
      <c r="R739" s="218" t="str">
        <f t="array" aca="1" ref="R739" ca="1">IF(ISNUMBER(Q739),IF(Q739=100%,"CUMPLIDA",IF(AND(ISNUMBER(M739),ISNUMBER(INDIRECT("FECHA_"&amp;$B739,1))), IF(M739&lt;=INDIRECT("FECHA_"&amp;$B739,1),"INCUMPLIDA","PROCESO"), "VERIFICAR FECHA")),"SIN VALOR AVANCE")</f>
        <v>CUMPLIDA</v>
      </c>
    </row>
    <row r="740" spans="1:18" ht="60">
      <c r="A740" s="211" t="s">
        <v>652</v>
      </c>
      <c r="B740" s="212" t="s">
        <v>2644</v>
      </c>
      <c r="C740" s="548"/>
      <c r="D740" s="548"/>
      <c r="E740" s="550" t="s">
        <v>3165</v>
      </c>
      <c r="F740" s="550"/>
      <c r="G740" s="546"/>
      <c r="H740" s="213" t="s">
        <v>3166</v>
      </c>
      <c r="I740" s="214" t="s">
        <v>3167</v>
      </c>
      <c r="J740" s="214" t="s">
        <v>3168</v>
      </c>
      <c r="K740" s="220">
        <v>3</v>
      </c>
      <c r="L740" s="216">
        <v>45139</v>
      </c>
      <c r="M740" s="216">
        <v>45291</v>
      </c>
      <c r="N740" s="251">
        <f t="shared" si="23"/>
        <v>21.714285714285715</v>
      </c>
      <c r="O740" s="217">
        <v>1</v>
      </c>
      <c r="P740" s="214" t="s">
        <v>5256</v>
      </c>
      <c r="Q740" s="217">
        <f t="shared" si="22"/>
        <v>1</v>
      </c>
      <c r="R740" s="218" t="str">
        <f t="array" aca="1" ref="R740" ca="1">IF(ISNUMBER(Q740),IF(Q740=100%,"CUMPLIDA",IF(AND(ISNUMBER(M740),ISNUMBER(INDIRECT("FECHA_"&amp;$B740,1))), IF(M740&lt;=INDIRECT("FECHA_"&amp;$B740,1),"INCUMPLIDA","PROCESO"), "VERIFICAR FECHA")),"SIN VALOR AVANCE")</f>
        <v>CUMPLIDA</v>
      </c>
    </row>
    <row r="741" spans="1:18" ht="75">
      <c r="A741" s="211" t="s">
        <v>652</v>
      </c>
      <c r="B741" s="212" t="s">
        <v>2644</v>
      </c>
      <c r="C741" s="548"/>
      <c r="D741" s="548"/>
      <c r="E741" s="550"/>
      <c r="F741" s="550"/>
      <c r="G741" s="546"/>
      <c r="H741" s="213" t="s">
        <v>3169</v>
      </c>
      <c r="I741" s="214" t="s">
        <v>3170</v>
      </c>
      <c r="J741" s="214" t="s">
        <v>3171</v>
      </c>
      <c r="K741" s="220">
        <v>1</v>
      </c>
      <c r="L741" s="216">
        <v>45139</v>
      </c>
      <c r="M741" s="216">
        <v>45169</v>
      </c>
      <c r="N741" s="251">
        <f t="shared" si="23"/>
        <v>4.2857142857142856</v>
      </c>
      <c r="O741" s="217">
        <v>1</v>
      </c>
      <c r="P741" s="214" t="s">
        <v>5256</v>
      </c>
      <c r="Q741" s="217">
        <f t="shared" si="22"/>
        <v>1</v>
      </c>
      <c r="R741" s="218" t="str">
        <f t="array" aca="1" ref="R741" ca="1">IF(ISNUMBER(Q741),IF(Q741=100%,"CUMPLIDA",IF(AND(ISNUMBER(M741),ISNUMBER(INDIRECT("FECHA_"&amp;$B741,1))), IF(M741&lt;=INDIRECT("FECHA_"&amp;$B741,1),"INCUMPLIDA","PROCESO"), "VERIFICAR FECHA")),"SIN VALOR AVANCE")</f>
        <v>CUMPLIDA</v>
      </c>
    </row>
    <row r="742" spans="1:18" ht="45.75">
      <c r="A742" s="211" t="s">
        <v>652</v>
      </c>
      <c r="B742" s="212" t="s">
        <v>2644</v>
      </c>
      <c r="C742" s="548"/>
      <c r="D742" s="548"/>
      <c r="E742" s="546" t="s">
        <v>3172</v>
      </c>
      <c r="F742" s="546"/>
      <c r="G742" s="546"/>
      <c r="H742" s="213" t="s">
        <v>2998</v>
      </c>
      <c r="I742" s="214" t="s">
        <v>2921</v>
      </c>
      <c r="J742" s="214" t="s">
        <v>2922</v>
      </c>
      <c r="K742" s="220">
        <v>1</v>
      </c>
      <c r="L742" s="216">
        <v>45231</v>
      </c>
      <c r="M742" s="216">
        <v>45504</v>
      </c>
      <c r="N742" s="251">
        <f t="shared" si="23"/>
        <v>39</v>
      </c>
      <c r="O742" s="217">
        <v>1</v>
      </c>
      <c r="P742" s="214" t="s">
        <v>5249</v>
      </c>
      <c r="Q742" s="217">
        <f t="shared" si="22"/>
        <v>1</v>
      </c>
      <c r="R742" s="218" t="str">
        <f t="array" aca="1" ref="R742" ca="1">IF(ISNUMBER(Q742),IF(Q742=100%,"CUMPLIDA",IF(AND(ISNUMBER(M742),ISNUMBER(INDIRECT("FECHA_"&amp;$B742,1))), IF(M742&lt;=INDIRECT("FECHA_"&amp;$B742,1),"INCUMPLIDA","PROCESO"), "VERIFICAR FECHA")),"SIN VALOR AVANCE")</f>
        <v>CUMPLIDA</v>
      </c>
    </row>
    <row r="743" spans="1:18" ht="210.75">
      <c r="A743" s="211" t="s">
        <v>652</v>
      </c>
      <c r="B743" s="212" t="s">
        <v>2644</v>
      </c>
      <c r="C743" s="548"/>
      <c r="D743" s="548"/>
      <c r="E743" s="546"/>
      <c r="F743" s="546"/>
      <c r="G743" s="546"/>
      <c r="H743" s="213" t="s">
        <v>3000</v>
      </c>
      <c r="I743" s="214" t="s">
        <v>515</v>
      </c>
      <c r="J743" s="214" t="s">
        <v>475</v>
      </c>
      <c r="K743" s="220">
        <v>1</v>
      </c>
      <c r="L743" s="216">
        <v>45323</v>
      </c>
      <c r="M743" s="216">
        <v>45747</v>
      </c>
      <c r="N743" s="251">
        <f t="shared" si="23"/>
        <v>60.571428571428569</v>
      </c>
      <c r="O743" s="217">
        <v>1</v>
      </c>
      <c r="P743" s="224" t="s">
        <v>5250</v>
      </c>
      <c r="Q743" s="217">
        <f t="shared" si="22"/>
        <v>1</v>
      </c>
      <c r="R743" s="218" t="str">
        <f t="array" aca="1" ref="R743" ca="1">IF(ISNUMBER(Q743),IF(Q743=100%,"CUMPLIDA",IF(AND(ISNUMBER(M743),ISNUMBER(INDIRECT("FECHA_"&amp;$B743,1))), IF(M743&lt;=INDIRECT("FECHA_"&amp;$B743,1),"INCUMPLIDA","PROCESO"), "VERIFICAR FECHA")),"SIN VALOR AVANCE")</f>
        <v>CUMPLIDA</v>
      </c>
    </row>
    <row r="744" spans="1:18" ht="45.75">
      <c r="A744" s="211" t="s">
        <v>652</v>
      </c>
      <c r="B744" s="212" t="s">
        <v>2644</v>
      </c>
      <c r="C744" s="548"/>
      <c r="D744" s="548"/>
      <c r="E744" s="546"/>
      <c r="F744" s="546"/>
      <c r="G744" s="546"/>
      <c r="H744" s="213" t="s">
        <v>3001</v>
      </c>
      <c r="I744" s="214" t="s">
        <v>518</v>
      </c>
      <c r="J744" s="214" t="s">
        <v>519</v>
      </c>
      <c r="K744" s="220">
        <v>1</v>
      </c>
      <c r="L744" s="216">
        <v>45323</v>
      </c>
      <c r="M744" s="216">
        <v>45747</v>
      </c>
      <c r="N744" s="251">
        <f t="shared" si="23"/>
        <v>60.571428571428569</v>
      </c>
      <c r="O744" s="217">
        <v>1</v>
      </c>
      <c r="P744" s="214" t="s">
        <v>5249</v>
      </c>
      <c r="Q744" s="217">
        <f t="shared" si="22"/>
        <v>1</v>
      </c>
      <c r="R744" s="218" t="str">
        <f t="array" aca="1" ref="R744" ca="1">IF(ISNUMBER(Q744),IF(Q744=100%,"CUMPLIDA",IF(AND(ISNUMBER(M744),ISNUMBER(INDIRECT("FECHA_"&amp;$B744,1))), IF(M744&lt;=INDIRECT("FECHA_"&amp;$B744,1),"INCUMPLIDA","PROCESO"), "VERIFICAR FECHA")),"SIN VALOR AVANCE")</f>
        <v>CUMPLIDA</v>
      </c>
    </row>
    <row r="745" spans="1:18" ht="210.75">
      <c r="A745" s="211" t="s">
        <v>652</v>
      </c>
      <c r="B745" s="212" t="s">
        <v>2644</v>
      </c>
      <c r="C745" s="548"/>
      <c r="D745" s="548"/>
      <c r="E745" s="546"/>
      <c r="F745" s="546"/>
      <c r="G745" s="546"/>
      <c r="H745" s="213" t="s">
        <v>3002</v>
      </c>
      <c r="I745" s="214" t="s">
        <v>481</v>
      </c>
      <c r="J745" s="214" t="s">
        <v>482</v>
      </c>
      <c r="K745" s="220">
        <v>1</v>
      </c>
      <c r="L745" s="216">
        <v>45231</v>
      </c>
      <c r="M745" s="216">
        <v>45747</v>
      </c>
      <c r="N745" s="251">
        <f t="shared" si="23"/>
        <v>73.714285714285708</v>
      </c>
      <c r="O745" s="217">
        <v>1</v>
      </c>
      <c r="P745" s="214" t="s">
        <v>5243</v>
      </c>
      <c r="Q745" s="217">
        <f t="shared" si="22"/>
        <v>1</v>
      </c>
      <c r="R745" s="218" t="str">
        <f t="array" aca="1" ref="R745" ca="1">IF(ISNUMBER(Q745),IF(Q745=100%,"CUMPLIDA",IF(AND(ISNUMBER(M745),ISNUMBER(INDIRECT("FECHA_"&amp;$B745,1))), IF(M745&lt;=INDIRECT("FECHA_"&amp;$B745,1),"INCUMPLIDA","PROCESO"), "VERIFICAR FECHA")),"SIN VALOR AVANCE")</f>
        <v>CUMPLIDA</v>
      </c>
    </row>
    <row r="746" spans="1:18" ht="210.75">
      <c r="A746" s="211" t="s">
        <v>652</v>
      </c>
      <c r="B746" s="212" t="s">
        <v>2644</v>
      </c>
      <c r="C746" s="548"/>
      <c r="D746" s="548"/>
      <c r="E746" s="546"/>
      <c r="F746" s="546"/>
      <c r="G746" s="546"/>
      <c r="H746" s="213" t="s">
        <v>3003</v>
      </c>
      <c r="I746" s="214" t="s">
        <v>483</v>
      </c>
      <c r="J746" s="214" t="s">
        <v>484</v>
      </c>
      <c r="K746" s="220">
        <v>1</v>
      </c>
      <c r="L746" s="216">
        <v>45323</v>
      </c>
      <c r="M746" s="216">
        <v>45747</v>
      </c>
      <c r="N746" s="251">
        <f t="shared" si="23"/>
        <v>60.571428571428569</v>
      </c>
      <c r="O746" s="217">
        <v>1</v>
      </c>
      <c r="P746" s="214" t="s">
        <v>5243</v>
      </c>
      <c r="Q746" s="217">
        <f t="shared" si="22"/>
        <v>1</v>
      </c>
      <c r="R746" s="218" t="str">
        <f t="array" aca="1" ref="R746" ca="1">IF(ISNUMBER(Q746),IF(Q746=100%,"CUMPLIDA",IF(AND(ISNUMBER(M746),ISNUMBER(INDIRECT("FECHA_"&amp;$B746,1))), IF(M746&lt;=INDIRECT("FECHA_"&amp;$B746,1),"INCUMPLIDA","PROCESO"), "VERIFICAR FECHA")),"SIN VALOR AVANCE")</f>
        <v>CUMPLIDA</v>
      </c>
    </row>
    <row r="747" spans="1:18" ht="45.75">
      <c r="A747" s="211" t="s">
        <v>652</v>
      </c>
      <c r="B747" s="212" t="s">
        <v>2644</v>
      </c>
      <c r="C747" s="548"/>
      <c r="D747" s="548"/>
      <c r="E747" s="546"/>
      <c r="F747" s="546"/>
      <c r="G747" s="546"/>
      <c r="H747" s="213" t="s">
        <v>3004</v>
      </c>
      <c r="I747" s="214" t="s">
        <v>238</v>
      </c>
      <c r="J747" s="214" t="s">
        <v>485</v>
      </c>
      <c r="K747" s="220">
        <v>1</v>
      </c>
      <c r="L747" s="216">
        <v>45231</v>
      </c>
      <c r="M747" s="216">
        <v>45747</v>
      </c>
      <c r="N747" s="251">
        <f t="shared" si="23"/>
        <v>73.714285714285708</v>
      </c>
      <c r="O747" s="217">
        <v>1</v>
      </c>
      <c r="P747" s="214" t="s">
        <v>5249</v>
      </c>
      <c r="Q747" s="217">
        <f t="shared" si="22"/>
        <v>1</v>
      </c>
      <c r="R747" s="218" t="str">
        <f t="array" aca="1" ref="R747" ca="1">IF(ISNUMBER(Q747),IF(Q747=100%,"CUMPLIDA",IF(AND(ISNUMBER(M747),ISNUMBER(INDIRECT("FECHA_"&amp;$B747,1))), IF(M747&lt;=INDIRECT("FECHA_"&amp;$B747,1),"INCUMPLIDA","PROCESO"), "VERIFICAR FECHA")),"SIN VALOR AVANCE")</f>
        <v>CUMPLIDA</v>
      </c>
    </row>
    <row r="748" spans="1:18" ht="240.75">
      <c r="A748" s="211" t="s">
        <v>652</v>
      </c>
      <c r="B748" s="212" t="s">
        <v>2644</v>
      </c>
      <c r="C748" s="548"/>
      <c r="D748" s="548"/>
      <c r="E748" s="546"/>
      <c r="F748" s="546"/>
      <c r="G748" s="546"/>
      <c r="H748" s="213" t="s">
        <v>3005</v>
      </c>
      <c r="I748" s="214" t="s">
        <v>486</v>
      </c>
      <c r="J748" s="214" t="s">
        <v>487</v>
      </c>
      <c r="K748" s="220">
        <v>1</v>
      </c>
      <c r="L748" s="216">
        <v>45231</v>
      </c>
      <c r="M748" s="216">
        <v>45808</v>
      </c>
      <c r="N748" s="251">
        <f t="shared" si="23"/>
        <v>82.428571428571431</v>
      </c>
      <c r="O748" s="217">
        <v>1</v>
      </c>
      <c r="P748" s="224" t="s">
        <v>1736</v>
      </c>
      <c r="Q748" s="217">
        <f t="shared" si="22"/>
        <v>1</v>
      </c>
      <c r="R748" s="218" t="str">
        <f t="array" aca="1" ref="R748" ca="1">IF(ISNUMBER(Q748),IF(Q748=100%,"CUMPLIDA",IF(AND(ISNUMBER(M748),ISNUMBER(INDIRECT("FECHA_"&amp;$B748,1))), IF(M748&lt;=INDIRECT("FECHA_"&amp;$B748,1),"INCUMPLIDA","PROCESO"), "VERIFICAR FECHA")),"SIN VALOR AVANCE")</f>
        <v>CUMPLIDA</v>
      </c>
    </row>
    <row r="749" spans="1:18" ht="45.75">
      <c r="A749" s="211" t="s">
        <v>652</v>
      </c>
      <c r="B749" s="212" t="s">
        <v>2644</v>
      </c>
      <c r="C749" s="548"/>
      <c r="D749" s="548"/>
      <c r="E749" s="546"/>
      <c r="F749" s="546"/>
      <c r="G749" s="546"/>
      <c r="H749" s="213" t="s">
        <v>5333</v>
      </c>
      <c r="I749" s="214" t="s">
        <v>489</v>
      </c>
      <c r="J749" s="214" t="s">
        <v>490</v>
      </c>
      <c r="K749" s="220">
        <v>7</v>
      </c>
      <c r="L749" s="216">
        <v>46024</v>
      </c>
      <c r="M749" s="216">
        <v>46660</v>
      </c>
      <c r="N749" s="251">
        <f t="shared" si="23"/>
        <v>90.857142857142861</v>
      </c>
      <c r="O749" s="217">
        <v>0</v>
      </c>
      <c r="P749" s="214" t="s">
        <v>5249</v>
      </c>
      <c r="Q749" s="217">
        <f t="shared" si="22"/>
        <v>0</v>
      </c>
      <c r="R749" s="218" t="str">
        <f t="array" aca="1" ref="R749" ca="1">IF(ISNUMBER(Q749),IF(Q749=100%,"CUMPLIDA",IF(AND(ISNUMBER(M749),ISNUMBER(INDIRECT("FECHA_"&amp;$B749,1))), IF(M749&lt;=INDIRECT("FECHA_"&amp;$B749,1),"INCUMPLIDA","PROCESO"), "VERIFICAR FECHA")),"SIN VALOR AVANCE")</f>
        <v>PROCESO</v>
      </c>
    </row>
    <row r="750" spans="1:18" ht="150.75">
      <c r="A750" s="211" t="s">
        <v>652</v>
      </c>
      <c r="B750" s="212" t="s">
        <v>2644</v>
      </c>
      <c r="C750" s="548"/>
      <c r="D750" s="548"/>
      <c r="E750" s="546"/>
      <c r="F750" s="546"/>
      <c r="G750" s="546"/>
      <c r="H750" s="213" t="s">
        <v>5334</v>
      </c>
      <c r="I750" s="214" t="s">
        <v>493</v>
      </c>
      <c r="J750" s="214" t="s">
        <v>494</v>
      </c>
      <c r="K750" s="220">
        <v>1</v>
      </c>
      <c r="L750" s="216">
        <v>46024</v>
      </c>
      <c r="M750" s="216">
        <v>46660</v>
      </c>
      <c r="N750" s="251">
        <f t="shared" si="23"/>
        <v>90.857142857142861</v>
      </c>
      <c r="O750" s="217">
        <v>0</v>
      </c>
      <c r="P750" s="224" t="s">
        <v>665</v>
      </c>
      <c r="Q750" s="217">
        <f t="shared" si="22"/>
        <v>0</v>
      </c>
      <c r="R750" s="218" t="str">
        <f t="array" aca="1" ref="R750" ca="1">IF(ISNUMBER(Q750),IF(Q750=100%,"CUMPLIDA",IF(AND(ISNUMBER(M750),ISNUMBER(INDIRECT("FECHA_"&amp;$B750,1))), IF(M750&lt;=INDIRECT("FECHA_"&amp;$B750,1),"INCUMPLIDA","PROCESO"), "VERIFICAR FECHA")),"SIN VALOR AVANCE")</f>
        <v>PROCESO</v>
      </c>
    </row>
    <row r="751" spans="1:18" ht="240.75">
      <c r="A751" s="211" t="s">
        <v>652</v>
      </c>
      <c r="B751" s="212" t="s">
        <v>2644</v>
      </c>
      <c r="C751" s="548"/>
      <c r="D751" s="548"/>
      <c r="E751" s="546"/>
      <c r="F751" s="546"/>
      <c r="G751" s="546"/>
      <c r="H751" s="213" t="s">
        <v>5335</v>
      </c>
      <c r="I751" s="214" t="s">
        <v>496</v>
      </c>
      <c r="J751" s="214" t="s">
        <v>527</v>
      </c>
      <c r="K751" s="220">
        <v>2</v>
      </c>
      <c r="L751" s="216">
        <v>46024</v>
      </c>
      <c r="M751" s="216">
        <v>46660</v>
      </c>
      <c r="N751" s="251">
        <f t="shared" si="23"/>
        <v>90.857142857142861</v>
      </c>
      <c r="O751" s="217">
        <v>0</v>
      </c>
      <c r="P751" s="224" t="s">
        <v>1736</v>
      </c>
      <c r="Q751" s="217">
        <f t="shared" si="22"/>
        <v>0</v>
      </c>
      <c r="R751" s="218" t="str">
        <f t="array" aca="1" ref="R751" ca="1">IF(ISNUMBER(Q751),IF(Q751=100%,"CUMPLIDA",IF(AND(ISNUMBER(M751),ISNUMBER(INDIRECT("FECHA_"&amp;$B751,1))), IF(M751&lt;=INDIRECT("FECHA_"&amp;$B751,1),"INCUMPLIDA","PROCESO"), "VERIFICAR FECHA")),"SIN VALOR AVANCE")</f>
        <v>PROCESO</v>
      </c>
    </row>
    <row r="752" spans="1:18" ht="105">
      <c r="A752" s="211" t="s">
        <v>652</v>
      </c>
      <c r="B752" s="212" t="s">
        <v>2644</v>
      </c>
      <c r="C752" s="548"/>
      <c r="D752" s="548"/>
      <c r="E752" s="546"/>
      <c r="F752" s="546"/>
      <c r="G752" s="546"/>
      <c r="H752" s="213" t="s">
        <v>5336</v>
      </c>
      <c r="I752" s="214" t="s">
        <v>3173</v>
      </c>
      <c r="J752" s="214" t="s">
        <v>3174</v>
      </c>
      <c r="K752" s="220">
        <v>4</v>
      </c>
      <c r="L752" s="216">
        <v>44986</v>
      </c>
      <c r="M752" s="216">
        <v>45351</v>
      </c>
      <c r="N752" s="251">
        <f t="shared" si="23"/>
        <v>52.142857142857146</v>
      </c>
      <c r="O752" s="217">
        <v>1</v>
      </c>
      <c r="P752" s="214" t="s">
        <v>5254</v>
      </c>
      <c r="Q752" s="217">
        <f t="shared" si="22"/>
        <v>1</v>
      </c>
      <c r="R752" s="218" t="str">
        <f t="array" aca="1" ref="R752" ca="1">IF(ISNUMBER(Q752),IF(Q752=100%,"CUMPLIDA",IF(AND(ISNUMBER(M752),ISNUMBER(INDIRECT("FECHA_"&amp;$B752,1))), IF(M752&lt;=INDIRECT("FECHA_"&amp;$B752,1),"INCUMPLIDA","PROCESO"), "VERIFICAR FECHA")),"SIN VALOR AVANCE")</f>
        <v>CUMPLIDA</v>
      </c>
    </row>
    <row r="753" spans="1:18" ht="120">
      <c r="A753" s="211" t="s">
        <v>652</v>
      </c>
      <c r="B753" s="212" t="s">
        <v>2644</v>
      </c>
      <c r="C753" s="548"/>
      <c r="D753" s="548"/>
      <c r="E753" s="546"/>
      <c r="F753" s="546"/>
      <c r="G753" s="546"/>
      <c r="H753" s="213" t="s">
        <v>5337</v>
      </c>
      <c r="I753" s="214" t="s">
        <v>3173</v>
      </c>
      <c r="J753" s="214" t="s">
        <v>3174</v>
      </c>
      <c r="K753" s="220">
        <v>4</v>
      </c>
      <c r="L753" s="216">
        <v>44986</v>
      </c>
      <c r="M753" s="216">
        <v>45351</v>
      </c>
      <c r="N753" s="251">
        <f t="shared" si="23"/>
        <v>52.142857142857146</v>
      </c>
      <c r="O753" s="217">
        <v>1</v>
      </c>
      <c r="P753" s="214" t="s">
        <v>5254</v>
      </c>
      <c r="Q753" s="217">
        <f t="shared" si="22"/>
        <v>1</v>
      </c>
      <c r="R753" s="218" t="str">
        <f t="array" aca="1" ref="R753" ca="1">IF(ISNUMBER(Q753),IF(Q753=100%,"CUMPLIDA",IF(AND(ISNUMBER(M753),ISNUMBER(INDIRECT("FECHA_"&amp;$B753,1))), IF(M753&lt;=INDIRECT("FECHA_"&amp;$B753,1),"INCUMPLIDA","PROCESO"), "VERIFICAR FECHA")),"SIN VALOR AVANCE")</f>
        <v>CUMPLIDA</v>
      </c>
    </row>
    <row r="754" spans="1:18" ht="210.75">
      <c r="A754" s="211" t="s">
        <v>652</v>
      </c>
      <c r="B754" s="212" t="s">
        <v>2644</v>
      </c>
      <c r="C754" s="548" t="s">
        <v>3175</v>
      </c>
      <c r="D754" s="548" t="s">
        <v>2673</v>
      </c>
      <c r="E754" s="546" t="s">
        <v>3176</v>
      </c>
      <c r="F754" s="546"/>
      <c r="G754" s="546" t="s">
        <v>3177</v>
      </c>
      <c r="H754" s="221" t="s">
        <v>3178</v>
      </c>
      <c r="I754" s="228" t="s">
        <v>3179</v>
      </c>
      <c r="J754" s="214" t="s">
        <v>3180</v>
      </c>
      <c r="K754" s="220">
        <v>2</v>
      </c>
      <c r="L754" s="216">
        <v>45200</v>
      </c>
      <c r="M754" s="216">
        <v>45565</v>
      </c>
      <c r="N754" s="251">
        <f t="shared" si="23"/>
        <v>52.142857142857146</v>
      </c>
      <c r="O754" s="217">
        <v>1</v>
      </c>
      <c r="P754" s="214" t="s">
        <v>5257</v>
      </c>
      <c r="Q754" s="217">
        <f t="shared" si="22"/>
        <v>1</v>
      </c>
      <c r="R754" s="218" t="str">
        <f t="array" aca="1" ref="R754" ca="1">IF(ISNUMBER(Q754),IF(Q754=100%,"CUMPLIDA",IF(AND(ISNUMBER(M754),ISNUMBER(INDIRECT("FECHA_"&amp;$B754,1))), IF(M754&lt;=INDIRECT("FECHA_"&amp;$B754,1),"INCUMPLIDA","PROCESO"), "VERIFICAR FECHA")),"SIN VALOR AVANCE")</f>
        <v>CUMPLIDA</v>
      </c>
    </row>
    <row r="755" spans="1:18" ht="210.75">
      <c r="A755" s="211" t="s">
        <v>652</v>
      </c>
      <c r="B755" s="212" t="s">
        <v>2644</v>
      </c>
      <c r="C755" s="548"/>
      <c r="D755" s="548"/>
      <c r="E755" s="546"/>
      <c r="F755" s="546"/>
      <c r="G755" s="546"/>
      <c r="H755" s="221" t="s">
        <v>3181</v>
      </c>
      <c r="I755" s="228" t="s">
        <v>3182</v>
      </c>
      <c r="J755" s="214" t="s">
        <v>3183</v>
      </c>
      <c r="K755" s="220">
        <v>35</v>
      </c>
      <c r="L755" s="216">
        <v>45200</v>
      </c>
      <c r="M755" s="216">
        <v>45565</v>
      </c>
      <c r="N755" s="251">
        <f t="shared" si="23"/>
        <v>52.142857142857146</v>
      </c>
      <c r="O755" s="217">
        <v>1</v>
      </c>
      <c r="P755" s="214" t="s">
        <v>5258</v>
      </c>
      <c r="Q755" s="217">
        <f t="shared" si="22"/>
        <v>1</v>
      </c>
      <c r="R755" s="218" t="str">
        <f t="array" aca="1" ref="R755" ca="1">IF(ISNUMBER(Q755),IF(Q755=100%,"CUMPLIDA",IF(AND(ISNUMBER(M755),ISNUMBER(INDIRECT("FECHA_"&amp;$B755,1))), IF(M755&lt;=INDIRECT("FECHA_"&amp;$B755,1),"INCUMPLIDA","PROCESO"), "VERIFICAR FECHA")),"SIN VALOR AVANCE")</f>
        <v>CUMPLIDA</v>
      </c>
    </row>
    <row r="756" spans="1:18" ht="270">
      <c r="A756" s="211" t="s">
        <v>652</v>
      </c>
      <c r="B756" s="212" t="s">
        <v>2644</v>
      </c>
      <c r="C756" s="548"/>
      <c r="D756" s="548"/>
      <c r="E756" s="546"/>
      <c r="F756" s="546"/>
      <c r="G756" s="546"/>
      <c r="H756" s="213" t="s">
        <v>3184</v>
      </c>
      <c r="I756" s="214" t="s">
        <v>3185</v>
      </c>
      <c r="J756" s="214" t="s">
        <v>3186</v>
      </c>
      <c r="K756" s="220">
        <v>1</v>
      </c>
      <c r="L756" s="216">
        <v>45809</v>
      </c>
      <c r="M756" s="216">
        <v>46053</v>
      </c>
      <c r="N756" s="251">
        <f t="shared" si="23"/>
        <v>34.857142857142854</v>
      </c>
      <c r="O756" s="217">
        <v>1</v>
      </c>
      <c r="P756" s="214" t="s">
        <v>5259</v>
      </c>
      <c r="Q756" s="217">
        <f t="shared" si="22"/>
        <v>1</v>
      </c>
      <c r="R756" s="218" t="str">
        <f t="array" aca="1" ref="R756" ca="1">IF(ISNUMBER(Q756),IF(Q756=100%,"CUMPLIDA",IF(AND(ISNUMBER(M756),ISNUMBER(INDIRECT("FECHA_"&amp;$B756,1))), IF(M756&lt;=INDIRECT("FECHA_"&amp;$B756,1),"INCUMPLIDA","PROCESO"), "VERIFICAR FECHA")),"SIN VALOR AVANCE")</f>
        <v>CUMPLIDA</v>
      </c>
    </row>
    <row r="757" spans="1:18" ht="165.75">
      <c r="A757" s="211" t="s">
        <v>652</v>
      </c>
      <c r="B757" s="212" t="s">
        <v>2644</v>
      </c>
      <c r="C757" s="548"/>
      <c r="D757" s="548"/>
      <c r="E757" s="546"/>
      <c r="F757" s="546"/>
      <c r="G757" s="546"/>
      <c r="H757" s="221" t="s">
        <v>3187</v>
      </c>
      <c r="I757" s="228" t="s">
        <v>3188</v>
      </c>
      <c r="J757" s="214" t="s">
        <v>3189</v>
      </c>
      <c r="K757" s="220">
        <v>105</v>
      </c>
      <c r="L757" s="216">
        <v>45200</v>
      </c>
      <c r="M757" s="216">
        <v>45565</v>
      </c>
      <c r="N757" s="251">
        <f t="shared" si="23"/>
        <v>52.142857142857146</v>
      </c>
      <c r="O757" s="217">
        <v>1</v>
      </c>
      <c r="P757" s="214" t="s">
        <v>5260</v>
      </c>
      <c r="Q757" s="217">
        <f t="shared" si="22"/>
        <v>1</v>
      </c>
      <c r="R757" s="218" t="str">
        <f t="array" aca="1" ref="R757" ca="1">IF(ISNUMBER(Q757),IF(Q757=100%,"CUMPLIDA",IF(AND(ISNUMBER(M757),ISNUMBER(INDIRECT("FECHA_"&amp;$B757,1))), IF(M757&lt;=INDIRECT("FECHA_"&amp;$B757,1),"INCUMPLIDA","PROCESO"), "VERIFICAR FECHA")),"SIN VALOR AVANCE")</f>
        <v>CUMPLIDA</v>
      </c>
    </row>
    <row r="758" spans="1:18" ht="120.75">
      <c r="A758" s="211" t="s">
        <v>652</v>
      </c>
      <c r="B758" s="212" t="s">
        <v>2644</v>
      </c>
      <c r="C758" s="548"/>
      <c r="D758" s="548"/>
      <c r="E758" s="546"/>
      <c r="F758" s="546"/>
      <c r="G758" s="546"/>
      <c r="H758" s="221" t="s">
        <v>3190</v>
      </c>
      <c r="I758" s="228" t="s">
        <v>3191</v>
      </c>
      <c r="J758" s="214" t="s">
        <v>3186</v>
      </c>
      <c r="K758" s="220">
        <v>7</v>
      </c>
      <c r="L758" s="216">
        <v>45200</v>
      </c>
      <c r="M758" s="216">
        <v>45350</v>
      </c>
      <c r="N758" s="251">
        <f t="shared" si="23"/>
        <v>21.428571428571427</v>
      </c>
      <c r="O758" s="217">
        <v>1</v>
      </c>
      <c r="P758" s="214" t="s">
        <v>5261</v>
      </c>
      <c r="Q758" s="217">
        <f t="shared" si="22"/>
        <v>1</v>
      </c>
      <c r="R758" s="218" t="str">
        <f t="array" aca="1" ref="R758" ca="1">IF(ISNUMBER(Q758),IF(Q758=100%,"CUMPLIDA",IF(AND(ISNUMBER(M758),ISNUMBER(INDIRECT("FECHA_"&amp;$B758,1))), IF(M758&lt;=INDIRECT("FECHA_"&amp;$B758,1),"INCUMPLIDA","PROCESO"), "VERIFICAR FECHA")),"SIN VALOR AVANCE")</f>
        <v>CUMPLIDA</v>
      </c>
    </row>
    <row r="759" spans="1:18" ht="210.75">
      <c r="A759" s="211" t="s">
        <v>652</v>
      </c>
      <c r="B759" s="212" t="s">
        <v>2644</v>
      </c>
      <c r="C759" s="548"/>
      <c r="D759" s="548"/>
      <c r="E759" s="546" t="s">
        <v>3192</v>
      </c>
      <c r="F759" s="546"/>
      <c r="G759" s="546"/>
      <c r="H759" s="221" t="s">
        <v>3178</v>
      </c>
      <c r="I759" s="228" t="s">
        <v>3179</v>
      </c>
      <c r="J759" s="214" t="s">
        <v>3180</v>
      </c>
      <c r="K759" s="220">
        <v>2</v>
      </c>
      <c r="L759" s="216">
        <v>45200</v>
      </c>
      <c r="M759" s="216">
        <v>45565</v>
      </c>
      <c r="N759" s="251">
        <f t="shared" si="23"/>
        <v>52.142857142857146</v>
      </c>
      <c r="O759" s="217">
        <v>1</v>
      </c>
      <c r="P759" s="214" t="s">
        <v>5262</v>
      </c>
      <c r="Q759" s="217">
        <f t="shared" si="22"/>
        <v>1</v>
      </c>
      <c r="R759" s="218" t="str">
        <f t="array" aca="1" ref="R759" ca="1">IF(ISNUMBER(Q759),IF(Q759=100%,"CUMPLIDA",IF(AND(ISNUMBER(M759),ISNUMBER(INDIRECT("FECHA_"&amp;$B759,1))), IF(M759&lt;=INDIRECT("FECHA_"&amp;$B759,1),"INCUMPLIDA","PROCESO"), "VERIFICAR FECHA")),"SIN VALOR AVANCE")</f>
        <v>CUMPLIDA</v>
      </c>
    </row>
    <row r="760" spans="1:18" ht="225.75">
      <c r="A760" s="211" t="s">
        <v>652</v>
      </c>
      <c r="B760" s="212" t="s">
        <v>2644</v>
      </c>
      <c r="C760" s="548"/>
      <c r="D760" s="548"/>
      <c r="E760" s="546"/>
      <c r="F760" s="546"/>
      <c r="G760" s="546"/>
      <c r="H760" s="221" t="s">
        <v>3181</v>
      </c>
      <c r="I760" s="228" t="s">
        <v>3182</v>
      </c>
      <c r="J760" s="214" t="s">
        <v>3183</v>
      </c>
      <c r="K760" s="220">
        <v>35</v>
      </c>
      <c r="L760" s="216">
        <v>45200</v>
      </c>
      <c r="M760" s="216">
        <v>45565</v>
      </c>
      <c r="N760" s="251">
        <f t="shared" si="23"/>
        <v>52.142857142857146</v>
      </c>
      <c r="O760" s="217">
        <v>1</v>
      </c>
      <c r="P760" s="214" t="s">
        <v>5263</v>
      </c>
      <c r="Q760" s="217">
        <f t="shared" si="22"/>
        <v>1</v>
      </c>
      <c r="R760" s="218" t="str">
        <f t="array" aca="1" ref="R760" ca="1">IF(ISNUMBER(Q760),IF(Q760=100%,"CUMPLIDA",IF(AND(ISNUMBER(M760),ISNUMBER(INDIRECT("FECHA_"&amp;$B760,1))), IF(M760&lt;=INDIRECT("FECHA_"&amp;$B760,1),"INCUMPLIDA","PROCESO"), "VERIFICAR FECHA")),"SIN VALOR AVANCE")</f>
        <v>CUMPLIDA</v>
      </c>
    </row>
    <row r="761" spans="1:18" ht="270">
      <c r="A761" s="211" t="s">
        <v>652</v>
      </c>
      <c r="B761" s="212" t="s">
        <v>2644</v>
      </c>
      <c r="C761" s="548"/>
      <c r="D761" s="548"/>
      <c r="E761" s="546"/>
      <c r="F761" s="546"/>
      <c r="G761" s="546"/>
      <c r="H761" s="213" t="s">
        <v>3184</v>
      </c>
      <c r="I761" s="228" t="s">
        <v>3193</v>
      </c>
      <c r="J761" s="214" t="s">
        <v>3186</v>
      </c>
      <c r="K761" s="220">
        <v>1</v>
      </c>
      <c r="L761" s="216">
        <v>45809</v>
      </c>
      <c r="M761" s="216">
        <v>46053</v>
      </c>
      <c r="N761" s="251">
        <f t="shared" si="23"/>
        <v>34.857142857142854</v>
      </c>
      <c r="O761" s="217">
        <v>1</v>
      </c>
      <c r="P761" s="214" t="s">
        <v>5264</v>
      </c>
      <c r="Q761" s="217">
        <f t="shared" si="22"/>
        <v>1</v>
      </c>
      <c r="R761" s="218" t="str">
        <f t="array" aca="1" ref="R761" ca="1">IF(ISNUMBER(Q761),IF(Q761=100%,"CUMPLIDA",IF(AND(ISNUMBER(M761),ISNUMBER(INDIRECT("FECHA_"&amp;$B761,1))), IF(M761&lt;=INDIRECT("FECHA_"&amp;$B761,1),"INCUMPLIDA","PROCESO"), "VERIFICAR FECHA")),"SIN VALOR AVANCE")</f>
        <v>CUMPLIDA</v>
      </c>
    </row>
    <row r="762" spans="1:18" ht="165.75">
      <c r="A762" s="211" t="s">
        <v>652</v>
      </c>
      <c r="B762" s="212" t="s">
        <v>2644</v>
      </c>
      <c r="C762" s="548"/>
      <c r="D762" s="548"/>
      <c r="E762" s="546"/>
      <c r="F762" s="546"/>
      <c r="G762" s="546"/>
      <c r="H762" s="221" t="s">
        <v>3187</v>
      </c>
      <c r="I762" s="228" t="s">
        <v>3188</v>
      </c>
      <c r="J762" s="214" t="s">
        <v>3189</v>
      </c>
      <c r="K762" s="220">
        <v>105</v>
      </c>
      <c r="L762" s="216">
        <v>45200</v>
      </c>
      <c r="M762" s="216">
        <v>45565</v>
      </c>
      <c r="N762" s="251">
        <f t="shared" si="23"/>
        <v>52.142857142857146</v>
      </c>
      <c r="O762" s="217">
        <v>1</v>
      </c>
      <c r="P762" s="214" t="s">
        <v>5265</v>
      </c>
      <c r="Q762" s="217">
        <f t="shared" si="22"/>
        <v>1</v>
      </c>
      <c r="R762" s="218" t="str">
        <f t="array" aca="1" ref="R762" ca="1">IF(ISNUMBER(Q762),IF(Q762=100%,"CUMPLIDA",IF(AND(ISNUMBER(M762),ISNUMBER(INDIRECT("FECHA_"&amp;$B762,1))), IF(M762&lt;=INDIRECT("FECHA_"&amp;$B762,1),"INCUMPLIDA","PROCESO"), "VERIFICAR FECHA")),"SIN VALOR AVANCE")</f>
        <v>CUMPLIDA</v>
      </c>
    </row>
    <row r="763" spans="1:18" ht="105.75">
      <c r="A763" s="211" t="s">
        <v>652</v>
      </c>
      <c r="B763" s="212" t="s">
        <v>2644</v>
      </c>
      <c r="C763" s="548"/>
      <c r="D763" s="548"/>
      <c r="E763" s="546"/>
      <c r="F763" s="546"/>
      <c r="G763" s="546"/>
      <c r="H763" s="221" t="s">
        <v>3190</v>
      </c>
      <c r="I763" s="228" t="s">
        <v>3191</v>
      </c>
      <c r="J763" s="214" t="s">
        <v>1716</v>
      </c>
      <c r="K763" s="220">
        <v>1</v>
      </c>
      <c r="L763" s="216">
        <v>45200</v>
      </c>
      <c r="M763" s="216">
        <v>45350</v>
      </c>
      <c r="N763" s="251">
        <f t="shared" si="23"/>
        <v>21.428571428571427</v>
      </c>
      <c r="O763" s="217">
        <v>1</v>
      </c>
      <c r="P763" s="214" t="s">
        <v>5266</v>
      </c>
      <c r="Q763" s="217">
        <f t="shared" ref="Q763:Q826" si="24">(O763)</f>
        <v>1</v>
      </c>
      <c r="R763" s="218" t="str">
        <f t="array" aca="1" ref="R763" ca="1">IF(ISNUMBER(Q763),IF(Q763=100%,"CUMPLIDA",IF(AND(ISNUMBER(M763),ISNUMBER(INDIRECT("FECHA_"&amp;$B763,1))), IF(M763&lt;=INDIRECT("FECHA_"&amp;$B763,1),"INCUMPLIDA","PROCESO"), "VERIFICAR FECHA")),"SIN VALOR AVANCE")</f>
        <v>CUMPLIDA</v>
      </c>
    </row>
    <row r="764" spans="1:18" ht="165.75">
      <c r="A764" s="211" t="s">
        <v>652</v>
      </c>
      <c r="B764" s="212" t="s">
        <v>2644</v>
      </c>
      <c r="C764" s="548"/>
      <c r="D764" s="548"/>
      <c r="E764" s="221" t="s">
        <v>3194</v>
      </c>
      <c r="F764" s="221"/>
      <c r="G764" s="546"/>
      <c r="H764" s="221" t="s">
        <v>3195</v>
      </c>
      <c r="I764" s="228" t="s">
        <v>3196</v>
      </c>
      <c r="J764" s="214" t="s">
        <v>3197</v>
      </c>
      <c r="K764" s="220">
        <v>35</v>
      </c>
      <c r="L764" s="216">
        <v>45200</v>
      </c>
      <c r="M764" s="216">
        <v>45412</v>
      </c>
      <c r="N764" s="251">
        <f t="shared" si="23"/>
        <v>30.285714285714285</v>
      </c>
      <c r="O764" s="217">
        <v>1</v>
      </c>
      <c r="P764" s="214" t="s">
        <v>4886</v>
      </c>
      <c r="Q764" s="217">
        <f t="shared" si="24"/>
        <v>1</v>
      </c>
      <c r="R764" s="218" t="str">
        <f t="array" aca="1" ref="R764" ca="1">IF(ISNUMBER(Q764),IF(Q764=100%,"CUMPLIDA",IF(AND(ISNUMBER(M764),ISNUMBER(INDIRECT("FECHA_"&amp;$B764,1))), IF(M764&lt;=INDIRECT("FECHA_"&amp;$B764,1),"INCUMPLIDA","PROCESO"), "VERIFICAR FECHA")),"SIN VALOR AVANCE")</f>
        <v>CUMPLIDA</v>
      </c>
    </row>
    <row r="765" spans="1:18" ht="270">
      <c r="A765" s="211" t="s">
        <v>652</v>
      </c>
      <c r="B765" s="212" t="s">
        <v>2644</v>
      </c>
      <c r="C765" s="548"/>
      <c r="D765" s="548"/>
      <c r="E765" s="221" t="s">
        <v>3198</v>
      </c>
      <c r="F765" s="221"/>
      <c r="G765" s="546"/>
      <c r="H765" s="221" t="s">
        <v>3195</v>
      </c>
      <c r="I765" s="228" t="s">
        <v>3199</v>
      </c>
      <c r="J765" s="214" t="s">
        <v>3197</v>
      </c>
      <c r="K765" s="220">
        <v>35</v>
      </c>
      <c r="L765" s="216">
        <v>45200</v>
      </c>
      <c r="M765" s="216">
        <v>45412</v>
      </c>
      <c r="N765" s="251">
        <f t="shared" si="23"/>
        <v>30.285714285714285</v>
      </c>
      <c r="O765" s="217">
        <v>1</v>
      </c>
      <c r="P765" s="214" t="s">
        <v>4886</v>
      </c>
      <c r="Q765" s="217">
        <f t="shared" si="24"/>
        <v>1</v>
      </c>
      <c r="R765" s="218" t="str">
        <f t="array" aca="1" ref="R765" ca="1">IF(ISNUMBER(Q765),IF(Q765=100%,"CUMPLIDA",IF(AND(ISNUMBER(M765),ISNUMBER(INDIRECT("FECHA_"&amp;$B765,1))), IF(M765&lt;=INDIRECT("FECHA_"&amp;$B765,1),"INCUMPLIDA","PROCESO"), "VERIFICAR FECHA")),"SIN VALOR AVANCE")</f>
        <v>CUMPLIDA</v>
      </c>
    </row>
    <row r="766" spans="1:18" ht="165.75">
      <c r="A766" s="211" t="s">
        <v>652</v>
      </c>
      <c r="B766" s="212" t="s">
        <v>2644</v>
      </c>
      <c r="C766" s="548"/>
      <c r="D766" s="548"/>
      <c r="E766" s="221" t="s">
        <v>3200</v>
      </c>
      <c r="F766" s="221"/>
      <c r="G766" s="546"/>
      <c r="H766" s="221" t="s">
        <v>3201</v>
      </c>
      <c r="I766" s="228" t="s">
        <v>3202</v>
      </c>
      <c r="J766" s="228" t="s">
        <v>3189</v>
      </c>
      <c r="K766" s="220">
        <v>105</v>
      </c>
      <c r="L766" s="216">
        <v>45200</v>
      </c>
      <c r="M766" s="216">
        <v>45565</v>
      </c>
      <c r="N766" s="251">
        <f t="shared" si="23"/>
        <v>52.142857142857146</v>
      </c>
      <c r="O766" s="217">
        <v>1</v>
      </c>
      <c r="P766" s="214" t="s">
        <v>4886</v>
      </c>
      <c r="Q766" s="217">
        <f t="shared" si="24"/>
        <v>1</v>
      </c>
      <c r="R766" s="218" t="str">
        <f t="array" aca="1" ref="R766" ca="1">IF(ISNUMBER(Q766),IF(Q766=100%,"CUMPLIDA",IF(AND(ISNUMBER(M766),ISNUMBER(INDIRECT("FECHA_"&amp;$B766,1))), IF(M766&lt;=INDIRECT("FECHA_"&amp;$B766,1),"INCUMPLIDA","PROCESO"), "VERIFICAR FECHA")),"SIN VALOR AVANCE")</f>
        <v>CUMPLIDA</v>
      </c>
    </row>
    <row r="767" spans="1:18" ht="210.75">
      <c r="A767" s="211" t="s">
        <v>652</v>
      </c>
      <c r="B767" s="212" t="s">
        <v>2644</v>
      </c>
      <c r="C767" s="548"/>
      <c r="D767" s="548"/>
      <c r="E767" s="546"/>
      <c r="F767" s="546" t="s">
        <v>4879</v>
      </c>
      <c r="G767" s="546"/>
      <c r="H767" s="221" t="s">
        <v>4881</v>
      </c>
      <c r="I767" s="228" t="s">
        <v>3179</v>
      </c>
      <c r="J767" s="214" t="s">
        <v>3180</v>
      </c>
      <c r="K767" s="220" t="s">
        <v>4882</v>
      </c>
      <c r="L767" s="216">
        <v>45200</v>
      </c>
      <c r="M767" s="216">
        <v>45565</v>
      </c>
      <c r="N767" s="251">
        <f t="shared" si="23"/>
        <v>52.142857142857146</v>
      </c>
      <c r="O767" s="217">
        <v>1</v>
      </c>
      <c r="P767" s="214" t="s">
        <v>4883</v>
      </c>
      <c r="Q767" s="217">
        <f t="shared" si="24"/>
        <v>1</v>
      </c>
      <c r="R767" s="218" t="str">
        <f t="array" aca="1" ref="R767" ca="1">IF(ISNUMBER(Q767),IF(Q767=100%,"CUMPLIDA",IF(AND(ISNUMBER(M767),ISNUMBER(INDIRECT("FECHA_"&amp;$B767,1))), IF(M767&lt;=INDIRECT("FECHA_"&amp;$B767,1),"INCUMPLIDA","PROCESO"), "VERIFICAR FECHA")),"SIN VALOR AVANCE")</f>
        <v>CUMPLIDA</v>
      </c>
    </row>
    <row r="768" spans="1:18" ht="165.75">
      <c r="A768" s="211" t="s">
        <v>652</v>
      </c>
      <c r="B768" s="212" t="s">
        <v>2644</v>
      </c>
      <c r="C768" s="548"/>
      <c r="D768" s="548"/>
      <c r="E768" s="546"/>
      <c r="F768" s="546"/>
      <c r="G768" s="546"/>
      <c r="H768" s="221" t="s">
        <v>3187</v>
      </c>
      <c r="I768" s="228" t="s">
        <v>4884</v>
      </c>
      <c r="J768" s="214" t="s">
        <v>4885</v>
      </c>
      <c r="K768" s="220">
        <v>105</v>
      </c>
      <c r="L768" s="216">
        <v>45200</v>
      </c>
      <c r="M768" s="216">
        <v>45565</v>
      </c>
      <c r="N768" s="251">
        <f t="shared" si="23"/>
        <v>52.142857142857146</v>
      </c>
      <c r="O768" s="217">
        <v>1</v>
      </c>
      <c r="P768" s="214" t="s">
        <v>4886</v>
      </c>
      <c r="Q768" s="217">
        <f t="shared" si="24"/>
        <v>1</v>
      </c>
      <c r="R768" s="218" t="str">
        <f t="array" aca="1" ref="R768" ca="1">IF(ISNUMBER(Q768),IF(Q768=100%,"CUMPLIDA",IF(AND(ISNUMBER(M768),ISNUMBER(INDIRECT("FECHA_"&amp;$B768,1))), IF(M768&lt;=INDIRECT("FECHA_"&amp;$B768,1),"INCUMPLIDA","PROCESO"), "VERIFICAR FECHA")),"SIN VALOR AVANCE")</f>
        <v>CUMPLIDA</v>
      </c>
    </row>
    <row r="769" spans="1:18" ht="210.75">
      <c r="A769" s="211" t="s">
        <v>652</v>
      </c>
      <c r="B769" s="212" t="s">
        <v>2644</v>
      </c>
      <c r="C769" s="548"/>
      <c r="D769" s="548"/>
      <c r="E769" s="546"/>
      <c r="F769" s="546"/>
      <c r="G769" s="546"/>
      <c r="H769" s="221" t="s">
        <v>4881</v>
      </c>
      <c r="I769" s="228" t="s">
        <v>3179</v>
      </c>
      <c r="J769" s="214" t="s">
        <v>3180</v>
      </c>
      <c r="K769" s="220">
        <v>2</v>
      </c>
      <c r="L769" s="216">
        <v>45200</v>
      </c>
      <c r="M769" s="216">
        <v>45565</v>
      </c>
      <c r="N769" s="251">
        <f t="shared" si="23"/>
        <v>52.142857142857146</v>
      </c>
      <c r="O769" s="217">
        <v>1</v>
      </c>
      <c r="P769" s="214" t="s">
        <v>4887</v>
      </c>
      <c r="Q769" s="217">
        <f t="shared" si="24"/>
        <v>1</v>
      </c>
      <c r="R769" s="218" t="str">
        <f t="array" aca="1" ref="R769" ca="1">IF(ISNUMBER(Q769),IF(Q769=100%,"CUMPLIDA",IF(AND(ISNUMBER(M769),ISNUMBER(INDIRECT("FECHA_"&amp;$B769,1))), IF(M769&lt;=INDIRECT("FECHA_"&amp;$B769,1),"INCUMPLIDA","PROCESO"), "VERIFICAR FECHA")),"SIN VALOR AVANCE")</f>
        <v>CUMPLIDA</v>
      </c>
    </row>
    <row r="770" spans="1:18" ht="165.75">
      <c r="A770" s="211" t="s">
        <v>652</v>
      </c>
      <c r="B770" s="212" t="s">
        <v>2644</v>
      </c>
      <c r="C770" s="548"/>
      <c r="D770" s="548"/>
      <c r="E770" s="546"/>
      <c r="F770" s="546"/>
      <c r="G770" s="546"/>
      <c r="H770" s="221" t="s">
        <v>3187</v>
      </c>
      <c r="I770" s="228" t="s">
        <v>4884</v>
      </c>
      <c r="J770" s="214" t="s">
        <v>4885</v>
      </c>
      <c r="K770" s="220">
        <v>105</v>
      </c>
      <c r="L770" s="216">
        <v>45200</v>
      </c>
      <c r="M770" s="216">
        <v>45565</v>
      </c>
      <c r="N770" s="251">
        <f t="shared" si="23"/>
        <v>52.142857142857146</v>
      </c>
      <c r="O770" s="217">
        <v>1</v>
      </c>
      <c r="P770" s="214" t="s">
        <v>4888</v>
      </c>
      <c r="Q770" s="217">
        <f t="shared" si="24"/>
        <v>1</v>
      </c>
      <c r="R770" s="218" t="str">
        <f t="array" aca="1" ref="R770" ca="1">IF(ISNUMBER(Q770),IF(Q770=100%,"CUMPLIDA",IF(AND(ISNUMBER(M770),ISNUMBER(INDIRECT("FECHA_"&amp;$B770,1))), IF(M770&lt;=INDIRECT("FECHA_"&amp;$B770,1),"INCUMPLIDA","PROCESO"), "VERIFICAR FECHA")),"SIN VALOR AVANCE")</f>
        <v>CUMPLIDA</v>
      </c>
    </row>
    <row r="771" spans="1:18" ht="375">
      <c r="A771" s="211" t="s">
        <v>652</v>
      </c>
      <c r="B771" s="212" t="s">
        <v>2644</v>
      </c>
      <c r="C771" s="548"/>
      <c r="D771" s="548"/>
      <c r="E771" s="221"/>
      <c r="F771" s="221" t="s">
        <v>4880</v>
      </c>
      <c r="G771" s="546"/>
      <c r="H771" s="221" t="s">
        <v>4889</v>
      </c>
      <c r="I771" s="228" t="s">
        <v>4890</v>
      </c>
      <c r="J771" s="214" t="s">
        <v>4891</v>
      </c>
      <c r="K771" s="220">
        <v>1</v>
      </c>
      <c r="L771" s="216">
        <v>45189</v>
      </c>
      <c r="M771" s="216">
        <v>45382</v>
      </c>
      <c r="N771" s="251">
        <f t="shared" si="23"/>
        <v>27.571428571428573</v>
      </c>
      <c r="O771" s="217">
        <v>1</v>
      </c>
      <c r="P771" s="214" t="s">
        <v>4892</v>
      </c>
      <c r="Q771" s="217">
        <f t="shared" si="24"/>
        <v>1</v>
      </c>
      <c r="R771" s="218" t="str">
        <f t="array" aca="1" ref="R771" ca="1">IF(ISNUMBER(Q771),IF(Q771=100%,"CUMPLIDA",IF(AND(ISNUMBER(M771),ISNUMBER(INDIRECT("FECHA_"&amp;$B771,1))), IF(M771&lt;=INDIRECT("FECHA_"&amp;$B771,1),"INCUMPLIDA","PROCESO"), "VERIFICAR FECHA")),"SIN VALOR AVANCE")</f>
        <v>CUMPLIDA</v>
      </c>
    </row>
    <row r="772" spans="1:18" ht="150">
      <c r="A772" s="211" t="s">
        <v>652</v>
      </c>
      <c r="B772" s="212" t="s">
        <v>2644</v>
      </c>
      <c r="C772" s="548" t="s">
        <v>3203</v>
      </c>
      <c r="D772" s="548" t="s">
        <v>2673</v>
      </c>
      <c r="E772" s="546" t="s">
        <v>3204</v>
      </c>
      <c r="F772" s="546"/>
      <c r="G772" s="546" t="s">
        <v>3205</v>
      </c>
      <c r="H772" s="213" t="s">
        <v>3206</v>
      </c>
      <c r="I772" s="214" t="s">
        <v>3207</v>
      </c>
      <c r="J772" s="214" t="s">
        <v>3208</v>
      </c>
      <c r="K772" s="220">
        <v>4</v>
      </c>
      <c r="L772" s="216">
        <v>45231</v>
      </c>
      <c r="M772" s="216">
        <v>45350</v>
      </c>
      <c r="N772" s="251">
        <f t="shared" si="23"/>
        <v>17</v>
      </c>
      <c r="O772" s="217">
        <v>1</v>
      </c>
      <c r="P772" s="214" t="s">
        <v>5267</v>
      </c>
      <c r="Q772" s="217">
        <f t="shared" si="24"/>
        <v>1</v>
      </c>
      <c r="R772" s="218" t="str">
        <f t="array" aca="1" ref="R772" ca="1">IF(ISNUMBER(Q772),IF(Q772=100%,"CUMPLIDA",IF(AND(ISNUMBER(M772),ISNUMBER(INDIRECT("FECHA_"&amp;$B772,1))), IF(M772&lt;=INDIRECT("FECHA_"&amp;$B772,1),"INCUMPLIDA","PROCESO"), "VERIFICAR FECHA")),"SIN VALOR AVANCE")</f>
        <v>CUMPLIDA</v>
      </c>
    </row>
    <row r="773" spans="1:18" ht="75.75">
      <c r="A773" s="211" t="s">
        <v>652</v>
      </c>
      <c r="B773" s="212" t="s">
        <v>2644</v>
      </c>
      <c r="C773" s="548"/>
      <c r="D773" s="548"/>
      <c r="E773" s="546"/>
      <c r="F773" s="546"/>
      <c r="G773" s="546"/>
      <c r="H773" s="213" t="s">
        <v>3209</v>
      </c>
      <c r="I773" s="214" t="s">
        <v>3210</v>
      </c>
      <c r="J773" s="228" t="s">
        <v>3211</v>
      </c>
      <c r="K773" s="220">
        <v>1</v>
      </c>
      <c r="L773" s="216">
        <v>45352</v>
      </c>
      <c r="M773" s="216">
        <v>45382</v>
      </c>
      <c r="N773" s="251">
        <f t="shared" si="23"/>
        <v>4.2857142857142856</v>
      </c>
      <c r="O773" s="217">
        <v>1</v>
      </c>
      <c r="P773" s="214" t="s">
        <v>5268</v>
      </c>
      <c r="Q773" s="217">
        <f t="shared" si="24"/>
        <v>1</v>
      </c>
      <c r="R773" s="218" t="str">
        <f t="array" aca="1" ref="R773" ca="1">IF(ISNUMBER(Q773),IF(Q773=100%,"CUMPLIDA",IF(AND(ISNUMBER(M773),ISNUMBER(INDIRECT("FECHA_"&amp;$B773,1))), IF(M773&lt;=INDIRECT("FECHA_"&amp;$B773,1),"INCUMPLIDA","PROCESO"), "VERIFICAR FECHA")),"SIN VALOR AVANCE")</f>
        <v>CUMPLIDA</v>
      </c>
    </row>
    <row r="774" spans="1:18" ht="105">
      <c r="A774" s="211" t="s">
        <v>652</v>
      </c>
      <c r="B774" s="212" t="s">
        <v>2644</v>
      </c>
      <c r="C774" s="548"/>
      <c r="D774" s="548"/>
      <c r="E774" s="546"/>
      <c r="F774" s="546"/>
      <c r="G774" s="546"/>
      <c r="H774" s="213" t="s">
        <v>3212</v>
      </c>
      <c r="I774" s="214" t="s">
        <v>3213</v>
      </c>
      <c r="J774" s="228" t="s">
        <v>3214</v>
      </c>
      <c r="K774" s="220">
        <v>6</v>
      </c>
      <c r="L774" s="216">
        <v>45383</v>
      </c>
      <c r="M774" s="216">
        <v>45565</v>
      </c>
      <c r="N774" s="251">
        <f t="shared" si="23"/>
        <v>26</v>
      </c>
      <c r="O774" s="217">
        <v>1</v>
      </c>
      <c r="P774" s="214" t="s">
        <v>5268</v>
      </c>
      <c r="Q774" s="217">
        <f t="shared" si="24"/>
        <v>1</v>
      </c>
      <c r="R774" s="218" t="str">
        <f t="array" aca="1" ref="R774" ca="1">IF(ISNUMBER(Q774),IF(Q774=100%,"CUMPLIDA",IF(AND(ISNUMBER(M774),ISNUMBER(INDIRECT("FECHA_"&amp;$B774,1))), IF(M774&lt;=INDIRECT("FECHA_"&amp;$B774,1),"INCUMPLIDA","PROCESO"), "VERIFICAR FECHA")),"SIN VALOR AVANCE")</f>
        <v>CUMPLIDA</v>
      </c>
    </row>
    <row r="775" spans="1:18" ht="90.75">
      <c r="A775" s="211" t="s">
        <v>652</v>
      </c>
      <c r="B775" s="212" t="s">
        <v>2644</v>
      </c>
      <c r="C775" s="548"/>
      <c r="D775" s="548"/>
      <c r="E775" s="546"/>
      <c r="F775" s="546"/>
      <c r="G775" s="546"/>
      <c r="H775" s="213" t="s">
        <v>3215</v>
      </c>
      <c r="I775" s="214" t="s">
        <v>3216</v>
      </c>
      <c r="J775" s="214" t="s">
        <v>3217</v>
      </c>
      <c r="K775" s="220">
        <v>1</v>
      </c>
      <c r="L775" s="216">
        <v>45231</v>
      </c>
      <c r="M775" s="216">
        <v>45350</v>
      </c>
      <c r="N775" s="251">
        <f t="shared" si="23"/>
        <v>17</v>
      </c>
      <c r="O775" s="217">
        <v>1</v>
      </c>
      <c r="P775" s="214" t="s">
        <v>4898</v>
      </c>
      <c r="Q775" s="217">
        <f t="shared" si="24"/>
        <v>1</v>
      </c>
      <c r="R775" s="218" t="str">
        <f t="array" aca="1" ref="R775" ca="1">IF(ISNUMBER(Q775),IF(Q775=100%,"CUMPLIDA",IF(AND(ISNUMBER(M775),ISNUMBER(INDIRECT("FECHA_"&amp;$B775,1))), IF(M775&lt;=INDIRECT("FECHA_"&amp;$B775,1),"INCUMPLIDA","PROCESO"), "VERIFICAR FECHA")),"SIN VALOR AVANCE")</f>
        <v>CUMPLIDA</v>
      </c>
    </row>
    <row r="776" spans="1:18" ht="135">
      <c r="A776" s="211" t="s">
        <v>652</v>
      </c>
      <c r="B776" s="212" t="s">
        <v>2644</v>
      </c>
      <c r="C776" s="548"/>
      <c r="D776" s="548"/>
      <c r="E776" s="213" t="s">
        <v>3218</v>
      </c>
      <c r="F776" s="213"/>
      <c r="G776" s="546"/>
      <c r="H776" s="213" t="s">
        <v>3219</v>
      </c>
      <c r="I776" s="214" t="s">
        <v>3220</v>
      </c>
      <c r="J776" s="214" t="s">
        <v>3221</v>
      </c>
      <c r="K776" s="220">
        <v>6</v>
      </c>
      <c r="L776" s="216">
        <v>45231</v>
      </c>
      <c r="M776" s="216">
        <v>45596</v>
      </c>
      <c r="N776" s="251">
        <f t="shared" si="23"/>
        <v>52.142857142857146</v>
      </c>
      <c r="O776" s="217">
        <v>1</v>
      </c>
      <c r="P776" s="214" t="s">
        <v>5269</v>
      </c>
      <c r="Q776" s="217">
        <f t="shared" si="24"/>
        <v>1</v>
      </c>
      <c r="R776" s="218" t="str">
        <f t="array" aca="1" ref="R776" ca="1">IF(ISNUMBER(Q776),IF(Q776=100%,"CUMPLIDA",IF(AND(ISNUMBER(M776),ISNUMBER(INDIRECT("FECHA_"&amp;$B776,1))), IF(M776&lt;=INDIRECT("FECHA_"&amp;$B776,1),"INCUMPLIDA","PROCESO"), "VERIFICAR FECHA")),"SIN VALOR AVANCE")</f>
        <v>CUMPLIDA</v>
      </c>
    </row>
    <row r="777" spans="1:18" ht="120">
      <c r="A777" s="211" t="s">
        <v>652</v>
      </c>
      <c r="B777" s="212" t="s">
        <v>2644</v>
      </c>
      <c r="C777" s="548"/>
      <c r="D777" s="548"/>
      <c r="E777" s="546" t="s">
        <v>3222</v>
      </c>
      <c r="F777" s="546"/>
      <c r="G777" s="546"/>
      <c r="H777" s="213" t="s">
        <v>3223</v>
      </c>
      <c r="I777" s="214" t="s">
        <v>3224</v>
      </c>
      <c r="J777" s="214" t="s">
        <v>3225</v>
      </c>
      <c r="K777" s="220">
        <v>1</v>
      </c>
      <c r="L777" s="216">
        <v>45231</v>
      </c>
      <c r="M777" s="216">
        <v>45260</v>
      </c>
      <c r="N777" s="251">
        <f t="shared" si="23"/>
        <v>4.1428571428571432</v>
      </c>
      <c r="O777" s="217">
        <v>1</v>
      </c>
      <c r="P777" s="214" t="s">
        <v>5270</v>
      </c>
      <c r="Q777" s="217">
        <f t="shared" si="24"/>
        <v>1</v>
      </c>
      <c r="R777" s="218" t="str">
        <f t="array" aca="1" ref="R777" ca="1">IF(ISNUMBER(Q777),IF(Q777=100%,"CUMPLIDA",IF(AND(ISNUMBER(M777),ISNUMBER(INDIRECT("FECHA_"&amp;$B777,1))), IF(M777&lt;=INDIRECT("FECHA_"&amp;$B777,1),"INCUMPLIDA","PROCESO"), "VERIFICAR FECHA")),"SIN VALOR AVANCE")</f>
        <v>CUMPLIDA</v>
      </c>
    </row>
    <row r="778" spans="1:18" ht="165.75">
      <c r="A778" s="211" t="s">
        <v>652</v>
      </c>
      <c r="B778" s="212" t="s">
        <v>2644</v>
      </c>
      <c r="C778" s="548"/>
      <c r="D778" s="548"/>
      <c r="E778" s="546"/>
      <c r="F778" s="546"/>
      <c r="G778" s="546"/>
      <c r="H778" s="213" t="s">
        <v>3226</v>
      </c>
      <c r="I778" s="214" t="s">
        <v>3227</v>
      </c>
      <c r="J778" s="214" t="s">
        <v>3228</v>
      </c>
      <c r="K778" s="220">
        <v>2</v>
      </c>
      <c r="L778" s="216">
        <v>45261</v>
      </c>
      <c r="M778" s="216">
        <v>45351</v>
      </c>
      <c r="N778" s="251">
        <f t="shared" ref="N778:N841" si="25">(M778-L778)/7</f>
        <v>12.857142857142858</v>
      </c>
      <c r="O778" s="217">
        <v>1</v>
      </c>
      <c r="P778" s="214" t="s">
        <v>5271</v>
      </c>
      <c r="Q778" s="217">
        <f t="shared" si="24"/>
        <v>1</v>
      </c>
      <c r="R778" s="218" t="str">
        <f t="array" aca="1" ref="R778" ca="1">IF(ISNUMBER(Q778),IF(Q778=100%,"CUMPLIDA",IF(AND(ISNUMBER(M778),ISNUMBER(INDIRECT("FECHA_"&amp;$B778,1))), IF(M778&lt;=INDIRECT("FECHA_"&amp;$B778,1),"INCUMPLIDA","PROCESO"), "VERIFICAR FECHA")),"SIN VALOR AVANCE")</f>
        <v>CUMPLIDA</v>
      </c>
    </row>
    <row r="779" spans="1:18" ht="90">
      <c r="A779" s="211" t="s">
        <v>652</v>
      </c>
      <c r="B779" s="212" t="s">
        <v>2644</v>
      </c>
      <c r="C779" s="548"/>
      <c r="D779" s="548"/>
      <c r="E779" s="546"/>
      <c r="F779" s="546"/>
      <c r="G779" s="546"/>
      <c r="H779" s="213" t="s">
        <v>3229</v>
      </c>
      <c r="I779" s="214" t="s">
        <v>3230</v>
      </c>
      <c r="J779" s="228" t="s">
        <v>3211</v>
      </c>
      <c r="K779" s="220">
        <v>1</v>
      </c>
      <c r="L779" s="216">
        <v>45352</v>
      </c>
      <c r="M779" s="216">
        <v>45382</v>
      </c>
      <c r="N779" s="251">
        <f t="shared" si="25"/>
        <v>4.2857142857142856</v>
      </c>
      <c r="O779" s="217">
        <v>1</v>
      </c>
      <c r="P779" s="214" t="s">
        <v>5272</v>
      </c>
      <c r="Q779" s="217">
        <f t="shared" si="24"/>
        <v>1</v>
      </c>
      <c r="R779" s="218" t="str">
        <f t="array" aca="1" ref="R779" ca="1">IF(ISNUMBER(Q779),IF(Q779=100%,"CUMPLIDA",IF(AND(ISNUMBER(M779),ISNUMBER(INDIRECT("FECHA_"&amp;$B779,1))), IF(M779&lt;=INDIRECT("FECHA_"&amp;$B779,1),"INCUMPLIDA","PROCESO"), "VERIFICAR FECHA")),"SIN VALOR AVANCE")</f>
        <v>CUMPLIDA</v>
      </c>
    </row>
    <row r="780" spans="1:18" ht="75.75">
      <c r="A780" s="211" t="s">
        <v>652</v>
      </c>
      <c r="B780" s="212" t="s">
        <v>2644</v>
      </c>
      <c r="C780" s="548"/>
      <c r="D780" s="548"/>
      <c r="E780" s="546"/>
      <c r="F780" s="546"/>
      <c r="G780" s="546"/>
      <c r="H780" s="213" t="s">
        <v>3231</v>
      </c>
      <c r="I780" s="214" t="s">
        <v>3232</v>
      </c>
      <c r="J780" s="214" t="s">
        <v>48</v>
      </c>
      <c r="K780" s="220">
        <v>6</v>
      </c>
      <c r="L780" s="216">
        <v>45383</v>
      </c>
      <c r="M780" s="216">
        <v>45565</v>
      </c>
      <c r="N780" s="251">
        <f t="shared" si="25"/>
        <v>26</v>
      </c>
      <c r="O780" s="217">
        <v>1</v>
      </c>
      <c r="P780" s="214" t="s">
        <v>5272</v>
      </c>
      <c r="Q780" s="217">
        <f t="shared" si="24"/>
        <v>1</v>
      </c>
      <c r="R780" s="218" t="str">
        <f t="array" aca="1" ref="R780" ca="1">IF(ISNUMBER(Q780),IF(Q780=100%,"CUMPLIDA",IF(AND(ISNUMBER(M780),ISNUMBER(INDIRECT("FECHA_"&amp;$B780,1))), IF(M780&lt;=INDIRECT("FECHA_"&amp;$B780,1),"INCUMPLIDA","PROCESO"), "VERIFICAR FECHA")),"SIN VALOR AVANCE")</f>
        <v>CUMPLIDA</v>
      </c>
    </row>
    <row r="781" spans="1:18" ht="120">
      <c r="A781" s="211" t="s">
        <v>652</v>
      </c>
      <c r="B781" s="212" t="s">
        <v>2644</v>
      </c>
      <c r="C781" s="548"/>
      <c r="D781" s="548"/>
      <c r="E781" s="213" t="s">
        <v>3233</v>
      </c>
      <c r="F781" s="213"/>
      <c r="G781" s="546"/>
      <c r="H781" s="213" t="s">
        <v>3234</v>
      </c>
      <c r="I781" s="214" t="s">
        <v>3235</v>
      </c>
      <c r="J781" s="214" t="s">
        <v>3236</v>
      </c>
      <c r="K781" s="220">
        <v>6</v>
      </c>
      <c r="L781" s="216">
        <v>45231</v>
      </c>
      <c r="M781" s="216">
        <v>45596</v>
      </c>
      <c r="N781" s="251">
        <f t="shared" si="25"/>
        <v>52.142857142857146</v>
      </c>
      <c r="O781" s="217">
        <v>1</v>
      </c>
      <c r="P781" s="214" t="s">
        <v>5273</v>
      </c>
      <c r="Q781" s="217">
        <f t="shared" si="24"/>
        <v>1</v>
      </c>
      <c r="R781" s="218" t="str">
        <f t="array" aca="1" ref="R781" ca="1">IF(ISNUMBER(Q781),IF(Q781=100%,"CUMPLIDA",IF(AND(ISNUMBER(M781),ISNUMBER(INDIRECT("FECHA_"&amp;$B781,1))), IF(M781&lt;=INDIRECT("FECHA_"&amp;$B781,1),"INCUMPLIDA","PROCESO"), "VERIFICAR FECHA")),"SIN VALOR AVANCE")</f>
        <v>CUMPLIDA</v>
      </c>
    </row>
    <row r="782" spans="1:18" ht="75">
      <c r="A782" s="211" t="s">
        <v>652</v>
      </c>
      <c r="B782" s="212" t="s">
        <v>2644</v>
      </c>
      <c r="C782" s="548"/>
      <c r="D782" s="548"/>
      <c r="E782" s="213" t="s">
        <v>3237</v>
      </c>
      <c r="F782" s="213"/>
      <c r="G782" s="546"/>
      <c r="H782" s="213" t="s">
        <v>3238</v>
      </c>
      <c r="I782" s="214" t="s">
        <v>3239</v>
      </c>
      <c r="J782" s="214" t="s">
        <v>3240</v>
      </c>
      <c r="K782" s="220">
        <v>2</v>
      </c>
      <c r="L782" s="216">
        <v>45231</v>
      </c>
      <c r="M782" s="216">
        <v>45382</v>
      </c>
      <c r="N782" s="251">
        <f t="shared" si="25"/>
        <v>21.571428571428573</v>
      </c>
      <c r="O782" s="217">
        <v>1</v>
      </c>
      <c r="P782" s="214" t="s">
        <v>5274</v>
      </c>
      <c r="Q782" s="217">
        <f t="shared" si="24"/>
        <v>1</v>
      </c>
      <c r="R782" s="218" t="str">
        <f t="array" aca="1" ref="R782" ca="1">IF(ISNUMBER(Q782),IF(Q782=100%,"CUMPLIDA",IF(AND(ISNUMBER(M782),ISNUMBER(INDIRECT("FECHA_"&amp;$B782,1))), IF(M782&lt;=INDIRECT("FECHA_"&amp;$B782,1),"INCUMPLIDA","PROCESO"), "VERIFICAR FECHA")),"SIN VALOR AVANCE")</f>
        <v>CUMPLIDA</v>
      </c>
    </row>
    <row r="783" spans="1:18" ht="150">
      <c r="A783" s="211" t="s">
        <v>652</v>
      </c>
      <c r="B783" s="212" t="s">
        <v>2644</v>
      </c>
      <c r="C783" s="548"/>
      <c r="D783" s="548"/>
      <c r="E783" s="546" t="s">
        <v>3241</v>
      </c>
      <c r="F783" s="546"/>
      <c r="G783" s="546"/>
      <c r="H783" s="213" t="s">
        <v>3206</v>
      </c>
      <c r="I783" s="214" t="s">
        <v>3207</v>
      </c>
      <c r="J783" s="214" t="s">
        <v>3208</v>
      </c>
      <c r="K783" s="220">
        <v>4</v>
      </c>
      <c r="L783" s="216">
        <v>45231</v>
      </c>
      <c r="M783" s="216">
        <v>45350</v>
      </c>
      <c r="N783" s="251">
        <f t="shared" si="25"/>
        <v>17</v>
      </c>
      <c r="O783" s="217">
        <v>1</v>
      </c>
      <c r="P783" s="214" t="s">
        <v>5275</v>
      </c>
      <c r="Q783" s="217">
        <f t="shared" si="24"/>
        <v>1</v>
      </c>
      <c r="R783" s="218" t="str">
        <f t="array" aca="1" ref="R783" ca="1">IF(ISNUMBER(Q783),IF(Q783=100%,"CUMPLIDA",IF(AND(ISNUMBER(M783),ISNUMBER(INDIRECT("FECHA_"&amp;$B783,1))), IF(M783&lt;=INDIRECT("FECHA_"&amp;$B783,1),"INCUMPLIDA","PROCESO"), "VERIFICAR FECHA")),"SIN VALOR AVANCE")</f>
        <v>CUMPLIDA</v>
      </c>
    </row>
    <row r="784" spans="1:18" ht="75">
      <c r="A784" s="211" t="s">
        <v>652</v>
      </c>
      <c r="B784" s="212" t="s">
        <v>2644</v>
      </c>
      <c r="C784" s="548"/>
      <c r="D784" s="548"/>
      <c r="E784" s="546"/>
      <c r="F784" s="546"/>
      <c r="G784" s="546"/>
      <c r="H784" s="213" t="s">
        <v>3209</v>
      </c>
      <c r="I784" s="214" t="s">
        <v>3210</v>
      </c>
      <c r="J784" s="228" t="s">
        <v>3211</v>
      </c>
      <c r="K784" s="220">
        <v>1</v>
      </c>
      <c r="L784" s="216">
        <v>45352</v>
      </c>
      <c r="M784" s="216">
        <v>45382</v>
      </c>
      <c r="N784" s="251">
        <f t="shared" si="25"/>
        <v>4.2857142857142856</v>
      </c>
      <c r="O784" s="217">
        <v>1</v>
      </c>
      <c r="P784" s="214" t="s">
        <v>5275</v>
      </c>
      <c r="Q784" s="217">
        <f t="shared" si="24"/>
        <v>1</v>
      </c>
      <c r="R784" s="218" t="str">
        <f t="array" aca="1" ref="R784" ca="1">IF(ISNUMBER(Q784),IF(Q784=100%,"CUMPLIDA",IF(AND(ISNUMBER(M784),ISNUMBER(INDIRECT("FECHA_"&amp;$B784,1))), IF(M784&lt;=INDIRECT("FECHA_"&amp;$B784,1),"INCUMPLIDA","PROCESO"), "VERIFICAR FECHA")),"SIN VALOR AVANCE")</f>
        <v>CUMPLIDA</v>
      </c>
    </row>
    <row r="785" spans="1:18" ht="105">
      <c r="A785" s="211" t="s">
        <v>652</v>
      </c>
      <c r="B785" s="212" t="s">
        <v>2644</v>
      </c>
      <c r="C785" s="548"/>
      <c r="D785" s="548"/>
      <c r="E785" s="546"/>
      <c r="F785" s="546"/>
      <c r="G785" s="546"/>
      <c r="H785" s="213" t="s">
        <v>3212</v>
      </c>
      <c r="I785" s="214" t="s">
        <v>3213</v>
      </c>
      <c r="J785" s="228" t="s">
        <v>3214</v>
      </c>
      <c r="K785" s="220">
        <v>6</v>
      </c>
      <c r="L785" s="216">
        <v>45383</v>
      </c>
      <c r="M785" s="216">
        <v>45565</v>
      </c>
      <c r="N785" s="251">
        <f t="shared" si="25"/>
        <v>26</v>
      </c>
      <c r="O785" s="217">
        <v>1</v>
      </c>
      <c r="P785" s="214" t="s">
        <v>5275</v>
      </c>
      <c r="Q785" s="217">
        <f t="shared" si="24"/>
        <v>1</v>
      </c>
      <c r="R785" s="218" t="str">
        <f t="array" aca="1" ref="R785" ca="1">IF(ISNUMBER(Q785),IF(Q785=100%,"CUMPLIDA",IF(AND(ISNUMBER(M785),ISNUMBER(INDIRECT("FECHA_"&amp;$B785,1))), IF(M785&lt;=INDIRECT("FECHA_"&amp;$B785,1),"INCUMPLIDA","PROCESO"), "VERIFICAR FECHA")),"SIN VALOR AVANCE")</f>
        <v>CUMPLIDA</v>
      </c>
    </row>
    <row r="786" spans="1:18" ht="75">
      <c r="A786" s="211" t="s">
        <v>652</v>
      </c>
      <c r="B786" s="212" t="s">
        <v>2644</v>
      </c>
      <c r="C786" s="548"/>
      <c r="D786" s="548"/>
      <c r="E786" s="546"/>
      <c r="F786" s="546"/>
      <c r="G786" s="546"/>
      <c r="H786" s="213" t="s">
        <v>3231</v>
      </c>
      <c r="I786" s="214" t="s">
        <v>3232</v>
      </c>
      <c r="J786" s="214" t="s">
        <v>48</v>
      </c>
      <c r="K786" s="220">
        <v>6</v>
      </c>
      <c r="L786" s="216">
        <v>45383</v>
      </c>
      <c r="M786" s="216">
        <v>45565</v>
      </c>
      <c r="N786" s="251">
        <f t="shared" si="25"/>
        <v>26</v>
      </c>
      <c r="O786" s="217">
        <v>1</v>
      </c>
      <c r="P786" s="214" t="s">
        <v>5275</v>
      </c>
      <c r="Q786" s="217">
        <f t="shared" si="24"/>
        <v>1</v>
      </c>
      <c r="R786" s="218" t="str">
        <f t="array" aca="1" ref="R786" ca="1">IF(ISNUMBER(Q786),IF(Q786=100%,"CUMPLIDA",IF(AND(ISNUMBER(M786),ISNUMBER(INDIRECT("FECHA_"&amp;$B786,1))), IF(M786&lt;=INDIRECT("FECHA_"&amp;$B786,1),"INCUMPLIDA","PROCESO"), "VERIFICAR FECHA")),"SIN VALOR AVANCE")</f>
        <v>CUMPLIDA</v>
      </c>
    </row>
    <row r="787" spans="1:18" ht="150">
      <c r="A787" s="211" t="s">
        <v>652</v>
      </c>
      <c r="B787" s="212" t="s">
        <v>2644</v>
      </c>
      <c r="C787" s="548"/>
      <c r="D787" s="548"/>
      <c r="E787" s="213" t="s">
        <v>3242</v>
      </c>
      <c r="F787" s="213"/>
      <c r="G787" s="546"/>
      <c r="H787" s="213" t="s">
        <v>3243</v>
      </c>
      <c r="I787" s="214" t="s">
        <v>3244</v>
      </c>
      <c r="J787" s="214" t="s">
        <v>3245</v>
      </c>
      <c r="K787" s="220">
        <v>6</v>
      </c>
      <c r="L787" s="216">
        <v>44937</v>
      </c>
      <c r="M787" s="216">
        <v>45596</v>
      </c>
      <c r="N787" s="251">
        <f t="shared" si="25"/>
        <v>94.142857142857139</v>
      </c>
      <c r="O787" s="217">
        <v>1</v>
      </c>
      <c r="P787" s="214" t="s">
        <v>5276</v>
      </c>
      <c r="Q787" s="217">
        <f t="shared" si="24"/>
        <v>1</v>
      </c>
      <c r="R787" s="218" t="str">
        <f t="array" aca="1" ref="R787" ca="1">IF(ISNUMBER(Q787),IF(Q787=100%,"CUMPLIDA",IF(AND(ISNUMBER(M787),ISNUMBER(INDIRECT("FECHA_"&amp;$B787,1))), IF(M787&lt;=INDIRECT("FECHA_"&amp;$B787,1),"INCUMPLIDA","PROCESO"), "VERIFICAR FECHA")),"SIN VALOR AVANCE")</f>
        <v>CUMPLIDA</v>
      </c>
    </row>
    <row r="788" spans="1:18" ht="150">
      <c r="A788" s="211" t="s">
        <v>652</v>
      </c>
      <c r="B788" s="212" t="s">
        <v>2644</v>
      </c>
      <c r="C788" s="548"/>
      <c r="D788" s="548"/>
      <c r="E788" s="213" t="s">
        <v>3246</v>
      </c>
      <c r="F788" s="213"/>
      <c r="G788" s="546"/>
      <c r="H788" s="213" t="s">
        <v>3247</v>
      </c>
      <c r="I788" s="214" t="s">
        <v>3248</v>
      </c>
      <c r="J788" s="214" t="s">
        <v>3245</v>
      </c>
      <c r="K788" s="220">
        <v>6</v>
      </c>
      <c r="L788" s="216">
        <v>44937</v>
      </c>
      <c r="M788" s="216">
        <v>45596</v>
      </c>
      <c r="N788" s="251">
        <f t="shared" si="25"/>
        <v>94.142857142857139</v>
      </c>
      <c r="O788" s="217">
        <v>1</v>
      </c>
      <c r="P788" s="214" t="s">
        <v>5276</v>
      </c>
      <c r="Q788" s="217">
        <f t="shared" si="24"/>
        <v>1</v>
      </c>
      <c r="R788" s="218" t="str">
        <f t="array" aca="1" ref="R788" ca="1">IF(ISNUMBER(Q788),IF(Q788=100%,"CUMPLIDA",IF(AND(ISNUMBER(M788),ISNUMBER(INDIRECT("FECHA_"&amp;$B788,1))), IF(M788&lt;=INDIRECT("FECHA_"&amp;$B788,1),"INCUMPLIDA","PROCESO"), "VERIFICAR FECHA")),"SIN VALOR AVANCE")</f>
        <v>CUMPLIDA</v>
      </c>
    </row>
    <row r="789" spans="1:18" ht="165">
      <c r="A789" s="211" t="s">
        <v>652</v>
      </c>
      <c r="B789" s="212" t="s">
        <v>2644</v>
      </c>
      <c r="C789" s="548"/>
      <c r="D789" s="548"/>
      <c r="E789" s="213"/>
      <c r="F789" s="213" t="s">
        <v>4893</v>
      </c>
      <c r="G789" s="546"/>
      <c r="H789" s="213" t="s">
        <v>4895</v>
      </c>
      <c r="I789" s="214" t="s">
        <v>4896</v>
      </c>
      <c r="J789" s="214" t="s">
        <v>48</v>
      </c>
      <c r="K789" s="220">
        <v>6</v>
      </c>
      <c r="L789" s="216">
        <v>45231</v>
      </c>
      <c r="M789" s="216">
        <v>45412</v>
      </c>
      <c r="N789" s="251">
        <f t="shared" si="25"/>
        <v>25.857142857142858</v>
      </c>
      <c r="O789" s="217">
        <v>1</v>
      </c>
      <c r="P789" s="214" t="s">
        <v>4897</v>
      </c>
      <c r="Q789" s="217">
        <f t="shared" si="24"/>
        <v>1</v>
      </c>
      <c r="R789" s="218" t="str">
        <f t="array" aca="1" ref="R789" ca="1">IF(ISNUMBER(Q789),IF(Q789=100%,"CUMPLIDA",IF(AND(ISNUMBER(M789),ISNUMBER(INDIRECT("FECHA_"&amp;$B789,1))), IF(M789&lt;=INDIRECT("FECHA_"&amp;$B789,1),"INCUMPLIDA","PROCESO"), "VERIFICAR FECHA")),"SIN VALOR AVANCE")</f>
        <v>CUMPLIDA</v>
      </c>
    </row>
    <row r="790" spans="1:18" ht="180">
      <c r="A790" s="211" t="s">
        <v>652</v>
      </c>
      <c r="B790" s="212" t="s">
        <v>2644</v>
      </c>
      <c r="C790" s="548"/>
      <c r="D790" s="548"/>
      <c r="E790" s="213"/>
      <c r="F790" s="213" t="s">
        <v>4894</v>
      </c>
      <c r="G790" s="546"/>
      <c r="H790" s="213" t="s">
        <v>3215</v>
      </c>
      <c r="I790" s="214" t="s">
        <v>3216</v>
      </c>
      <c r="J790" s="214" t="s">
        <v>3217</v>
      </c>
      <c r="K790" s="220">
        <v>1</v>
      </c>
      <c r="L790" s="216">
        <v>45231</v>
      </c>
      <c r="M790" s="216">
        <v>45350</v>
      </c>
      <c r="N790" s="251">
        <f t="shared" si="25"/>
        <v>17</v>
      </c>
      <c r="O790" s="217">
        <v>1</v>
      </c>
      <c r="P790" s="214" t="s">
        <v>4898</v>
      </c>
      <c r="Q790" s="217">
        <f t="shared" si="24"/>
        <v>1</v>
      </c>
      <c r="R790" s="218" t="str">
        <f t="array" aca="1" ref="R790" ca="1">IF(ISNUMBER(Q790),IF(Q790=100%,"CUMPLIDA",IF(AND(ISNUMBER(M790),ISNUMBER(INDIRECT("FECHA_"&amp;$B790,1))), IF(M790&lt;=INDIRECT("FECHA_"&amp;$B790,1),"INCUMPLIDA","PROCESO"), "VERIFICAR FECHA")),"SIN VALOR AVANCE")</f>
        <v>CUMPLIDA</v>
      </c>
    </row>
    <row r="791" spans="1:18" ht="30.75">
      <c r="A791" s="211" t="s">
        <v>652</v>
      </c>
      <c r="B791" s="212" t="s">
        <v>2644</v>
      </c>
      <c r="C791" s="548" t="s">
        <v>5277</v>
      </c>
      <c r="D791" s="548" t="s">
        <v>2673</v>
      </c>
      <c r="E791" s="546" t="s">
        <v>3249</v>
      </c>
      <c r="F791" s="546"/>
      <c r="G791" s="546" t="s">
        <v>3250</v>
      </c>
      <c r="H791" s="546" t="s">
        <v>3251</v>
      </c>
      <c r="I791" s="547" t="s">
        <v>3252</v>
      </c>
      <c r="J791" s="214" t="s">
        <v>490</v>
      </c>
      <c r="K791" s="220">
        <v>4</v>
      </c>
      <c r="L791" s="216">
        <v>45809</v>
      </c>
      <c r="M791" s="216">
        <v>47483</v>
      </c>
      <c r="N791" s="251">
        <f t="shared" si="25"/>
        <v>239.14285714285714</v>
      </c>
      <c r="O791" s="217">
        <v>0.16600000000000001</v>
      </c>
      <c r="P791" s="214" t="s">
        <v>5278</v>
      </c>
      <c r="Q791" s="217">
        <f t="shared" si="24"/>
        <v>0.16600000000000001</v>
      </c>
      <c r="R791" s="218" t="str">
        <f t="array" aca="1" ref="R791" ca="1">IF(ISNUMBER(Q791),IF(Q791=100%,"CUMPLIDA",IF(AND(ISNUMBER(M791),ISNUMBER(INDIRECT("FECHA_"&amp;$B791,1))), IF(M791&lt;=INDIRECT("FECHA_"&amp;$B791,1),"INCUMPLIDA","PROCESO"), "VERIFICAR FECHA")),"SIN VALOR AVANCE")</f>
        <v>PROCESO</v>
      </c>
    </row>
    <row r="792" spans="1:18" ht="75">
      <c r="A792" s="211" t="s">
        <v>652</v>
      </c>
      <c r="B792" s="212" t="s">
        <v>2644</v>
      </c>
      <c r="C792" s="548"/>
      <c r="D792" s="548"/>
      <c r="E792" s="546"/>
      <c r="F792" s="546"/>
      <c r="G792" s="546"/>
      <c r="H792" s="546"/>
      <c r="I792" s="547"/>
      <c r="J792" s="214" t="s">
        <v>3253</v>
      </c>
      <c r="K792" s="220">
        <v>1</v>
      </c>
      <c r="L792" s="216">
        <v>45809</v>
      </c>
      <c r="M792" s="216">
        <v>47483</v>
      </c>
      <c r="N792" s="251">
        <f t="shared" si="25"/>
        <v>239.14285714285714</v>
      </c>
      <c r="O792" s="217">
        <v>0.16600000000000001</v>
      </c>
      <c r="P792" s="214" t="s">
        <v>5278</v>
      </c>
      <c r="Q792" s="217">
        <f t="shared" si="24"/>
        <v>0.16600000000000001</v>
      </c>
      <c r="R792" s="218" t="str">
        <f t="array" aca="1" ref="R792" ca="1">IF(ISNUMBER(Q792),IF(Q792=100%,"CUMPLIDA",IF(AND(ISNUMBER(M792),ISNUMBER(INDIRECT("FECHA_"&amp;$B792,1))), IF(M792&lt;=INDIRECT("FECHA_"&amp;$B792,1),"INCUMPLIDA","PROCESO"), "VERIFICAR FECHA")),"SIN VALOR AVANCE")</f>
        <v>PROCESO</v>
      </c>
    </row>
    <row r="793" spans="1:18" ht="75">
      <c r="A793" s="211" t="s">
        <v>652</v>
      </c>
      <c r="B793" s="212" t="s">
        <v>2644</v>
      </c>
      <c r="C793" s="548"/>
      <c r="D793" s="548"/>
      <c r="E793" s="546"/>
      <c r="F793" s="546"/>
      <c r="G793" s="546"/>
      <c r="H793" s="546"/>
      <c r="I793" s="547"/>
      <c r="J793" s="214" t="s">
        <v>3254</v>
      </c>
      <c r="K793" s="220">
        <v>1</v>
      </c>
      <c r="L793" s="216">
        <v>45809</v>
      </c>
      <c r="M793" s="216">
        <v>47483</v>
      </c>
      <c r="N793" s="251">
        <f t="shared" si="25"/>
        <v>239.14285714285714</v>
      </c>
      <c r="O793" s="217">
        <v>0.16600000000000001</v>
      </c>
      <c r="P793" s="214" t="s">
        <v>5278</v>
      </c>
      <c r="Q793" s="217">
        <f t="shared" si="24"/>
        <v>0.16600000000000001</v>
      </c>
      <c r="R793" s="218" t="str">
        <f t="array" aca="1" ref="R793" ca="1">IF(ISNUMBER(Q793),IF(Q793=100%,"CUMPLIDA",IF(AND(ISNUMBER(M793),ISNUMBER(INDIRECT("FECHA_"&amp;$B793,1))), IF(M793&lt;=INDIRECT("FECHA_"&amp;$B793,1),"INCUMPLIDA","PROCESO"), "VERIFICAR FECHA")),"SIN VALOR AVANCE")</f>
        <v>PROCESO</v>
      </c>
    </row>
    <row r="794" spans="1:18" ht="105.75">
      <c r="A794" s="211" t="s">
        <v>652</v>
      </c>
      <c r="B794" s="212" t="s">
        <v>2644</v>
      </c>
      <c r="C794" s="548"/>
      <c r="D794" s="548"/>
      <c r="E794" s="546"/>
      <c r="F794" s="546"/>
      <c r="G794" s="546"/>
      <c r="H794" s="546" t="s">
        <v>3255</v>
      </c>
      <c r="I794" s="547" t="s">
        <v>3256</v>
      </c>
      <c r="J794" s="547" t="s">
        <v>3257</v>
      </c>
      <c r="K794" s="242">
        <v>1</v>
      </c>
      <c r="L794" s="216">
        <v>45323</v>
      </c>
      <c r="M794" s="216">
        <v>45473</v>
      </c>
      <c r="N794" s="251">
        <f t="shared" si="25"/>
        <v>21.428571428571427</v>
      </c>
      <c r="O794" s="217">
        <v>1</v>
      </c>
      <c r="P794" s="214" t="s">
        <v>5279</v>
      </c>
      <c r="Q794" s="217">
        <f t="shared" si="24"/>
        <v>1</v>
      </c>
      <c r="R794" s="218" t="str">
        <f t="array" aca="1" ref="R794" ca="1">IF(ISNUMBER(Q794),IF(Q794=100%,"CUMPLIDA",IF(AND(ISNUMBER(M794),ISNUMBER(INDIRECT("FECHA_"&amp;$B794,1))), IF(M794&lt;=INDIRECT("FECHA_"&amp;$B794,1),"INCUMPLIDA","PROCESO"), "VERIFICAR FECHA")),"SIN VALOR AVANCE")</f>
        <v>CUMPLIDA</v>
      </c>
    </row>
    <row r="795" spans="1:18" ht="105.75">
      <c r="A795" s="211" t="s">
        <v>652</v>
      </c>
      <c r="B795" s="212" t="s">
        <v>2644</v>
      </c>
      <c r="C795" s="548"/>
      <c r="D795" s="548"/>
      <c r="E795" s="546"/>
      <c r="F795" s="546"/>
      <c r="G795" s="546"/>
      <c r="H795" s="546"/>
      <c r="I795" s="547"/>
      <c r="J795" s="547"/>
      <c r="K795" s="242">
        <v>1</v>
      </c>
      <c r="L795" s="216">
        <v>45474</v>
      </c>
      <c r="M795" s="216">
        <v>45657</v>
      </c>
      <c r="N795" s="251">
        <f t="shared" si="25"/>
        <v>26.142857142857142</v>
      </c>
      <c r="O795" s="217">
        <v>1</v>
      </c>
      <c r="P795" s="214" t="s">
        <v>5279</v>
      </c>
      <c r="Q795" s="217">
        <f t="shared" si="24"/>
        <v>1</v>
      </c>
      <c r="R795" s="218" t="str">
        <f t="array" aca="1" ref="R795" ca="1">IF(ISNUMBER(Q795),IF(Q795=100%,"CUMPLIDA",IF(AND(ISNUMBER(M795),ISNUMBER(INDIRECT("FECHA_"&amp;$B795,1))), IF(M795&lt;=INDIRECT("FECHA_"&amp;$B795,1),"INCUMPLIDA","PROCESO"), "VERIFICAR FECHA")),"SIN VALOR AVANCE")</f>
        <v>CUMPLIDA</v>
      </c>
    </row>
    <row r="796" spans="1:18" ht="105.75">
      <c r="A796" s="211" t="s">
        <v>652</v>
      </c>
      <c r="B796" s="212" t="s">
        <v>2644</v>
      </c>
      <c r="C796" s="548"/>
      <c r="D796" s="548"/>
      <c r="E796" s="546"/>
      <c r="F796" s="546"/>
      <c r="G796" s="546"/>
      <c r="H796" s="546"/>
      <c r="I796" s="547"/>
      <c r="J796" s="547"/>
      <c r="K796" s="242">
        <v>1</v>
      </c>
      <c r="L796" s="216">
        <v>45658</v>
      </c>
      <c r="M796" s="216">
        <v>45838</v>
      </c>
      <c r="N796" s="251">
        <f t="shared" si="25"/>
        <v>25.714285714285715</v>
      </c>
      <c r="O796" s="217">
        <v>1</v>
      </c>
      <c r="P796" s="214" t="s">
        <v>5279</v>
      </c>
      <c r="Q796" s="217">
        <f t="shared" si="24"/>
        <v>1</v>
      </c>
      <c r="R796" s="218" t="str">
        <f t="array" aca="1" ref="R796" ca="1">IF(ISNUMBER(Q796),IF(Q796=100%,"CUMPLIDA",IF(AND(ISNUMBER(M796),ISNUMBER(INDIRECT("FECHA_"&amp;$B796,1))), IF(M796&lt;=INDIRECT("FECHA_"&amp;$B796,1),"INCUMPLIDA","PROCESO"), "VERIFICAR FECHA")),"SIN VALOR AVANCE")</f>
        <v>CUMPLIDA</v>
      </c>
    </row>
    <row r="797" spans="1:18" ht="105.75">
      <c r="A797" s="211" t="s">
        <v>652</v>
      </c>
      <c r="B797" s="212" t="s">
        <v>2644</v>
      </c>
      <c r="C797" s="548"/>
      <c r="D797" s="548"/>
      <c r="E797" s="546"/>
      <c r="F797" s="546"/>
      <c r="G797" s="546"/>
      <c r="H797" s="546"/>
      <c r="I797" s="547"/>
      <c r="J797" s="547"/>
      <c r="K797" s="242">
        <v>1</v>
      </c>
      <c r="L797" s="216">
        <v>45839</v>
      </c>
      <c r="M797" s="216">
        <v>46022</v>
      </c>
      <c r="N797" s="251">
        <f t="shared" si="25"/>
        <v>26.142857142857142</v>
      </c>
      <c r="O797" s="217">
        <v>1</v>
      </c>
      <c r="P797" s="214" t="s">
        <v>5279</v>
      </c>
      <c r="Q797" s="217">
        <f t="shared" si="24"/>
        <v>1</v>
      </c>
      <c r="R797" s="218" t="str">
        <f t="array" aca="1" ref="R797" ca="1">IF(ISNUMBER(Q797),IF(Q797=100%,"CUMPLIDA",IF(AND(ISNUMBER(M797),ISNUMBER(INDIRECT("FECHA_"&amp;$B797,1))), IF(M797&lt;=INDIRECT("FECHA_"&amp;$B797,1),"INCUMPLIDA","PROCESO"), "VERIFICAR FECHA")),"SIN VALOR AVANCE")</f>
        <v>CUMPLIDA</v>
      </c>
    </row>
    <row r="798" spans="1:18" ht="105.75">
      <c r="A798" s="211" t="s">
        <v>652</v>
      </c>
      <c r="B798" s="212" t="s">
        <v>2644</v>
      </c>
      <c r="C798" s="548"/>
      <c r="D798" s="548"/>
      <c r="E798" s="546"/>
      <c r="F798" s="546"/>
      <c r="G798" s="546"/>
      <c r="H798" s="546"/>
      <c r="I798" s="547"/>
      <c r="J798" s="547"/>
      <c r="K798" s="242">
        <v>1</v>
      </c>
      <c r="L798" s="216">
        <v>46023</v>
      </c>
      <c r="M798" s="216">
        <v>46142</v>
      </c>
      <c r="N798" s="251">
        <f t="shared" si="25"/>
        <v>17</v>
      </c>
      <c r="O798" s="217">
        <v>1</v>
      </c>
      <c r="P798" s="214" t="s">
        <v>5279</v>
      </c>
      <c r="Q798" s="217">
        <f t="shared" si="24"/>
        <v>1</v>
      </c>
      <c r="R798" s="218" t="str">
        <f t="array" aca="1" ref="R798" ca="1">IF(ISNUMBER(Q798),IF(Q798=100%,"CUMPLIDA",IF(AND(ISNUMBER(M798),ISNUMBER(INDIRECT("FECHA_"&amp;$B798,1))), IF(M798&lt;=INDIRECT("FECHA_"&amp;$B798,1),"INCUMPLIDA","PROCESO"), "VERIFICAR FECHA")),"SIN VALOR AVANCE")</f>
        <v>CUMPLIDA</v>
      </c>
    </row>
    <row r="799" spans="1:18" ht="30.75">
      <c r="A799" s="211" t="s">
        <v>652</v>
      </c>
      <c r="B799" s="212" t="s">
        <v>2644</v>
      </c>
      <c r="C799" s="548"/>
      <c r="D799" s="548"/>
      <c r="E799" s="546"/>
      <c r="F799" s="546"/>
      <c r="G799" s="546"/>
      <c r="H799" s="546" t="s">
        <v>3258</v>
      </c>
      <c r="I799" s="547" t="s">
        <v>3252</v>
      </c>
      <c r="J799" s="214" t="s">
        <v>490</v>
      </c>
      <c r="K799" s="220">
        <v>4</v>
      </c>
      <c r="L799" s="216">
        <v>45809</v>
      </c>
      <c r="M799" s="216">
        <v>47483</v>
      </c>
      <c r="N799" s="251">
        <f t="shared" si="25"/>
        <v>239.14285714285714</v>
      </c>
      <c r="O799" s="217">
        <v>0.16600000000000001</v>
      </c>
      <c r="P799" s="214" t="s">
        <v>5278</v>
      </c>
      <c r="Q799" s="217">
        <f t="shared" si="24"/>
        <v>0.16600000000000001</v>
      </c>
      <c r="R799" s="218" t="str">
        <f t="array" aca="1" ref="R799" ca="1">IF(ISNUMBER(Q799),IF(Q799=100%,"CUMPLIDA",IF(AND(ISNUMBER(M799),ISNUMBER(INDIRECT("FECHA_"&amp;$B799,1))), IF(M799&lt;=INDIRECT("FECHA_"&amp;$B799,1),"INCUMPLIDA","PROCESO"), "VERIFICAR FECHA")),"SIN VALOR AVANCE")</f>
        <v>PROCESO</v>
      </c>
    </row>
    <row r="800" spans="1:18" ht="75">
      <c r="A800" s="211" t="s">
        <v>652</v>
      </c>
      <c r="B800" s="212" t="s">
        <v>2644</v>
      </c>
      <c r="C800" s="548"/>
      <c r="D800" s="548"/>
      <c r="E800" s="546"/>
      <c r="F800" s="546"/>
      <c r="G800" s="546"/>
      <c r="H800" s="546"/>
      <c r="I800" s="547"/>
      <c r="J800" s="214" t="s">
        <v>3253</v>
      </c>
      <c r="K800" s="220">
        <v>1</v>
      </c>
      <c r="L800" s="216">
        <v>45809</v>
      </c>
      <c r="M800" s="216">
        <v>47483</v>
      </c>
      <c r="N800" s="251">
        <f t="shared" si="25"/>
        <v>239.14285714285714</v>
      </c>
      <c r="O800" s="217">
        <v>0.16600000000000001</v>
      </c>
      <c r="P800" s="214" t="s">
        <v>5278</v>
      </c>
      <c r="Q800" s="217">
        <f t="shared" si="24"/>
        <v>0.16600000000000001</v>
      </c>
      <c r="R800" s="218" t="str">
        <f t="array" aca="1" ref="R800" ca="1">IF(ISNUMBER(Q800),IF(Q800=100%,"CUMPLIDA",IF(AND(ISNUMBER(M800),ISNUMBER(INDIRECT("FECHA_"&amp;$B800,1))), IF(M800&lt;=INDIRECT("FECHA_"&amp;$B800,1),"INCUMPLIDA","PROCESO"), "VERIFICAR FECHA")),"SIN VALOR AVANCE")</f>
        <v>PROCESO</v>
      </c>
    </row>
    <row r="801" spans="1:18" ht="75">
      <c r="A801" s="211" t="s">
        <v>652</v>
      </c>
      <c r="B801" s="212" t="s">
        <v>2644</v>
      </c>
      <c r="C801" s="548"/>
      <c r="D801" s="548"/>
      <c r="E801" s="546"/>
      <c r="F801" s="546"/>
      <c r="G801" s="546"/>
      <c r="H801" s="546"/>
      <c r="I801" s="547"/>
      <c r="J801" s="214" t="s">
        <v>3254</v>
      </c>
      <c r="K801" s="220">
        <v>1</v>
      </c>
      <c r="L801" s="216">
        <v>45809</v>
      </c>
      <c r="M801" s="216">
        <v>47483</v>
      </c>
      <c r="N801" s="251">
        <f t="shared" si="25"/>
        <v>239.14285714285714</v>
      </c>
      <c r="O801" s="217">
        <v>0.16600000000000001</v>
      </c>
      <c r="P801" s="214" t="s">
        <v>5278</v>
      </c>
      <c r="Q801" s="217">
        <f t="shared" si="24"/>
        <v>0.16600000000000001</v>
      </c>
      <c r="R801" s="218" t="str">
        <f t="array" aca="1" ref="R801" ca="1">IF(ISNUMBER(Q801),IF(Q801=100%,"CUMPLIDA",IF(AND(ISNUMBER(M801),ISNUMBER(INDIRECT("FECHA_"&amp;$B801,1))), IF(M801&lt;=INDIRECT("FECHA_"&amp;$B801,1),"INCUMPLIDA","PROCESO"), "VERIFICAR FECHA")),"SIN VALOR AVANCE")</f>
        <v>PROCESO</v>
      </c>
    </row>
    <row r="802" spans="1:18" ht="105.75">
      <c r="A802" s="211" t="s">
        <v>652</v>
      </c>
      <c r="B802" s="212" t="s">
        <v>2644</v>
      </c>
      <c r="C802" s="548"/>
      <c r="D802" s="548"/>
      <c r="E802" s="546"/>
      <c r="F802" s="546"/>
      <c r="G802" s="546"/>
      <c r="H802" s="546" t="s">
        <v>3259</v>
      </c>
      <c r="I802" s="547" t="s">
        <v>3260</v>
      </c>
      <c r="J802" s="547" t="s">
        <v>3261</v>
      </c>
      <c r="K802" s="242">
        <v>1</v>
      </c>
      <c r="L802" s="216">
        <v>45323</v>
      </c>
      <c r="M802" s="216">
        <v>45473</v>
      </c>
      <c r="N802" s="251">
        <f t="shared" si="25"/>
        <v>21.428571428571427</v>
      </c>
      <c r="O802" s="217">
        <v>1</v>
      </c>
      <c r="P802" s="214" t="s">
        <v>5279</v>
      </c>
      <c r="Q802" s="217">
        <f t="shared" si="24"/>
        <v>1</v>
      </c>
      <c r="R802" s="218" t="str">
        <f t="array" aca="1" ref="R802" ca="1">IF(ISNUMBER(Q802),IF(Q802=100%,"CUMPLIDA",IF(AND(ISNUMBER(M802),ISNUMBER(INDIRECT("FECHA_"&amp;$B802,1))), IF(M802&lt;=INDIRECT("FECHA_"&amp;$B802,1),"INCUMPLIDA","PROCESO"), "VERIFICAR FECHA")),"SIN VALOR AVANCE")</f>
        <v>CUMPLIDA</v>
      </c>
    </row>
    <row r="803" spans="1:18" ht="105.75">
      <c r="A803" s="211" t="s">
        <v>652</v>
      </c>
      <c r="B803" s="212" t="s">
        <v>2644</v>
      </c>
      <c r="C803" s="548"/>
      <c r="D803" s="548"/>
      <c r="E803" s="546"/>
      <c r="F803" s="546"/>
      <c r="G803" s="546"/>
      <c r="H803" s="546"/>
      <c r="I803" s="547"/>
      <c r="J803" s="547"/>
      <c r="K803" s="242">
        <v>1</v>
      </c>
      <c r="L803" s="216">
        <v>45474</v>
      </c>
      <c r="M803" s="216">
        <v>45657</v>
      </c>
      <c r="N803" s="251">
        <f t="shared" si="25"/>
        <v>26.142857142857142</v>
      </c>
      <c r="O803" s="217">
        <v>1</v>
      </c>
      <c r="P803" s="214" t="s">
        <v>5279</v>
      </c>
      <c r="Q803" s="217">
        <f t="shared" si="24"/>
        <v>1</v>
      </c>
      <c r="R803" s="218" t="str">
        <f t="array" aca="1" ref="R803" ca="1">IF(ISNUMBER(Q803),IF(Q803=100%,"CUMPLIDA",IF(AND(ISNUMBER(M803),ISNUMBER(INDIRECT("FECHA_"&amp;$B803,1))), IF(M803&lt;=INDIRECT("FECHA_"&amp;$B803,1),"INCUMPLIDA","PROCESO"), "VERIFICAR FECHA")),"SIN VALOR AVANCE")</f>
        <v>CUMPLIDA</v>
      </c>
    </row>
    <row r="804" spans="1:18" ht="105.75">
      <c r="A804" s="211" t="s">
        <v>652</v>
      </c>
      <c r="B804" s="212" t="s">
        <v>2644</v>
      </c>
      <c r="C804" s="548"/>
      <c r="D804" s="548"/>
      <c r="E804" s="546"/>
      <c r="F804" s="546"/>
      <c r="G804" s="546"/>
      <c r="H804" s="546"/>
      <c r="I804" s="547"/>
      <c r="J804" s="547"/>
      <c r="K804" s="242">
        <v>1</v>
      </c>
      <c r="L804" s="216">
        <v>45658</v>
      </c>
      <c r="M804" s="216">
        <v>45838</v>
      </c>
      <c r="N804" s="251">
        <f t="shared" si="25"/>
        <v>25.714285714285715</v>
      </c>
      <c r="O804" s="217">
        <v>1</v>
      </c>
      <c r="P804" s="214" t="s">
        <v>5279</v>
      </c>
      <c r="Q804" s="217">
        <f t="shared" si="24"/>
        <v>1</v>
      </c>
      <c r="R804" s="218" t="str">
        <f t="array" aca="1" ref="R804" ca="1">IF(ISNUMBER(Q804),IF(Q804=100%,"CUMPLIDA",IF(AND(ISNUMBER(M804),ISNUMBER(INDIRECT("FECHA_"&amp;$B804,1))), IF(M804&lt;=INDIRECT("FECHA_"&amp;$B804,1),"INCUMPLIDA","PROCESO"), "VERIFICAR FECHA")),"SIN VALOR AVANCE")</f>
        <v>CUMPLIDA</v>
      </c>
    </row>
    <row r="805" spans="1:18" ht="105.75">
      <c r="A805" s="211" t="s">
        <v>652</v>
      </c>
      <c r="B805" s="212" t="s">
        <v>2644</v>
      </c>
      <c r="C805" s="548"/>
      <c r="D805" s="548"/>
      <c r="E805" s="546"/>
      <c r="F805" s="546"/>
      <c r="G805" s="546"/>
      <c r="H805" s="546"/>
      <c r="I805" s="547"/>
      <c r="J805" s="547"/>
      <c r="K805" s="242">
        <v>1</v>
      </c>
      <c r="L805" s="216">
        <v>45839</v>
      </c>
      <c r="M805" s="216">
        <v>46022</v>
      </c>
      <c r="N805" s="251">
        <f t="shared" si="25"/>
        <v>26.142857142857142</v>
      </c>
      <c r="O805" s="217">
        <v>1</v>
      </c>
      <c r="P805" s="214" t="s">
        <v>5279</v>
      </c>
      <c r="Q805" s="217">
        <f t="shared" si="24"/>
        <v>1</v>
      </c>
      <c r="R805" s="218" t="str">
        <f t="array" aca="1" ref="R805" ca="1">IF(ISNUMBER(Q805),IF(Q805=100%,"CUMPLIDA",IF(AND(ISNUMBER(M805),ISNUMBER(INDIRECT("FECHA_"&amp;$B805,1))), IF(M805&lt;=INDIRECT("FECHA_"&amp;$B805,1),"INCUMPLIDA","PROCESO"), "VERIFICAR FECHA")),"SIN VALOR AVANCE")</f>
        <v>CUMPLIDA</v>
      </c>
    </row>
    <row r="806" spans="1:18" ht="105.75">
      <c r="A806" s="211" t="s">
        <v>652</v>
      </c>
      <c r="B806" s="212" t="s">
        <v>2644</v>
      </c>
      <c r="C806" s="548"/>
      <c r="D806" s="548"/>
      <c r="E806" s="546"/>
      <c r="F806" s="546"/>
      <c r="G806" s="546"/>
      <c r="H806" s="546"/>
      <c r="I806" s="547"/>
      <c r="J806" s="547"/>
      <c r="K806" s="242">
        <v>1</v>
      </c>
      <c r="L806" s="216">
        <v>46023</v>
      </c>
      <c r="M806" s="216">
        <v>46203</v>
      </c>
      <c r="N806" s="251">
        <f t="shared" si="25"/>
        <v>25.714285714285715</v>
      </c>
      <c r="O806" s="217">
        <v>1</v>
      </c>
      <c r="P806" s="214" t="s">
        <v>5279</v>
      </c>
      <c r="Q806" s="217">
        <f t="shared" si="24"/>
        <v>1</v>
      </c>
      <c r="R806" s="218" t="str">
        <f t="array" aca="1" ref="R806" ca="1">IF(ISNUMBER(Q806),IF(Q806=100%,"CUMPLIDA",IF(AND(ISNUMBER(M806),ISNUMBER(INDIRECT("FECHA_"&amp;$B806,1))), IF(M806&lt;=INDIRECT("FECHA_"&amp;$B806,1),"INCUMPLIDA","PROCESO"), "VERIFICAR FECHA")),"SIN VALOR AVANCE")</f>
        <v>CUMPLIDA</v>
      </c>
    </row>
    <row r="807" spans="1:18" ht="105.75">
      <c r="A807" s="211" t="s">
        <v>652</v>
      </c>
      <c r="B807" s="212" t="s">
        <v>2644</v>
      </c>
      <c r="C807" s="548"/>
      <c r="D807" s="548"/>
      <c r="E807" s="546"/>
      <c r="F807" s="546"/>
      <c r="G807" s="546"/>
      <c r="H807" s="546"/>
      <c r="I807" s="547"/>
      <c r="J807" s="547"/>
      <c r="K807" s="242">
        <v>1</v>
      </c>
      <c r="L807" s="216">
        <v>46204</v>
      </c>
      <c r="M807" s="216">
        <v>46387</v>
      </c>
      <c r="N807" s="251">
        <f t="shared" si="25"/>
        <v>26.142857142857142</v>
      </c>
      <c r="O807" s="217">
        <v>1</v>
      </c>
      <c r="P807" s="214" t="s">
        <v>5279</v>
      </c>
      <c r="Q807" s="217">
        <f t="shared" si="24"/>
        <v>1</v>
      </c>
      <c r="R807" s="218" t="str">
        <f t="array" aca="1" ref="R807" ca="1">IF(ISNUMBER(Q807),IF(Q807=100%,"CUMPLIDA",IF(AND(ISNUMBER(M807),ISNUMBER(INDIRECT("FECHA_"&amp;$B807,1))), IF(M807&lt;=INDIRECT("FECHA_"&amp;$B807,1),"INCUMPLIDA","PROCESO"), "VERIFICAR FECHA")),"SIN VALOR AVANCE")</f>
        <v>CUMPLIDA</v>
      </c>
    </row>
    <row r="808" spans="1:18" ht="105.75">
      <c r="A808" s="211" t="s">
        <v>652</v>
      </c>
      <c r="B808" s="212" t="s">
        <v>2644</v>
      </c>
      <c r="C808" s="548"/>
      <c r="D808" s="548"/>
      <c r="E808" s="546"/>
      <c r="F808" s="546"/>
      <c r="G808" s="546"/>
      <c r="H808" s="546"/>
      <c r="I808" s="547"/>
      <c r="J808" s="547"/>
      <c r="K808" s="242">
        <v>1</v>
      </c>
      <c r="L808" s="216">
        <v>46388</v>
      </c>
      <c r="M808" s="216">
        <v>46507</v>
      </c>
      <c r="N808" s="251">
        <f t="shared" si="25"/>
        <v>17</v>
      </c>
      <c r="O808" s="217">
        <v>1</v>
      </c>
      <c r="P808" s="214" t="s">
        <v>5279</v>
      </c>
      <c r="Q808" s="217">
        <f t="shared" si="24"/>
        <v>1</v>
      </c>
      <c r="R808" s="218" t="str">
        <f t="array" aca="1" ref="R808" ca="1">IF(ISNUMBER(Q808),IF(Q808=100%,"CUMPLIDA",IF(AND(ISNUMBER(M808),ISNUMBER(INDIRECT("FECHA_"&amp;$B808,1))), IF(M808&lt;=INDIRECT("FECHA_"&amp;$B808,1),"INCUMPLIDA","PROCESO"), "VERIFICAR FECHA")),"SIN VALOR AVANCE")</f>
        <v>CUMPLIDA</v>
      </c>
    </row>
    <row r="809" spans="1:18" ht="90">
      <c r="A809" s="211" t="s">
        <v>652</v>
      </c>
      <c r="B809" s="212" t="s">
        <v>2644</v>
      </c>
      <c r="C809" s="548"/>
      <c r="D809" s="548"/>
      <c r="E809" s="546"/>
      <c r="F809" s="546"/>
      <c r="G809" s="546"/>
      <c r="H809" s="213" t="s">
        <v>3262</v>
      </c>
      <c r="I809" s="214" t="s">
        <v>3263</v>
      </c>
      <c r="J809" s="214" t="s">
        <v>3264</v>
      </c>
      <c r="K809" s="220">
        <v>1</v>
      </c>
      <c r="L809" s="216">
        <v>45231</v>
      </c>
      <c r="M809" s="216">
        <v>45351</v>
      </c>
      <c r="N809" s="251">
        <f t="shared" si="25"/>
        <v>17.142857142857142</v>
      </c>
      <c r="O809" s="217">
        <v>1</v>
      </c>
      <c r="P809" s="214" t="s">
        <v>5280</v>
      </c>
      <c r="Q809" s="217">
        <f t="shared" si="24"/>
        <v>1</v>
      </c>
      <c r="R809" s="218" t="str">
        <f t="array" aca="1" ref="R809" ca="1">IF(ISNUMBER(Q809),IF(Q809=100%,"CUMPLIDA",IF(AND(ISNUMBER(M809),ISNUMBER(INDIRECT("FECHA_"&amp;$B809,1))), IF(M809&lt;=INDIRECT("FECHA_"&amp;$B809,1),"INCUMPLIDA","PROCESO"), "VERIFICAR FECHA")),"SIN VALOR AVANCE")</f>
        <v>CUMPLIDA</v>
      </c>
    </row>
    <row r="810" spans="1:18" ht="60.75">
      <c r="A810" s="211" t="s">
        <v>652</v>
      </c>
      <c r="B810" s="212" t="s">
        <v>2644</v>
      </c>
      <c r="C810" s="548"/>
      <c r="D810" s="548"/>
      <c r="E810" s="546"/>
      <c r="F810" s="546"/>
      <c r="G810" s="546"/>
      <c r="H810" s="546" t="s">
        <v>3265</v>
      </c>
      <c r="I810" s="547" t="s">
        <v>3266</v>
      </c>
      <c r="J810" s="214" t="s">
        <v>3267</v>
      </c>
      <c r="K810" s="220">
        <v>1</v>
      </c>
      <c r="L810" s="216">
        <v>45323</v>
      </c>
      <c r="M810" s="216">
        <v>45351</v>
      </c>
      <c r="N810" s="251">
        <f t="shared" si="25"/>
        <v>4</v>
      </c>
      <c r="O810" s="217">
        <v>1</v>
      </c>
      <c r="P810" s="214" t="s">
        <v>5280</v>
      </c>
      <c r="Q810" s="217">
        <f t="shared" si="24"/>
        <v>1</v>
      </c>
      <c r="R810" s="218" t="str">
        <f t="array" aca="1" ref="R810" ca="1">IF(ISNUMBER(Q810),IF(Q810=100%,"CUMPLIDA",IF(AND(ISNUMBER(M810),ISNUMBER(INDIRECT("FECHA_"&amp;$B810,1))), IF(M810&lt;=INDIRECT("FECHA_"&amp;$B810,1),"INCUMPLIDA","PROCESO"), "VERIFICAR FECHA")),"SIN VALOR AVANCE")</f>
        <v>CUMPLIDA</v>
      </c>
    </row>
    <row r="811" spans="1:18" ht="60.75">
      <c r="A811" s="211" t="s">
        <v>652</v>
      </c>
      <c r="B811" s="212" t="s">
        <v>2644</v>
      </c>
      <c r="C811" s="548"/>
      <c r="D811" s="548"/>
      <c r="E811" s="546"/>
      <c r="F811" s="546"/>
      <c r="G811" s="546"/>
      <c r="H811" s="546"/>
      <c r="I811" s="547"/>
      <c r="J811" s="214" t="s">
        <v>3268</v>
      </c>
      <c r="K811" s="220">
        <v>1</v>
      </c>
      <c r="L811" s="216">
        <v>45474</v>
      </c>
      <c r="M811" s="216">
        <v>45535</v>
      </c>
      <c r="N811" s="251">
        <f t="shared" si="25"/>
        <v>8.7142857142857135</v>
      </c>
      <c r="O811" s="217">
        <v>1</v>
      </c>
      <c r="P811" s="214" t="s">
        <v>5280</v>
      </c>
      <c r="Q811" s="217">
        <f t="shared" si="24"/>
        <v>1</v>
      </c>
      <c r="R811" s="218" t="str">
        <f t="array" aca="1" ref="R811" ca="1">IF(ISNUMBER(Q811),IF(Q811=100%,"CUMPLIDA",IF(AND(ISNUMBER(M811),ISNUMBER(INDIRECT("FECHA_"&amp;$B811,1))), IF(M811&lt;=INDIRECT("FECHA_"&amp;$B811,1),"INCUMPLIDA","PROCESO"), "VERIFICAR FECHA")),"SIN VALOR AVANCE")</f>
        <v>CUMPLIDA</v>
      </c>
    </row>
    <row r="812" spans="1:18" ht="60.75">
      <c r="A812" s="211" t="s">
        <v>652</v>
      </c>
      <c r="B812" s="212" t="s">
        <v>2644</v>
      </c>
      <c r="C812" s="548"/>
      <c r="D812" s="548"/>
      <c r="E812" s="546"/>
      <c r="F812" s="546"/>
      <c r="G812" s="546"/>
      <c r="H812" s="546" t="s">
        <v>3269</v>
      </c>
      <c r="I812" s="547" t="s">
        <v>3270</v>
      </c>
      <c r="J812" s="547" t="s">
        <v>3271</v>
      </c>
      <c r="K812" s="220">
        <v>1</v>
      </c>
      <c r="L812" s="216">
        <v>45351</v>
      </c>
      <c r="M812" s="216">
        <v>45359</v>
      </c>
      <c r="N812" s="251">
        <f t="shared" si="25"/>
        <v>1.1428571428571428</v>
      </c>
      <c r="O812" s="217">
        <v>1</v>
      </c>
      <c r="P812" s="214" t="s">
        <v>5280</v>
      </c>
      <c r="Q812" s="217">
        <f t="shared" si="24"/>
        <v>1</v>
      </c>
      <c r="R812" s="218" t="str">
        <f t="array" aca="1" ref="R812" ca="1">IF(ISNUMBER(Q812),IF(Q812=100%,"CUMPLIDA",IF(AND(ISNUMBER(M812),ISNUMBER(INDIRECT("FECHA_"&amp;$B812,1))), IF(M812&lt;=INDIRECT("FECHA_"&amp;$B812,1),"INCUMPLIDA","PROCESO"), "VERIFICAR FECHA")),"SIN VALOR AVANCE")</f>
        <v>CUMPLIDA</v>
      </c>
    </row>
    <row r="813" spans="1:18" ht="60.75">
      <c r="A813" s="211" t="s">
        <v>652</v>
      </c>
      <c r="B813" s="212" t="s">
        <v>2644</v>
      </c>
      <c r="C813" s="548"/>
      <c r="D813" s="548"/>
      <c r="E813" s="546"/>
      <c r="F813" s="546"/>
      <c r="G813" s="546"/>
      <c r="H813" s="546"/>
      <c r="I813" s="547"/>
      <c r="J813" s="547"/>
      <c r="K813" s="220">
        <v>1</v>
      </c>
      <c r="L813" s="216">
        <v>45535</v>
      </c>
      <c r="M813" s="216">
        <v>45541</v>
      </c>
      <c r="N813" s="251">
        <f t="shared" si="25"/>
        <v>0.8571428571428571</v>
      </c>
      <c r="O813" s="217">
        <v>1</v>
      </c>
      <c r="P813" s="214" t="s">
        <v>5280</v>
      </c>
      <c r="Q813" s="217">
        <f t="shared" si="24"/>
        <v>1</v>
      </c>
      <c r="R813" s="218" t="str">
        <f t="array" aca="1" ref="R813" ca="1">IF(ISNUMBER(Q813),IF(Q813=100%,"CUMPLIDA",IF(AND(ISNUMBER(M813),ISNUMBER(INDIRECT("FECHA_"&amp;$B813,1))), IF(M813&lt;=INDIRECT("FECHA_"&amp;$B813,1),"INCUMPLIDA","PROCESO"), "VERIFICAR FECHA")),"SIN VALOR AVANCE")</f>
        <v>CUMPLIDA</v>
      </c>
    </row>
    <row r="814" spans="1:18" ht="90">
      <c r="A814" s="211" t="s">
        <v>652</v>
      </c>
      <c r="B814" s="212" t="s">
        <v>2644</v>
      </c>
      <c r="C814" s="548"/>
      <c r="D814" s="548"/>
      <c r="E814" s="546"/>
      <c r="F814" s="546"/>
      <c r="G814" s="546"/>
      <c r="H814" s="213" t="s">
        <v>3272</v>
      </c>
      <c r="I814" s="214" t="s">
        <v>3273</v>
      </c>
      <c r="J814" s="214" t="s">
        <v>3274</v>
      </c>
      <c r="K814" s="219" t="s">
        <v>3275</v>
      </c>
      <c r="L814" s="216">
        <v>45351</v>
      </c>
      <c r="M814" s="216">
        <v>45473</v>
      </c>
      <c r="N814" s="251">
        <f t="shared" si="25"/>
        <v>17.428571428571427</v>
      </c>
      <c r="O814" s="217">
        <v>1</v>
      </c>
      <c r="P814" s="214" t="s">
        <v>5281</v>
      </c>
      <c r="Q814" s="217">
        <f t="shared" si="24"/>
        <v>1</v>
      </c>
      <c r="R814" s="218" t="str">
        <f t="array" aca="1" ref="R814" ca="1">IF(ISNUMBER(Q814),IF(Q814=100%,"CUMPLIDA",IF(AND(ISNUMBER(M814),ISNUMBER(INDIRECT("FECHA_"&amp;$B814,1))), IF(M814&lt;=INDIRECT("FECHA_"&amp;$B814,1),"INCUMPLIDA","PROCESO"), "VERIFICAR FECHA")),"SIN VALOR AVANCE")</f>
        <v>CUMPLIDA</v>
      </c>
    </row>
    <row r="815" spans="1:18" ht="30.75">
      <c r="A815" s="211" t="s">
        <v>652</v>
      </c>
      <c r="B815" s="212" t="s">
        <v>2644</v>
      </c>
      <c r="C815" s="548"/>
      <c r="D815" s="548"/>
      <c r="E815" s="546"/>
      <c r="F815" s="546"/>
      <c r="G815" s="546"/>
      <c r="H815" s="546" t="s">
        <v>3276</v>
      </c>
      <c r="I815" s="547" t="s">
        <v>3252</v>
      </c>
      <c r="J815" s="214" t="s">
        <v>490</v>
      </c>
      <c r="K815" s="220">
        <v>4</v>
      </c>
      <c r="L815" s="216">
        <v>45809</v>
      </c>
      <c r="M815" s="216">
        <v>47483</v>
      </c>
      <c r="N815" s="251">
        <f t="shared" si="25"/>
        <v>239.14285714285714</v>
      </c>
      <c r="O815" s="217">
        <v>0.16600000000000001</v>
      </c>
      <c r="P815" s="214" t="s">
        <v>5278</v>
      </c>
      <c r="Q815" s="217">
        <f t="shared" si="24"/>
        <v>0.16600000000000001</v>
      </c>
      <c r="R815" s="218" t="str">
        <f t="array" aca="1" ref="R815" ca="1">IF(ISNUMBER(Q815),IF(Q815=100%,"CUMPLIDA",IF(AND(ISNUMBER(M815),ISNUMBER(INDIRECT("FECHA_"&amp;$B815,1))), IF(M815&lt;=INDIRECT("FECHA_"&amp;$B815,1),"INCUMPLIDA","PROCESO"), "VERIFICAR FECHA")),"SIN VALOR AVANCE")</f>
        <v>PROCESO</v>
      </c>
    </row>
    <row r="816" spans="1:18" ht="75">
      <c r="A816" s="211" t="s">
        <v>652</v>
      </c>
      <c r="B816" s="212" t="s">
        <v>2644</v>
      </c>
      <c r="C816" s="548"/>
      <c r="D816" s="548"/>
      <c r="E816" s="546"/>
      <c r="F816" s="546"/>
      <c r="G816" s="546"/>
      <c r="H816" s="546"/>
      <c r="I816" s="547"/>
      <c r="J816" s="214" t="s">
        <v>3253</v>
      </c>
      <c r="K816" s="220">
        <v>1</v>
      </c>
      <c r="L816" s="216">
        <v>45809</v>
      </c>
      <c r="M816" s="216">
        <v>47483</v>
      </c>
      <c r="N816" s="251">
        <f t="shared" si="25"/>
        <v>239.14285714285714</v>
      </c>
      <c r="O816" s="217">
        <v>0.16600000000000001</v>
      </c>
      <c r="P816" s="214" t="s">
        <v>5278</v>
      </c>
      <c r="Q816" s="217">
        <f t="shared" si="24"/>
        <v>0.16600000000000001</v>
      </c>
      <c r="R816" s="218" t="str">
        <f t="array" aca="1" ref="R816" ca="1">IF(ISNUMBER(Q816),IF(Q816=100%,"CUMPLIDA",IF(AND(ISNUMBER(M816),ISNUMBER(INDIRECT("FECHA_"&amp;$B816,1))), IF(M816&lt;=INDIRECT("FECHA_"&amp;$B816,1),"INCUMPLIDA","PROCESO"), "VERIFICAR FECHA")),"SIN VALOR AVANCE")</f>
        <v>PROCESO</v>
      </c>
    </row>
    <row r="817" spans="1:18" ht="75">
      <c r="A817" s="211" t="s">
        <v>652</v>
      </c>
      <c r="B817" s="212" t="s">
        <v>2644</v>
      </c>
      <c r="C817" s="548"/>
      <c r="D817" s="548"/>
      <c r="E817" s="546"/>
      <c r="F817" s="546"/>
      <c r="G817" s="546"/>
      <c r="H817" s="546"/>
      <c r="I817" s="547"/>
      <c r="J817" s="214" t="s">
        <v>3254</v>
      </c>
      <c r="K817" s="220">
        <v>1</v>
      </c>
      <c r="L817" s="216">
        <v>45809</v>
      </c>
      <c r="M817" s="216">
        <v>47483</v>
      </c>
      <c r="N817" s="251">
        <f t="shared" si="25"/>
        <v>239.14285714285714</v>
      </c>
      <c r="O817" s="217">
        <v>0.16600000000000001</v>
      </c>
      <c r="P817" s="214" t="s">
        <v>5278</v>
      </c>
      <c r="Q817" s="217">
        <f t="shared" si="24"/>
        <v>0.16600000000000001</v>
      </c>
      <c r="R817" s="218" t="str">
        <f t="array" aca="1" ref="R817" ca="1">IF(ISNUMBER(Q817),IF(Q817=100%,"CUMPLIDA",IF(AND(ISNUMBER(M817),ISNUMBER(INDIRECT("FECHA_"&amp;$B817,1))), IF(M817&lt;=INDIRECT("FECHA_"&amp;$B817,1),"INCUMPLIDA","PROCESO"), "VERIFICAR FECHA")),"SIN VALOR AVANCE")</f>
        <v>PROCESO</v>
      </c>
    </row>
    <row r="818" spans="1:18" ht="240">
      <c r="A818" s="211" t="s">
        <v>652</v>
      </c>
      <c r="B818" s="212" t="s">
        <v>2644</v>
      </c>
      <c r="C818" s="548"/>
      <c r="D818" s="548"/>
      <c r="E818" s="546"/>
      <c r="F818" s="546"/>
      <c r="G818" s="546"/>
      <c r="H818" s="213" t="s">
        <v>3277</v>
      </c>
      <c r="I818" s="214" t="s">
        <v>3278</v>
      </c>
      <c r="J818" s="214" t="s">
        <v>3279</v>
      </c>
      <c r="K818" s="220">
        <v>4</v>
      </c>
      <c r="L818" s="216">
        <v>46082</v>
      </c>
      <c r="M818" s="216">
        <v>46295</v>
      </c>
      <c r="N818" s="251">
        <f t="shared" si="25"/>
        <v>30.428571428571427</v>
      </c>
      <c r="O818" s="217">
        <v>0</v>
      </c>
      <c r="P818" s="214" t="s">
        <v>5282</v>
      </c>
      <c r="Q818" s="217">
        <f t="shared" si="24"/>
        <v>0</v>
      </c>
      <c r="R818" s="218" t="str">
        <f t="array" aca="1" ref="R818" ca="1">IF(ISNUMBER(Q818),IF(Q818=100%,"CUMPLIDA",IF(AND(ISNUMBER(M818),ISNUMBER(INDIRECT("FECHA_"&amp;$B818,1))), IF(M818&lt;=INDIRECT("FECHA_"&amp;$B818,1),"INCUMPLIDA","PROCESO"), "VERIFICAR FECHA")),"SIN VALOR AVANCE")</f>
        <v>PROCESO</v>
      </c>
    </row>
    <row r="819" spans="1:18" ht="30.75">
      <c r="A819" s="211" t="s">
        <v>652</v>
      </c>
      <c r="B819" s="212" t="s">
        <v>2644</v>
      </c>
      <c r="C819" s="548"/>
      <c r="D819" s="548"/>
      <c r="E819" s="546"/>
      <c r="F819" s="546" t="s">
        <v>4899</v>
      </c>
      <c r="G819" s="546"/>
      <c r="H819" s="546" t="s">
        <v>4901</v>
      </c>
      <c r="I819" s="547" t="s">
        <v>4902</v>
      </c>
      <c r="J819" s="547" t="s">
        <v>4903</v>
      </c>
      <c r="K819" s="220">
        <v>1</v>
      </c>
      <c r="L819" s="216">
        <v>45323</v>
      </c>
      <c r="M819" s="216">
        <v>45473</v>
      </c>
      <c r="N819" s="251">
        <f t="shared" si="25"/>
        <v>21.428571428571427</v>
      </c>
      <c r="O819" s="217">
        <v>1</v>
      </c>
      <c r="P819" s="214" t="s">
        <v>4904</v>
      </c>
      <c r="Q819" s="217">
        <f t="shared" si="24"/>
        <v>1</v>
      </c>
      <c r="R819" s="218" t="str">
        <f t="array" aca="1" ref="R819" ca="1">IF(ISNUMBER(Q819),IF(Q819=100%,"CUMPLIDA",IF(AND(ISNUMBER(M819),ISNUMBER(INDIRECT("FECHA_"&amp;$B819,1))), IF(M819&lt;=INDIRECT("FECHA_"&amp;$B819,1),"INCUMPLIDA","PROCESO"), "VERIFICAR FECHA")),"SIN VALOR AVANCE")</f>
        <v>CUMPLIDA</v>
      </c>
    </row>
    <row r="820" spans="1:18" ht="30.75">
      <c r="A820" s="211" t="s">
        <v>652</v>
      </c>
      <c r="B820" s="212" t="s">
        <v>2644</v>
      </c>
      <c r="C820" s="548"/>
      <c r="D820" s="548"/>
      <c r="E820" s="546"/>
      <c r="F820" s="546"/>
      <c r="G820" s="546"/>
      <c r="H820" s="546"/>
      <c r="I820" s="547"/>
      <c r="J820" s="547"/>
      <c r="K820" s="220">
        <v>1</v>
      </c>
      <c r="L820" s="216">
        <v>45474</v>
      </c>
      <c r="M820" s="216">
        <v>45657</v>
      </c>
      <c r="N820" s="251">
        <f t="shared" si="25"/>
        <v>26.142857142857142</v>
      </c>
      <c r="O820" s="217">
        <v>1</v>
      </c>
      <c r="P820" s="214" t="s">
        <v>4904</v>
      </c>
      <c r="Q820" s="217">
        <f t="shared" si="24"/>
        <v>1</v>
      </c>
      <c r="R820" s="218" t="str">
        <f t="array" aca="1" ref="R820" ca="1">IF(ISNUMBER(Q820),IF(Q820=100%,"CUMPLIDA",IF(AND(ISNUMBER(M820),ISNUMBER(INDIRECT("FECHA_"&amp;$B820,1))), IF(M820&lt;=INDIRECT("FECHA_"&amp;$B820,1),"INCUMPLIDA","PROCESO"), "VERIFICAR FECHA")),"SIN VALOR AVANCE")</f>
        <v>CUMPLIDA</v>
      </c>
    </row>
    <row r="821" spans="1:18" ht="30.75">
      <c r="A821" s="211" t="s">
        <v>652</v>
      </c>
      <c r="B821" s="212" t="s">
        <v>2644</v>
      </c>
      <c r="C821" s="548"/>
      <c r="D821" s="548"/>
      <c r="E821" s="546"/>
      <c r="F821" s="546"/>
      <c r="G821" s="546"/>
      <c r="H821" s="546"/>
      <c r="I821" s="547"/>
      <c r="J821" s="547"/>
      <c r="K821" s="220">
        <v>1</v>
      </c>
      <c r="L821" s="216">
        <v>45658</v>
      </c>
      <c r="M821" s="216">
        <v>45838</v>
      </c>
      <c r="N821" s="251">
        <f t="shared" si="25"/>
        <v>25.714285714285715</v>
      </c>
      <c r="O821" s="217">
        <v>1</v>
      </c>
      <c r="P821" s="214" t="s">
        <v>4904</v>
      </c>
      <c r="Q821" s="217">
        <f t="shared" si="24"/>
        <v>1</v>
      </c>
      <c r="R821" s="218" t="str">
        <f t="array" aca="1" ref="R821" ca="1">IF(ISNUMBER(Q821),IF(Q821=100%,"CUMPLIDA",IF(AND(ISNUMBER(M821),ISNUMBER(INDIRECT("FECHA_"&amp;$B821,1))), IF(M821&lt;=INDIRECT("FECHA_"&amp;$B821,1),"INCUMPLIDA","PROCESO"), "VERIFICAR FECHA")),"SIN VALOR AVANCE")</f>
        <v>CUMPLIDA</v>
      </c>
    </row>
    <row r="822" spans="1:18" ht="30.75">
      <c r="A822" s="211" t="s">
        <v>652</v>
      </c>
      <c r="B822" s="212" t="s">
        <v>2644</v>
      </c>
      <c r="C822" s="548"/>
      <c r="D822" s="548"/>
      <c r="E822" s="546"/>
      <c r="F822" s="546"/>
      <c r="G822" s="546"/>
      <c r="H822" s="546"/>
      <c r="I822" s="547"/>
      <c r="J822" s="547"/>
      <c r="K822" s="220">
        <v>1</v>
      </c>
      <c r="L822" s="216">
        <v>45839</v>
      </c>
      <c r="M822" s="216">
        <v>46022</v>
      </c>
      <c r="N822" s="251">
        <f t="shared" si="25"/>
        <v>26.142857142857142</v>
      </c>
      <c r="O822" s="217">
        <v>1</v>
      </c>
      <c r="P822" s="214" t="s">
        <v>4904</v>
      </c>
      <c r="Q822" s="217">
        <f t="shared" si="24"/>
        <v>1</v>
      </c>
      <c r="R822" s="218" t="str">
        <f t="array" aca="1" ref="R822" ca="1">IF(ISNUMBER(Q822),IF(Q822=100%,"CUMPLIDA",IF(AND(ISNUMBER(M822),ISNUMBER(INDIRECT("FECHA_"&amp;$B822,1))), IF(M822&lt;=INDIRECT("FECHA_"&amp;$B822,1),"INCUMPLIDA","PROCESO"), "VERIFICAR FECHA")),"SIN VALOR AVANCE")</f>
        <v>CUMPLIDA</v>
      </c>
    </row>
    <row r="823" spans="1:18" ht="30.75">
      <c r="A823" s="211" t="s">
        <v>652</v>
      </c>
      <c r="B823" s="212" t="s">
        <v>2644</v>
      </c>
      <c r="C823" s="548"/>
      <c r="D823" s="548"/>
      <c r="E823" s="546"/>
      <c r="F823" s="546"/>
      <c r="G823" s="546"/>
      <c r="H823" s="546"/>
      <c r="I823" s="547"/>
      <c r="J823" s="547"/>
      <c r="K823" s="220">
        <v>1</v>
      </c>
      <c r="L823" s="216">
        <v>46023</v>
      </c>
      <c r="M823" s="216">
        <v>46203</v>
      </c>
      <c r="N823" s="251">
        <f t="shared" si="25"/>
        <v>25.714285714285715</v>
      </c>
      <c r="O823" s="217">
        <v>1</v>
      </c>
      <c r="P823" s="214" t="s">
        <v>4904</v>
      </c>
      <c r="Q823" s="217">
        <f t="shared" si="24"/>
        <v>1</v>
      </c>
      <c r="R823" s="218" t="str">
        <f t="array" aca="1" ref="R823" ca="1">IF(ISNUMBER(Q823),IF(Q823=100%,"CUMPLIDA",IF(AND(ISNUMBER(M823),ISNUMBER(INDIRECT("FECHA_"&amp;$B823,1))), IF(M823&lt;=INDIRECT("FECHA_"&amp;$B823,1),"INCUMPLIDA","PROCESO"), "VERIFICAR FECHA")),"SIN VALOR AVANCE")</f>
        <v>CUMPLIDA</v>
      </c>
    </row>
    <row r="824" spans="1:18" ht="30.75">
      <c r="A824" s="211" t="s">
        <v>652</v>
      </c>
      <c r="B824" s="212" t="s">
        <v>2644</v>
      </c>
      <c r="C824" s="548"/>
      <c r="D824" s="548"/>
      <c r="E824" s="546"/>
      <c r="F824" s="546"/>
      <c r="G824" s="546"/>
      <c r="H824" s="546"/>
      <c r="I824" s="547"/>
      <c r="J824" s="547"/>
      <c r="K824" s="220">
        <v>1</v>
      </c>
      <c r="L824" s="216">
        <v>46204</v>
      </c>
      <c r="M824" s="216">
        <v>46387</v>
      </c>
      <c r="N824" s="251">
        <f t="shared" si="25"/>
        <v>26.142857142857142</v>
      </c>
      <c r="O824" s="217">
        <v>1</v>
      </c>
      <c r="P824" s="214" t="s">
        <v>4904</v>
      </c>
      <c r="Q824" s="217">
        <f t="shared" si="24"/>
        <v>1</v>
      </c>
      <c r="R824" s="218" t="str">
        <f t="array" aca="1" ref="R824" ca="1">IF(ISNUMBER(Q824),IF(Q824=100%,"CUMPLIDA",IF(AND(ISNUMBER(M824),ISNUMBER(INDIRECT("FECHA_"&amp;$B824,1))), IF(M824&lt;=INDIRECT("FECHA_"&amp;$B824,1),"INCUMPLIDA","PROCESO"), "VERIFICAR FECHA")),"SIN VALOR AVANCE")</f>
        <v>CUMPLIDA</v>
      </c>
    </row>
    <row r="825" spans="1:18" ht="30.75">
      <c r="A825" s="211" t="s">
        <v>652</v>
      </c>
      <c r="B825" s="212" t="s">
        <v>2644</v>
      </c>
      <c r="C825" s="548"/>
      <c r="D825" s="548"/>
      <c r="E825" s="546"/>
      <c r="F825" s="546"/>
      <c r="G825" s="546"/>
      <c r="H825" s="546"/>
      <c r="I825" s="547"/>
      <c r="J825" s="547"/>
      <c r="K825" s="220">
        <v>1</v>
      </c>
      <c r="L825" s="216">
        <v>46388</v>
      </c>
      <c r="M825" s="216">
        <v>46568</v>
      </c>
      <c r="N825" s="251">
        <f t="shared" si="25"/>
        <v>25.714285714285715</v>
      </c>
      <c r="O825" s="217">
        <v>1</v>
      </c>
      <c r="P825" s="214" t="s">
        <v>4904</v>
      </c>
      <c r="Q825" s="217">
        <f t="shared" si="24"/>
        <v>1</v>
      </c>
      <c r="R825" s="218" t="str">
        <f t="array" aca="1" ref="R825" ca="1">IF(ISNUMBER(Q825),IF(Q825=100%,"CUMPLIDA",IF(AND(ISNUMBER(M825),ISNUMBER(INDIRECT("FECHA_"&amp;$B825,1))), IF(M825&lt;=INDIRECT("FECHA_"&amp;$B825,1),"INCUMPLIDA","PROCESO"), "VERIFICAR FECHA")),"SIN VALOR AVANCE")</f>
        <v>CUMPLIDA</v>
      </c>
    </row>
    <row r="826" spans="1:18" ht="30.75">
      <c r="A826" s="211" t="s">
        <v>652</v>
      </c>
      <c r="B826" s="212" t="s">
        <v>2644</v>
      </c>
      <c r="C826" s="548"/>
      <c r="D826" s="548"/>
      <c r="E826" s="546"/>
      <c r="F826" s="546"/>
      <c r="G826" s="546"/>
      <c r="H826" s="546"/>
      <c r="I826" s="547"/>
      <c r="J826" s="547"/>
      <c r="K826" s="220">
        <v>1</v>
      </c>
      <c r="L826" s="216">
        <v>46569</v>
      </c>
      <c r="M826" s="216">
        <v>46752</v>
      </c>
      <c r="N826" s="251">
        <f t="shared" si="25"/>
        <v>26.142857142857142</v>
      </c>
      <c r="O826" s="217">
        <v>1</v>
      </c>
      <c r="P826" s="214" t="s">
        <v>4904</v>
      </c>
      <c r="Q826" s="217">
        <f t="shared" si="24"/>
        <v>1</v>
      </c>
      <c r="R826" s="218" t="str">
        <f t="array" aca="1" ref="R826" ca="1">IF(ISNUMBER(Q826),IF(Q826=100%,"CUMPLIDA",IF(AND(ISNUMBER(M826),ISNUMBER(INDIRECT("FECHA_"&amp;$B826,1))), IF(M826&lt;=INDIRECT("FECHA_"&amp;$B826,1),"INCUMPLIDA","PROCESO"), "VERIFICAR FECHA")),"SIN VALOR AVANCE")</f>
        <v>CUMPLIDA</v>
      </c>
    </row>
    <row r="827" spans="1:18" ht="30.75">
      <c r="A827" s="211" t="s">
        <v>652</v>
      </c>
      <c r="B827" s="212" t="s">
        <v>2644</v>
      </c>
      <c r="C827" s="548"/>
      <c r="D827" s="548"/>
      <c r="E827" s="546"/>
      <c r="F827" s="546"/>
      <c r="G827" s="546"/>
      <c r="H827" s="546"/>
      <c r="I827" s="547"/>
      <c r="J827" s="547"/>
      <c r="K827" s="220">
        <v>1</v>
      </c>
      <c r="L827" s="216">
        <v>46753</v>
      </c>
      <c r="M827" s="216">
        <v>46934</v>
      </c>
      <c r="N827" s="251">
        <f t="shared" si="25"/>
        <v>25.857142857142858</v>
      </c>
      <c r="O827" s="217">
        <v>1</v>
      </c>
      <c r="P827" s="214" t="s">
        <v>4904</v>
      </c>
      <c r="Q827" s="217">
        <f t="shared" ref="Q827:Q890" si="26">(O827)</f>
        <v>1</v>
      </c>
      <c r="R827" s="218" t="str">
        <f t="array" aca="1" ref="R827" ca="1">IF(ISNUMBER(Q827),IF(Q827=100%,"CUMPLIDA",IF(AND(ISNUMBER(M827),ISNUMBER(INDIRECT("FECHA_"&amp;$B827,1))), IF(M827&lt;=INDIRECT("FECHA_"&amp;$B827,1),"INCUMPLIDA","PROCESO"), "VERIFICAR FECHA")),"SIN VALOR AVANCE")</f>
        <v>CUMPLIDA</v>
      </c>
    </row>
    <row r="828" spans="1:18" ht="30.75">
      <c r="A828" s="211" t="s">
        <v>652</v>
      </c>
      <c r="B828" s="212" t="s">
        <v>2644</v>
      </c>
      <c r="C828" s="548"/>
      <c r="D828" s="548"/>
      <c r="E828" s="546"/>
      <c r="F828" s="546" t="s">
        <v>4900</v>
      </c>
      <c r="G828" s="546"/>
      <c r="H828" s="546"/>
      <c r="I828" s="547"/>
      <c r="J828" s="547"/>
      <c r="K828" s="220">
        <v>1</v>
      </c>
      <c r="L828" s="216">
        <v>46935</v>
      </c>
      <c r="M828" s="216">
        <v>47118</v>
      </c>
      <c r="N828" s="251">
        <f t="shared" si="25"/>
        <v>26.142857142857142</v>
      </c>
      <c r="O828" s="217">
        <v>1</v>
      </c>
      <c r="P828" s="214" t="s">
        <v>4904</v>
      </c>
      <c r="Q828" s="217">
        <f t="shared" si="26"/>
        <v>1</v>
      </c>
      <c r="R828" s="218" t="str">
        <f t="array" aca="1" ref="R828" ca="1">IF(ISNUMBER(Q828),IF(Q828=100%,"CUMPLIDA",IF(AND(ISNUMBER(M828),ISNUMBER(INDIRECT("FECHA_"&amp;$B828,1))), IF(M828&lt;=INDIRECT("FECHA_"&amp;$B828,1),"INCUMPLIDA","PROCESO"), "VERIFICAR FECHA")),"SIN VALOR AVANCE")</f>
        <v>CUMPLIDA</v>
      </c>
    </row>
    <row r="829" spans="1:18" ht="30.75">
      <c r="A829" s="211" t="s">
        <v>652</v>
      </c>
      <c r="B829" s="212" t="s">
        <v>2644</v>
      </c>
      <c r="C829" s="548"/>
      <c r="D829" s="548"/>
      <c r="E829" s="546"/>
      <c r="F829" s="546"/>
      <c r="G829" s="546"/>
      <c r="H829" s="546"/>
      <c r="I829" s="547"/>
      <c r="J829" s="547"/>
      <c r="K829" s="220">
        <v>1</v>
      </c>
      <c r="L829" s="216">
        <v>47119</v>
      </c>
      <c r="M829" s="216">
        <v>47299</v>
      </c>
      <c r="N829" s="251">
        <f t="shared" si="25"/>
        <v>25.714285714285715</v>
      </c>
      <c r="O829" s="217">
        <v>1</v>
      </c>
      <c r="P829" s="214" t="s">
        <v>4904</v>
      </c>
      <c r="Q829" s="217">
        <f t="shared" si="26"/>
        <v>1</v>
      </c>
      <c r="R829" s="218" t="str">
        <f t="array" aca="1" ref="R829" ca="1">IF(ISNUMBER(Q829),IF(Q829=100%,"CUMPLIDA",IF(AND(ISNUMBER(M829),ISNUMBER(INDIRECT("FECHA_"&amp;$B829,1))), IF(M829&lt;=INDIRECT("FECHA_"&amp;$B829,1),"INCUMPLIDA","PROCESO"), "VERIFICAR FECHA")),"SIN VALOR AVANCE")</f>
        <v>CUMPLIDA</v>
      </c>
    </row>
    <row r="830" spans="1:18" ht="180">
      <c r="A830" s="211" t="s">
        <v>652</v>
      </c>
      <c r="B830" s="212" t="s">
        <v>2644</v>
      </c>
      <c r="C830" s="548"/>
      <c r="D830" s="548"/>
      <c r="E830" s="546"/>
      <c r="F830" s="546"/>
      <c r="G830" s="546"/>
      <c r="H830" s="213" t="s">
        <v>4905</v>
      </c>
      <c r="I830" s="214" t="s">
        <v>4906</v>
      </c>
      <c r="J830" s="214" t="s">
        <v>4907</v>
      </c>
      <c r="K830" s="242">
        <v>1</v>
      </c>
      <c r="L830" s="216">
        <v>45323</v>
      </c>
      <c r="M830" s="216">
        <v>45447</v>
      </c>
      <c r="N830" s="251">
        <f t="shared" si="25"/>
        <v>17.714285714285715</v>
      </c>
      <c r="O830" s="217">
        <v>1</v>
      </c>
      <c r="P830" s="214" t="s">
        <v>4904</v>
      </c>
      <c r="Q830" s="217">
        <f t="shared" si="26"/>
        <v>1</v>
      </c>
      <c r="R830" s="218" t="str">
        <f t="array" aca="1" ref="R830" ca="1">IF(ISNUMBER(Q830),IF(Q830=100%,"CUMPLIDA",IF(AND(ISNUMBER(M830),ISNUMBER(INDIRECT("FECHA_"&amp;$B830,1))), IF(M830&lt;=INDIRECT("FECHA_"&amp;$B830,1),"INCUMPLIDA","PROCESO"), "VERIFICAR FECHA")),"SIN VALOR AVANCE")</f>
        <v>CUMPLIDA</v>
      </c>
    </row>
    <row r="831" spans="1:18" ht="180">
      <c r="A831" s="211" t="s">
        <v>652</v>
      </c>
      <c r="B831" s="212" t="s">
        <v>2644</v>
      </c>
      <c r="C831" s="548" t="s">
        <v>5283</v>
      </c>
      <c r="D831" s="548" t="s">
        <v>2673</v>
      </c>
      <c r="E831" s="546" t="s">
        <v>3280</v>
      </c>
      <c r="F831" s="546"/>
      <c r="G831" s="546" t="s">
        <v>3281</v>
      </c>
      <c r="H831" s="213" t="s">
        <v>3282</v>
      </c>
      <c r="I831" s="214" t="s">
        <v>3283</v>
      </c>
      <c r="J831" s="214" t="s">
        <v>3284</v>
      </c>
      <c r="K831" s="242">
        <v>1</v>
      </c>
      <c r="L831" s="216">
        <v>45703</v>
      </c>
      <c r="M831" s="216">
        <v>45853</v>
      </c>
      <c r="N831" s="251">
        <f t="shared" si="25"/>
        <v>21.428571428571427</v>
      </c>
      <c r="O831" s="217">
        <v>1</v>
      </c>
      <c r="P831" s="214" t="s">
        <v>2308</v>
      </c>
      <c r="Q831" s="217">
        <f t="shared" si="26"/>
        <v>1</v>
      </c>
      <c r="R831" s="218" t="str">
        <f t="array" aca="1" ref="R831" ca="1">IF(ISNUMBER(Q831),IF(Q831=100%,"CUMPLIDA",IF(AND(ISNUMBER(M831),ISNUMBER(INDIRECT("FECHA_"&amp;$B831,1))), IF(M831&lt;=INDIRECT("FECHA_"&amp;$B831,1),"INCUMPLIDA","PROCESO"), "VERIFICAR FECHA")),"SIN VALOR AVANCE")</f>
        <v>CUMPLIDA</v>
      </c>
    </row>
    <row r="832" spans="1:18" ht="135.75">
      <c r="A832" s="211" t="s">
        <v>652</v>
      </c>
      <c r="B832" s="212" t="s">
        <v>2644</v>
      </c>
      <c r="C832" s="548"/>
      <c r="D832" s="548"/>
      <c r="E832" s="546"/>
      <c r="F832" s="546"/>
      <c r="G832" s="546"/>
      <c r="H832" s="546" t="s">
        <v>3285</v>
      </c>
      <c r="I832" s="214" t="s">
        <v>3286</v>
      </c>
      <c r="J832" s="214" t="s">
        <v>3287</v>
      </c>
      <c r="K832" s="242">
        <v>1</v>
      </c>
      <c r="L832" s="216">
        <v>45717</v>
      </c>
      <c r="M832" s="216">
        <v>45838</v>
      </c>
      <c r="N832" s="251">
        <f t="shared" si="25"/>
        <v>17.285714285714285</v>
      </c>
      <c r="O832" s="217">
        <v>1</v>
      </c>
      <c r="P832" s="214" t="s">
        <v>5284</v>
      </c>
      <c r="Q832" s="217">
        <f t="shared" si="26"/>
        <v>1</v>
      </c>
      <c r="R832" s="218" t="str">
        <f t="array" aca="1" ref="R832" ca="1">IF(ISNUMBER(Q832),IF(Q832=100%,"CUMPLIDA",IF(AND(ISNUMBER(M832),ISNUMBER(INDIRECT("FECHA_"&amp;$B832,1))), IF(M832&lt;=INDIRECT("FECHA_"&amp;$B832,1),"INCUMPLIDA","PROCESO"), "VERIFICAR FECHA")),"SIN VALOR AVANCE")</f>
        <v>CUMPLIDA</v>
      </c>
    </row>
    <row r="833" spans="1:18" ht="135.75">
      <c r="A833" s="211" t="s">
        <v>652</v>
      </c>
      <c r="B833" s="212" t="s">
        <v>2644</v>
      </c>
      <c r="C833" s="548"/>
      <c r="D833" s="548"/>
      <c r="E833" s="546"/>
      <c r="F833" s="546"/>
      <c r="G833" s="546"/>
      <c r="H833" s="546"/>
      <c r="I833" s="214" t="s">
        <v>3288</v>
      </c>
      <c r="J833" s="214" t="s">
        <v>3289</v>
      </c>
      <c r="K833" s="226">
        <v>1</v>
      </c>
      <c r="L833" s="216">
        <v>45839</v>
      </c>
      <c r="M833" s="216">
        <v>45842</v>
      </c>
      <c r="N833" s="251">
        <f t="shared" si="25"/>
        <v>0.42857142857142855</v>
      </c>
      <c r="O833" s="217">
        <v>1</v>
      </c>
      <c r="P833" s="214" t="s">
        <v>5284</v>
      </c>
      <c r="Q833" s="217">
        <f t="shared" si="26"/>
        <v>1</v>
      </c>
      <c r="R833" s="218" t="str">
        <f t="array" aca="1" ref="R833" ca="1">IF(ISNUMBER(Q833),IF(Q833=100%,"CUMPLIDA",IF(AND(ISNUMBER(M833),ISNUMBER(INDIRECT("FECHA_"&amp;$B833,1))), IF(M833&lt;=INDIRECT("FECHA_"&amp;$B833,1),"INCUMPLIDA","PROCESO"), "VERIFICAR FECHA")),"SIN VALOR AVANCE")</f>
        <v>CUMPLIDA</v>
      </c>
    </row>
    <row r="834" spans="1:18" ht="120.75">
      <c r="A834" s="211" t="s">
        <v>652</v>
      </c>
      <c r="B834" s="212" t="s">
        <v>2644</v>
      </c>
      <c r="C834" s="548"/>
      <c r="D834" s="548"/>
      <c r="E834" s="546"/>
      <c r="F834" s="546"/>
      <c r="G834" s="546"/>
      <c r="H834" s="213" t="s">
        <v>3290</v>
      </c>
      <c r="I834" s="214" t="s">
        <v>3291</v>
      </c>
      <c r="J834" s="214" t="s">
        <v>3292</v>
      </c>
      <c r="K834" s="242">
        <v>1</v>
      </c>
      <c r="L834" s="216">
        <v>45717</v>
      </c>
      <c r="M834" s="216">
        <v>46081</v>
      </c>
      <c r="N834" s="251">
        <f t="shared" si="25"/>
        <v>52</v>
      </c>
      <c r="O834" s="217">
        <v>1</v>
      </c>
      <c r="P834" s="214" t="s">
        <v>5285</v>
      </c>
      <c r="Q834" s="217">
        <f t="shared" si="26"/>
        <v>1</v>
      </c>
      <c r="R834" s="218" t="str">
        <f t="array" aca="1" ref="R834" ca="1">IF(ISNUMBER(Q834),IF(Q834=100%,"CUMPLIDA",IF(AND(ISNUMBER(M834),ISNUMBER(INDIRECT("FECHA_"&amp;$B834,1))), IF(M834&lt;=INDIRECT("FECHA_"&amp;$B834,1),"INCUMPLIDA","PROCESO"), "VERIFICAR FECHA")),"SIN VALOR AVANCE")</f>
        <v>CUMPLIDA</v>
      </c>
    </row>
    <row r="835" spans="1:18" ht="135">
      <c r="A835" s="211" t="s">
        <v>652</v>
      </c>
      <c r="B835" s="212" t="s">
        <v>2644</v>
      </c>
      <c r="C835" s="548"/>
      <c r="D835" s="548"/>
      <c r="E835" s="546"/>
      <c r="F835" s="546"/>
      <c r="G835" s="546"/>
      <c r="H835" s="213" t="s">
        <v>3293</v>
      </c>
      <c r="I835" s="214" t="s">
        <v>3294</v>
      </c>
      <c r="J835" s="228" t="s">
        <v>3295</v>
      </c>
      <c r="K835" s="242">
        <v>8</v>
      </c>
      <c r="L835" s="216">
        <v>45717</v>
      </c>
      <c r="M835" s="216">
        <v>46081</v>
      </c>
      <c r="N835" s="251">
        <f t="shared" si="25"/>
        <v>52</v>
      </c>
      <c r="O835" s="217">
        <v>1</v>
      </c>
      <c r="P835" s="214" t="s">
        <v>5286</v>
      </c>
      <c r="Q835" s="217">
        <f t="shared" si="26"/>
        <v>1</v>
      </c>
      <c r="R835" s="218" t="str">
        <f t="array" aca="1" ref="R835" ca="1">IF(ISNUMBER(Q835),IF(Q835=100%,"CUMPLIDA",IF(AND(ISNUMBER(M835),ISNUMBER(INDIRECT("FECHA_"&amp;$B835,1))), IF(M835&lt;=INDIRECT("FECHA_"&amp;$B835,1),"INCUMPLIDA","PROCESO"), "VERIFICAR FECHA")),"SIN VALOR AVANCE")</f>
        <v>CUMPLIDA</v>
      </c>
    </row>
    <row r="836" spans="1:18" ht="120.75">
      <c r="A836" s="211" t="s">
        <v>652</v>
      </c>
      <c r="B836" s="212" t="s">
        <v>2644</v>
      </c>
      <c r="C836" s="548"/>
      <c r="D836" s="548"/>
      <c r="E836" s="546"/>
      <c r="F836" s="546"/>
      <c r="G836" s="546"/>
      <c r="H836" s="213" t="s">
        <v>3296</v>
      </c>
      <c r="I836" s="214" t="s">
        <v>3297</v>
      </c>
      <c r="J836" s="228" t="s">
        <v>3295</v>
      </c>
      <c r="K836" s="242">
        <v>8</v>
      </c>
      <c r="L836" s="216">
        <v>45717</v>
      </c>
      <c r="M836" s="216">
        <v>46081</v>
      </c>
      <c r="N836" s="251">
        <f t="shared" si="25"/>
        <v>52</v>
      </c>
      <c r="O836" s="217">
        <v>1</v>
      </c>
      <c r="P836" s="214" t="s">
        <v>5286</v>
      </c>
      <c r="Q836" s="217">
        <f t="shared" si="26"/>
        <v>1</v>
      </c>
      <c r="R836" s="218" t="str">
        <f t="array" aca="1" ref="R836" ca="1">IF(ISNUMBER(Q836),IF(Q836=100%,"CUMPLIDA",IF(AND(ISNUMBER(M836),ISNUMBER(INDIRECT("FECHA_"&amp;$B836,1))), IF(M836&lt;=INDIRECT("FECHA_"&amp;$B836,1),"INCUMPLIDA","PROCESO"), "VERIFICAR FECHA")),"SIN VALOR AVANCE")</f>
        <v>CUMPLIDA</v>
      </c>
    </row>
    <row r="837" spans="1:18" ht="150.75">
      <c r="A837" s="211" t="s">
        <v>652</v>
      </c>
      <c r="B837" s="212" t="s">
        <v>2644</v>
      </c>
      <c r="C837" s="548"/>
      <c r="D837" s="548"/>
      <c r="E837" s="546" t="s">
        <v>3298</v>
      </c>
      <c r="F837" s="546"/>
      <c r="G837" s="546"/>
      <c r="H837" s="213" t="s">
        <v>3299</v>
      </c>
      <c r="I837" s="214" t="s">
        <v>3300</v>
      </c>
      <c r="J837" s="214" t="s">
        <v>3301</v>
      </c>
      <c r="K837" s="242">
        <v>2</v>
      </c>
      <c r="L837" s="216">
        <v>45717</v>
      </c>
      <c r="M837" s="216">
        <v>46081</v>
      </c>
      <c r="N837" s="251">
        <f t="shared" si="25"/>
        <v>52</v>
      </c>
      <c r="O837" s="217">
        <v>1</v>
      </c>
      <c r="P837" s="214" t="s">
        <v>5287</v>
      </c>
      <c r="Q837" s="217">
        <f t="shared" si="26"/>
        <v>1</v>
      </c>
      <c r="R837" s="218" t="str">
        <f t="array" aca="1" ref="R837" ca="1">IF(ISNUMBER(Q837),IF(Q837=100%,"CUMPLIDA",IF(AND(ISNUMBER(M837),ISNUMBER(INDIRECT("FECHA_"&amp;$B837,1))), IF(M837&lt;=INDIRECT("FECHA_"&amp;$B837,1),"INCUMPLIDA","PROCESO"), "VERIFICAR FECHA")),"SIN VALOR AVANCE")</f>
        <v>CUMPLIDA</v>
      </c>
    </row>
    <row r="838" spans="1:18" ht="150.75">
      <c r="A838" s="211" t="s">
        <v>652</v>
      </c>
      <c r="B838" s="212" t="s">
        <v>2644</v>
      </c>
      <c r="C838" s="548"/>
      <c r="D838" s="548"/>
      <c r="E838" s="546"/>
      <c r="F838" s="546"/>
      <c r="G838" s="546"/>
      <c r="H838" s="213" t="s">
        <v>3302</v>
      </c>
      <c r="I838" s="214" t="s">
        <v>3303</v>
      </c>
      <c r="J838" s="214" t="s">
        <v>3304</v>
      </c>
      <c r="K838" s="242">
        <v>2</v>
      </c>
      <c r="L838" s="216">
        <v>45717</v>
      </c>
      <c r="M838" s="216">
        <v>45960</v>
      </c>
      <c r="N838" s="251">
        <f t="shared" si="25"/>
        <v>34.714285714285715</v>
      </c>
      <c r="O838" s="217">
        <v>1</v>
      </c>
      <c r="P838" s="214" t="s">
        <v>4913</v>
      </c>
      <c r="Q838" s="217">
        <f t="shared" si="26"/>
        <v>1</v>
      </c>
      <c r="R838" s="218" t="str">
        <f t="array" aca="1" ref="R838" ca="1">IF(ISNUMBER(Q838),IF(Q838=100%,"CUMPLIDA",IF(AND(ISNUMBER(M838),ISNUMBER(INDIRECT("FECHA_"&amp;$B838,1))), IF(M838&lt;=INDIRECT("FECHA_"&amp;$B838,1),"INCUMPLIDA","PROCESO"), "VERIFICAR FECHA")),"SIN VALOR AVANCE")</f>
        <v>CUMPLIDA</v>
      </c>
    </row>
    <row r="839" spans="1:18" ht="210.75">
      <c r="A839" s="211" t="s">
        <v>652</v>
      </c>
      <c r="B839" s="212" t="s">
        <v>2644</v>
      </c>
      <c r="C839" s="548"/>
      <c r="D839" s="548"/>
      <c r="E839" s="546"/>
      <c r="F839" s="546"/>
      <c r="G839" s="546"/>
      <c r="H839" s="213" t="s">
        <v>3305</v>
      </c>
      <c r="I839" s="214" t="s">
        <v>3306</v>
      </c>
      <c r="J839" s="214" t="s">
        <v>3307</v>
      </c>
      <c r="K839" s="242">
        <v>2</v>
      </c>
      <c r="L839" s="216">
        <v>45717</v>
      </c>
      <c r="M839" s="216">
        <v>46081</v>
      </c>
      <c r="N839" s="251">
        <f t="shared" si="25"/>
        <v>52</v>
      </c>
      <c r="O839" s="217">
        <v>1</v>
      </c>
      <c r="P839" s="214" t="s">
        <v>5288</v>
      </c>
      <c r="Q839" s="217">
        <f t="shared" si="26"/>
        <v>1</v>
      </c>
      <c r="R839" s="218" t="str">
        <f t="array" aca="1" ref="R839" ca="1">IF(ISNUMBER(Q839),IF(Q839=100%,"CUMPLIDA",IF(AND(ISNUMBER(M839),ISNUMBER(INDIRECT("FECHA_"&amp;$B839,1))), IF(M839&lt;=INDIRECT("FECHA_"&amp;$B839,1),"INCUMPLIDA","PROCESO"), "VERIFICAR FECHA")),"SIN VALOR AVANCE")</f>
        <v>CUMPLIDA</v>
      </c>
    </row>
    <row r="840" spans="1:18" ht="120.75">
      <c r="A840" s="211" t="s">
        <v>652</v>
      </c>
      <c r="B840" s="212" t="s">
        <v>2644</v>
      </c>
      <c r="C840" s="548"/>
      <c r="D840" s="548"/>
      <c r="E840" s="546" t="s">
        <v>3308</v>
      </c>
      <c r="F840" s="546"/>
      <c r="G840" s="546"/>
      <c r="H840" s="213" t="s">
        <v>3309</v>
      </c>
      <c r="I840" s="214" t="s">
        <v>3291</v>
      </c>
      <c r="J840" s="214" t="s">
        <v>3292</v>
      </c>
      <c r="K840" s="242">
        <v>1</v>
      </c>
      <c r="L840" s="216">
        <v>45717</v>
      </c>
      <c r="M840" s="216">
        <v>46081</v>
      </c>
      <c r="N840" s="251">
        <f t="shared" si="25"/>
        <v>52</v>
      </c>
      <c r="O840" s="217">
        <v>1</v>
      </c>
      <c r="P840" s="214" t="s">
        <v>5285</v>
      </c>
      <c r="Q840" s="217">
        <f t="shared" si="26"/>
        <v>1</v>
      </c>
      <c r="R840" s="218" t="str">
        <f t="array" aca="1" ref="R840" ca="1">IF(ISNUMBER(Q840),IF(Q840=100%,"CUMPLIDA",IF(AND(ISNUMBER(M840),ISNUMBER(INDIRECT("FECHA_"&amp;$B840,1))), IF(M840&lt;=INDIRECT("FECHA_"&amp;$B840,1),"INCUMPLIDA","PROCESO"), "VERIFICAR FECHA")),"SIN VALOR AVANCE")</f>
        <v>CUMPLIDA</v>
      </c>
    </row>
    <row r="841" spans="1:18" ht="135">
      <c r="A841" s="211" t="s">
        <v>652</v>
      </c>
      <c r="B841" s="212" t="s">
        <v>2644</v>
      </c>
      <c r="C841" s="548"/>
      <c r="D841" s="548"/>
      <c r="E841" s="546"/>
      <c r="F841" s="546"/>
      <c r="G841" s="546"/>
      <c r="H841" s="213" t="s">
        <v>3310</v>
      </c>
      <c r="I841" s="214" t="s">
        <v>3294</v>
      </c>
      <c r="J841" s="228" t="s">
        <v>3295</v>
      </c>
      <c r="K841" s="242">
        <v>8</v>
      </c>
      <c r="L841" s="216">
        <v>45717</v>
      </c>
      <c r="M841" s="216">
        <v>46081</v>
      </c>
      <c r="N841" s="251">
        <f t="shared" si="25"/>
        <v>52</v>
      </c>
      <c r="O841" s="217">
        <v>1</v>
      </c>
      <c r="P841" s="214" t="s">
        <v>5286</v>
      </c>
      <c r="Q841" s="217">
        <f t="shared" si="26"/>
        <v>1</v>
      </c>
      <c r="R841" s="218" t="str">
        <f t="array" aca="1" ref="R841" ca="1">IF(ISNUMBER(Q841),IF(Q841=100%,"CUMPLIDA",IF(AND(ISNUMBER(M841),ISNUMBER(INDIRECT("FECHA_"&amp;$B841,1))), IF(M841&lt;=INDIRECT("FECHA_"&amp;$B841,1),"INCUMPLIDA","PROCESO"), "VERIFICAR FECHA")),"SIN VALOR AVANCE")</f>
        <v>CUMPLIDA</v>
      </c>
    </row>
    <row r="842" spans="1:18" ht="90.75">
      <c r="A842" s="211" t="s">
        <v>652</v>
      </c>
      <c r="B842" s="212" t="s">
        <v>2644</v>
      </c>
      <c r="C842" s="548"/>
      <c r="D842" s="548"/>
      <c r="E842" s="546"/>
      <c r="F842" s="546"/>
      <c r="G842" s="546"/>
      <c r="H842" s="213" t="s">
        <v>3311</v>
      </c>
      <c r="I842" s="214" t="s">
        <v>3312</v>
      </c>
      <c r="J842" s="214" t="s">
        <v>3313</v>
      </c>
      <c r="K842" s="242">
        <v>12</v>
      </c>
      <c r="L842" s="216">
        <v>45717</v>
      </c>
      <c r="M842" s="216">
        <v>46081</v>
      </c>
      <c r="N842" s="251">
        <f t="shared" ref="N842:N905" si="27">(M842-L842)/7</f>
        <v>52</v>
      </c>
      <c r="O842" s="217">
        <v>1</v>
      </c>
      <c r="P842" s="214" t="s">
        <v>5289</v>
      </c>
      <c r="Q842" s="217">
        <f t="shared" si="26"/>
        <v>1</v>
      </c>
      <c r="R842" s="218" t="str">
        <f t="array" aca="1" ref="R842" ca="1">IF(ISNUMBER(Q842),IF(Q842=100%,"CUMPLIDA",IF(AND(ISNUMBER(M842),ISNUMBER(INDIRECT("FECHA_"&amp;$B842,1))), IF(M842&lt;=INDIRECT("FECHA_"&amp;$B842,1),"INCUMPLIDA","PROCESO"), "VERIFICAR FECHA")),"SIN VALOR AVANCE")</f>
        <v>CUMPLIDA</v>
      </c>
    </row>
    <row r="843" spans="1:18" ht="120">
      <c r="A843" s="211" t="s">
        <v>652</v>
      </c>
      <c r="B843" s="212" t="s">
        <v>2644</v>
      </c>
      <c r="C843" s="548"/>
      <c r="D843" s="548"/>
      <c r="E843" s="546"/>
      <c r="F843" s="546"/>
      <c r="G843" s="546"/>
      <c r="H843" s="213" t="s">
        <v>3314</v>
      </c>
      <c r="I843" s="214" t="s">
        <v>3315</v>
      </c>
      <c r="J843" s="214" t="s">
        <v>2260</v>
      </c>
      <c r="K843" s="217">
        <v>1</v>
      </c>
      <c r="L843" s="216">
        <v>45717</v>
      </c>
      <c r="M843" s="216">
        <v>46081</v>
      </c>
      <c r="N843" s="251">
        <f t="shared" si="27"/>
        <v>52</v>
      </c>
      <c r="O843" s="217">
        <v>1</v>
      </c>
      <c r="P843" s="214" t="s">
        <v>5290</v>
      </c>
      <c r="Q843" s="217">
        <f t="shared" si="26"/>
        <v>1</v>
      </c>
      <c r="R843" s="218" t="str">
        <f t="array" aca="1" ref="R843" ca="1">IF(ISNUMBER(Q843),IF(Q843=100%,"CUMPLIDA",IF(AND(ISNUMBER(M843),ISNUMBER(INDIRECT("FECHA_"&amp;$B843,1))), IF(M843&lt;=INDIRECT("FECHA_"&amp;$B843,1),"INCUMPLIDA","PROCESO"), "VERIFICAR FECHA")),"SIN VALOR AVANCE")</f>
        <v>CUMPLIDA</v>
      </c>
    </row>
    <row r="844" spans="1:18" ht="150.75">
      <c r="A844" s="211" t="s">
        <v>652</v>
      </c>
      <c r="B844" s="212" t="s">
        <v>2644</v>
      </c>
      <c r="C844" s="548"/>
      <c r="D844" s="548"/>
      <c r="E844" s="546" t="s">
        <v>3316</v>
      </c>
      <c r="F844" s="546"/>
      <c r="G844" s="546"/>
      <c r="H844" s="213" t="s">
        <v>3317</v>
      </c>
      <c r="I844" s="214" t="s">
        <v>3303</v>
      </c>
      <c r="J844" s="214" t="s">
        <v>3304</v>
      </c>
      <c r="K844" s="242">
        <v>2</v>
      </c>
      <c r="L844" s="216">
        <v>45717</v>
      </c>
      <c r="M844" s="216">
        <v>45960</v>
      </c>
      <c r="N844" s="251">
        <f t="shared" si="27"/>
        <v>34.714285714285715</v>
      </c>
      <c r="O844" s="217">
        <v>1</v>
      </c>
      <c r="P844" s="214" t="s">
        <v>4913</v>
      </c>
      <c r="Q844" s="217">
        <f t="shared" si="26"/>
        <v>1</v>
      </c>
      <c r="R844" s="218" t="str">
        <f t="array" aca="1" ref="R844" ca="1">IF(ISNUMBER(Q844),IF(Q844=100%,"CUMPLIDA",IF(AND(ISNUMBER(M844),ISNUMBER(INDIRECT("FECHA_"&amp;$B844,1))), IF(M844&lt;=INDIRECT("FECHA_"&amp;$B844,1),"INCUMPLIDA","PROCESO"), "VERIFICAR FECHA")),"SIN VALOR AVANCE")</f>
        <v>CUMPLIDA</v>
      </c>
    </row>
    <row r="845" spans="1:18" ht="270">
      <c r="A845" s="211" t="s">
        <v>652</v>
      </c>
      <c r="B845" s="212" t="s">
        <v>2644</v>
      </c>
      <c r="C845" s="548"/>
      <c r="D845" s="548"/>
      <c r="E845" s="546"/>
      <c r="F845" s="546"/>
      <c r="G845" s="546"/>
      <c r="H845" s="213" t="s">
        <v>3318</v>
      </c>
      <c r="I845" s="214" t="s">
        <v>3306</v>
      </c>
      <c r="J845" s="214" t="s">
        <v>3307</v>
      </c>
      <c r="K845" s="242">
        <v>2</v>
      </c>
      <c r="L845" s="216">
        <v>45717</v>
      </c>
      <c r="M845" s="216">
        <v>46081</v>
      </c>
      <c r="N845" s="251">
        <f t="shared" si="27"/>
        <v>52</v>
      </c>
      <c r="O845" s="217">
        <v>1</v>
      </c>
      <c r="P845" s="214" t="s">
        <v>2277</v>
      </c>
      <c r="Q845" s="217">
        <f t="shared" si="26"/>
        <v>1</v>
      </c>
      <c r="R845" s="218" t="str">
        <f t="array" aca="1" ref="R845" ca="1">IF(ISNUMBER(Q845),IF(Q845=100%,"CUMPLIDA",IF(AND(ISNUMBER(M845),ISNUMBER(INDIRECT("FECHA_"&amp;$B845,1))), IF(M845&lt;=INDIRECT("FECHA_"&amp;$B845,1),"INCUMPLIDA","PROCESO"), "VERIFICAR FECHA")),"SIN VALOR AVANCE")</f>
        <v>CUMPLIDA</v>
      </c>
    </row>
    <row r="846" spans="1:18" ht="90.75">
      <c r="A846" s="211" t="s">
        <v>652</v>
      </c>
      <c r="B846" s="212" t="s">
        <v>2644</v>
      </c>
      <c r="C846" s="548"/>
      <c r="D846" s="548"/>
      <c r="E846" s="546" t="s">
        <v>3319</v>
      </c>
      <c r="F846" s="546"/>
      <c r="G846" s="546"/>
      <c r="H846" s="213" t="s">
        <v>3320</v>
      </c>
      <c r="I846" s="214" t="s">
        <v>3321</v>
      </c>
      <c r="J846" s="214" t="s">
        <v>3313</v>
      </c>
      <c r="K846" s="242">
        <v>12</v>
      </c>
      <c r="L846" s="216">
        <v>45717</v>
      </c>
      <c r="M846" s="216">
        <v>46081</v>
      </c>
      <c r="N846" s="251">
        <f t="shared" si="27"/>
        <v>52</v>
      </c>
      <c r="O846" s="217">
        <v>1</v>
      </c>
      <c r="P846" s="214" t="s">
        <v>5291</v>
      </c>
      <c r="Q846" s="217">
        <f t="shared" si="26"/>
        <v>1</v>
      </c>
      <c r="R846" s="218" t="str">
        <f t="array" aca="1" ref="R846" ca="1">IF(ISNUMBER(Q846),IF(Q846=100%,"CUMPLIDA",IF(AND(ISNUMBER(M846),ISNUMBER(INDIRECT("FECHA_"&amp;$B846,1))), IF(M846&lt;=INDIRECT("FECHA_"&amp;$B846,1),"INCUMPLIDA","PROCESO"), "VERIFICAR FECHA")),"SIN VALOR AVANCE")</f>
        <v>CUMPLIDA</v>
      </c>
    </row>
    <row r="847" spans="1:18" ht="120">
      <c r="A847" s="211" t="s">
        <v>652</v>
      </c>
      <c r="B847" s="212" t="s">
        <v>2644</v>
      </c>
      <c r="C847" s="548"/>
      <c r="D847" s="548"/>
      <c r="E847" s="546"/>
      <c r="F847" s="546"/>
      <c r="G847" s="546"/>
      <c r="H847" s="213" t="s">
        <v>3322</v>
      </c>
      <c r="I847" s="214" t="s">
        <v>3323</v>
      </c>
      <c r="J847" s="214" t="s">
        <v>2260</v>
      </c>
      <c r="K847" s="217">
        <v>1</v>
      </c>
      <c r="L847" s="216">
        <v>45717</v>
      </c>
      <c r="M847" s="216">
        <v>46081</v>
      </c>
      <c r="N847" s="251">
        <f t="shared" si="27"/>
        <v>52</v>
      </c>
      <c r="O847" s="217">
        <v>1</v>
      </c>
      <c r="P847" s="214" t="s">
        <v>5290</v>
      </c>
      <c r="Q847" s="217">
        <f t="shared" si="26"/>
        <v>1</v>
      </c>
      <c r="R847" s="218" t="str">
        <f t="array" aca="1" ref="R847" ca="1">IF(ISNUMBER(Q847),IF(Q847=100%,"CUMPLIDA",IF(AND(ISNUMBER(M847),ISNUMBER(INDIRECT("FECHA_"&amp;$B847,1))), IF(M847&lt;=INDIRECT("FECHA_"&amp;$B847,1),"INCUMPLIDA","PROCESO"), "VERIFICAR FECHA")),"SIN VALOR AVANCE")</f>
        <v>CUMPLIDA</v>
      </c>
    </row>
    <row r="848" spans="1:18" ht="150.75">
      <c r="A848" s="211" t="s">
        <v>652</v>
      </c>
      <c r="B848" s="212" t="s">
        <v>2644</v>
      </c>
      <c r="C848" s="548"/>
      <c r="D848" s="548"/>
      <c r="E848" s="546" t="s">
        <v>3324</v>
      </c>
      <c r="F848" s="546"/>
      <c r="G848" s="546"/>
      <c r="H848" s="213" t="s">
        <v>3325</v>
      </c>
      <c r="I848" s="214" t="s">
        <v>3303</v>
      </c>
      <c r="J848" s="214" t="s">
        <v>3304</v>
      </c>
      <c r="K848" s="242">
        <v>2</v>
      </c>
      <c r="L848" s="216">
        <v>45717</v>
      </c>
      <c r="M848" s="216">
        <v>45960</v>
      </c>
      <c r="N848" s="251">
        <f t="shared" si="27"/>
        <v>34.714285714285715</v>
      </c>
      <c r="O848" s="217">
        <v>1</v>
      </c>
      <c r="P848" s="214" t="s">
        <v>5292</v>
      </c>
      <c r="Q848" s="217">
        <f t="shared" si="26"/>
        <v>1</v>
      </c>
      <c r="R848" s="218" t="str">
        <f t="array" aca="1" ref="R848" ca="1">IF(ISNUMBER(Q848),IF(Q848=100%,"CUMPLIDA",IF(AND(ISNUMBER(M848),ISNUMBER(INDIRECT("FECHA_"&amp;$B848,1))), IF(M848&lt;=INDIRECT("FECHA_"&amp;$B848,1),"INCUMPLIDA","PROCESO"), "VERIFICAR FECHA")),"SIN VALOR AVANCE")</f>
        <v>CUMPLIDA</v>
      </c>
    </row>
    <row r="849" spans="1:18" ht="255">
      <c r="A849" s="211" t="s">
        <v>652</v>
      </c>
      <c r="B849" s="212" t="s">
        <v>2644</v>
      </c>
      <c r="C849" s="548"/>
      <c r="D849" s="548"/>
      <c r="E849" s="546"/>
      <c r="F849" s="546"/>
      <c r="G849" s="546"/>
      <c r="H849" s="213" t="s">
        <v>3326</v>
      </c>
      <c r="I849" s="214" t="s">
        <v>3306</v>
      </c>
      <c r="J849" s="214" t="s">
        <v>3307</v>
      </c>
      <c r="K849" s="242">
        <v>2</v>
      </c>
      <c r="L849" s="216">
        <v>45717</v>
      </c>
      <c r="M849" s="216">
        <v>46081</v>
      </c>
      <c r="N849" s="251">
        <f t="shared" si="27"/>
        <v>52</v>
      </c>
      <c r="O849" s="217">
        <v>1</v>
      </c>
      <c r="P849" s="214" t="s">
        <v>2277</v>
      </c>
      <c r="Q849" s="217">
        <f t="shared" si="26"/>
        <v>1</v>
      </c>
      <c r="R849" s="218" t="str">
        <f t="array" aca="1" ref="R849" ca="1">IF(ISNUMBER(Q849),IF(Q849=100%,"CUMPLIDA",IF(AND(ISNUMBER(M849),ISNUMBER(INDIRECT("FECHA_"&amp;$B849,1))), IF(M849&lt;=INDIRECT("FECHA_"&amp;$B849,1),"INCUMPLIDA","PROCESO"), "VERIFICAR FECHA")),"SIN VALOR AVANCE")</f>
        <v>CUMPLIDA</v>
      </c>
    </row>
    <row r="850" spans="1:18" ht="150.75">
      <c r="A850" s="211" t="s">
        <v>652</v>
      </c>
      <c r="B850" s="212" t="s">
        <v>2644</v>
      </c>
      <c r="C850" s="548"/>
      <c r="D850" s="548"/>
      <c r="E850" s="546"/>
      <c r="F850" s="546"/>
      <c r="G850" s="546"/>
      <c r="H850" s="213" t="s">
        <v>3327</v>
      </c>
      <c r="I850" s="214" t="s">
        <v>3303</v>
      </c>
      <c r="J850" s="214" t="s">
        <v>3304</v>
      </c>
      <c r="K850" s="242">
        <v>2</v>
      </c>
      <c r="L850" s="216">
        <v>45717</v>
      </c>
      <c r="M850" s="216">
        <v>45960</v>
      </c>
      <c r="N850" s="251">
        <f t="shared" si="27"/>
        <v>34.714285714285715</v>
      </c>
      <c r="O850" s="217">
        <v>1</v>
      </c>
      <c r="P850" s="214" t="s">
        <v>4913</v>
      </c>
      <c r="Q850" s="217">
        <f t="shared" si="26"/>
        <v>1</v>
      </c>
      <c r="R850" s="218" t="str">
        <f t="array" aca="1" ref="R850" ca="1">IF(ISNUMBER(Q850),IF(Q850=100%,"CUMPLIDA",IF(AND(ISNUMBER(M850),ISNUMBER(INDIRECT("FECHA_"&amp;$B850,1))), IF(M850&lt;=INDIRECT("FECHA_"&amp;$B850,1),"INCUMPLIDA","PROCESO"), "VERIFICAR FECHA")),"SIN VALOR AVANCE")</f>
        <v>CUMPLIDA</v>
      </c>
    </row>
    <row r="851" spans="1:18" ht="240">
      <c r="A851" s="211" t="s">
        <v>652</v>
      </c>
      <c r="B851" s="212" t="s">
        <v>2644</v>
      </c>
      <c r="C851" s="548"/>
      <c r="D851" s="548"/>
      <c r="E851" s="546"/>
      <c r="F851" s="546"/>
      <c r="G851" s="546"/>
      <c r="H851" s="213" t="s">
        <v>3328</v>
      </c>
      <c r="I851" s="214" t="s">
        <v>3306</v>
      </c>
      <c r="J851" s="214" t="s">
        <v>3307</v>
      </c>
      <c r="K851" s="242">
        <v>2</v>
      </c>
      <c r="L851" s="216">
        <v>45717</v>
      </c>
      <c r="M851" s="216">
        <v>46081</v>
      </c>
      <c r="N851" s="251">
        <f t="shared" si="27"/>
        <v>52</v>
      </c>
      <c r="O851" s="217">
        <v>1</v>
      </c>
      <c r="P851" s="214" t="s">
        <v>4921</v>
      </c>
      <c r="Q851" s="217">
        <f t="shared" si="26"/>
        <v>1</v>
      </c>
      <c r="R851" s="218" t="str">
        <f t="array" aca="1" ref="R851" ca="1">IF(ISNUMBER(Q851),IF(Q851=100%,"CUMPLIDA",IF(AND(ISNUMBER(M851),ISNUMBER(INDIRECT("FECHA_"&amp;$B851,1))), IF(M851&lt;=INDIRECT("FECHA_"&amp;$B851,1),"INCUMPLIDA","PROCESO"), "VERIFICAR FECHA")),"SIN VALOR AVANCE")</f>
        <v>CUMPLIDA</v>
      </c>
    </row>
    <row r="852" spans="1:18" ht="180.75">
      <c r="A852" s="211" t="s">
        <v>652</v>
      </c>
      <c r="B852" s="212" t="s">
        <v>2644</v>
      </c>
      <c r="C852" s="548"/>
      <c r="D852" s="548"/>
      <c r="E852" s="546"/>
      <c r="F852" s="546"/>
      <c r="G852" s="546"/>
      <c r="H852" s="213" t="s">
        <v>3329</v>
      </c>
      <c r="I852" s="214" t="s">
        <v>3330</v>
      </c>
      <c r="J852" s="214" t="s">
        <v>1643</v>
      </c>
      <c r="K852" s="242">
        <v>1</v>
      </c>
      <c r="L852" s="216">
        <v>45717</v>
      </c>
      <c r="M852" s="216">
        <v>45838</v>
      </c>
      <c r="N852" s="251">
        <f t="shared" si="27"/>
        <v>17.285714285714285</v>
      </c>
      <c r="O852" s="217">
        <v>1</v>
      </c>
      <c r="P852" s="214" t="s">
        <v>5293</v>
      </c>
      <c r="Q852" s="217">
        <f t="shared" si="26"/>
        <v>1</v>
      </c>
      <c r="R852" s="218" t="str">
        <f t="array" aca="1" ref="R852" ca="1">IF(ISNUMBER(Q852),IF(Q852=100%,"CUMPLIDA",IF(AND(ISNUMBER(M852),ISNUMBER(INDIRECT("FECHA_"&amp;$B852,1))), IF(M852&lt;=INDIRECT("FECHA_"&amp;$B852,1),"INCUMPLIDA","PROCESO"), "VERIFICAR FECHA")),"SIN VALOR AVANCE")</f>
        <v>CUMPLIDA</v>
      </c>
    </row>
    <row r="853" spans="1:18" ht="180">
      <c r="A853" s="211" t="s">
        <v>652</v>
      </c>
      <c r="B853" s="212" t="s">
        <v>2644</v>
      </c>
      <c r="C853" s="548"/>
      <c r="D853" s="548"/>
      <c r="E853" s="546"/>
      <c r="F853" s="546"/>
      <c r="G853" s="546"/>
      <c r="H853" s="213" t="s">
        <v>3331</v>
      </c>
      <c r="I853" s="214" t="s">
        <v>3332</v>
      </c>
      <c r="J853" s="214" t="s">
        <v>1643</v>
      </c>
      <c r="K853" s="242">
        <v>1</v>
      </c>
      <c r="L853" s="216">
        <v>45717</v>
      </c>
      <c r="M853" s="216">
        <v>45838</v>
      </c>
      <c r="N853" s="251">
        <f t="shared" si="27"/>
        <v>17.285714285714285</v>
      </c>
      <c r="O853" s="217">
        <v>1</v>
      </c>
      <c r="P853" s="214" t="s">
        <v>5294</v>
      </c>
      <c r="Q853" s="217">
        <f t="shared" si="26"/>
        <v>1</v>
      </c>
      <c r="R853" s="218" t="str">
        <f t="array" aca="1" ref="R853" ca="1">IF(ISNUMBER(Q853),IF(Q853=100%,"CUMPLIDA",IF(AND(ISNUMBER(M853),ISNUMBER(INDIRECT("FECHA_"&amp;$B853,1))), IF(M853&lt;=INDIRECT("FECHA_"&amp;$B853,1),"INCUMPLIDA","PROCESO"), "VERIFICAR FECHA")),"SIN VALOR AVANCE")</f>
        <v>CUMPLIDA</v>
      </c>
    </row>
    <row r="854" spans="1:18" ht="150.75">
      <c r="A854" s="211" t="s">
        <v>652</v>
      </c>
      <c r="B854" s="212" t="s">
        <v>2644</v>
      </c>
      <c r="C854" s="548"/>
      <c r="D854" s="548"/>
      <c r="E854" s="546"/>
      <c r="F854" s="546"/>
      <c r="G854" s="546"/>
      <c r="H854" s="213" t="s">
        <v>3333</v>
      </c>
      <c r="I854" s="214" t="s">
        <v>3303</v>
      </c>
      <c r="J854" s="214" t="s">
        <v>3304</v>
      </c>
      <c r="K854" s="242">
        <v>2</v>
      </c>
      <c r="L854" s="216">
        <v>45717</v>
      </c>
      <c r="M854" s="216">
        <v>45960</v>
      </c>
      <c r="N854" s="251">
        <f t="shared" si="27"/>
        <v>34.714285714285715</v>
      </c>
      <c r="O854" s="217">
        <v>1</v>
      </c>
      <c r="P854" s="214" t="s">
        <v>4913</v>
      </c>
      <c r="Q854" s="217">
        <f t="shared" si="26"/>
        <v>1</v>
      </c>
      <c r="R854" s="218" t="str">
        <f t="array" aca="1" ref="R854" ca="1">IF(ISNUMBER(Q854),IF(Q854=100%,"CUMPLIDA",IF(AND(ISNUMBER(M854),ISNUMBER(INDIRECT("FECHA_"&amp;$B854,1))), IF(M854&lt;=INDIRECT("FECHA_"&amp;$B854,1),"INCUMPLIDA","PROCESO"), "VERIFICAR FECHA")),"SIN VALOR AVANCE")</f>
        <v>CUMPLIDA</v>
      </c>
    </row>
    <row r="855" spans="1:18" ht="225.75">
      <c r="A855" s="211" t="s">
        <v>652</v>
      </c>
      <c r="B855" s="212" t="s">
        <v>2644</v>
      </c>
      <c r="C855" s="548"/>
      <c r="D855" s="548"/>
      <c r="E855" s="546"/>
      <c r="F855" s="546"/>
      <c r="G855" s="546"/>
      <c r="H855" s="213" t="s">
        <v>3334</v>
      </c>
      <c r="I855" s="214" t="s">
        <v>3335</v>
      </c>
      <c r="J855" s="214" t="s">
        <v>3307</v>
      </c>
      <c r="K855" s="242">
        <v>2</v>
      </c>
      <c r="L855" s="216">
        <v>45717</v>
      </c>
      <c r="M855" s="216">
        <v>46081</v>
      </c>
      <c r="N855" s="251">
        <f t="shared" si="27"/>
        <v>52</v>
      </c>
      <c r="O855" s="217">
        <v>1</v>
      </c>
      <c r="P855" s="214" t="s">
        <v>4926</v>
      </c>
      <c r="Q855" s="217">
        <f t="shared" si="26"/>
        <v>1</v>
      </c>
      <c r="R855" s="218" t="str">
        <f t="array" aca="1" ref="R855" ca="1">IF(ISNUMBER(Q855),IF(Q855=100%,"CUMPLIDA",IF(AND(ISNUMBER(M855),ISNUMBER(INDIRECT("FECHA_"&amp;$B855,1))), IF(M855&lt;=INDIRECT("FECHA_"&amp;$B855,1),"INCUMPLIDA","PROCESO"), "VERIFICAR FECHA")),"SIN VALOR AVANCE")</f>
        <v>CUMPLIDA</v>
      </c>
    </row>
    <row r="856" spans="1:18" ht="150.75">
      <c r="A856" s="211" t="s">
        <v>652</v>
      </c>
      <c r="B856" s="212" t="s">
        <v>2644</v>
      </c>
      <c r="C856" s="548"/>
      <c r="D856" s="548"/>
      <c r="E856" s="546"/>
      <c r="F856" s="546" t="s">
        <v>4908</v>
      </c>
      <c r="G856" s="546"/>
      <c r="H856" s="213" t="s">
        <v>4924</v>
      </c>
      <c r="I856" s="214" t="s">
        <v>3303</v>
      </c>
      <c r="J856" s="214" t="s">
        <v>3304</v>
      </c>
      <c r="K856" s="242">
        <v>2</v>
      </c>
      <c r="L856" s="216">
        <v>45717</v>
      </c>
      <c r="M856" s="216">
        <v>45960</v>
      </c>
      <c r="N856" s="251">
        <f t="shared" si="27"/>
        <v>34.714285714285715</v>
      </c>
      <c r="O856" s="217">
        <v>1</v>
      </c>
      <c r="P856" s="214" t="s">
        <v>4913</v>
      </c>
      <c r="Q856" s="217">
        <f t="shared" si="26"/>
        <v>1</v>
      </c>
      <c r="R856" s="218" t="str">
        <f t="array" aca="1" ref="R856" ca="1">IF(ISNUMBER(Q856),IF(Q856=100%,"CUMPLIDA",IF(AND(ISNUMBER(M856),ISNUMBER(INDIRECT("FECHA_"&amp;$B856,1))), IF(M856&lt;=INDIRECT("FECHA_"&amp;$B856,1),"INCUMPLIDA","PROCESO"), "VERIFICAR FECHA")),"SIN VALOR AVANCE")</f>
        <v>CUMPLIDA</v>
      </c>
    </row>
    <row r="857" spans="1:18" ht="225.75">
      <c r="A857" s="211" t="s">
        <v>652</v>
      </c>
      <c r="B857" s="212" t="s">
        <v>2644</v>
      </c>
      <c r="C857" s="548"/>
      <c r="D857" s="548"/>
      <c r="E857" s="546"/>
      <c r="F857" s="546"/>
      <c r="G857" s="546"/>
      <c r="H857" s="213" t="s">
        <v>4925</v>
      </c>
      <c r="I857" s="214" t="s">
        <v>4920</v>
      </c>
      <c r="J857" s="214" t="s">
        <v>3307</v>
      </c>
      <c r="K857" s="242">
        <v>2</v>
      </c>
      <c r="L857" s="216">
        <v>45717</v>
      </c>
      <c r="M857" s="216">
        <v>46081</v>
      </c>
      <c r="N857" s="251">
        <f t="shared" si="27"/>
        <v>52</v>
      </c>
      <c r="O857" s="217">
        <v>1</v>
      </c>
      <c r="P857" s="214" t="s">
        <v>4926</v>
      </c>
      <c r="Q857" s="217">
        <f t="shared" si="26"/>
        <v>1</v>
      </c>
      <c r="R857" s="218" t="str">
        <f t="array" aca="1" ref="R857" ca="1">IF(ISNUMBER(Q857),IF(Q857=100%,"CUMPLIDA",IF(AND(ISNUMBER(M857),ISNUMBER(INDIRECT("FECHA_"&amp;$B857,1))), IF(M857&lt;=INDIRECT("FECHA_"&amp;$B857,1),"INCUMPLIDA","PROCESO"), "VERIFICAR FECHA")),"SIN VALOR AVANCE")</f>
        <v>CUMPLIDA</v>
      </c>
    </row>
    <row r="858" spans="1:18" ht="150.75">
      <c r="A858" s="211" t="s">
        <v>652</v>
      </c>
      <c r="B858" s="212" t="s">
        <v>2644</v>
      </c>
      <c r="C858" s="548"/>
      <c r="D858" s="548"/>
      <c r="E858" s="546"/>
      <c r="F858" s="546" t="s">
        <v>4909</v>
      </c>
      <c r="G858" s="546"/>
      <c r="H858" s="213" t="s">
        <v>4912</v>
      </c>
      <c r="I858" s="214" t="s">
        <v>3303</v>
      </c>
      <c r="J858" s="214" t="s">
        <v>3304</v>
      </c>
      <c r="K858" s="242">
        <v>2</v>
      </c>
      <c r="L858" s="216">
        <v>45717</v>
      </c>
      <c r="M858" s="216">
        <v>45960</v>
      </c>
      <c r="N858" s="251">
        <f t="shared" si="27"/>
        <v>34.714285714285715</v>
      </c>
      <c r="O858" s="217">
        <v>1</v>
      </c>
      <c r="P858" s="214" t="s">
        <v>4913</v>
      </c>
      <c r="Q858" s="217">
        <f t="shared" si="26"/>
        <v>1</v>
      </c>
      <c r="R858" s="218" t="str">
        <f t="array" aca="1" ref="R858" ca="1">IF(ISNUMBER(Q858),IF(Q858=100%,"CUMPLIDA",IF(AND(ISNUMBER(M858),ISNUMBER(INDIRECT("FECHA_"&amp;$B858,1))), IF(M858&lt;=INDIRECT("FECHA_"&amp;$B858,1),"INCUMPLIDA","PROCESO"), "VERIFICAR FECHA")),"SIN VALOR AVANCE")</f>
        <v>CUMPLIDA</v>
      </c>
    </row>
    <row r="859" spans="1:18" ht="255">
      <c r="A859" s="211" t="s">
        <v>652</v>
      </c>
      <c r="B859" s="212" t="s">
        <v>2644</v>
      </c>
      <c r="C859" s="548"/>
      <c r="D859" s="548"/>
      <c r="E859" s="546"/>
      <c r="F859" s="546"/>
      <c r="G859" s="546"/>
      <c r="H859" s="213" t="s">
        <v>4914</v>
      </c>
      <c r="I859" s="214" t="s">
        <v>3306</v>
      </c>
      <c r="J859" s="214" t="s">
        <v>3307</v>
      </c>
      <c r="K859" s="242">
        <v>2</v>
      </c>
      <c r="L859" s="216">
        <v>45717</v>
      </c>
      <c r="M859" s="216">
        <v>46081</v>
      </c>
      <c r="N859" s="251">
        <f t="shared" si="27"/>
        <v>52</v>
      </c>
      <c r="O859" s="217">
        <v>1</v>
      </c>
      <c r="P859" s="214" t="s">
        <v>4915</v>
      </c>
      <c r="Q859" s="217">
        <f t="shared" si="26"/>
        <v>1</v>
      </c>
      <c r="R859" s="218" t="str">
        <f t="array" aca="1" ref="R859" ca="1">IF(ISNUMBER(Q859),IF(Q859=100%,"CUMPLIDA",IF(AND(ISNUMBER(M859),ISNUMBER(INDIRECT("FECHA_"&amp;$B859,1))), IF(M859&lt;=INDIRECT("FECHA_"&amp;$B859,1),"INCUMPLIDA","PROCESO"), "VERIFICAR FECHA")),"SIN VALOR AVANCE")</f>
        <v>CUMPLIDA</v>
      </c>
    </row>
    <row r="860" spans="1:18" ht="165.75">
      <c r="A860" s="211" t="s">
        <v>652</v>
      </c>
      <c r="B860" s="212" t="s">
        <v>2644</v>
      </c>
      <c r="C860" s="548"/>
      <c r="D860" s="548"/>
      <c r="E860" s="546"/>
      <c r="F860" s="546"/>
      <c r="G860" s="546"/>
      <c r="H860" s="213" t="s">
        <v>4916</v>
      </c>
      <c r="I860" s="214" t="s">
        <v>3330</v>
      </c>
      <c r="J860" s="214" t="s">
        <v>1643</v>
      </c>
      <c r="K860" s="242">
        <v>1</v>
      </c>
      <c r="L860" s="216">
        <v>45717</v>
      </c>
      <c r="M860" s="216">
        <v>45838</v>
      </c>
      <c r="N860" s="251">
        <f t="shared" si="27"/>
        <v>17.285714285714285</v>
      </c>
      <c r="O860" s="217">
        <v>1</v>
      </c>
      <c r="P860" s="214" t="s">
        <v>4917</v>
      </c>
      <c r="Q860" s="217">
        <f t="shared" si="26"/>
        <v>1</v>
      </c>
      <c r="R860" s="218" t="str">
        <f t="array" aca="1" ref="R860" ca="1">IF(ISNUMBER(Q860),IF(Q860=100%,"CUMPLIDA",IF(AND(ISNUMBER(M860),ISNUMBER(INDIRECT("FECHA_"&amp;$B860,1))), IF(M860&lt;=INDIRECT("FECHA_"&amp;$B860,1),"INCUMPLIDA","PROCESO"), "VERIFICAR FECHA")),"SIN VALOR AVANCE")</f>
        <v>CUMPLIDA</v>
      </c>
    </row>
    <row r="861" spans="1:18" ht="150.75">
      <c r="A861" s="211" t="s">
        <v>652</v>
      </c>
      <c r="B861" s="212" t="s">
        <v>2644</v>
      </c>
      <c r="C861" s="548"/>
      <c r="D861" s="548"/>
      <c r="E861" s="546"/>
      <c r="F861" s="546" t="s">
        <v>4910</v>
      </c>
      <c r="G861" s="546"/>
      <c r="H861" s="213" t="s">
        <v>4918</v>
      </c>
      <c r="I861" s="214" t="s">
        <v>3303</v>
      </c>
      <c r="J861" s="214" t="s">
        <v>3304</v>
      </c>
      <c r="K861" s="242">
        <v>2</v>
      </c>
      <c r="L861" s="216">
        <v>45717</v>
      </c>
      <c r="M861" s="216">
        <v>45960</v>
      </c>
      <c r="N861" s="251">
        <f t="shared" si="27"/>
        <v>34.714285714285715</v>
      </c>
      <c r="O861" s="217">
        <v>1</v>
      </c>
      <c r="P861" s="214" t="s">
        <v>4913</v>
      </c>
      <c r="Q861" s="217">
        <f t="shared" si="26"/>
        <v>1</v>
      </c>
      <c r="R861" s="218" t="str">
        <f t="array" aca="1" ref="R861" ca="1">IF(ISNUMBER(Q861),IF(Q861=100%,"CUMPLIDA",IF(AND(ISNUMBER(M861),ISNUMBER(INDIRECT("FECHA_"&amp;$B861,1))), IF(M861&lt;=INDIRECT("FECHA_"&amp;$B861,1),"INCUMPLIDA","PROCESO"), "VERIFICAR FECHA")),"SIN VALOR AVANCE")</f>
        <v>CUMPLIDA</v>
      </c>
    </row>
    <row r="862" spans="1:18" ht="315">
      <c r="A862" s="211" t="s">
        <v>652</v>
      </c>
      <c r="B862" s="212" t="s">
        <v>2644</v>
      </c>
      <c r="C862" s="548"/>
      <c r="D862" s="548"/>
      <c r="E862" s="546"/>
      <c r="F862" s="546"/>
      <c r="G862" s="546"/>
      <c r="H862" s="213" t="s">
        <v>4919</v>
      </c>
      <c r="I862" s="214" t="s">
        <v>4920</v>
      </c>
      <c r="J862" s="214" t="s">
        <v>3307</v>
      </c>
      <c r="K862" s="242">
        <v>2</v>
      </c>
      <c r="L862" s="216">
        <v>45717</v>
      </c>
      <c r="M862" s="216">
        <v>46081</v>
      </c>
      <c r="N862" s="251">
        <f t="shared" si="27"/>
        <v>52</v>
      </c>
      <c r="O862" s="217">
        <v>1</v>
      </c>
      <c r="P862" s="214" t="s">
        <v>4921</v>
      </c>
      <c r="Q862" s="217">
        <f t="shared" si="26"/>
        <v>1</v>
      </c>
      <c r="R862" s="218" t="str">
        <f t="array" aca="1" ref="R862" ca="1">IF(ISNUMBER(Q862),IF(Q862=100%,"CUMPLIDA",IF(AND(ISNUMBER(M862),ISNUMBER(INDIRECT("FECHA_"&amp;$B862,1))), IF(M862&lt;=INDIRECT("FECHA_"&amp;$B862,1),"INCUMPLIDA","PROCESO"), "VERIFICAR FECHA")),"SIN VALOR AVANCE")</f>
        <v>CUMPLIDA</v>
      </c>
    </row>
    <row r="863" spans="1:18" ht="150.75">
      <c r="A863" s="211" t="s">
        <v>652</v>
      </c>
      <c r="B863" s="212" t="s">
        <v>2644</v>
      </c>
      <c r="C863" s="548"/>
      <c r="D863" s="548"/>
      <c r="E863" s="546"/>
      <c r="F863" s="546" t="s">
        <v>4911</v>
      </c>
      <c r="G863" s="546"/>
      <c r="H863" s="213" t="s">
        <v>4922</v>
      </c>
      <c r="I863" s="214" t="s">
        <v>3303</v>
      </c>
      <c r="J863" s="214" t="s">
        <v>3304</v>
      </c>
      <c r="K863" s="242">
        <v>2</v>
      </c>
      <c r="L863" s="216">
        <v>45717</v>
      </c>
      <c r="M863" s="216">
        <v>45960</v>
      </c>
      <c r="N863" s="251">
        <f t="shared" si="27"/>
        <v>34.714285714285715</v>
      </c>
      <c r="O863" s="217">
        <v>1</v>
      </c>
      <c r="P863" s="214" t="s">
        <v>4913</v>
      </c>
      <c r="Q863" s="217">
        <f t="shared" si="26"/>
        <v>1</v>
      </c>
      <c r="R863" s="218" t="str">
        <f t="array" aca="1" ref="R863" ca="1">IF(ISNUMBER(Q863),IF(Q863=100%,"CUMPLIDA",IF(AND(ISNUMBER(M863),ISNUMBER(INDIRECT("FECHA_"&amp;$B863,1))), IF(M863&lt;=INDIRECT("FECHA_"&amp;$B863,1),"INCUMPLIDA","PROCESO"), "VERIFICAR FECHA")),"SIN VALOR AVANCE")</f>
        <v>CUMPLIDA</v>
      </c>
    </row>
    <row r="864" spans="1:18" ht="255.75">
      <c r="A864" s="211" t="s">
        <v>652</v>
      </c>
      <c r="B864" s="212" t="s">
        <v>2644</v>
      </c>
      <c r="C864" s="548"/>
      <c r="D864" s="548"/>
      <c r="E864" s="546"/>
      <c r="F864" s="546"/>
      <c r="G864" s="546"/>
      <c r="H864" s="213" t="s">
        <v>5338</v>
      </c>
      <c r="I864" s="214" t="s">
        <v>3306</v>
      </c>
      <c r="J864" s="214" t="s">
        <v>3307</v>
      </c>
      <c r="K864" s="242">
        <v>2</v>
      </c>
      <c r="L864" s="216">
        <v>45717</v>
      </c>
      <c r="M864" s="216">
        <v>46081</v>
      </c>
      <c r="N864" s="251">
        <f t="shared" si="27"/>
        <v>52</v>
      </c>
      <c r="O864" s="217">
        <v>1</v>
      </c>
      <c r="P864" s="214" t="s">
        <v>4923</v>
      </c>
      <c r="Q864" s="217">
        <f t="shared" si="26"/>
        <v>1</v>
      </c>
      <c r="R864" s="218" t="str">
        <f t="array" aca="1" ref="R864" ca="1">IF(ISNUMBER(Q864),IF(Q864=100%,"CUMPLIDA",IF(AND(ISNUMBER(M864),ISNUMBER(INDIRECT("FECHA_"&amp;$B864,1))), IF(M864&lt;=INDIRECT("FECHA_"&amp;$B864,1),"INCUMPLIDA","PROCESO"), "VERIFICAR FECHA")),"SIN VALOR AVANCE")</f>
        <v>CUMPLIDA</v>
      </c>
    </row>
    <row r="865" spans="1:18" ht="285">
      <c r="A865" s="211" t="s">
        <v>652</v>
      </c>
      <c r="B865" s="212" t="s">
        <v>2644</v>
      </c>
      <c r="C865" s="548" t="s">
        <v>3336</v>
      </c>
      <c r="D865" s="548" t="s">
        <v>3337</v>
      </c>
      <c r="E865" s="546" t="s">
        <v>3338</v>
      </c>
      <c r="F865" s="546"/>
      <c r="G865" s="546" t="s">
        <v>3339</v>
      </c>
      <c r="H865" s="213" t="s">
        <v>3340</v>
      </c>
      <c r="I865" s="214" t="s">
        <v>3341</v>
      </c>
      <c r="J865" s="214" t="s">
        <v>3342</v>
      </c>
      <c r="K865" s="242">
        <v>4</v>
      </c>
      <c r="L865" s="216">
        <v>45662</v>
      </c>
      <c r="M865" s="216">
        <v>46142</v>
      </c>
      <c r="N865" s="251">
        <f t="shared" si="27"/>
        <v>68.571428571428569</v>
      </c>
      <c r="O865" s="217">
        <v>0.75</v>
      </c>
      <c r="P865" s="214" t="s">
        <v>5295</v>
      </c>
      <c r="Q865" s="217">
        <f t="shared" si="26"/>
        <v>0.75</v>
      </c>
      <c r="R865" s="218" t="str">
        <f t="array" aca="1" ref="R865" ca="1">IF(ISNUMBER(Q865),IF(Q865=100%,"CUMPLIDA",IF(AND(ISNUMBER(M865),ISNUMBER(INDIRECT("FECHA_"&amp;$B865,1))), IF(M865&lt;=INDIRECT("FECHA_"&amp;$B865,1),"INCUMPLIDA","PROCESO"), "VERIFICAR FECHA")),"SIN VALOR AVANCE")</f>
        <v>PROCESO</v>
      </c>
    </row>
    <row r="866" spans="1:18" ht="30.75">
      <c r="A866" s="211" t="s">
        <v>652</v>
      </c>
      <c r="B866" s="212" t="s">
        <v>2644</v>
      </c>
      <c r="C866" s="548"/>
      <c r="D866" s="548"/>
      <c r="E866" s="546"/>
      <c r="F866" s="546"/>
      <c r="G866" s="546"/>
      <c r="H866" s="213" t="s">
        <v>3343</v>
      </c>
      <c r="I866" s="214" t="s">
        <v>2999</v>
      </c>
      <c r="J866" s="214" t="s">
        <v>2922</v>
      </c>
      <c r="K866" s="242">
        <v>1</v>
      </c>
      <c r="L866" s="216">
        <v>45231</v>
      </c>
      <c r="M866" s="216">
        <v>45504</v>
      </c>
      <c r="N866" s="251">
        <f t="shared" si="27"/>
        <v>39</v>
      </c>
      <c r="O866" s="217">
        <v>1</v>
      </c>
      <c r="P866" s="214" t="s">
        <v>4950</v>
      </c>
      <c r="Q866" s="217">
        <f t="shared" si="26"/>
        <v>1</v>
      </c>
      <c r="R866" s="218" t="str">
        <f t="array" aca="1" ref="R866" ca="1">IF(ISNUMBER(Q866),IF(Q866=100%,"CUMPLIDA",IF(AND(ISNUMBER(M866),ISNUMBER(INDIRECT("FECHA_"&amp;$B866,1))), IF(M866&lt;=INDIRECT("FECHA_"&amp;$B866,1),"INCUMPLIDA","PROCESO"), "VERIFICAR FECHA")),"SIN VALOR AVANCE")</f>
        <v>CUMPLIDA</v>
      </c>
    </row>
    <row r="867" spans="1:18" ht="105.75">
      <c r="A867" s="211" t="s">
        <v>652</v>
      </c>
      <c r="B867" s="212" t="s">
        <v>2644</v>
      </c>
      <c r="C867" s="548"/>
      <c r="D867" s="548"/>
      <c r="E867" s="546"/>
      <c r="F867" s="546"/>
      <c r="G867" s="546"/>
      <c r="H867" s="213" t="s">
        <v>3344</v>
      </c>
      <c r="I867" s="214" t="s">
        <v>515</v>
      </c>
      <c r="J867" s="214" t="s">
        <v>475</v>
      </c>
      <c r="K867" s="242">
        <v>1</v>
      </c>
      <c r="L867" s="216">
        <v>45323</v>
      </c>
      <c r="M867" s="216">
        <v>45747</v>
      </c>
      <c r="N867" s="251">
        <f t="shared" si="27"/>
        <v>60.571428571428569</v>
      </c>
      <c r="O867" s="217">
        <v>1</v>
      </c>
      <c r="P867" s="214" t="s">
        <v>4951</v>
      </c>
      <c r="Q867" s="217">
        <f t="shared" si="26"/>
        <v>1</v>
      </c>
      <c r="R867" s="218" t="str">
        <f t="array" aca="1" ref="R867" ca="1">IF(ISNUMBER(Q867),IF(Q867=100%,"CUMPLIDA",IF(AND(ISNUMBER(M867),ISNUMBER(INDIRECT("FECHA_"&amp;$B867,1))), IF(M867&lt;=INDIRECT("FECHA_"&amp;$B867,1),"INCUMPLIDA","PROCESO"), "VERIFICAR FECHA")),"SIN VALOR AVANCE")</f>
        <v>CUMPLIDA</v>
      </c>
    </row>
    <row r="868" spans="1:18" ht="30.75">
      <c r="A868" s="211" t="s">
        <v>652</v>
      </c>
      <c r="B868" s="212" t="s">
        <v>2644</v>
      </c>
      <c r="C868" s="548"/>
      <c r="D868" s="548"/>
      <c r="E868" s="546"/>
      <c r="F868" s="546"/>
      <c r="G868" s="546"/>
      <c r="H868" s="213" t="s">
        <v>3345</v>
      </c>
      <c r="I868" s="214" t="s">
        <v>518</v>
      </c>
      <c r="J868" s="214" t="s">
        <v>519</v>
      </c>
      <c r="K868" s="242">
        <v>1</v>
      </c>
      <c r="L868" s="216">
        <v>45323</v>
      </c>
      <c r="M868" s="216">
        <v>45747</v>
      </c>
      <c r="N868" s="251">
        <f t="shared" si="27"/>
        <v>60.571428571428569</v>
      </c>
      <c r="O868" s="217">
        <v>1</v>
      </c>
      <c r="P868" s="214" t="s">
        <v>4950</v>
      </c>
      <c r="Q868" s="217">
        <f t="shared" si="26"/>
        <v>1</v>
      </c>
      <c r="R868" s="218" t="str">
        <f t="array" aca="1" ref="R868" ca="1">IF(ISNUMBER(Q868),IF(Q868=100%,"CUMPLIDA",IF(AND(ISNUMBER(M868),ISNUMBER(INDIRECT("FECHA_"&amp;$B868,1))), IF(M868&lt;=INDIRECT("FECHA_"&amp;$B868,1),"INCUMPLIDA","PROCESO"), "VERIFICAR FECHA")),"SIN VALOR AVANCE")</f>
        <v>CUMPLIDA</v>
      </c>
    </row>
    <row r="869" spans="1:18" ht="45">
      <c r="A869" s="211" t="s">
        <v>652</v>
      </c>
      <c r="B869" s="212" t="s">
        <v>2644</v>
      </c>
      <c r="C869" s="548"/>
      <c r="D869" s="548"/>
      <c r="E869" s="546"/>
      <c r="F869" s="546"/>
      <c r="G869" s="546"/>
      <c r="H869" s="213" t="s">
        <v>3346</v>
      </c>
      <c r="I869" s="214" t="s">
        <v>481</v>
      </c>
      <c r="J869" s="214" t="s">
        <v>482</v>
      </c>
      <c r="K869" s="242">
        <v>1</v>
      </c>
      <c r="L869" s="216">
        <v>45231</v>
      </c>
      <c r="M869" s="216">
        <v>45747</v>
      </c>
      <c r="N869" s="251">
        <f t="shared" si="27"/>
        <v>73.714285714285708</v>
      </c>
      <c r="O869" s="217">
        <v>1</v>
      </c>
      <c r="P869" s="214" t="s">
        <v>4950</v>
      </c>
      <c r="Q869" s="217">
        <f t="shared" si="26"/>
        <v>1</v>
      </c>
      <c r="R869" s="218" t="str">
        <f t="array" aca="1" ref="R869" ca="1">IF(ISNUMBER(Q869),IF(Q869=100%,"CUMPLIDA",IF(AND(ISNUMBER(M869),ISNUMBER(INDIRECT("FECHA_"&amp;$B869,1))), IF(M869&lt;=INDIRECT("FECHA_"&amp;$B869,1),"INCUMPLIDA","PROCESO"), "VERIFICAR FECHA")),"SIN VALOR AVANCE")</f>
        <v>CUMPLIDA</v>
      </c>
    </row>
    <row r="870" spans="1:18" ht="105.75">
      <c r="A870" s="211" t="s">
        <v>652</v>
      </c>
      <c r="B870" s="212" t="s">
        <v>2644</v>
      </c>
      <c r="C870" s="548"/>
      <c r="D870" s="548"/>
      <c r="E870" s="546"/>
      <c r="F870" s="546"/>
      <c r="G870" s="546"/>
      <c r="H870" s="213" t="s">
        <v>3347</v>
      </c>
      <c r="I870" s="214" t="s">
        <v>483</v>
      </c>
      <c r="J870" s="214" t="s">
        <v>484</v>
      </c>
      <c r="K870" s="242">
        <v>1</v>
      </c>
      <c r="L870" s="216">
        <v>45323</v>
      </c>
      <c r="M870" s="216">
        <v>45747</v>
      </c>
      <c r="N870" s="251">
        <f t="shared" si="27"/>
        <v>60.571428571428569</v>
      </c>
      <c r="O870" s="217">
        <v>1</v>
      </c>
      <c r="P870" s="214" t="s">
        <v>4951</v>
      </c>
      <c r="Q870" s="217">
        <f t="shared" si="26"/>
        <v>1</v>
      </c>
      <c r="R870" s="218" t="str">
        <f t="array" aca="1" ref="R870" ca="1">IF(ISNUMBER(Q870),IF(Q870=100%,"CUMPLIDA",IF(AND(ISNUMBER(M870),ISNUMBER(INDIRECT("FECHA_"&amp;$B870,1))), IF(M870&lt;=INDIRECT("FECHA_"&amp;$B870,1),"INCUMPLIDA","PROCESO"), "VERIFICAR FECHA")),"SIN VALOR AVANCE")</f>
        <v>CUMPLIDA</v>
      </c>
    </row>
    <row r="871" spans="1:18" ht="30.75">
      <c r="A871" s="211" t="s">
        <v>652</v>
      </c>
      <c r="B871" s="212" t="s">
        <v>2644</v>
      </c>
      <c r="C871" s="548"/>
      <c r="D871" s="548"/>
      <c r="E871" s="546"/>
      <c r="F871" s="546"/>
      <c r="G871" s="546"/>
      <c r="H871" s="213" t="s">
        <v>3348</v>
      </c>
      <c r="I871" s="214" t="s">
        <v>238</v>
      </c>
      <c r="J871" s="214" t="s">
        <v>485</v>
      </c>
      <c r="K871" s="242">
        <v>1</v>
      </c>
      <c r="L871" s="216">
        <v>45231</v>
      </c>
      <c r="M871" s="216">
        <v>45747</v>
      </c>
      <c r="N871" s="251">
        <f t="shared" si="27"/>
        <v>73.714285714285708</v>
      </c>
      <c r="O871" s="217">
        <v>1</v>
      </c>
      <c r="P871" s="214" t="s">
        <v>4950</v>
      </c>
      <c r="Q871" s="217">
        <f t="shared" si="26"/>
        <v>1</v>
      </c>
      <c r="R871" s="218" t="str">
        <f t="array" aca="1" ref="R871" ca="1">IF(ISNUMBER(Q871),IF(Q871=100%,"CUMPLIDA",IF(AND(ISNUMBER(M871),ISNUMBER(INDIRECT("FECHA_"&amp;$B871,1))), IF(M871&lt;=INDIRECT("FECHA_"&amp;$B871,1),"INCUMPLIDA","PROCESO"), "VERIFICAR FECHA")),"SIN VALOR AVANCE")</f>
        <v>CUMPLIDA</v>
      </c>
    </row>
    <row r="872" spans="1:18" ht="135.75">
      <c r="A872" s="211" t="s">
        <v>652</v>
      </c>
      <c r="B872" s="212" t="s">
        <v>2644</v>
      </c>
      <c r="C872" s="548"/>
      <c r="D872" s="548"/>
      <c r="E872" s="546"/>
      <c r="F872" s="546"/>
      <c r="G872" s="546"/>
      <c r="H872" s="213" t="s">
        <v>3349</v>
      </c>
      <c r="I872" s="214" t="s">
        <v>486</v>
      </c>
      <c r="J872" s="214" t="s">
        <v>487</v>
      </c>
      <c r="K872" s="242">
        <v>1</v>
      </c>
      <c r="L872" s="216">
        <v>45231</v>
      </c>
      <c r="M872" s="216">
        <v>45808</v>
      </c>
      <c r="N872" s="251">
        <f t="shared" si="27"/>
        <v>82.428571428571431</v>
      </c>
      <c r="O872" s="217">
        <v>1</v>
      </c>
      <c r="P872" s="214" t="s">
        <v>4952</v>
      </c>
      <c r="Q872" s="217">
        <f t="shared" si="26"/>
        <v>1</v>
      </c>
      <c r="R872" s="218" t="str">
        <f t="array" aca="1" ref="R872" ca="1">IF(ISNUMBER(Q872),IF(Q872=100%,"CUMPLIDA",IF(AND(ISNUMBER(M872),ISNUMBER(INDIRECT("FECHA_"&amp;$B872,1))), IF(M872&lt;=INDIRECT("FECHA_"&amp;$B872,1),"INCUMPLIDA","PROCESO"), "VERIFICAR FECHA")),"SIN VALOR AVANCE")</f>
        <v>CUMPLIDA</v>
      </c>
    </row>
    <row r="873" spans="1:18" ht="30.75">
      <c r="A873" s="211" t="s">
        <v>652</v>
      </c>
      <c r="B873" s="212" t="s">
        <v>2644</v>
      </c>
      <c r="C873" s="548"/>
      <c r="D873" s="548"/>
      <c r="E873" s="546"/>
      <c r="F873" s="546"/>
      <c r="G873" s="546"/>
      <c r="H873" s="213" t="s">
        <v>3350</v>
      </c>
      <c r="I873" s="214" t="s">
        <v>489</v>
      </c>
      <c r="J873" s="214" t="s">
        <v>490</v>
      </c>
      <c r="K873" s="242">
        <v>7</v>
      </c>
      <c r="L873" s="216">
        <v>46024</v>
      </c>
      <c r="M873" s="216">
        <v>46660</v>
      </c>
      <c r="N873" s="251">
        <f t="shared" si="27"/>
        <v>90.857142857142861</v>
      </c>
      <c r="O873" s="217">
        <v>0</v>
      </c>
      <c r="P873" s="214" t="s">
        <v>4950</v>
      </c>
      <c r="Q873" s="217">
        <f t="shared" si="26"/>
        <v>0</v>
      </c>
      <c r="R873" s="218" t="str">
        <f t="array" aca="1" ref="R873" ca="1">IF(ISNUMBER(Q873),IF(Q873=100%,"CUMPLIDA",IF(AND(ISNUMBER(M873),ISNUMBER(INDIRECT("FECHA_"&amp;$B873,1))), IF(M873&lt;=INDIRECT("FECHA_"&amp;$B873,1),"INCUMPLIDA","PROCESO"), "VERIFICAR FECHA")),"SIN VALOR AVANCE")</f>
        <v>PROCESO</v>
      </c>
    </row>
    <row r="874" spans="1:18" ht="105.75">
      <c r="A874" s="211" t="s">
        <v>652</v>
      </c>
      <c r="B874" s="212" t="s">
        <v>2644</v>
      </c>
      <c r="C874" s="548"/>
      <c r="D874" s="548"/>
      <c r="E874" s="546"/>
      <c r="F874" s="546"/>
      <c r="G874" s="546"/>
      <c r="H874" s="213" t="s">
        <v>3351</v>
      </c>
      <c r="I874" s="214" t="s">
        <v>493</v>
      </c>
      <c r="J874" s="214" t="s">
        <v>494</v>
      </c>
      <c r="K874" s="242">
        <v>1</v>
      </c>
      <c r="L874" s="216">
        <v>46024</v>
      </c>
      <c r="M874" s="216">
        <v>46660</v>
      </c>
      <c r="N874" s="251">
        <f t="shared" si="27"/>
        <v>90.857142857142861</v>
      </c>
      <c r="O874" s="217">
        <v>0</v>
      </c>
      <c r="P874" s="214" t="s">
        <v>4951</v>
      </c>
      <c r="Q874" s="217">
        <f t="shared" si="26"/>
        <v>0</v>
      </c>
      <c r="R874" s="218" t="str">
        <f t="array" aca="1" ref="R874" ca="1">IF(ISNUMBER(Q874),IF(Q874=100%,"CUMPLIDA",IF(AND(ISNUMBER(M874),ISNUMBER(INDIRECT("FECHA_"&amp;$B874,1))), IF(M874&lt;=INDIRECT("FECHA_"&amp;$B874,1),"INCUMPLIDA","PROCESO"), "VERIFICAR FECHA")),"SIN VALOR AVANCE")</f>
        <v>PROCESO</v>
      </c>
    </row>
    <row r="875" spans="1:18" ht="135.75">
      <c r="A875" s="211" t="s">
        <v>652</v>
      </c>
      <c r="B875" s="212" t="s">
        <v>2644</v>
      </c>
      <c r="C875" s="548"/>
      <c r="D875" s="548"/>
      <c r="E875" s="546"/>
      <c r="F875" s="546"/>
      <c r="G875" s="546"/>
      <c r="H875" s="213" t="s">
        <v>3352</v>
      </c>
      <c r="I875" s="214" t="s">
        <v>496</v>
      </c>
      <c r="J875" s="214" t="s">
        <v>527</v>
      </c>
      <c r="K875" s="242">
        <v>2</v>
      </c>
      <c r="L875" s="216">
        <v>46024</v>
      </c>
      <c r="M875" s="216">
        <v>46660</v>
      </c>
      <c r="N875" s="251">
        <f t="shared" si="27"/>
        <v>90.857142857142861</v>
      </c>
      <c r="O875" s="217">
        <v>0</v>
      </c>
      <c r="P875" s="214" t="s">
        <v>4952</v>
      </c>
      <c r="Q875" s="217">
        <f t="shared" si="26"/>
        <v>0</v>
      </c>
      <c r="R875" s="218" t="str">
        <f t="array" aca="1" ref="R875" ca="1">IF(ISNUMBER(Q875),IF(Q875=100%,"CUMPLIDA",IF(AND(ISNUMBER(M875),ISNUMBER(INDIRECT("FECHA_"&amp;$B875,1))), IF(M875&lt;=INDIRECT("FECHA_"&amp;$B875,1),"INCUMPLIDA","PROCESO"), "VERIFICAR FECHA")),"SIN VALOR AVANCE")</f>
        <v>PROCESO</v>
      </c>
    </row>
    <row r="876" spans="1:18" ht="210">
      <c r="A876" s="211" t="s">
        <v>652</v>
      </c>
      <c r="B876" s="212" t="s">
        <v>2644</v>
      </c>
      <c r="C876" s="548"/>
      <c r="D876" s="548"/>
      <c r="E876" s="546" t="s">
        <v>3353</v>
      </c>
      <c r="F876" s="546"/>
      <c r="G876" s="546"/>
      <c r="H876" s="213" t="s">
        <v>3354</v>
      </c>
      <c r="I876" s="214" t="s">
        <v>3355</v>
      </c>
      <c r="J876" s="214" t="s">
        <v>3356</v>
      </c>
      <c r="K876" s="242">
        <v>36</v>
      </c>
      <c r="L876" s="216">
        <v>45662</v>
      </c>
      <c r="M876" s="216">
        <v>46142</v>
      </c>
      <c r="N876" s="251">
        <f t="shared" si="27"/>
        <v>68.571428571428569</v>
      </c>
      <c r="O876" s="217">
        <v>0.92</v>
      </c>
      <c r="P876" s="214" t="s">
        <v>5296</v>
      </c>
      <c r="Q876" s="217">
        <f t="shared" si="26"/>
        <v>0.92</v>
      </c>
      <c r="R876" s="218" t="str">
        <f t="array" aca="1" ref="R876" ca="1">IF(ISNUMBER(Q876),IF(Q876=100%,"CUMPLIDA",IF(AND(ISNUMBER(M876),ISNUMBER(INDIRECT("FECHA_"&amp;$B876,1))), IF(M876&lt;=INDIRECT("FECHA_"&amp;$B876,1),"INCUMPLIDA","PROCESO"), "VERIFICAR FECHA")),"SIN VALOR AVANCE")</f>
        <v>PROCESO</v>
      </c>
    </row>
    <row r="877" spans="1:18" ht="105">
      <c r="A877" s="211" t="s">
        <v>652</v>
      </c>
      <c r="B877" s="212" t="s">
        <v>2644</v>
      </c>
      <c r="C877" s="548"/>
      <c r="D877" s="548"/>
      <c r="E877" s="546"/>
      <c r="F877" s="546"/>
      <c r="G877" s="546"/>
      <c r="H877" s="213" t="s">
        <v>3357</v>
      </c>
      <c r="I877" s="214" t="s">
        <v>3358</v>
      </c>
      <c r="J877" s="214" t="s">
        <v>3359</v>
      </c>
      <c r="K877" s="242">
        <v>4</v>
      </c>
      <c r="L877" s="216">
        <v>45689</v>
      </c>
      <c r="M877" s="216">
        <v>46053</v>
      </c>
      <c r="N877" s="251">
        <f t="shared" si="27"/>
        <v>52</v>
      </c>
      <c r="O877" s="217">
        <v>1</v>
      </c>
      <c r="P877" s="214" t="s">
        <v>5297</v>
      </c>
      <c r="Q877" s="217">
        <f t="shared" si="26"/>
        <v>1</v>
      </c>
      <c r="R877" s="218" t="str">
        <f t="array" aca="1" ref="R877" ca="1">IF(ISNUMBER(Q877),IF(Q877=100%,"CUMPLIDA",IF(AND(ISNUMBER(M877),ISNUMBER(INDIRECT("FECHA_"&amp;$B877,1))), IF(M877&lt;=INDIRECT("FECHA_"&amp;$B877,1),"INCUMPLIDA","PROCESO"), "VERIFICAR FECHA")),"SIN VALOR AVANCE")</f>
        <v>CUMPLIDA</v>
      </c>
    </row>
    <row r="878" spans="1:18" ht="75">
      <c r="A878" s="211" t="s">
        <v>652</v>
      </c>
      <c r="B878" s="212" t="s">
        <v>2644</v>
      </c>
      <c r="C878" s="548"/>
      <c r="D878" s="548"/>
      <c r="E878" s="546" t="s">
        <v>3360</v>
      </c>
      <c r="F878" s="546"/>
      <c r="G878" s="546"/>
      <c r="H878" s="213" t="s">
        <v>3361</v>
      </c>
      <c r="I878" s="214" t="s">
        <v>3362</v>
      </c>
      <c r="J878" s="214" t="s">
        <v>3363</v>
      </c>
      <c r="K878" s="242">
        <v>18</v>
      </c>
      <c r="L878" s="216">
        <v>45662</v>
      </c>
      <c r="M878" s="216">
        <v>46142</v>
      </c>
      <c r="N878" s="251">
        <f t="shared" si="27"/>
        <v>68.571428571428569</v>
      </c>
      <c r="O878" s="217">
        <v>0.83</v>
      </c>
      <c r="P878" s="224" t="s">
        <v>5298</v>
      </c>
      <c r="Q878" s="217">
        <f t="shared" si="26"/>
        <v>0.83</v>
      </c>
      <c r="R878" s="218" t="str">
        <f t="array" aca="1" ref="R878" ca="1">IF(ISNUMBER(Q878),IF(Q878=100%,"CUMPLIDA",IF(AND(ISNUMBER(M878),ISNUMBER(INDIRECT("FECHA_"&amp;$B878,1))), IF(M878&lt;=INDIRECT("FECHA_"&amp;$B878,1),"INCUMPLIDA","PROCESO"), "VERIFICAR FECHA")),"SIN VALOR AVANCE")</f>
        <v>PROCESO</v>
      </c>
    </row>
    <row r="879" spans="1:18" ht="30.75">
      <c r="A879" s="211" t="s">
        <v>652</v>
      </c>
      <c r="B879" s="212" t="s">
        <v>2644</v>
      </c>
      <c r="C879" s="548"/>
      <c r="D879" s="548"/>
      <c r="E879" s="546"/>
      <c r="F879" s="546"/>
      <c r="G879" s="546"/>
      <c r="H879" s="213" t="s">
        <v>3343</v>
      </c>
      <c r="I879" s="214" t="s">
        <v>2999</v>
      </c>
      <c r="J879" s="214" t="s">
        <v>2922</v>
      </c>
      <c r="K879" s="242">
        <v>1</v>
      </c>
      <c r="L879" s="216">
        <v>45231</v>
      </c>
      <c r="M879" s="216">
        <v>45504</v>
      </c>
      <c r="N879" s="251">
        <f t="shared" si="27"/>
        <v>39</v>
      </c>
      <c r="O879" s="217">
        <v>1</v>
      </c>
      <c r="P879" s="214" t="s">
        <v>4950</v>
      </c>
      <c r="Q879" s="217">
        <f t="shared" si="26"/>
        <v>1</v>
      </c>
      <c r="R879" s="218" t="str">
        <f t="array" aca="1" ref="R879" ca="1">IF(ISNUMBER(Q879),IF(Q879=100%,"CUMPLIDA",IF(AND(ISNUMBER(M879),ISNUMBER(INDIRECT("FECHA_"&amp;$B879,1))), IF(M879&lt;=INDIRECT("FECHA_"&amp;$B879,1),"INCUMPLIDA","PROCESO"), "VERIFICAR FECHA")),"SIN VALOR AVANCE")</f>
        <v>CUMPLIDA</v>
      </c>
    </row>
    <row r="880" spans="1:18" ht="105.75">
      <c r="A880" s="211" t="s">
        <v>652</v>
      </c>
      <c r="B880" s="212" t="s">
        <v>2644</v>
      </c>
      <c r="C880" s="548"/>
      <c r="D880" s="548"/>
      <c r="E880" s="546"/>
      <c r="F880" s="546"/>
      <c r="G880" s="546"/>
      <c r="H880" s="213" t="s">
        <v>3344</v>
      </c>
      <c r="I880" s="214" t="s">
        <v>515</v>
      </c>
      <c r="J880" s="214" t="s">
        <v>475</v>
      </c>
      <c r="K880" s="242">
        <v>1</v>
      </c>
      <c r="L880" s="216">
        <v>45323</v>
      </c>
      <c r="M880" s="216">
        <v>45747</v>
      </c>
      <c r="N880" s="251">
        <f t="shared" si="27"/>
        <v>60.571428571428569</v>
      </c>
      <c r="O880" s="217">
        <v>1</v>
      </c>
      <c r="P880" s="214" t="s">
        <v>4951</v>
      </c>
      <c r="Q880" s="217">
        <f t="shared" si="26"/>
        <v>1</v>
      </c>
      <c r="R880" s="218" t="str">
        <f t="array" aca="1" ref="R880" ca="1">IF(ISNUMBER(Q880),IF(Q880=100%,"CUMPLIDA",IF(AND(ISNUMBER(M880),ISNUMBER(INDIRECT("FECHA_"&amp;$B880,1))), IF(M880&lt;=INDIRECT("FECHA_"&amp;$B880,1),"INCUMPLIDA","PROCESO"), "VERIFICAR FECHA")),"SIN VALOR AVANCE")</f>
        <v>CUMPLIDA</v>
      </c>
    </row>
    <row r="881" spans="1:18" ht="30.75">
      <c r="A881" s="211" t="s">
        <v>652</v>
      </c>
      <c r="B881" s="212" t="s">
        <v>2644</v>
      </c>
      <c r="C881" s="548"/>
      <c r="D881" s="548"/>
      <c r="E881" s="546"/>
      <c r="F881" s="546"/>
      <c r="G881" s="546"/>
      <c r="H881" s="213" t="s">
        <v>3345</v>
      </c>
      <c r="I881" s="214" t="s">
        <v>518</v>
      </c>
      <c r="J881" s="214" t="s">
        <v>519</v>
      </c>
      <c r="K881" s="242">
        <v>1</v>
      </c>
      <c r="L881" s="216">
        <v>45323</v>
      </c>
      <c r="M881" s="216">
        <v>45747</v>
      </c>
      <c r="N881" s="251">
        <f t="shared" si="27"/>
        <v>60.571428571428569</v>
      </c>
      <c r="O881" s="217">
        <v>1</v>
      </c>
      <c r="P881" s="214" t="s">
        <v>4950</v>
      </c>
      <c r="Q881" s="217">
        <f t="shared" si="26"/>
        <v>1</v>
      </c>
      <c r="R881" s="218" t="str">
        <f t="array" aca="1" ref="R881" ca="1">IF(ISNUMBER(Q881),IF(Q881=100%,"CUMPLIDA",IF(AND(ISNUMBER(M881),ISNUMBER(INDIRECT("FECHA_"&amp;$B881,1))), IF(M881&lt;=INDIRECT("FECHA_"&amp;$B881,1),"INCUMPLIDA","PROCESO"), "VERIFICAR FECHA")),"SIN VALOR AVANCE")</f>
        <v>CUMPLIDA</v>
      </c>
    </row>
    <row r="882" spans="1:18" ht="45">
      <c r="A882" s="211" t="s">
        <v>652</v>
      </c>
      <c r="B882" s="212" t="s">
        <v>2644</v>
      </c>
      <c r="C882" s="548"/>
      <c r="D882" s="548"/>
      <c r="E882" s="546"/>
      <c r="F882" s="546"/>
      <c r="G882" s="546"/>
      <c r="H882" s="213" t="s">
        <v>3346</v>
      </c>
      <c r="I882" s="214" t="s">
        <v>481</v>
      </c>
      <c r="J882" s="214" t="s">
        <v>482</v>
      </c>
      <c r="K882" s="242">
        <v>1</v>
      </c>
      <c r="L882" s="216">
        <v>45231</v>
      </c>
      <c r="M882" s="216">
        <v>45747</v>
      </c>
      <c r="N882" s="251">
        <f t="shared" si="27"/>
        <v>73.714285714285708</v>
      </c>
      <c r="O882" s="217">
        <v>1</v>
      </c>
      <c r="P882" s="214" t="s">
        <v>4950</v>
      </c>
      <c r="Q882" s="217">
        <f t="shared" si="26"/>
        <v>1</v>
      </c>
      <c r="R882" s="218" t="str">
        <f t="array" aca="1" ref="R882" ca="1">IF(ISNUMBER(Q882),IF(Q882=100%,"CUMPLIDA",IF(AND(ISNUMBER(M882),ISNUMBER(INDIRECT("FECHA_"&amp;$B882,1))), IF(M882&lt;=INDIRECT("FECHA_"&amp;$B882,1),"INCUMPLIDA","PROCESO"), "VERIFICAR FECHA")),"SIN VALOR AVANCE")</f>
        <v>CUMPLIDA</v>
      </c>
    </row>
    <row r="883" spans="1:18" ht="105.75">
      <c r="A883" s="211" t="s">
        <v>652</v>
      </c>
      <c r="B883" s="212" t="s">
        <v>2644</v>
      </c>
      <c r="C883" s="548"/>
      <c r="D883" s="548"/>
      <c r="E883" s="546"/>
      <c r="F883" s="546"/>
      <c r="G883" s="546"/>
      <c r="H883" s="213" t="s">
        <v>3347</v>
      </c>
      <c r="I883" s="214" t="s">
        <v>483</v>
      </c>
      <c r="J883" s="214" t="s">
        <v>484</v>
      </c>
      <c r="K883" s="242">
        <v>1</v>
      </c>
      <c r="L883" s="216">
        <v>45323</v>
      </c>
      <c r="M883" s="216">
        <v>45747</v>
      </c>
      <c r="N883" s="251">
        <f t="shared" si="27"/>
        <v>60.571428571428569</v>
      </c>
      <c r="O883" s="217">
        <v>1</v>
      </c>
      <c r="P883" s="214" t="s">
        <v>4951</v>
      </c>
      <c r="Q883" s="217">
        <f t="shared" si="26"/>
        <v>1</v>
      </c>
      <c r="R883" s="218" t="str">
        <f t="array" aca="1" ref="R883" ca="1">IF(ISNUMBER(Q883),IF(Q883=100%,"CUMPLIDA",IF(AND(ISNUMBER(M883),ISNUMBER(INDIRECT("FECHA_"&amp;$B883,1))), IF(M883&lt;=INDIRECT("FECHA_"&amp;$B883,1),"INCUMPLIDA","PROCESO"), "VERIFICAR FECHA")),"SIN VALOR AVANCE")</f>
        <v>CUMPLIDA</v>
      </c>
    </row>
    <row r="884" spans="1:18" ht="30.75">
      <c r="A884" s="211" t="s">
        <v>652</v>
      </c>
      <c r="B884" s="212" t="s">
        <v>2644</v>
      </c>
      <c r="C884" s="548"/>
      <c r="D884" s="548"/>
      <c r="E884" s="546"/>
      <c r="F884" s="546"/>
      <c r="G884" s="546"/>
      <c r="H884" s="213" t="s">
        <v>3348</v>
      </c>
      <c r="I884" s="214" t="s">
        <v>238</v>
      </c>
      <c r="J884" s="214" t="s">
        <v>485</v>
      </c>
      <c r="K884" s="242">
        <v>1</v>
      </c>
      <c r="L884" s="216">
        <v>45231</v>
      </c>
      <c r="M884" s="216">
        <v>45747</v>
      </c>
      <c r="N884" s="251">
        <f t="shared" si="27"/>
        <v>73.714285714285708</v>
      </c>
      <c r="O884" s="217">
        <v>1</v>
      </c>
      <c r="P884" s="214" t="s">
        <v>4950</v>
      </c>
      <c r="Q884" s="217">
        <f t="shared" si="26"/>
        <v>1</v>
      </c>
      <c r="R884" s="218" t="str">
        <f t="array" aca="1" ref="R884" ca="1">IF(ISNUMBER(Q884),IF(Q884=100%,"CUMPLIDA",IF(AND(ISNUMBER(M884),ISNUMBER(INDIRECT("FECHA_"&amp;$B884,1))), IF(M884&lt;=INDIRECT("FECHA_"&amp;$B884,1),"INCUMPLIDA","PROCESO"), "VERIFICAR FECHA")),"SIN VALOR AVANCE")</f>
        <v>CUMPLIDA</v>
      </c>
    </row>
    <row r="885" spans="1:18" ht="105.75">
      <c r="A885" s="211" t="s">
        <v>652</v>
      </c>
      <c r="B885" s="212" t="s">
        <v>2644</v>
      </c>
      <c r="C885" s="548"/>
      <c r="D885" s="548"/>
      <c r="E885" s="546"/>
      <c r="F885" s="546"/>
      <c r="G885" s="546"/>
      <c r="H885" s="213" t="s">
        <v>3349</v>
      </c>
      <c r="I885" s="214" t="s">
        <v>486</v>
      </c>
      <c r="J885" s="214" t="s">
        <v>487</v>
      </c>
      <c r="K885" s="242">
        <v>1</v>
      </c>
      <c r="L885" s="216">
        <v>45231</v>
      </c>
      <c r="M885" s="216">
        <v>45808</v>
      </c>
      <c r="N885" s="251">
        <f t="shared" si="27"/>
        <v>82.428571428571431</v>
      </c>
      <c r="O885" s="217">
        <v>1</v>
      </c>
      <c r="P885" s="214" t="s">
        <v>4951</v>
      </c>
      <c r="Q885" s="217">
        <f t="shared" si="26"/>
        <v>1</v>
      </c>
      <c r="R885" s="218" t="str">
        <f t="array" aca="1" ref="R885" ca="1">IF(ISNUMBER(Q885),IF(Q885=100%,"CUMPLIDA",IF(AND(ISNUMBER(M885),ISNUMBER(INDIRECT("FECHA_"&amp;$B885,1))), IF(M885&lt;=INDIRECT("FECHA_"&amp;$B885,1),"INCUMPLIDA","PROCESO"), "VERIFICAR FECHA")),"SIN VALOR AVANCE")</f>
        <v>CUMPLIDA</v>
      </c>
    </row>
    <row r="886" spans="1:18" ht="30.75">
      <c r="A886" s="211" t="s">
        <v>652</v>
      </c>
      <c r="B886" s="212" t="s">
        <v>2644</v>
      </c>
      <c r="C886" s="548"/>
      <c r="D886" s="548"/>
      <c r="E886" s="546"/>
      <c r="F886" s="546"/>
      <c r="G886" s="546"/>
      <c r="H886" s="213" t="s">
        <v>3350</v>
      </c>
      <c r="I886" s="214" t="s">
        <v>489</v>
      </c>
      <c r="J886" s="214" t="s">
        <v>490</v>
      </c>
      <c r="K886" s="242">
        <v>7</v>
      </c>
      <c r="L886" s="216">
        <v>46024</v>
      </c>
      <c r="M886" s="216">
        <v>46660</v>
      </c>
      <c r="N886" s="251">
        <f t="shared" si="27"/>
        <v>90.857142857142861</v>
      </c>
      <c r="O886" s="217">
        <v>0</v>
      </c>
      <c r="P886" s="214" t="s">
        <v>4950</v>
      </c>
      <c r="Q886" s="217">
        <f t="shared" si="26"/>
        <v>0</v>
      </c>
      <c r="R886" s="218" t="str">
        <f t="array" aca="1" ref="R886" ca="1">IF(ISNUMBER(Q886),IF(Q886=100%,"CUMPLIDA",IF(AND(ISNUMBER(M886),ISNUMBER(INDIRECT("FECHA_"&amp;$B886,1))), IF(M886&lt;=INDIRECT("FECHA_"&amp;$B886,1),"INCUMPLIDA","PROCESO"), "VERIFICAR FECHA")),"SIN VALOR AVANCE")</f>
        <v>PROCESO</v>
      </c>
    </row>
    <row r="887" spans="1:18" ht="105.75">
      <c r="A887" s="211" t="s">
        <v>652</v>
      </c>
      <c r="B887" s="212" t="s">
        <v>2644</v>
      </c>
      <c r="C887" s="548"/>
      <c r="D887" s="548"/>
      <c r="E887" s="546"/>
      <c r="F887" s="546"/>
      <c r="G887" s="546"/>
      <c r="H887" s="213" t="s">
        <v>3351</v>
      </c>
      <c r="I887" s="214" t="s">
        <v>493</v>
      </c>
      <c r="J887" s="214" t="s">
        <v>494</v>
      </c>
      <c r="K887" s="242">
        <v>1</v>
      </c>
      <c r="L887" s="216">
        <v>46024</v>
      </c>
      <c r="M887" s="216">
        <v>46660</v>
      </c>
      <c r="N887" s="251">
        <f t="shared" si="27"/>
        <v>90.857142857142861</v>
      </c>
      <c r="O887" s="217">
        <v>0</v>
      </c>
      <c r="P887" s="214" t="s">
        <v>4951</v>
      </c>
      <c r="Q887" s="217">
        <f t="shared" si="26"/>
        <v>0</v>
      </c>
      <c r="R887" s="218" t="str">
        <f t="array" aca="1" ref="R887" ca="1">IF(ISNUMBER(Q887),IF(Q887=100%,"CUMPLIDA",IF(AND(ISNUMBER(M887),ISNUMBER(INDIRECT("FECHA_"&amp;$B887,1))), IF(M887&lt;=INDIRECT("FECHA_"&amp;$B887,1),"INCUMPLIDA","PROCESO"), "VERIFICAR FECHA")),"SIN VALOR AVANCE")</f>
        <v>PROCESO</v>
      </c>
    </row>
    <row r="888" spans="1:18" ht="135">
      <c r="A888" s="211" t="s">
        <v>652</v>
      </c>
      <c r="B888" s="212" t="s">
        <v>2644</v>
      </c>
      <c r="C888" s="548"/>
      <c r="D888" s="548"/>
      <c r="E888" s="546"/>
      <c r="F888" s="546"/>
      <c r="G888" s="546"/>
      <c r="H888" s="213" t="s">
        <v>3352</v>
      </c>
      <c r="I888" s="214" t="s">
        <v>496</v>
      </c>
      <c r="J888" s="214" t="s">
        <v>527</v>
      </c>
      <c r="K888" s="242">
        <v>2</v>
      </c>
      <c r="L888" s="216">
        <v>46024</v>
      </c>
      <c r="M888" s="216">
        <v>46660</v>
      </c>
      <c r="N888" s="251">
        <f t="shared" si="27"/>
        <v>90.857142857142861</v>
      </c>
      <c r="O888" s="217">
        <v>0</v>
      </c>
      <c r="P888" s="214" t="s">
        <v>4951</v>
      </c>
      <c r="Q888" s="217">
        <f t="shared" si="26"/>
        <v>0</v>
      </c>
      <c r="R888" s="218" t="str">
        <f t="array" aca="1" ref="R888" ca="1">IF(ISNUMBER(Q888),IF(Q888=100%,"CUMPLIDA",IF(AND(ISNUMBER(M888),ISNUMBER(INDIRECT("FECHA_"&amp;$B888,1))), IF(M888&lt;=INDIRECT("FECHA_"&amp;$B888,1),"INCUMPLIDA","PROCESO"), "VERIFICAR FECHA")),"SIN VALOR AVANCE")</f>
        <v>PROCESO</v>
      </c>
    </row>
    <row r="889" spans="1:18" ht="75">
      <c r="A889" s="211" t="s">
        <v>652</v>
      </c>
      <c r="B889" s="212" t="s">
        <v>2644</v>
      </c>
      <c r="C889" s="548"/>
      <c r="D889" s="548"/>
      <c r="E889" s="546"/>
      <c r="F889" s="546" t="s">
        <v>4927</v>
      </c>
      <c r="G889" s="546"/>
      <c r="H889" s="213" t="s">
        <v>4931</v>
      </c>
      <c r="I889" s="214" t="s">
        <v>4932</v>
      </c>
      <c r="J889" s="214" t="s">
        <v>4933</v>
      </c>
      <c r="K889" s="242">
        <v>3</v>
      </c>
      <c r="L889" s="216">
        <v>45689</v>
      </c>
      <c r="M889" s="216">
        <v>45777</v>
      </c>
      <c r="N889" s="251">
        <f t="shared" si="27"/>
        <v>12.571428571428571</v>
      </c>
      <c r="O889" s="217">
        <v>1</v>
      </c>
      <c r="P889" s="214" t="s">
        <v>4934</v>
      </c>
      <c r="Q889" s="217">
        <f t="shared" si="26"/>
        <v>1</v>
      </c>
      <c r="R889" s="218" t="str">
        <f t="array" aca="1" ref="R889" ca="1">IF(ISNUMBER(Q889),IF(Q889=100%,"CUMPLIDA",IF(AND(ISNUMBER(M889),ISNUMBER(INDIRECT("FECHA_"&amp;$B889,1))), IF(M889&lt;=INDIRECT("FECHA_"&amp;$B889,1),"INCUMPLIDA","PROCESO"), "VERIFICAR FECHA")),"SIN VALOR AVANCE")</f>
        <v>CUMPLIDA</v>
      </c>
    </row>
    <row r="890" spans="1:18" ht="60">
      <c r="A890" s="211" t="s">
        <v>652</v>
      </c>
      <c r="B890" s="212" t="s">
        <v>2644</v>
      </c>
      <c r="C890" s="548"/>
      <c r="D890" s="548"/>
      <c r="E890" s="546"/>
      <c r="F890" s="546"/>
      <c r="G890" s="546"/>
      <c r="H890" s="213" t="s">
        <v>4935</v>
      </c>
      <c r="I890" s="214" t="s">
        <v>4936</v>
      </c>
      <c r="J890" s="214" t="s">
        <v>4937</v>
      </c>
      <c r="K890" s="242">
        <v>1</v>
      </c>
      <c r="L890" s="216">
        <v>45689</v>
      </c>
      <c r="M890" s="216">
        <v>45838</v>
      </c>
      <c r="N890" s="251">
        <f t="shared" si="27"/>
        <v>21.285714285714285</v>
      </c>
      <c r="O890" s="217">
        <v>1</v>
      </c>
      <c r="P890" s="214" t="s">
        <v>4938</v>
      </c>
      <c r="Q890" s="217">
        <f t="shared" si="26"/>
        <v>1</v>
      </c>
      <c r="R890" s="218" t="str">
        <f t="array" aca="1" ref="R890" ca="1">IF(ISNUMBER(Q890),IF(Q890=100%,"CUMPLIDA",IF(AND(ISNUMBER(M890),ISNUMBER(INDIRECT("FECHA_"&amp;$B890,1))), IF(M890&lt;=INDIRECT("FECHA_"&amp;$B890,1),"INCUMPLIDA","PROCESO"), "VERIFICAR FECHA")),"SIN VALOR AVANCE")</f>
        <v>CUMPLIDA</v>
      </c>
    </row>
    <row r="891" spans="1:18" ht="75">
      <c r="A891" s="211" t="s">
        <v>652</v>
      </c>
      <c r="B891" s="212" t="s">
        <v>2644</v>
      </c>
      <c r="C891" s="548"/>
      <c r="D891" s="548"/>
      <c r="E891" s="546"/>
      <c r="F891" s="546"/>
      <c r="G891" s="546"/>
      <c r="H891" s="213" t="s">
        <v>4939</v>
      </c>
      <c r="I891" s="214" t="s">
        <v>4936</v>
      </c>
      <c r="J891" s="214" t="s">
        <v>4937</v>
      </c>
      <c r="K891" s="242">
        <v>36</v>
      </c>
      <c r="L891" s="216">
        <v>45662</v>
      </c>
      <c r="M891" s="216">
        <v>46142</v>
      </c>
      <c r="N891" s="251">
        <f t="shared" si="27"/>
        <v>68.571428571428569</v>
      </c>
      <c r="O891" s="217">
        <v>0.33</v>
      </c>
      <c r="P891" s="214" t="s">
        <v>4934</v>
      </c>
      <c r="Q891" s="217">
        <f t="shared" ref="Q891:Q954" si="28">(O891)</f>
        <v>0.33</v>
      </c>
      <c r="R891" s="218" t="str">
        <f t="array" aca="1" ref="R891" ca="1">IF(ISNUMBER(Q891),IF(Q891=100%,"CUMPLIDA",IF(AND(ISNUMBER(M891),ISNUMBER(INDIRECT("FECHA_"&amp;$B891,1))), IF(M891&lt;=INDIRECT("FECHA_"&amp;$B891,1),"INCUMPLIDA","PROCESO"), "VERIFICAR FECHA")),"SIN VALOR AVANCE")</f>
        <v>PROCESO</v>
      </c>
    </row>
    <row r="892" spans="1:18" ht="45.75">
      <c r="A892" s="211" t="s">
        <v>652</v>
      </c>
      <c r="B892" s="212" t="s">
        <v>2644</v>
      </c>
      <c r="C892" s="548"/>
      <c r="D892" s="548"/>
      <c r="E892" s="546"/>
      <c r="F892" s="546" t="s">
        <v>4928</v>
      </c>
      <c r="G892" s="546"/>
      <c r="H892" s="213" t="s">
        <v>4940</v>
      </c>
      <c r="I892" s="214" t="s">
        <v>4941</v>
      </c>
      <c r="J892" s="214" t="s">
        <v>4942</v>
      </c>
      <c r="K892" s="242">
        <v>1</v>
      </c>
      <c r="L892" s="216">
        <v>45689</v>
      </c>
      <c r="M892" s="216">
        <v>45777</v>
      </c>
      <c r="N892" s="251">
        <f t="shared" si="27"/>
        <v>12.571428571428571</v>
      </c>
      <c r="O892" s="217">
        <v>1</v>
      </c>
      <c r="P892" s="214" t="s">
        <v>4943</v>
      </c>
      <c r="Q892" s="217">
        <f t="shared" si="28"/>
        <v>1</v>
      </c>
      <c r="R892" s="218" t="str">
        <f t="array" aca="1" ref="R892" ca="1">IF(ISNUMBER(Q892),IF(Q892=100%,"CUMPLIDA",IF(AND(ISNUMBER(M892),ISNUMBER(INDIRECT("FECHA_"&amp;$B892,1))), IF(M892&lt;=INDIRECT("FECHA_"&amp;$B892,1),"INCUMPLIDA","PROCESO"), "VERIFICAR FECHA")),"SIN VALOR AVANCE")</f>
        <v>CUMPLIDA</v>
      </c>
    </row>
    <row r="893" spans="1:18" ht="75">
      <c r="A893" s="211" t="s">
        <v>652</v>
      </c>
      <c r="B893" s="212" t="s">
        <v>2644</v>
      </c>
      <c r="C893" s="548"/>
      <c r="D893" s="548"/>
      <c r="E893" s="546"/>
      <c r="F893" s="546"/>
      <c r="G893" s="546"/>
      <c r="H893" s="213" t="s">
        <v>4931</v>
      </c>
      <c r="I893" s="214" t="s">
        <v>4932</v>
      </c>
      <c r="J893" s="214" t="s">
        <v>4933</v>
      </c>
      <c r="K893" s="242">
        <v>3</v>
      </c>
      <c r="L893" s="216">
        <v>45689</v>
      </c>
      <c r="M893" s="216">
        <v>45777</v>
      </c>
      <c r="N893" s="251">
        <f t="shared" si="27"/>
        <v>12.571428571428571</v>
      </c>
      <c r="O893" s="217">
        <v>1</v>
      </c>
      <c r="P893" s="214" t="s">
        <v>4944</v>
      </c>
      <c r="Q893" s="217">
        <f t="shared" si="28"/>
        <v>1</v>
      </c>
      <c r="R893" s="218" t="str">
        <f t="array" aca="1" ref="R893" ca="1">IF(ISNUMBER(Q893),IF(Q893=100%,"CUMPLIDA",IF(AND(ISNUMBER(M893),ISNUMBER(INDIRECT("FECHA_"&amp;$B893,1))), IF(M893&lt;=INDIRECT("FECHA_"&amp;$B893,1),"INCUMPLIDA","PROCESO"), "VERIFICAR FECHA")),"SIN VALOR AVANCE")</f>
        <v>CUMPLIDA</v>
      </c>
    </row>
    <row r="894" spans="1:18" ht="75">
      <c r="A894" s="211" t="s">
        <v>652</v>
      </c>
      <c r="B894" s="212" t="s">
        <v>2644</v>
      </c>
      <c r="C894" s="548"/>
      <c r="D894" s="548"/>
      <c r="E894" s="546"/>
      <c r="F894" s="546"/>
      <c r="G894" s="546"/>
      <c r="H894" s="213" t="s">
        <v>4931</v>
      </c>
      <c r="I894" s="214" t="s">
        <v>4932</v>
      </c>
      <c r="J894" s="214" t="s">
        <v>4933</v>
      </c>
      <c r="K894" s="242">
        <v>3</v>
      </c>
      <c r="L894" s="216">
        <v>45689</v>
      </c>
      <c r="M894" s="216">
        <v>45777</v>
      </c>
      <c r="N894" s="251">
        <f t="shared" si="27"/>
        <v>12.571428571428571</v>
      </c>
      <c r="O894" s="217">
        <v>1</v>
      </c>
      <c r="P894" s="214" t="s">
        <v>4944</v>
      </c>
      <c r="Q894" s="217">
        <f t="shared" si="28"/>
        <v>1</v>
      </c>
      <c r="R894" s="218" t="str">
        <f t="array" aca="1" ref="R894" ca="1">IF(ISNUMBER(Q894),IF(Q894=100%,"CUMPLIDA",IF(AND(ISNUMBER(M894),ISNUMBER(INDIRECT("FECHA_"&amp;$B894,1))), IF(M894&lt;=INDIRECT("FECHA_"&amp;$B894,1),"INCUMPLIDA","PROCESO"), "VERIFICAR FECHA")),"SIN VALOR AVANCE")</f>
        <v>CUMPLIDA</v>
      </c>
    </row>
    <row r="895" spans="1:18" ht="45.75">
      <c r="A895" s="211" t="s">
        <v>652</v>
      </c>
      <c r="B895" s="212" t="s">
        <v>2644</v>
      </c>
      <c r="C895" s="548"/>
      <c r="D895" s="548"/>
      <c r="E895" s="546"/>
      <c r="F895" s="546" t="s">
        <v>4929</v>
      </c>
      <c r="G895" s="546"/>
      <c r="H895" s="213" t="s">
        <v>4945</v>
      </c>
      <c r="I895" s="214" t="s">
        <v>4941</v>
      </c>
      <c r="J895" s="214" t="s">
        <v>4942</v>
      </c>
      <c r="K895" s="242">
        <v>1</v>
      </c>
      <c r="L895" s="216">
        <v>45689</v>
      </c>
      <c r="M895" s="216">
        <v>45777</v>
      </c>
      <c r="N895" s="251">
        <f t="shared" si="27"/>
        <v>12.571428571428571</v>
      </c>
      <c r="O895" s="217">
        <v>1</v>
      </c>
      <c r="P895" s="214" t="s">
        <v>4943</v>
      </c>
      <c r="Q895" s="217">
        <f t="shared" si="28"/>
        <v>1</v>
      </c>
      <c r="R895" s="218" t="str">
        <f t="array" aca="1" ref="R895" ca="1">IF(ISNUMBER(Q895),IF(Q895=100%,"CUMPLIDA",IF(AND(ISNUMBER(M895),ISNUMBER(INDIRECT("FECHA_"&amp;$B895,1))), IF(M895&lt;=INDIRECT("FECHA_"&amp;$B895,1),"INCUMPLIDA","PROCESO"), "VERIFICAR FECHA")),"SIN VALOR AVANCE")</f>
        <v>CUMPLIDA</v>
      </c>
    </row>
    <row r="896" spans="1:18" ht="105">
      <c r="A896" s="211" t="s">
        <v>652</v>
      </c>
      <c r="B896" s="212" t="s">
        <v>2644</v>
      </c>
      <c r="C896" s="548"/>
      <c r="D896" s="548"/>
      <c r="E896" s="546"/>
      <c r="F896" s="546"/>
      <c r="G896" s="546"/>
      <c r="H896" s="213" t="s">
        <v>4946</v>
      </c>
      <c r="I896" s="214" t="s">
        <v>4947</v>
      </c>
      <c r="J896" s="214" t="s">
        <v>4948</v>
      </c>
      <c r="K896" s="242">
        <v>1</v>
      </c>
      <c r="L896" s="216">
        <v>45839</v>
      </c>
      <c r="M896" s="216">
        <v>46022</v>
      </c>
      <c r="N896" s="251">
        <f t="shared" si="27"/>
        <v>26.142857142857142</v>
      </c>
      <c r="O896" s="217">
        <v>1</v>
      </c>
      <c r="P896" s="214" t="s">
        <v>4949</v>
      </c>
      <c r="Q896" s="217">
        <f t="shared" si="28"/>
        <v>1</v>
      </c>
      <c r="R896" s="218" t="str">
        <f t="array" aca="1" ref="R896" ca="1">IF(ISNUMBER(Q896),IF(Q896=100%,"CUMPLIDA",IF(AND(ISNUMBER(M896),ISNUMBER(INDIRECT("FECHA_"&amp;$B896,1))), IF(M896&lt;=INDIRECT("FECHA_"&amp;$B896,1),"INCUMPLIDA","PROCESO"), "VERIFICAR FECHA")),"SIN VALOR AVANCE")</f>
        <v>CUMPLIDA</v>
      </c>
    </row>
    <row r="897" spans="1:18" ht="30.75">
      <c r="A897" s="211" t="s">
        <v>652</v>
      </c>
      <c r="B897" s="212" t="s">
        <v>2644</v>
      </c>
      <c r="C897" s="548"/>
      <c r="D897" s="548"/>
      <c r="E897" s="546"/>
      <c r="F897" s="546"/>
      <c r="G897" s="546"/>
      <c r="H897" s="213" t="s">
        <v>3343</v>
      </c>
      <c r="I897" s="214" t="s">
        <v>2999</v>
      </c>
      <c r="J897" s="214" t="s">
        <v>2922</v>
      </c>
      <c r="K897" s="242">
        <v>1</v>
      </c>
      <c r="L897" s="216">
        <v>45231</v>
      </c>
      <c r="M897" s="216">
        <v>45504</v>
      </c>
      <c r="N897" s="251">
        <f t="shared" si="27"/>
        <v>39</v>
      </c>
      <c r="O897" s="217">
        <v>1</v>
      </c>
      <c r="P897" s="214" t="s">
        <v>4950</v>
      </c>
      <c r="Q897" s="217">
        <f t="shared" si="28"/>
        <v>1</v>
      </c>
      <c r="R897" s="218" t="str">
        <f t="array" aca="1" ref="R897" ca="1">IF(ISNUMBER(Q897),IF(Q897=100%,"CUMPLIDA",IF(AND(ISNUMBER(M897),ISNUMBER(INDIRECT("FECHA_"&amp;$B897,1))), IF(M897&lt;=INDIRECT("FECHA_"&amp;$B897,1),"INCUMPLIDA","PROCESO"), "VERIFICAR FECHA")),"SIN VALOR AVANCE")</f>
        <v>CUMPLIDA</v>
      </c>
    </row>
    <row r="898" spans="1:18" ht="105.75">
      <c r="A898" s="211" t="s">
        <v>652</v>
      </c>
      <c r="B898" s="212" t="s">
        <v>2644</v>
      </c>
      <c r="C898" s="548"/>
      <c r="D898" s="548"/>
      <c r="E898" s="546"/>
      <c r="F898" s="546"/>
      <c r="G898" s="546"/>
      <c r="H898" s="213" t="s">
        <v>3344</v>
      </c>
      <c r="I898" s="214" t="s">
        <v>515</v>
      </c>
      <c r="J898" s="214" t="s">
        <v>475</v>
      </c>
      <c r="K898" s="242">
        <v>1</v>
      </c>
      <c r="L898" s="216">
        <v>45323</v>
      </c>
      <c r="M898" s="216">
        <v>45747</v>
      </c>
      <c r="N898" s="251">
        <f t="shared" si="27"/>
        <v>60.571428571428569</v>
      </c>
      <c r="O898" s="217">
        <v>1</v>
      </c>
      <c r="P898" s="214" t="s">
        <v>4951</v>
      </c>
      <c r="Q898" s="217">
        <f t="shared" si="28"/>
        <v>1</v>
      </c>
      <c r="R898" s="218" t="str">
        <f t="array" aca="1" ref="R898" ca="1">IF(ISNUMBER(Q898),IF(Q898=100%,"CUMPLIDA",IF(AND(ISNUMBER(M898),ISNUMBER(INDIRECT("FECHA_"&amp;$B898,1))), IF(M898&lt;=INDIRECT("FECHA_"&amp;$B898,1),"INCUMPLIDA","PROCESO"), "VERIFICAR FECHA")),"SIN VALOR AVANCE")</f>
        <v>CUMPLIDA</v>
      </c>
    </row>
    <row r="899" spans="1:18" ht="30.75">
      <c r="A899" s="211" t="s">
        <v>652</v>
      </c>
      <c r="B899" s="212" t="s">
        <v>2644</v>
      </c>
      <c r="C899" s="548"/>
      <c r="D899" s="548"/>
      <c r="E899" s="546"/>
      <c r="F899" s="546"/>
      <c r="G899" s="546"/>
      <c r="H899" s="213" t="s">
        <v>3345</v>
      </c>
      <c r="I899" s="214" t="s">
        <v>518</v>
      </c>
      <c r="J899" s="214" t="s">
        <v>519</v>
      </c>
      <c r="K899" s="242">
        <v>1</v>
      </c>
      <c r="L899" s="216">
        <v>45323</v>
      </c>
      <c r="M899" s="216">
        <v>45747</v>
      </c>
      <c r="N899" s="251">
        <f t="shared" si="27"/>
        <v>60.571428571428569</v>
      </c>
      <c r="O899" s="217">
        <v>1</v>
      </c>
      <c r="P899" s="214" t="s">
        <v>4950</v>
      </c>
      <c r="Q899" s="217">
        <f t="shared" si="28"/>
        <v>1</v>
      </c>
      <c r="R899" s="218" t="str">
        <f t="array" aca="1" ref="R899" ca="1">IF(ISNUMBER(Q899),IF(Q899=100%,"CUMPLIDA",IF(AND(ISNUMBER(M899),ISNUMBER(INDIRECT("FECHA_"&amp;$B899,1))), IF(M899&lt;=INDIRECT("FECHA_"&amp;$B899,1),"INCUMPLIDA","PROCESO"), "VERIFICAR FECHA")),"SIN VALOR AVANCE")</f>
        <v>CUMPLIDA</v>
      </c>
    </row>
    <row r="900" spans="1:18" ht="45">
      <c r="A900" s="211" t="s">
        <v>652</v>
      </c>
      <c r="B900" s="212" t="s">
        <v>2644</v>
      </c>
      <c r="C900" s="548"/>
      <c r="D900" s="548"/>
      <c r="E900" s="546"/>
      <c r="F900" s="546"/>
      <c r="G900" s="546"/>
      <c r="H900" s="213" t="s">
        <v>3346</v>
      </c>
      <c r="I900" s="214" t="s">
        <v>481</v>
      </c>
      <c r="J900" s="214" t="s">
        <v>482</v>
      </c>
      <c r="K900" s="242">
        <v>1</v>
      </c>
      <c r="L900" s="216">
        <v>45231</v>
      </c>
      <c r="M900" s="216">
        <v>45747</v>
      </c>
      <c r="N900" s="251">
        <f t="shared" si="27"/>
        <v>73.714285714285708</v>
      </c>
      <c r="O900" s="217">
        <v>1</v>
      </c>
      <c r="P900" s="214" t="s">
        <v>4950</v>
      </c>
      <c r="Q900" s="217">
        <f t="shared" si="28"/>
        <v>1</v>
      </c>
      <c r="R900" s="218" t="str">
        <f t="array" aca="1" ref="R900" ca="1">IF(ISNUMBER(Q900),IF(Q900=100%,"CUMPLIDA",IF(AND(ISNUMBER(M900),ISNUMBER(INDIRECT("FECHA_"&amp;$B900,1))), IF(M900&lt;=INDIRECT("FECHA_"&amp;$B900,1),"INCUMPLIDA","PROCESO"), "VERIFICAR FECHA")),"SIN VALOR AVANCE")</f>
        <v>CUMPLIDA</v>
      </c>
    </row>
    <row r="901" spans="1:18" ht="105.75">
      <c r="A901" s="211" t="s">
        <v>652</v>
      </c>
      <c r="B901" s="212" t="s">
        <v>2644</v>
      </c>
      <c r="C901" s="548"/>
      <c r="D901" s="548"/>
      <c r="E901" s="546"/>
      <c r="F901" s="546"/>
      <c r="G901" s="546"/>
      <c r="H901" s="213" t="s">
        <v>3347</v>
      </c>
      <c r="I901" s="214" t="s">
        <v>483</v>
      </c>
      <c r="J901" s="214" t="s">
        <v>484</v>
      </c>
      <c r="K901" s="242">
        <v>1</v>
      </c>
      <c r="L901" s="216">
        <v>45323</v>
      </c>
      <c r="M901" s="216">
        <v>45747</v>
      </c>
      <c r="N901" s="251">
        <f t="shared" si="27"/>
        <v>60.571428571428569</v>
      </c>
      <c r="O901" s="217">
        <v>1</v>
      </c>
      <c r="P901" s="214" t="s">
        <v>4951</v>
      </c>
      <c r="Q901" s="217">
        <f t="shared" si="28"/>
        <v>1</v>
      </c>
      <c r="R901" s="218" t="str">
        <f t="array" aca="1" ref="R901" ca="1">IF(ISNUMBER(Q901),IF(Q901=100%,"CUMPLIDA",IF(AND(ISNUMBER(M901),ISNUMBER(INDIRECT("FECHA_"&amp;$B901,1))), IF(M901&lt;=INDIRECT("FECHA_"&amp;$B901,1),"INCUMPLIDA","PROCESO"), "VERIFICAR FECHA")),"SIN VALOR AVANCE")</f>
        <v>CUMPLIDA</v>
      </c>
    </row>
    <row r="902" spans="1:18" ht="30.75">
      <c r="A902" s="211" t="s">
        <v>652</v>
      </c>
      <c r="B902" s="212" t="s">
        <v>2644</v>
      </c>
      <c r="C902" s="548"/>
      <c r="D902" s="548"/>
      <c r="E902" s="546"/>
      <c r="F902" s="546"/>
      <c r="G902" s="546"/>
      <c r="H902" s="213" t="s">
        <v>3348</v>
      </c>
      <c r="I902" s="214" t="s">
        <v>238</v>
      </c>
      <c r="J902" s="214" t="s">
        <v>485</v>
      </c>
      <c r="K902" s="242">
        <v>1</v>
      </c>
      <c r="L902" s="216">
        <v>45231</v>
      </c>
      <c r="M902" s="216">
        <v>45747</v>
      </c>
      <c r="N902" s="251">
        <f t="shared" si="27"/>
        <v>73.714285714285708</v>
      </c>
      <c r="O902" s="217">
        <v>1</v>
      </c>
      <c r="P902" s="214" t="s">
        <v>4950</v>
      </c>
      <c r="Q902" s="217">
        <f t="shared" si="28"/>
        <v>1</v>
      </c>
      <c r="R902" s="218" t="str">
        <f t="array" aca="1" ref="R902" ca="1">IF(ISNUMBER(Q902),IF(Q902=100%,"CUMPLIDA",IF(AND(ISNUMBER(M902),ISNUMBER(INDIRECT("FECHA_"&amp;$B902,1))), IF(M902&lt;=INDIRECT("FECHA_"&amp;$B902,1),"INCUMPLIDA","PROCESO"), "VERIFICAR FECHA")),"SIN VALOR AVANCE")</f>
        <v>CUMPLIDA</v>
      </c>
    </row>
    <row r="903" spans="1:18" ht="135.75">
      <c r="A903" s="211" t="s">
        <v>652</v>
      </c>
      <c r="B903" s="212" t="s">
        <v>2644</v>
      </c>
      <c r="C903" s="548"/>
      <c r="D903" s="548"/>
      <c r="E903" s="546"/>
      <c r="F903" s="546"/>
      <c r="G903" s="546"/>
      <c r="H903" s="213" t="s">
        <v>3349</v>
      </c>
      <c r="I903" s="214" t="s">
        <v>486</v>
      </c>
      <c r="J903" s="214" t="s">
        <v>487</v>
      </c>
      <c r="K903" s="242">
        <v>1</v>
      </c>
      <c r="L903" s="216">
        <v>45231</v>
      </c>
      <c r="M903" s="216">
        <v>45808</v>
      </c>
      <c r="N903" s="251">
        <f t="shared" si="27"/>
        <v>82.428571428571431</v>
      </c>
      <c r="O903" s="217">
        <v>1</v>
      </c>
      <c r="P903" s="214" t="s">
        <v>4952</v>
      </c>
      <c r="Q903" s="217">
        <f t="shared" si="28"/>
        <v>1</v>
      </c>
      <c r="R903" s="218" t="str">
        <f t="array" aca="1" ref="R903" ca="1">IF(ISNUMBER(Q903),IF(Q903=100%,"CUMPLIDA",IF(AND(ISNUMBER(M903),ISNUMBER(INDIRECT("FECHA_"&amp;$B903,1))), IF(M903&lt;=INDIRECT("FECHA_"&amp;$B903,1),"INCUMPLIDA","PROCESO"), "VERIFICAR FECHA")),"SIN VALOR AVANCE")</f>
        <v>CUMPLIDA</v>
      </c>
    </row>
    <row r="904" spans="1:18" ht="30.75">
      <c r="A904" s="211" t="s">
        <v>652</v>
      </c>
      <c r="B904" s="212" t="s">
        <v>2644</v>
      </c>
      <c r="C904" s="548"/>
      <c r="D904" s="548"/>
      <c r="E904" s="546"/>
      <c r="F904" s="546"/>
      <c r="G904" s="546"/>
      <c r="H904" s="213" t="s">
        <v>3350</v>
      </c>
      <c r="I904" s="214" t="s">
        <v>489</v>
      </c>
      <c r="J904" s="214" t="s">
        <v>490</v>
      </c>
      <c r="K904" s="242">
        <v>7</v>
      </c>
      <c r="L904" s="216">
        <v>46024</v>
      </c>
      <c r="M904" s="216">
        <v>46660</v>
      </c>
      <c r="N904" s="251">
        <f t="shared" si="27"/>
        <v>90.857142857142861</v>
      </c>
      <c r="O904" s="217">
        <v>0</v>
      </c>
      <c r="P904" s="214" t="s">
        <v>4950</v>
      </c>
      <c r="Q904" s="217">
        <f t="shared" si="28"/>
        <v>0</v>
      </c>
      <c r="R904" s="218" t="str">
        <f t="array" aca="1" ref="R904" ca="1">IF(ISNUMBER(Q904),IF(Q904=100%,"CUMPLIDA",IF(AND(ISNUMBER(M904),ISNUMBER(INDIRECT("FECHA_"&amp;$B904,1))), IF(M904&lt;=INDIRECT("FECHA_"&amp;$B904,1),"INCUMPLIDA","PROCESO"), "VERIFICAR FECHA")),"SIN VALOR AVANCE")</f>
        <v>PROCESO</v>
      </c>
    </row>
    <row r="905" spans="1:18" ht="105.75">
      <c r="A905" s="211" t="s">
        <v>652</v>
      </c>
      <c r="B905" s="212" t="s">
        <v>2644</v>
      </c>
      <c r="C905" s="548"/>
      <c r="D905" s="548"/>
      <c r="E905" s="546"/>
      <c r="F905" s="546"/>
      <c r="G905" s="546"/>
      <c r="H905" s="213" t="s">
        <v>3351</v>
      </c>
      <c r="I905" s="214" t="s">
        <v>493</v>
      </c>
      <c r="J905" s="214" t="s">
        <v>494</v>
      </c>
      <c r="K905" s="242">
        <v>1</v>
      </c>
      <c r="L905" s="216">
        <v>46024</v>
      </c>
      <c r="M905" s="216">
        <v>46660</v>
      </c>
      <c r="N905" s="251">
        <f t="shared" si="27"/>
        <v>90.857142857142861</v>
      </c>
      <c r="O905" s="217">
        <v>0</v>
      </c>
      <c r="P905" s="214" t="s">
        <v>4951</v>
      </c>
      <c r="Q905" s="217">
        <f t="shared" si="28"/>
        <v>0</v>
      </c>
      <c r="R905" s="218" t="str">
        <f t="array" aca="1" ref="R905" ca="1">IF(ISNUMBER(Q905),IF(Q905=100%,"CUMPLIDA",IF(AND(ISNUMBER(M905),ISNUMBER(INDIRECT("FECHA_"&amp;$B905,1))), IF(M905&lt;=INDIRECT("FECHA_"&amp;$B905,1),"INCUMPLIDA","PROCESO"), "VERIFICAR FECHA")),"SIN VALOR AVANCE")</f>
        <v>PROCESO</v>
      </c>
    </row>
    <row r="906" spans="1:18" ht="135.75">
      <c r="A906" s="211" t="s">
        <v>652</v>
      </c>
      <c r="B906" s="212" t="s">
        <v>2644</v>
      </c>
      <c r="C906" s="548"/>
      <c r="D906" s="548"/>
      <c r="E906" s="546"/>
      <c r="F906" s="546"/>
      <c r="G906" s="546"/>
      <c r="H906" s="213" t="s">
        <v>3352</v>
      </c>
      <c r="I906" s="214" t="s">
        <v>496</v>
      </c>
      <c r="J906" s="214" t="s">
        <v>968</v>
      </c>
      <c r="K906" s="242">
        <v>2</v>
      </c>
      <c r="L906" s="216">
        <v>46024</v>
      </c>
      <c r="M906" s="216">
        <v>46660</v>
      </c>
      <c r="N906" s="251">
        <f t="shared" ref="N906:N969" si="29">(M906-L906)/7</f>
        <v>90.857142857142861</v>
      </c>
      <c r="O906" s="217">
        <v>0</v>
      </c>
      <c r="P906" s="214" t="s">
        <v>4952</v>
      </c>
      <c r="Q906" s="217">
        <f t="shared" si="28"/>
        <v>0</v>
      </c>
      <c r="R906" s="218" t="str">
        <f t="array" aca="1" ref="R906" ca="1">IF(ISNUMBER(Q906),IF(Q906=100%,"CUMPLIDA",IF(AND(ISNUMBER(M906),ISNUMBER(INDIRECT("FECHA_"&amp;$B906,1))), IF(M906&lt;=INDIRECT("FECHA_"&amp;$B906,1),"INCUMPLIDA","PROCESO"), "VERIFICAR FECHA")),"SIN VALOR AVANCE")</f>
        <v>PROCESO</v>
      </c>
    </row>
    <row r="907" spans="1:18" ht="195">
      <c r="A907" s="211" t="s">
        <v>652</v>
      </c>
      <c r="B907" s="212" t="s">
        <v>2644</v>
      </c>
      <c r="C907" s="548"/>
      <c r="D907" s="548"/>
      <c r="E907" s="213"/>
      <c r="F907" s="213" t="s">
        <v>4930</v>
      </c>
      <c r="G907" s="546"/>
      <c r="H907" s="213" t="s">
        <v>4953</v>
      </c>
      <c r="I907" s="214" t="s">
        <v>4954</v>
      </c>
      <c r="J907" s="214" t="s">
        <v>4955</v>
      </c>
      <c r="K907" s="242">
        <v>20</v>
      </c>
      <c r="L907" s="216">
        <v>45778</v>
      </c>
      <c r="M907" s="216">
        <v>46142</v>
      </c>
      <c r="N907" s="251">
        <f t="shared" si="29"/>
        <v>52</v>
      </c>
      <c r="O907" s="217">
        <v>0.25</v>
      </c>
      <c r="P907" s="214" t="s">
        <v>4956</v>
      </c>
      <c r="Q907" s="217">
        <f t="shared" si="28"/>
        <v>0.25</v>
      </c>
      <c r="R907" s="218" t="str">
        <f t="array" aca="1" ref="R907" ca="1">IF(ISNUMBER(Q907),IF(Q907=100%,"CUMPLIDA",IF(AND(ISNUMBER(M907),ISNUMBER(INDIRECT("FECHA_"&amp;$B907,1))), IF(M907&lt;=INDIRECT("FECHA_"&amp;$B907,1),"INCUMPLIDA","PROCESO"), "VERIFICAR FECHA")),"SIN VALOR AVANCE")</f>
        <v>PROCESO</v>
      </c>
    </row>
    <row r="908" spans="1:18" ht="180">
      <c r="A908" s="211" t="s">
        <v>652</v>
      </c>
      <c r="B908" s="212" t="s">
        <v>2644</v>
      </c>
      <c r="C908" s="548" t="s">
        <v>3364</v>
      </c>
      <c r="D908" s="548" t="s">
        <v>3365</v>
      </c>
      <c r="E908" s="213" t="s">
        <v>3366</v>
      </c>
      <c r="F908" s="213"/>
      <c r="G908" s="546" t="s">
        <v>3367</v>
      </c>
      <c r="H908" s="213" t="s">
        <v>3368</v>
      </c>
      <c r="I908" s="214" t="s">
        <v>3369</v>
      </c>
      <c r="J908" s="214" t="s">
        <v>3370</v>
      </c>
      <c r="K908" s="242">
        <v>1</v>
      </c>
      <c r="L908" s="216">
        <v>45901</v>
      </c>
      <c r="M908" s="216">
        <v>46022</v>
      </c>
      <c r="N908" s="251">
        <f t="shared" si="29"/>
        <v>17.285714285714285</v>
      </c>
      <c r="O908" s="217">
        <v>1</v>
      </c>
      <c r="P908" s="232" t="s">
        <v>5299</v>
      </c>
      <c r="Q908" s="217">
        <f t="shared" si="28"/>
        <v>1</v>
      </c>
      <c r="R908" s="218" t="str">
        <f t="array" aca="1" ref="R908" ca="1">IF(ISNUMBER(Q908),IF(Q908=100%,"CUMPLIDA",IF(AND(ISNUMBER(M908),ISNUMBER(INDIRECT("FECHA_"&amp;$B908,1))), IF(M908&lt;=INDIRECT("FECHA_"&amp;$B908,1),"INCUMPLIDA","PROCESO"), "VERIFICAR FECHA")),"SIN VALOR AVANCE")</f>
        <v>CUMPLIDA</v>
      </c>
    </row>
    <row r="909" spans="1:18" ht="120">
      <c r="A909" s="211" t="s">
        <v>652</v>
      </c>
      <c r="B909" s="212" t="s">
        <v>2644</v>
      </c>
      <c r="C909" s="548"/>
      <c r="D909" s="548"/>
      <c r="E909" s="546" t="s">
        <v>3371</v>
      </c>
      <c r="F909" s="546"/>
      <c r="G909" s="546"/>
      <c r="H909" s="213" t="s">
        <v>5300</v>
      </c>
      <c r="I909" s="214" t="s">
        <v>3372</v>
      </c>
      <c r="J909" s="214" t="s">
        <v>3373</v>
      </c>
      <c r="K909" s="242">
        <v>1</v>
      </c>
      <c r="L909" s="216">
        <v>45901</v>
      </c>
      <c r="M909" s="216">
        <v>46081</v>
      </c>
      <c r="N909" s="251">
        <f t="shared" si="29"/>
        <v>25.714285714285715</v>
      </c>
      <c r="O909" s="217">
        <v>1</v>
      </c>
      <c r="P909" s="232" t="s">
        <v>5301</v>
      </c>
      <c r="Q909" s="217">
        <f t="shared" si="28"/>
        <v>1</v>
      </c>
      <c r="R909" s="218" t="str">
        <f t="array" aca="1" ref="R909" ca="1">IF(ISNUMBER(Q909),IF(Q909=100%,"CUMPLIDA",IF(AND(ISNUMBER(M909),ISNUMBER(INDIRECT("FECHA_"&amp;$B909,1))), IF(M909&lt;=INDIRECT("FECHA_"&amp;$B909,1),"INCUMPLIDA","PROCESO"), "VERIFICAR FECHA")),"SIN VALOR AVANCE")</f>
        <v>CUMPLIDA</v>
      </c>
    </row>
    <row r="910" spans="1:18" ht="150">
      <c r="A910" s="211" t="s">
        <v>652</v>
      </c>
      <c r="B910" s="212" t="s">
        <v>2644</v>
      </c>
      <c r="C910" s="548"/>
      <c r="D910" s="548"/>
      <c r="E910" s="546"/>
      <c r="F910" s="546"/>
      <c r="G910" s="546"/>
      <c r="H910" s="213" t="s">
        <v>3374</v>
      </c>
      <c r="I910" s="214" t="s">
        <v>3375</v>
      </c>
      <c r="J910" s="214" t="s">
        <v>3376</v>
      </c>
      <c r="K910" s="242">
        <v>1</v>
      </c>
      <c r="L910" s="216">
        <v>45901</v>
      </c>
      <c r="M910" s="216">
        <v>46387</v>
      </c>
      <c r="N910" s="251">
        <f t="shared" si="29"/>
        <v>69.428571428571431</v>
      </c>
      <c r="O910" s="217">
        <v>0.6</v>
      </c>
      <c r="P910" s="232" t="s">
        <v>5301</v>
      </c>
      <c r="Q910" s="217">
        <f t="shared" si="28"/>
        <v>0.6</v>
      </c>
      <c r="R910" s="218" t="str">
        <f t="array" aca="1" ref="R910" ca="1">IF(ISNUMBER(Q910),IF(Q910=100%,"CUMPLIDA",IF(AND(ISNUMBER(M910),ISNUMBER(INDIRECT("FECHA_"&amp;$B910,1))), IF(M910&lt;=INDIRECT("FECHA_"&amp;$B910,1),"INCUMPLIDA","PROCESO"), "VERIFICAR FECHA")),"SIN VALOR AVANCE")</f>
        <v>PROCESO</v>
      </c>
    </row>
    <row r="911" spans="1:18" ht="409.5">
      <c r="A911" s="211" t="s">
        <v>652</v>
      </c>
      <c r="B911" s="212" t="s">
        <v>2644</v>
      </c>
      <c r="C911" s="548"/>
      <c r="D911" s="548"/>
      <c r="E911" s="213" t="s">
        <v>3377</v>
      </c>
      <c r="F911" s="213"/>
      <c r="G911" s="546"/>
      <c r="H911" s="213" t="s">
        <v>3378</v>
      </c>
      <c r="I911" s="214" t="s">
        <v>3379</v>
      </c>
      <c r="J911" s="214" t="s">
        <v>3380</v>
      </c>
      <c r="K911" s="242">
        <v>3</v>
      </c>
      <c r="L911" s="216">
        <v>45901</v>
      </c>
      <c r="M911" s="216">
        <v>46387</v>
      </c>
      <c r="N911" s="251">
        <f t="shared" si="29"/>
        <v>69.428571428571431</v>
      </c>
      <c r="O911" s="217">
        <v>0.6</v>
      </c>
      <c r="P911" s="232" t="s">
        <v>5301</v>
      </c>
      <c r="Q911" s="217">
        <f t="shared" si="28"/>
        <v>0.6</v>
      </c>
      <c r="R911" s="218" t="str">
        <f t="array" aca="1" ref="R911" ca="1">IF(ISNUMBER(Q911),IF(Q911=100%,"CUMPLIDA",IF(AND(ISNUMBER(M911),ISNUMBER(INDIRECT("FECHA_"&amp;$B911,1))), IF(M911&lt;=INDIRECT("FECHA_"&amp;$B911,1),"INCUMPLIDA","PROCESO"), "VERIFICAR FECHA")),"SIN VALOR AVANCE")</f>
        <v>PROCESO</v>
      </c>
    </row>
    <row r="912" spans="1:18" ht="105.75">
      <c r="A912" s="211" t="s">
        <v>652</v>
      </c>
      <c r="B912" s="212" t="s">
        <v>2644</v>
      </c>
      <c r="C912" s="548"/>
      <c r="D912" s="548"/>
      <c r="E912" s="213" t="s">
        <v>3381</v>
      </c>
      <c r="F912" s="213"/>
      <c r="G912" s="546"/>
      <c r="H912" s="213" t="s">
        <v>3382</v>
      </c>
      <c r="I912" s="214" t="s">
        <v>3383</v>
      </c>
      <c r="J912" s="214" t="s">
        <v>3384</v>
      </c>
      <c r="K912" s="242">
        <v>4</v>
      </c>
      <c r="L912" s="216">
        <v>45931</v>
      </c>
      <c r="M912" s="216">
        <v>46295</v>
      </c>
      <c r="N912" s="251">
        <f t="shared" si="29"/>
        <v>52</v>
      </c>
      <c r="O912" s="217">
        <v>0.5</v>
      </c>
      <c r="P912" s="232" t="s">
        <v>5302</v>
      </c>
      <c r="Q912" s="217">
        <f t="shared" si="28"/>
        <v>0.5</v>
      </c>
      <c r="R912" s="218" t="str">
        <f t="array" aca="1" ref="R912" ca="1">IF(ISNUMBER(Q912),IF(Q912=100%,"CUMPLIDA",IF(AND(ISNUMBER(M912),ISNUMBER(INDIRECT("FECHA_"&amp;$B912,1))), IF(M912&lt;=INDIRECT("FECHA_"&amp;$B912,1),"INCUMPLIDA","PROCESO"), "VERIFICAR FECHA")),"SIN VALOR AVANCE")</f>
        <v>PROCESO</v>
      </c>
    </row>
    <row r="913" spans="1:18" ht="150">
      <c r="A913" s="211" t="s">
        <v>652</v>
      </c>
      <c r="B913" s="212" t="s">
        <v>2644</v>
      </c>
      <c r="C913" s="548"/>
      <c r="D913" s="548"/>
      <c r="E913" s="213" t="s">
        <v>3385</v>
      </c>
      <c r="F913" s="213"/>
      <c r="G913" s="546"/>
      <c r="H913" s="213" t="s">
        <v>3386</v>
      </c>
      <c r="I913" s="214" t="s">
        <v>3387</v>
      </c>
      <c r="J913" s="214" t="s">
        <v>3388</v>
      </c>
      <c r="K913" s="242">
        <v>6</v>
      </c>
      <c r="L913" s="216">
        <v>45901</v>
      </c>
      <c r="M913" s="216">
        <v>46265</v>
      </c>
      <c r="N913" s="251">
        <f t="shared" si="29"/>
        <v>52</v>
      </c>
      <c r="O913" s="217">
        <v>0.32</v>
      </c>
      <c r="P913" s="232" t="s">
        <v>1008</v>
      </c>
      <c r="Q913" s="217">
        <f t="shared" si="28"/>
        <v>0.32</v>
      </c>
      <c r="R913" s="218" t="str">
        <f t="array" aca="1" ref="R913" ca="1">IF(ISNUMBER(Q913),IF(Q913=100%,"CUMPLIDA",IF(AND(ISNUMBER(M913),ISNUMBER(INDIRECT("FECHA_"&amp;$B913,1))), IF(M913&lt;=INDIRECT("FECHA_"&amp;$B913,1),"INCUMPLIDA","PROCESO"), "VERIFICAR FECHA")),"SIN VALOR AVANCE")</f>
        <v>PROCESO</v>
      </c>
    </row>
    <row r="914" spans="1:18" ht="120">
      <c r="A914" s="211" t="s">
        <v>652</v>
      </c>
      <c r="B914" s="212" t="s">
        <v>2644</v>
      </c>
      <c r="C914" s="548"/>
      <c r="D914" s="548"/>
      <c r="E914" s="546" t="s">
        <v>3389</v>
      </c>
      <c r="F914" s="546"/>
      <c r="G914" s="546"/>
      <c r="H914" s="546" t="s">
        <v>3390</v>
      </c>
      <c r="I914" s="214" t="s">
        <v>3391</v>
      </c>
      <c r="J914" s="214" t="s">
        <v>3392</v>
      </c>
      <c r="K914" s="242">
        <v>1</v>
      </c>
      <c r="L914" s="216">
        <v>45901</v>
      </c>
      <c r="M914" s="216">
        <v>46387</v>
      </c>
      <c r="N914" s="251">
        <f t="shared" si="29"/>
        <v>69.428571428571431</v>
      </c>
      <c r="O914" s="217">
        <v>0.1</v>
      </c>
      <c r="P914" s="214" t="s">
        <v>5303</v>
      </c>
      <c r="Q914" s="217">
        <f t="shared" si="28"/>
        <v>0.1</v>
      </c>
      <c r="R914" s="218" t="str">
        <f t="array" aca="1" ref="R914" ca="1">IF(ISNUMBER(Q914),IF(Q914=100%,"CUMPLIDA",IF(AND(ISNUMBER(M914),ISNUMBER(INDIRECT("FECHA_"&amp;$B914,1))), IF(M914&lt;=INDIRECT("FECHA_"&amp;$B914,1),"INCUMPLIDA","PROCESO"), "VERIFICAR FECHA")),"SIN VALOR AVANCE")</f>
        <v>PROCESO</v>
      </c>
    </row>
    <row r="915" spans="1:18" ht="45.75">
      <c r="A915" s="211" t="s">
        <v>652</v>
      </c>
      <c r="B915" s="212" t="s">
        <v>2644</v>
      </c>
      <c r="C915" s="548"/>
      <c r="D915" s="548"/>
      <c r="E915" s="546"/>
      <c r="F915" s="546"/>
      <c r="G915" s="546"/>
      <c r="H915" s="546"/>
      <c r="I915" s="214" t="s">
        <v>3393</v>
      </c>
      <c r="J915" s="214" t="s">
        <v>3394</v>
      </c>
      <c r="K915" s="242">
        <v>1</v>
      </c>
      <c r="L915" s="216">
        <v>45901</v>
      </c>
      <c r="M915" s="216">
        <v>46356</v>
      </c>
      <c r="N915" s="251">
        <f t="shared" si="29"/>
        <v>65</v>
      </c>
      <c r="O915" s="217">
        <v>0.1</v>
      </c>
      <c r="P915" s="214" t="s">
        <v>5301</v>
      </c>
      <c r="Q915" s="217">
        <f t="shared" si="28"/>
        <v>0.1</v>
      </c>
      <c r="R915" s="218" t="str">
        <f t="array" aca="1" ref="R915" ca="1">IF(ISNUMBER(Q915),IF(Q915=100%,"CUMPLIDA",IF(AND(ISNUMBER(M915),ISNUMBER(INDIRECT("FECHA_"&amp;$B915,1))), IF(M915&lt;=INDIRECT("FECHA_"&amp;$B915,1),"INCUMPLIDA","PROCESO"), "VERIFICAR FECHA")),"SIN VALOR AVANCE")</f>
        <v>PROCESO</v>
      </c>
    </row>
    <row r="916" spans="1:18" ht="105">
      <c r="A916" s="211" t="s">
        <v>652</v>
      </c>
      <c r="B916" s="212" t="s">
        <v>2644</v>
      </c>
      <c r="C916" s="548"/>
      <c r="D916" s="548"/>
      <c r="E916" s="546" t="s">
        <v>3395</v>
      </c>
      <c r="F916" s="546"/>
      <c r="G916" s="546"/>
      <c r="H916" s="213" t="s">
        <v>3396</v>
      </c>
      <c r="I916" s="214" t="s">
        <v>3397</v>
      </c>
      <c r="J916" s="214" t="s">
        <v>3398</v>
      </c>
      <c r="K916" s="242">
        <v>1</v>
      </c>
      <c r="L916" s="216">
        <v>45901</v>
      </c>
      <c r="M916" s="216">
        <v>45930</v>
      </c>
      <c r="N916" s="251">
        <f t="shared" si="29"/>
        <v>4.1428571428571432</v>
      </c>
      <c r="O916" s="217">
        <v>1</v>
      </c>
      <c r="P916" s="232" t="s">
        <v>1008</v>
      </c>
      <c r="Q916" s="217">
        <f t="shared" si="28"/>
        <v>1</v>
      </c>
      <c r="R916" s="218" t="str">
        <f t="array" aca="1" ref="R916" ca="1">IF(ISNUMBER(Q916),IF(Q916=100%,"CUMPLIDA",IF(AND(ISNUMBER(M916),ISNUMBER(INDIRECT("FECHA_"&amp;$B916,1))), IF(M916&lt;=INDIRECT("FECHA_"&amp;$B916,1),"INCUMPLIDA","PROCESO"), "VERIFICAR FECHA")),"SIN VALOR AVANCE")</f>
        <v>CUMPLIDA</v>
      </c>
    </row>
    <row r="917" spans="1:18" ht="120">
      <c r="A917" s="211" t="s">
        <v>652</v>
      </c>
      <c r="B917" s="212" t="s">
        <v>2644</v>
      </c>
      <c r="C917" s="548"/>
      <c r="D917" s="548"/>
      <c r="E917" s="546"/>
      <c r="F917" s="546"/>
      <c r="G917" s="546"/>
      <c r="H917" s="213" t="s">
        <v>3399</v>
      </c>
      <c r="I917" s="214" t="s">
        <v>3400</v>
      </c>
      <c r="J917" s="214" t="s">
        <v>3401</v>
      </c>
      <c r="K917" s="242">
        <v>1</v>
      </c>
      <c r="L917" s="216">
        <v>45931</v>
      </c>
      <c r="M917" s="216">
        <v>46053</v>
      </c>
      <c r="N917" s="251">
        <f t="shared" si="29"/>
        <v>17.428571428571427</v>
      </c>
      <c r="O917" s="217">
        <v>1</v>
      </c>
      <c r="P917" s="214" t="s">
        <v>5303</v>
      </c>
      <c r="Q917" s="217">
        <f t="shared" si="28"/>
        <v>1</v>
      </c>
      <c r="R917" s="218" t="str">
        <f t="array" aca="1" ref="R917" ca="1">IF(ISNUMBER(Q917),IF(Q917=100%,"CUMPLIDA",IF(AND(ISNUMBER(M917),ISNUMBER(INDIRECT("FECHA_"&amp;$B917,1))), IF(M917&lt;=INDIRECT("FECHA_"&amp;$B917,1),"INCUMPLIDA","PROCESO"), "VERIFICAR FECHA")),"SIN VALOR AVANCE")</f>
        <v>CUMPLIDA</v>
      </c>
    </row>
    <row r="918" spans="1:18" ht="90">
      <c r="A918" s="211" t="s">
        <v>652</v>
      </c>
      <c r="B918" s="212" t="s">
        <v>2644</v>
      </c>
      <c r="C918" s="548"/>
      <c r="D918" s="548"/>
      <c r="E918" s="546"/>
      <c r="F918" s="546"/>
      <c r="G918" s="546"/>
      <c r="H918" s="213" t="s">
        <v>3402</v>
      </c>
      <c r="I918" s="214" t="s">
        <v>3403</v>
      </c>
      <c r="J918" s="214" t="s">
        <v>3404</v>
      </c>
      <c r="K918" s="242">
        <v>2</v>
      </c>
      <c r="L918" s="216">
        <v>45991</v>
      </c>
      <c r="M918" s="216">
        <v>46080</v>
      </c>
      <c r="N918" s="251">
        <f t="shared" si="29"/>
        <v>12.714285714285714</v>
      </c>
      <c r="O918" s="217">
        <v>1</v>
      </c>
      <c r="P918" s="232" t="s">
        <v>1008</v>
      </c>
      <c r="Q918" s="217">
        <f t="shared" si="28"/>
        <v>1</v>
      </c>
      <c r="R918" s="218" t="str">
        <f t="array" aca="1" ref="R918" ca="1">IF(ISNUMBER(Q918),IF(Q918=100%,"CUMPLIDA",IF(AND(ISNUMBER(M918),ISNUMBER(INDIRECT("FECHA_"&amp;$B918,1))), IF(M918&lt;=INDIRECT("FECHA_"&amp;$B918,1),"INCUMPLIDA","PROCESO"), "VERIFICAR FECHA")),"SIN VALOR AVANCE")</f>
        <v>CUMPLIDA</v>
      </c>
    </row>
    <row r="919" spans="1:18" ht="150">
      <c r="A919" s="211" t="s">
        <v>652</v>
      </c>
      <c r="B919" s="212" t="s">
        <v>2644</v>
      </c>
      <c r="C919" s="548"/>
      <c r="D919" s="548"/>
      <c r="E919" s="213" t="s">
        <v>3405</v>
      </c>
      <c r="F919" s="213"/>
      <c r="G919" s="546"/>
      <c r="H919" s="213" t="s">
        <v>3406</v>
      </c>
      <c r="I919" s="214" t="s">
        <v>3407</v>
      </c>
      <c r="J919" s="214" t="s">
        <v>3408</v>
      </c>
      <c r="K919" s="242">
        <v>4</v>
      </c>
      <c r="L919" s="216">
        <v>45901</v>
      </c>
      <c r="M919" s="216">
        <v>46295</v>
      </c>
      <c r="N919" s="251">
        <f t="shared" si="29"/>
        <v>56.285714285714285</v>
      </c>
      <c r="O919" s="217">
        <v>0.5</v>
      </c>
      <c r="P919" s="214" t="s">
        <v>5301</v>
      </c>
      <c r="Q919" s="217">
        <f t="shared" si="28"/>
        <v>0.5</v>
      </c>
      <c r="R919" s="218" t="str">
        <f t="array" aca="1" ref="R919" ca="1">IF(ISNUMBER(Q919),IF(Q919=100%,"CUMPLIDA",IF(AND(ISNUMBER(M919),ISNUMBER(INDIRECT("FECHA_"&amp;$B919,1))), IF(M919&lt;=INDIRECT("FECHA_"&amp;$B919,1),"INCUMPLIDA","PROCESO"), "VERIFICAR FECHA")),"SIN VALOR AVANCE")</f>
        <v>PROCESO</v>
      </c>
    </row>
    <row r="920" spans="1:18" ht="240">
      <c r="A920" s="211" t="s">
        <v>652</v>
      </c>
      <c r="B920" s="212" t="s">
        <v>2644</v>
      </c>
      <c r="C920" s="548" t="s">
        <v>5304</v>
      </c>
      <c r="D920" s="548" t="s">
        <v>4530</v>
      </c>
      <c r="E920" s="546" t="s">
        <v>3410</v>
      </c>
      <c r="F920" s="546"/>
      <c r="G920" s="546" t="s">
        <v>4529</v>
      </c>
      <c r="H920" s="213" t="s">
        <v>3411</v>
      </c>
      <c r="I920" s="214" t="s">
        <v>3412</v>
      </c>
      <c r="J920" s="214" t="s">
        <v>3413</v>
      </c>
      <c r="K920" s="242">
        <v>1</v>
      </c>
      <c r="L920" s="216">
        <v>46032</v>
      </c>
      <c r="M920" s="216">
        <v>46172</v>
      </c>
      <c r="N920" s="251">
        <f t="shared" si="29"/>
        <v>20</v>
      </c>
      <c r="O920" s="217">
        <v>0</v>
      </c>
      <c r="P920" s="214" t="s">
        <v>4874</v>
      </c>
      <c r="Q920" s="217">
        <f t="shared" si="28"/>
        <v>0</v>
      </c>
      <c r="R920" s="218" t="str">
        <f t="array" aca="1" ref="R920" ca="1">IF(ISNUMBER(Q920),IF(Q920=100%,"CUMPLIDA",IF(AND(ISNUMBER(M920),ISNUMBER(INDIRECT("FECHA_"&amp;$B920,1))), IF(M920&lt;=INDIRECT("FECHA_"&amp;$B920,1),"INCUMPLIDA","PROCESO"), "VERIFICAR FECHA")),"SIN VALOR AVANCE")</f>
        <v>PROCESO</v>
      </c>
    </row>
    <row r="921" spans="1:18" ht="225">
      <c r="A921" s="211" t="s">
        <v>652</v>
      </c>
      <c r="B921" s="212" t="s">
        <v>2644</v>
      </c>
      <c r="C921" s="548"/>
      <c r="D921" s="548"/>
      <c r="E921" s="546"/>
      <c r="F921" s="546"/>
      <c r="G921" s="546"/>
      <c r="H921" s="213" t="s">
        <v>3414</v>
      </c>
      <c r="I921" s="214" t="s">
        <v>3415</v>
      </c>
      <c r="J921" s="214" t="s">
        <v>3416</v>
      </c>
      <c r="K921" s="242">
        <v>12</v>
      </c>
      <c r="L921" s="216">
        <v>46055</v>
      </c>
      <c r="M921" s="216">
        <v>46446</v>
      </c>
      <c r="N921" s="251">
        <f t="shared" si="29"/>
        <v>55.857142857142854</v>
      </c>
      <c r="O921" s="217">
        <v>0</v>
      </c>
      <c r="P921" s="214" t="s">
        <v>4965</v>
      </c>
      <c r="Q921" s="217">
        <f t="shared" si="28"/>
        <v>0</v>
      </c>
      <c r="R921" s="218" t="str">
        <f t="array" aca="1" ref="R921" ca="1">IF(ISNUMBER(Q921),IF(Q921=100%,"CUMPLIDA",IF(AND(ISNUMBER(M921),ISNUMBER(INDIRECT("FECHA_"&amp;$B921,1))), IF(M921&lt;=INDIRECT("FECHA_"&amp;$B921,1),"INCUMPLIDA","PROCESO"), "VERIFICAR FECHA")),"SIN VALOR AVANCE")</f>
        <v>PROCESO</v>
      </c>
    </row>
    <row r="922" spans="1:18" ht="90.75">
      <c r="A922" s="211" t="s">
        <v>652</v>
      </c>
      <c r="B922" s="212" t="s">
        <v>2644</v>
      </c>
      <c r="C922" s="548"/>
      <c r="D922" s="548"/>
      <c r="E922" s="546"/>
      <c r="F922" s="546"/>
      <c r="G922" s="546"/>
      <c r="H922" s="213" t="s">
        <v>3417</v>
      </c>
      <c r="I922" s="214" t="s">
        <v>3418</v>
      </c>
      <c r="J922" s="214" t="s">
        <v>3419</v>
      </c>
      <c r="K922" s="242">
        <v>48</v>
      </c>
      <c r="L922" s="216">
        <v>46055</v>
      </c>
      <c r="M922" s="216">
        <v>46433</v>
      </c>
      <c r="N922" s="251">
        <f t="shared" si="29"/>
        <v>54</v>
      </c>
      <c r="O922" s="217">
        <v>0</v>
      </c>
      <c r="P922" s="214" t="s">
        <v>4965</v>
      </c>
      <c r="Q922" s="217">
        <f t="shared" si="28"/>
        <v>0</v>
      </c>
      <c r="R922" s="218" t="str">
        <f t="array" aca="1" ref="R922" ca="1">IF(ISNUMBER(Q922),IF(Q922=100%,"CUMPLIDA",IF(AND(ISNUMBER(M922),ISNUMBER(INDIRECT("FECHA_"&amp;$B922,1))), IF(M922&lt;=INDIRECT("FECHA_"&amp;$B922,1),"INCUMPLIDA","PROCESO"), "VERIFICAR FECHA")),"SIN VALOR AVANCE")</f>
        <v>PROCESO</v>
      </c>
    </row>
    <row r="923" spans="1:18" ht="225">
      <c r="A923" s="211" t="s">
        <v>652</v>
      </c>
      <c r="B923" s="212" t="s">
        <v>2644</v>
      </c>
      <c r="C923" s="548"/>
      <c r="D923" s="548"/>
      <c r="E923" s="546" t="s">
        <v>3420</v>
      </c>
      <c r="F923" s="546"/>
      <c r="G923" s="546"/>
      <c r="H923" s="213" t="s">
        <v>3421</v>
      </c>
      <c r="I923" s="214" t="s">
        <v>3415</v>
      </c>
      <c r="J923" s="214" t="s">
        <v>3416</v>
      </c>
      <c r="K923" s="242">
        <v>12</v>
      </c>
      <c r="L923" s="216">
        <v>46055</v>
      </c>
      <c r="M923" s="216">
        <v>46433</v>
      </c>
      <c r="N923" s="251">
        <f t="shared" si="29"/>
        <v>54</v>
      </c>
      <c r="O923" s="217">
        <v>0</v>
      </c>
      <c r="P923" s="214" t="s">
        <v>5305</v>
      </c>
      <c r="Q923" s="217">
        <f t="shared" si="28"/>
        <v>0</v>
      </c>
      <c r="R923" s="218" t="str">
        <f t="array" aca="1" ref="R923" ca="1">IF(ISNUMBER(Q923),IF(Q923=100%,"CUMPLIDA",IF(AND(ISNUMBER(M923),ISNUMBER(INDIRECT("FECHA_"&amp;$B923,1))), IF(M923&lt;=INDIRECT("FECHA_"&amp;$B923,1),"INCUMPLIDA","PROCESO"), "VERIFICAR FECHA")),"SIN VALOR AVANCE")</f>
        <v>PROCESO</v>
      </c>
    </row>
    <row r="924" spans="1:18" ht="225">
      <c r="A924" s="211" t="s">
        <v>652</v>
      </c>
      <c r="B924" s="212" t="s">
        <v>2644</v>
      </c>
      <c r="C924" s="548"/>
      <c r="D924" s="548"/>
      <c r="E924" s="546"/>
      <c r="F924" s="546"/>
      <c r="G924" s="546"/>
      <c r="H924" s="213" t="s">
        <v>3422</v>
      </c>
      <c r="I924" s="214" t="s">
        <v>3415</v>
      </c>
      <c r="J924" s="214" t="s">
        <v>3416</v>
      </c>
      <c r="K924" s="242">
        <v>12</v>
      </c>
      <c r="L924" s="216">
        <v>46054</v>
      </c>
      <c r="M924" s="216">
        <v>46433</v>
      </c>
      <c r="N924" s="251">
        <f t="shared" si="29"/>
        <v>54.142857142857146</v>
      </c>
      <c r="O924" s="217">
        <v>0</v>
      </c>
      <c r="P924" s="214" t="s">
        <v>5305</v>
      </c>
      <c r="Q924" s="217">
        <f t="shared" si="28"/>
        <v>0</v>
      </c>
      <c r="R924" s="218" t="str">
        <f t="array" aca="1" ref="R924" ca="1">IF(ISNUMBER(Q924),IF(Q924=100%,"CUMPLIDA",IF(AND(ISNUMBER(M924),ISNUMBER(INDIRECT("FECHA_"&amp;$B924,1))), IF(M924&lt;=INDIRECT("FECHA_"&amp;$B924,1),"INCUMPLIDA","PROCESO"), "VERIFICAR FECHA")),"SIN VALOR AVANCE")</f>
        <v>PROCESO</v>
      </c>
    </row>
    <row r="925" spans="1:18" ht="165">
      <c r="A925" s="211" t="s">
        <v>652</v>
      </c>
      <c r="B925" s="212" t="s">
        <v>2644</v>
      </c>
      <c r="C925" s="548"/>
      <c r="D925" s="548"/>
      <c r="E925" s="213" t="s">
        <v>3423</v>
      </c>
      <c r="F925" s="213"/>
      <c r="G925" s="546"/>
      <c r="H925" s="213" t="s">
        <v>3424</v>
      </c>
      <c r="I925" s="214" t="s">
        <v>3425</v>
      </c>
      <c r="J925" s="214" t="s">
        <v>3426</v>
      </c>
      <c r="K925" s="242">
        <v>48</v>
      </c>
      <c r="L925" s="216">
        <v>46032</v>
      </c>
      <c r="M925" s="216">
        <v>46417</v>
      </c>
      <c r="N925" s="251">
        <f t="shared" si="29"/>
        <v>55</v>
      </c>
      <c r="O925" s="217">
        <v>0</v>
      </c>
      <c r="P925" s="214" t="s">
        <v>4965</v>
      </c>
      <c r="Q925" s="217">
        <f t="shared" si="28"/>
        <v>0</v>
      </c>
      <c r="R925" s="218" t="str">
        <f t="array" aca="1" ref="R925" ca="1">IF(ISNUMBER(Q925),IF(Q925=100%,"CUMPLIDA",IF(AND(ISNUMBER(M925),ISNUMBER(INDIRECT("FECHA_"&amp;$B925,1))), IF(M925&lt;=INDIRECT("FECHA_"&amp;$B925,1),"INCUMPLIDA","PROCESO"), "VERIFICAR FECHA")),"SIN VALOR AVANCE")</f>
        <v>PROCESO</v>
      </c>
    </row>
    <row r="926" spans="1:18" ht="195">
      <c r="A926" s="211" t="s">
        <v>652</v>
      </c>
      <c r="B926" s="212" t="s">
        <v>2644</v>
      </c>
      <c r="C926" s="548"/>
      <c r="D926" s="548"/>
      <c r="E926" s="546" t="s">
        <v>3427</v>
      </c>
      <c r="F926" s="546"/>
      <c r="G926" s="546"/>
      <c r="H926" s="213" t="s">
        <v>3428</v>
      </c>
      <c r="I926" s="214" t="s">
        <v>3429</v>
      </c>
      <c r="J926" s="214" t="s">
        <v>3426</v>
      </c>
      <c r="K926" s="242">
        <v>48</v>
      </c>
      <c r="L926" s="216">
        <v>46032</v>
      </c>
      <c r="M926" s="216">
        <v>46417</v>
      </c>
      <c r="N926" s="251">
        <f t="shared" si="29"/>
        <v>55</v>
      </c>
      <c r="O926" s="217">
        <v>0</v>
      </c>
      <c r="P926" s="214" t="s">
        <v>4965</v>
      </c>
      <c r="Q926" s="217">
        <f t="shared" si="28"/>
        <v>0</v>
      </c>
      <c r="R926" s="218" t="str">
        <f t="array" aca="1" ref="R926" ca="1">IF(ISNUMBER(Q926),IF(Q926=100%,"CUMPLIDA",IF(AND(ISNUMBER(M926),ISNUMBER(INDIRECT("FECHA_"&amp;$B926,1))), IF(M926&lt;=INDIRECT("FECHA_"&amp;$B926,1),"INCUMPLIDA","PROCESO"), "VERIFICAR FECHA")),"SIN VALOR AVANCE")</f>
        <v>PROCESO</v>
      </c>
    </row>
    <row r="927" spans="1:18" ht="210">
      <c r="A927" s="211" t="s">
        <v>652</v>
      </c>
      <c r="B927" s="212" t="s">
        <v>2644</v>
      </c>
      <c r="C927" s="548"/>
      <c r="D927" s="548"/>
      <c r="E927" s="546"/>
      <c r="F927" s="546"/>
      <c r="G927" s="546"/>
      <c r="H927" s="213" t="s">
        <v>3430</v>
      </c>
      <c r="I927" s="214" t="s">
        <v>3431</v>
      </c>
      <c r="J927" s="214" t="s">
        <v>3432</v>
      </c>
      <c r="K927" s="242">
        <v>12</v>
      </c>
      <c r="L927" s="216">
        <v>46032</v>
      </c>
      <c r="M927" s="216">
        <v>46417</v>
      </c>
      <c r="N927" s="251">
        <f t="shared" si="29"/>
        <v>55</v>
      </c>
      <c r="O927" s="217">
        <v>0.17</v>
      </c>
      <c r="P927" s="214" t="s">
        <v>5306</v>
      </c>
      <c r="Q927" s="217">
        <f t="shared" si="28"/>
        <v>0.17</v>
      </c>
      <c r="R927" s="218" t="str">
        <f t="array" aca="1" ref="R927" ca="1">IF(ISNUMBER(Q927),IF(Q927=100%,"CUMPLIDA",IF(AND(ISNUMBER(M927),ISNUMBER(INDIRECT("FECHA_"&amp;$B927,1))), IF(M927&lt;=INDIRECT("FECHA_"&amp;$B927,1),"INCUMPLIDA","PROCESO"), "VERIFICAR FECHA")),"SIN VALOR AVANCE")</f>
        <v>PROCESO</v>
      </c>
    </row>
    <row r="928" spans="1:18" ht="360">
      <c r="A928" s="211" t="s">
        <v>652</v>
      </c>
      <c r="B928" s="212" t="s">
        <v>2644</v>
      </c>
      <c r="C928" s="548"/>
      <c r="D928" s="548"/>
      <c r="E928" s="546"/>
      <c r="F928" s="546"/>
      <c r="G928" s="546"/>
      <c r="H928" s="213" t="s">
        <v>3433</v>
      </c>
      <c r="I928" s="214" t="s">
        <v>3434</v>
      </c>
      <c r="J928" s="214" t="s">
        <v>3435</v>
      </c>
      <c r="K928" s="242">
        <v>1</v>
      </c>
      <c r="L928" s="216">
        <v>46037</v>
      </c>
      <c r="M928" s="216">
        <v>46172</v>
      </c>
      <c r="N928" s="251">
        <f t="shared" si="29"/>
        <v>19.285714285714285</v>
      </c>
      <c r="O928" s="217">
        <v>0</v>
      </c>
      <c r="P928" s="214" t="s">
        <v>5307</v>
      </c>
      <c r="Q928" s="217">
        <f t="shared" si="28"/>
        <v>0</v>
      </c>
      <c r="R928" s="218" t="str">
        <f t="array" aca="1" ref="R928" ca="1">IF(ISNUMBER(Q928),IF(Q928=100%,"CUMPLIDA",IF(AND(ISNUMBER(M928),ISNUMBER(INDIRECT("FECHA_"&amp;$B928,1))), IF(M928&lt;=INDIRECT("FECHA_"&amp;$B928,1),"INCUMPLIDA","PROCESO"), "VERIFICAR FECHA")),"SIN VALOR AVANCE")</f>
        <v>PROCESO</v>
      </c>
    </row>
    <row r="929" spans="1:18" ht="105.75">
      <c r="A929" s="211" t="s">
        <v>652</v>
      </c>
      <c r="B929" s="212" t="s">
        <v>2644</v>
      </c>
      <c r="C929" s="548"/>
      <c r="D929" s="548"/>
      <c r="E929" s="546"/>
      <c r="F929" s="546"/>
      <c r="G929" s="546"/>
      <c r="H929" s="213" t="s">
        <v>3436</v>
      </c>
      <c r="I929" s="214" t="s">
        <v>3437</v>
      </c>
      <c r="J929" s="214" t="s">
        <v>3438</v>
      </c>
      <c r="K929" s="242">
        <v>12</v>
      </c>
      <c r="L929" s="216">
        <v>46032</v>
      </c>
      <c r="M929" s="216">
        <v>46417</v>
      </c>
      <c r="N929" s="251">
        <f t="shared" si="29"/>
        <v>55</v>
      </c>
      <c r="O929" s="217">
        <v>0</v>
      </c>
      <c r="P929" s="214" t="s">
        <v>5308</v>
      </c>
      <c r="Q929" s="217">
        <f t="shared" si="28"/>
        <v>0</v>
      </c>
      <c r="R929" s="218" t="str">
        <f t="array" aca="1" ref="R929" ca="1">IF(ISNUMBER(Q929),IF(Q929=100%,"CUMPLIDA",IF(AND(ISNUMBER(M929),ISNUMBER(INDIRECT("FECHA_"&amp;$B929,1))), IF(M929&lt;=INDIRECT("FECHA_"&amp;$B929,1),"INCUMPLIDA","PROCESO"), "VERIFICAR FECHA")),"SIN VALOR AVANCE")</f>
        <v>PROCESO</v>
      </c>
    </row>
    <row r="930" spans="1:18" ht="210">
      <c r="A930" s="211" t="s">
        <v>652</v>
      </c>
      <c r="B930" s="212" t="s">
        <v>2644</v>
      </c>
      <c r="C930" s="548"/>
      <c r="D930" s="548"/>
      <c r="E930" s="546" t="s">
        <v>3439</v>
      </c>
      <c r="F930" s="546"/>
      <c r="G930" s="546"/>
      <c r="H930" s="213" t="s">
        <v>3440</v>
      </c>
      <c r="I930" s="214" t="s">
        <v>3431</v>
      </c>
      <c r="J930" s="214" t="s">
        <v>3432</v>
      </c>
      <c r="K930" s="242">
        <v>12</v>
      </c>
      <c r="L930" s="216">
        <v>46032</v>
      </c>
      <c r="M930" s="216">
        <v>46417</v>
      </c>
      <c r="N930" s="251">
        <f t="shared" si="29"/>
        <v>55</v>
      </c>
      <c r="O930" s="217">
        <v>0.17</v>
      </c>
      <c r="P930" s="214" t="s">
        <v>5309</v>
      </c>
      <c r="Q930" s="217">
        <f t="shared" si="28"/>
        <v>0.17</v>
      </c>
      <c r="R930" s="218" t="str">
        <f t="array" aca="1" ref="R930" ca="1">IF(ISNUMBER(Q930),IF(Q930=100%,"CUMPLIDA",IF(AND(ISNUMBER(M930),ISNUMBER(INDIRECT("FECHA_"&amp;$B930,1))), IF(M930&lt;=INDIRECT("FECHA_"&amp;$B930,1),"INCUMPLIDA","PROCESO"), "VERIFICAR FECHA")),"SIN VALOR AVANCE")</f>
        <v>PROCESO</v>
      </c>
    </row>
    <row r="931" spans="1:18" ht="360">
      <c r="A931" s="211" t="s">
        <v>652</v>
      </c>
      <c r="B931" s="212" t="s">
        <v>2644</v>
      </c>
      <c r="C931" s="548"/>
      <c r="D931" s="548"/>
      <c r="E931" s="546"/>
      <c r="F931" s="546"/>
      <c r="G931" s="546"/>
      <c r="H931" s="213" t="s">
        <v>3441</v>
      </c>
      <c r="I931" s="214" t="s">
        <v>3434</v>
      </c>
      <c r="J931" s="214" t="s">
        <v>3435</v>
      </c>
      <c r="K931" s="242">
        <v>1</v>
      </c>
      <c r="L931" s="216">
        <v>46037</v>
      </c>
      <c r="M931" s="216">
        <v>46172</v>
      </c>
      <c r="N931" s="251">
        <f t="shared" si="29"/>
        <v>19.285714285714285</v>
      </c>
      <c r="O931" s="217">
        <v>0</v>
      </c>
      <c r="P931" s="214" t="s">
        <v>5307</v>
      </c>
      <c r="Q931" s="217">
        <f t="shared" si="28"/>
        <v>0</v>
      </c>
      <c r="R931" s="218" t="str">
        <f t="array" aca="1" ref="R931" ca="1">IF(ISNUMBER(Q931),IF(Q931=100%,"CUMPLIDA",IF(AND(ISNUMBER(M931),ISNUMBER(INDIRECT("FECHA_"&amp;$B931,1))), IF(M931&lt;=INDIRECT("FECHA_"&amp;$B931,1),"INCUMPLIDA","PROCESO"), "VERIFICAR FECHA")),"SIN VALOR AVANCE")</f>
        <v>PROCESO</v>
      </c>
    </row>
    <row r="932" spans="1:18" ht="90.75">
      <c r="A932" s="211" t="s">
        <v>652</v>
      </c>
      <c r="B932" s="212" t="s">
        <v>2644</v>
      </c>
      <c r="C932" s="548"/>
      <c r="D932" s="548"/>
      <c r="E932" s="546"/>
      <c r="F932" s="546"/>
      <c r="G932" s="546"/>
      <c r="H932" s="213" t="s">
        <v>3442</v>
      </c>
      <c r="I932" s="214" t="s">
        <v>3443</v>
      </c>
      <c r="J932" s="214" t="s">
        <v>3444</v>
      </c>
      <c r="K932" s="242">
        <v>12</v>
      </c>
      <c r="L932" s="216">
        <v>46032</v>
      </c>
      <c r="M932" s="216">
        <v>46417</v>
      </c>
      <c r="N932" s="251">
        <f t="shared" si="29"/>
        <v>55</v>
      </c>
      <c r="O932" s="217">
        <v>0</v>
      </c>
      <c r="P932" s="214" t="s">
        <v>5309</v>
      </c>
      <c r="Q932" s="217">
        <f t="shared" si="28"/>
        <v>0</v>
      </c>
      <c r="R932" s="218" t="str">
        <f t="array" aca="1" ref="R932" ca="1">IF(ISNUMBER(Q932),IF(Q932=100%,"CUMPLIDA",IF(AND(ISNUMBER(M932),ISNUMBER(INDIRECT("FECHA_"&amp;$B932,1))), IF(M932&lt;=INDIRECT("FECHA_"&amp;$B932,1),"INCUMPLIDA","PROCESO"), "VERIFICAR FECHA")),"SIN VALOR AVANCE")</f>
        <v>PROCESO</v>
      </c>
    </row>
    <row r="933" spans="1:18" ht="120">
      <c r="A933" s="211" t="s">
        <v>652</v>
      </c>
      <c r="B933" s="212" t="s">
        <v>2644</v>
      </c>
      <c r="C933" s="548"/>
      <c r="D933" s="548"/>
      <c r="E933" s="546" t="s">
        <v>3445</v>
      </c>
      <c r="F933" s="546"/>
      <c r="G933" s="546"/>
      <c r="H933" s="213" t="s">
        <v>3446</v>
      </c>
      <c r="I933" s="214" t="s">
        <v>3447</v>
      </c>
      <c r="J933" s="214" t="s">
        <v>3448</v>
      </c>
      <c r="K933" s="242">
        <v>1</v>
      </c>
      <c r="L933" s="216">
        <v>46032</v>
      </c>
      <c r="M933" s="216">
        <v>46172</v>
      </c>
      <c r="N933" s="251">
        <f t="shared" si="29"/>
        <v>20</v>
      </c>
      <c r="O933" s="217">
        <v>0</v>
      </c>
      <c r="P933" s="214" t="s">
        <v>4874</v>
      </c>
      <c r="Q933" s="217">
        <f t="shared" si="28"/>
        <v>0</v>
      </c>
      <c r="R933" s="218" t="str">
        <f t="array" aca="1" ref="R933" ca="1">IF(ISNUMBER(Q933),IF(Q933=100%,"CUMPLIDA",IF(AND(ISNUMBER(M933),ISNUMBER(INDIRECT("FECHA_"&amp;$B933,1))), IF(M933&lt;=INDIRECT("FECHA_"&amp;$B933,1),"INCUMPLIDA","PROCESO"), "VERIFICAR FECHA")),"SIN VALOR AVANCE")</f>
        <v>PROCESO</v>
      </c>
    </row>
    <row r="934" spans="1:18" ht="165">
      <c r="A934" s="211" t="s">
        <v>652</v>
      </c>
      <c r="B934" s="212" t="s">
        <v>2644</v>
      </c>
      <c r="C934" s="548"/>
      <c r="D934" s="548"/>
      <c r="E934" s="546"/>
      <c r="F934" s="546"/>
      <c r="G934" s="546"/>
      <c r="H934" s="213" t="s">
        <v>3449</v>
      </c>
      <c r="I934" s="214" t="s">
        <v>3450</v>
      </c>
      <c r="J934" s="214" t="s">
        <v>3451</v>
      </c>
      <c r="K934" s="242">
        <v>12</v>
      </c>
      <c r="L934" s="216">
        <v>46032</v>
      </c>
      <c r="M934" s="216">
        <v>46417</v>
      </c>
      <c r="N934" s="251">
        <f t="shared" si="29"/>
        <v>55</v>
      </c>
      <c r="O934" s="217">
        <v>0</v>
      </c>
      <c r="P934" s="214" t="s">
        <v>4965</v>
      </c>
      <c r="Q934" s="217">
        <f t="shared" si="28"/>
        <v>0</v>
      </c>
      <c r="R934" s="218" t="str">
        <f t="array" aca="1" ref="R934" ca="1">IF(ISNUMBER(Q934),IF(Q934=100%,"CUMPLIDA",IF(AND(ISNUMBER(M934),ISNUMBER(INDIRECT("FECHA_"&amp;$B934,1))), IF(M934&lt;=INDIRECT("FECHA_"&amp;$B934,1),"INCUMPLIDA","PROCESO"), "VERIFICAR FECHA")),"SIN VALOR AVANCE")</f>
        <v>PROCESO</v>
      </c>
    </row>
    <row r="935" spans="1:18" ht="195">
      <c r="A935" s="211" t="s">
        <v>652</v>
      </c>
      <c r="B935" s="212" t="s">
        <v>2644</v>
      </c>
      <c r="C935" s="548"/>
      <c r="D935" s="548"/>
      <c r="E935" s="213" t="s">
        <v>3452</v>
      </c>
      <c r="F935" s="213"/>
      <c r="G935" s="546"/>
      <c r="H935" s="213" t="s">
        <v>3453</v>
      </c>
      <c r="I935" s="214" t="s">
        <v>3429</v>
      </c>
      <c r="J935" s="214" t="s">
        <v>3426</v>
      </c>
      <c r="K935" s="242">
        <v>48</v>
      </c>
      <c r="L935" s="216">
        <v>46032</v>
      </c>
      <c r="M935" s="216">
        <v>46417</v>
      </c>
      <c r="N935" s="251">
        <f t="shared" si="29"/>
        <v>55</v>
      </c>
      <c r="O935" s="217">
        <v>0</v>
      </c>
      <c r="P935" s="214" t="s">
        <v>4965</v>
      </c>
      <c r="Q935" s="217">
        <f t="shared" si="28"/>
        <v>0</v>
      </c>
      <c r="R935" s="218" t="str">
        <f t="array" aca="1" ref="R935" ca="1">IF(ISNUMBER(Q935),IF(Q935=100%,"CUMPLIDA",IF(AND(ISNUMBER(M935),ISNUMBER(INDIRECT("FECHA_"&amp;$B935,1))), IF(M935&lt;=INDIRECT("FECHA_"&amp;$B935,1),"INCUMPLIDA","PROCESO"), "VERIFICAR FECHA")),"SIN VALOR AVANCE")</f>
        <v>PROCESO</v>
      </c>
    </row>
    <row r="936" spans="1:18" ht="135">
      <c r="A936" s="211" t="s">
        <v>652</v>
      </c>
      <c r="B936" s="212" t="s">
        <v>2644</v>
      </c>
      <c r="C936" s="548"/>
      <c r="D936" s="548"/>
      <c r="E936" s="213"/>
      <c r="F936" s="213" t="s">
        <v>4957</v>
      </c>
      <c r="G936" s="546"/>
      <c r="H936" s="213" t="s">
        <v>4960</v>
      </c>
      <c r="I936" s="235" t="s">
        <v>4961</v>
      </c>
      <c r="J936" s="214" t="s">
        <v>4962</v>
      </c>
      <c r="K936" s="242">
        <v>12</v>
      </c>
      <c r="L936" s="236">
        <v>46032</v>
      </c>
      <c r="M936" s="236">
        <v>46417</v>
      </c>
      <c r="N936" s="251">
        <f t="shared" si="29"/>
        <v>55</v>
      </c>
      <c r="O936" s="217">
        <v>0</v>
      </c>
      <c r="P936" s="214" t="s">
        <v>4963</v>
      </c>
      <c r="Q936" s="217">
        <f t="shared" si="28"/>
        <v>0</v>
      </c>
      <c r="R936" s="218" t="str">
        <f t="array" aca="1" ref="R936" ca="1">IF(ISNUMBER(Q936),IF(Q936=100%,"CUMPLIDA",IF(AND(ISNUMBER(M936),ISNUMBER(INDIRECT("FECHA_"&amp;$B936,1))), IF(M936&lt;=INDIRECT("FECHA_"&amp;$B936,1),"INCUMPLIDA","PROCESO"), "VERIFICAR FECHA")),"SIN VALOR AVANCE")</f>
        <v>PROCESO</v>
      </c>
    </row>
    <row r="937" spans="1:18" ht="195">
      <c r="A937" s="211" t="s">
        <v>652</v>
      </c>
      <c r="B937" s="212" t="s">
        <v>2644</v>
      </c>
      <c r="C937" s="548"/>
      <c r="D937" s="548"/>
      <c r="E937" s="213"/>
      <c r="F937" s="213" t="s">
        <v>4958</v>
      </c>
      <c r="G937" s="546"/>
      <c r="H937" s="213" t="s">
        <v>4964</v>
      </c>
      <c r="I937" s="235" t="s">
        <v>3429</v>
      </c>
      <c r="J937" s="214" t="s">
        <v>3426</v>
      </c>
      <c r="K937" s="242">
        <v>48</v>
      </c>
      <c r="L937" s="236">
        <v>46032</v>
      </c>
      <c r="M937" s="236">
        <v>46417</v>
      </c>
      <c r="N937" s="251">
        <f t="shared" si="29"/>
        <v>55</v>
      </c>
      <c r="O937" s="217">
        <v>0</v>
      </c>
      <c r="P937" s="214" t="s">
        <v>4965</v>
      </c>
      <c r="Q937" s="217">
        <f t="shared" si="28"/>
        <v>0</v>
      </c>
      <c r="R937" s="218" t="str">
        <f t="array" aca="1" ref="R937" ca="1">IF(ISNUMBER(Q937),IF(Q937=100%,"CUMPLIDA",IF(AND(ISNUMBER(M937),ISNUMBER(INDIRECT("FECHA_"&amp;$B937,1))), IF(M937&lt;=INDIRECT("FECHA_"&amp;$B937,1),"INCUMPLIDA","PROCESO"), "VERIFICAR FECHA")),"SIN VALOR AVANCE")</f>
        <v>PROCESO</v>
      </c>
    </row>
    <row r="938" spans="1:18" ht="165">
      <c r="A938" s="211" t="s">
        <v>652</v>
      </c>
      <c r="B938" s="212" t="s">
        <v>2644</v>
      </c>
      <c r="C938" s="548"/>
      <c r="D938" s="548"/>
      <c r="E938" s="213"/>
      <c r="F938" s="213" t="s">
        <v>4959</v>
      </c>
      <c r="G938" s="546"/>
      <c r="H938" s="213" t="s">
        <v>4966</v>
      </c>
      <c r="I938" s="235" t="s">
        <v>4967</v>
      </c>
      <c r="J938" s="214" t="s">
        <v>4968</v>
      </c>
      <c r="K938" s="242">
        <v>12</v>
      </c>
      <c r="L938" s="236">
        <v>46032</v>
      </c>
      <c r="M938" s="236">
        <v>46417</v>
      </c>
      <c r="N938" s="251">
        <f t="shared" si="29"/>
        <v>55</v>
      </c>
      <c r="O938" s="217">
        <v>0</v>
      </c>
      <c r="P938" s="214" t="s">
        <v>4965</v>
      </c>
      <c r="Q938" s="217">
        <f t="shared" si="28"/>
        <v>0</v>
      </c>
      <c r="R938" s="218" t="str">
        <f t="array" aca="1" ref="R938" ca="1">IF(ISNUMBER(Q938),IF(Q938=100%,"CUMPLIDA",IF(AND(ISNUMBER(M938),ISNUMBER(INDIRECT("FECHA_"&amp;$B938,1))), IF(M938&lt;=INDIRECT("FECHA_"&amp;$B938,1),"INCUMPLIDA","PROCESO"), "VERIFICAR FECHA")),"SIN VALOR AVANCE")</f>
        <v>PROCESO</v>
      </c>
    </row>
    <row r="939" spans="1:18" ht="120.75">
      <c r="A939" s="211" t="s">
        <v>2643</v>
      </c>
      <c r="B939" s="212" t="s">
        <v>2644</v>
      </c>
      <c r="C939" s="557" t="s">
        <v>4969</v>
      </c>
      <c r="D939" s="557" t="s">
        <v>2645</v>
      </c>
      <c r="E939" s="560" t="s">
        <v>2646</v>
      </c>
      <c r="F939" s="560"/>
      <c r="G939" s="560" t="s">
        <v>2647</v>
      </c>
      <c r="H939" s="563" t="s">
        <v>2648</v>
      </c>
      <c r="I939" s="214" t="s">
        <v>2649</v>
      </c>
      <c r="J939" s="214" t="s">
        <v>2650</v>
      </c>
      <c r="K939" s="215">
        <v>1</v>
      </c>
      <c r="L939" s="216">
        <v>44440</v>
      </c>
      <c r="M939" s="216">
        <v>44530</v>
      </c>
      <c r="N939" s="251">
        <f t="shared" si="29"/>
        <v>12.857142857142858</v>
      </c>
      <c r="O939" s="217">
        <v>1</v>
      </c>
      <c r="P939" s="214" t="s">
        <v>4985</v>
      </c>
      <c r="Q939" s="217">
        <f t="shared" si="28"/>
        <v>1</v>
      </c>
      <c r="R939" s="218" t="str">
        <f t="array" aca="1" ref="R939" ca="1">IF(ISNUMBER(Q939),IF(Q939=100%,"CUMPLIDA",IF(AND(ISNUMBER(M939),ISNUMBER(INDIRECT("FECHA_"&amp;$B939,1))), IF(M939&lt;=INDIRECT("FECHA_"&amp;$B939,1),"INCUMPLIDA","PROCESO"), "VERIFICAR FECHA")),"SIN VALOR AVANCE")</f>
        <v>CUMPLIDA</v>
      </c>
    </row>
    <row r="940" spans="1:18" ht="90.75">
      <c r="A940" s="211" t="s">
        <v>2643</v>
      </c>
      <c r="B940" s="212" t="s">
        <v>2644</v>
      </c>
      <c r="C940" s="558"/>
      <c r="D940" s="558"/>
      <c r="E940" s="561"/>
      <c r="F940" s="561"/>
      <c r="G940" s="561"/>
      <c r="H940" s="564"/>
      <c r="I940" s="214" t="s">
        <v>2651</v>
      </c>
      <c r="J940" s="214" t="s">
        <v>2652</v>
      </c>
      <c r="K940" s="215">
        <v>1</v>
      </c>
      <c r="L940" s="216">
        <v>44531</v>
      </c>
      <c r="M940" s="216">
        <v>44561</v>
      </c>
      <c r="N940" s="251">
        <f t="shared" si="29"/>
        <v>4.2857142857142856</v>
      </c>
      <c r="O940" s="217">
        <v>1</v>
      </c>
      <c r="P940" s="214" t="s">
        <v>4986</v>
      </c>
      <c r="Q940" s="217">
        <f t="shared" si="28"/>
        <v>1</v>
      </c>
      <c r="R940" s="218" t="str">
        <f t="array" aca="1" ref="R940" ca="1">IF(ISNUMBER(Q940),IF(Q940=100%,"CUMPLIDA",IF(AND(ISNUMBER(M940),ISNUMBER(INDIRECT("FECHA_"&amp;$B940,1))), IF(M940&lt;=INDIRECT("FECHA_"&amp;$B940,1),"INCUMPLIDA","PROCESO"), "VERIFICAR FECHA")),"SIN VALOR AVANCE")</f>
        <v>CUMPLIDA</v>
      </c>
    </row>
    <row r="941" spans="1:18" ht="90.75">
      <c r="A941" s="211" t="s">
        <v>2643</v>
      </c>
      <c r="B941" s="212" t="s">
        <v>2644</v>
      </c>
      <c r="C941" s="558"/>
      <c r="D941" s="558"/>
      <c r="E941" s="562"/>
      <c r="F941" s="562"/>
      <c r="G941" s="561"/>
      <c r="H941" s="563" t="s">
        <v>2653</v>
      </c>
      <c r="I941" s="214" t="s">
        <v>2654</v>
      </c>
      <c r="J941" s="214" t="s">
        <v>2655</v>
      </c>
      <c r="K941" s="215">
        <v>1</v>
      </c>
      <c r="L941" s="216">
        <v>44531</v>
      </c>
      <c r="M941" s="216">
        <v>44712</v>
      </c>
      <c r="N941" s="251">
        <f t="shared" si="29"/>
        <v>25.857142857142858</v>
      </c>
      <c r="O941" s="217">
        <v>1</v>
      </c>
      <c r="P941" s="214" t="s">
        <v>4986</v>
      </c>
      <c r="Q941" s="217">
        <f t="shared" si="28"/>
        <v>1</v>
      </c>
      <c r="R941" s="218" t="str">
        <f t="array" aca="1" ref="R941" ca="1">IF(ISNUMBER(Q941),IF(Q941=100%,"CUMPLIDA",IF(AND(ISNUMBER(M941),ISNUMBER(INDIRECT("FECHA_"&amp;$B941,1))), IF(M941&lt;=INDIRECT("FECHA_"&amp;$B941,1),"INCUMPLIDA","PROCESO"), "VERIFICAR FECHA")),"SIN VALOR AVANCE")</f>
        <v>CUMPLIDA</v>
      </c>
    </row>
    <row r="942" spans="1:18" ht="90.75">
      <c r="A942" s="211" t="s">
        <v>2643</v>
      </c>
      <c r="B942" s="212" t="s">
        <v>2644</v>
      </c>
      <c r="C942" s="558"/>
      <c r="D942" s="558"/>
      <c r="E942" s="560" t="s">
        <v>2656</v>
      </c>
      <c r="F942" s="560"/>
      <c r="G942" s="561"/>
      <c r="H942" s="564"/>
      <c r="I942" s="214" t="s">
        <v>2657</v>
      </c>
      <c r="J942" s="214" t="s">
        <v>2658</v>
      </c>
      <c r="K942" s="215">
        <v>1</v>
      </c>
      <c r="L942" s="216">
        <v>44713</v>
      </c>
      <c r="M942" s="216">
        <v>45289</v>
      </c>
      <c r="N942" s="251">
        <f t="shared" si="29"/>
        <v>82.285714285714292</v>
      </c>
      <c r="O942" s="217">
        <v>1</v>
      </c>
      <c r="P942" s="214" t="s">
        <v>4986</v>
      </c>
      <c r="Q942" s="217">
        <f t="shared" si="28"/>
        <v>1</v>
      </c>
      <c r="R942" s="218" t="str">
        <f t="array" aca="1" ref="R942" ca="1">IF(ISNUMBER(Q942),IF(Q942=100%,"CUMPLIDA",IF(AND(ISNUMBER(M942),ISNUMBER(INDIRECT("FECHA_"&amp;$B942,1))), IF(M942&lt;=INDIRECT("FECHA_"&amp;$B942,1),"INCUMPLIDA","PROCESO"), "VERIFICAR FECHA")),"SIN VALOR AVANCE")</f>
        <v>CUMPLIDA</v>
      </c>
    </row>
    <row r="943" spans="1:18" ht="90.75">
      <c r="A943" s="211" t="s">
        <v>2643</v>
      </c>
      <c r="B943" s="212" t="s">
        <v>2644</v>
      </c>
      <c r="C943" s="558"/>
      <c r="D943" s="558"/>
      <c r="E943" s="561"/>
      <c r="F943" s="561"/>
      <c r="G943" s="561"/>
      <c r="H943" s="213" t="s">
        <v>2659</v>
      </c>
      <c r="I943" s="214" t="s">
        <v>2660</v>
      </c>
      <c r="J943" s="214" t="s">
        <v>490</v>
      </c>
      <c r="K943" s="215">
        <v>6</v>
      </c>
      <c r="L943" s="216">
        <v>44805</v>
      </c>
      <c r="M943" s="216">
        <v>45289</v>
      </c>
      <c r="N943" s="251">
        <f t="shared" si="29"/>
        <v>69.142857142857139</v>
      </c>
      <c r="O943" s="217">
        <v>1</v>
      </c>
      <c r="P943" s="214" t="s">
        <v>4986</v>
      </c>
      <c r="Q943" s="217">
        <f t="shared" si="28"/>
        <v>1</v>
      </c>
      <c r="R943" s="218" t="str">
        <f t="array" aca="1" ref="R943" ca="1">IF(ISNUMBER(Q943),IF(Q943=100%,"CUMPLIDA",IF(AND(ISNUMBER(M943),ISNUMBER(INDIRECT("FECHA_"&amp;$B943,1))), IF(M943&lt;=INDIRECT("FECHA_"&amp;$B943,1),"INCUMPLIDA","PROCESO"), "VERIFICAR FECHA")),"SIN VALOR AVANCE")</f>
        <v>CUMPLIDA</v>
      </c>
    </row>
    <row r="944" spans="1:18" ht="120.75">
      <c r="A944" s="211" t="s">
        <v>2643</v>
      </c>
      <c r="B944" s="212" t="s">
        <v>2644</v>
      </c>
      <c r="C944" s="558"/>
      <c r="D944" s="558"/>
      <c r="E944" s="562"/>
      <c r="F944" s="562"/>
      <c r="G944" s="561"/>
      <c r="H944" s="213" t="s">
        <v>2661</v>
      </c>
      <c r="I944" s="214" t="s">
        <v>2649</v>
      </c>
      <c r="J944" s="214" t="s">
        <v>2650</v>
      </c>
      <c r="K944" s="215">
        <v>1</v>
      </c>
      <c r="L944" s="216">
        <v>44440</v>
      </c>
      <c r="M944" s="216">
        <v>44530</v>
      </c>
      <c r="N944" s="251">
        <f t="shared" si="29"/>
        <v>12.857142857142858</v>
      </c>
      <c r="O944" s="217">
        <v>1</v>
      </c>
      <c r="P944" s="214" t="s">
        <v>4987</v>
      </c>
      <c r="Q944" s="217">
        <f t="shared" si="28"/>
        <v>1</v>
      </c>
      <c r="R944" s="218" t="str">
        <f t="array" aca="1" ref="R944" ca="1">IF(ISNUMBER(Q944),IF(Q944=100%,"CUMPLIDA",IF(AND(ISNUMBER(M944),ISNUMBER(INDIRECT("FECHA_"&amp;$B944,1))), IF(M944&lt;=INDIRECT("FECHA_"&amp;$B944,1),"INCUMPLIDA","PROCESO"), "VERIFICAR FECHA")),"SIN VALOR AVANCE")</f>
        <v>CUMPLIDA</v>
      </c>
    </row>
    <row r="945" spans="1:18" ht="90.75">
      <c r="A945" s="211" t="s">
        <v>2643</v>
      </c>
      <c r="B945" s="212" t="s">
        <v>2644</v>
      </c>
      <c r="C945" s="558"/>
      <c r="D945" s="558"/>
      <c r="E945" s="560" t="s">
        <v>2662</v>
      </c>
      <c r="F945" s="560"/>
      <c r="G945" s="561"/>
      <c r="H945" s="213"/>
      <c r="I945" s="214" t="s">
        <v>2651</v>
      </c>
      <c r="J945" s="214" t="s">
        <v>2652</v>
      </c>
      <c r="K945" s="215">
        <v>1</v>
      </c>
      <c r="L945" s="216">
        <v>44531</v>
      </c>
      <c r="M945" s="216">
        <v>44561</v>
      </c>
      <c r="N945" s="251">
        <f t="shared" si="29"/>
        <v>4.2857142857142856</v>
      </c>
      <c r="O945" s="217">
        <v>1</v>
      </c>
      <c r="P945" s="214" t="s">
        <v>4986</v>
      </c>
      <c r="Q945" s="217">
        <f t="shared" si="28"/>
        <v>1</v>
      </c>
      <c r="R945" s="218" t="str">
        <f t="array" aca="1" ref="R945" ca="1">IF(ISNUMBER(Q945),IF(Q945=100%,"CUMPLIDA",IF(AND(ISNUMBER(M945),ISNUMBER(INDIRECT("FECHA_"&amp;$B945,1))), IF(M945&lt;=INDIRECT("FECHA_"&amp;$B945,1),"INCUMPLIDA","PROCESO"), "VERIFICAR FECHA")),"SIN VALOR AVANCE")</f>
        <v>CUMPLIDA</v>
      </c>
    </row>
    <row r="946" spans="1:18" ht="120.75">
      <c r="A946" s="211" t="s">
        <v>2643</v>
      </c>
      <c r="B946" s="212" t="s">
        <v>2644</v>
      </c>
      <c r="C946" s="558"/>
      <c r="D946" s="558"/>
      <c r="E946" s="561"/>
      <c r="F946" s="561"/>
      <c r="G946" s="561"/>
      <c r="H946" s="563" t="s">
        <v>2663</v>
      </c>
      <c r="I946" s="214" t="s">
        <v>2649</v>
      </c>
      <c r="J946" s="214" t="s">
        <v>2650</v>
      </c>
      <c r="K946" s="215">
        <v>1</v>
      </c>
      <c r="L946" s="216">
        <v>44440</v>
      </c>
      <c r="M946" s="216">
        <v>44530</v>
      </c>
      <c r="N946" s="251">
        <f t="shared" si="29"/>
        <v>12.857142857142858</v>
      </c>
      <c r="O946" s="217">
        <v>1</v>
      </c>
      <c r="P946" s="214" t="s">
        <v>4987</v>
      </c>
      <c r="Q946" s="217">
        <f t="shared" si="28"/>
        <v>1</v>
      </c>
      <c r="R946" s="218" t="str">
        <f t="array" aca="1" ref="R946" ca="1">IF(ISNUMBER(Q946),IF(Q946=100%,"CUMPLIDA",IF(AND(ISNUMBER(M946),ISNUMBER(INDIRECT("FECHA_"&amp;$B946,1))), IF(M946&lt;=INDIRECT("FECHA_"&amp;$B946,1),"INCUMPLIDA","PROCESO"), "VERIFICAR FECHA")),"SIN VALOR AVANCE")</f>
        <v>CUMPLIDA</v>
      </c>
    </row>
    <row r="947" spans="1:18" ht="90.75">
      <c r="A947" s="211" t="s">
        <v>2643</v>
      </c>
      <c r="B947" s="212" t="s">
        <v>2644</v>
      </c>
      <c r="C947" s="558"/>
      <c r="D947" s="558"/>
      <c r="E947" s="562"/>
      <c r="F947" s="562"/>
      <c r="G947" s="561"/>
      <c r="H947" s="564"/>
      <c r="I947" s="214" t="s">
        <v>2651</v>
      </c>
      <c r="J947" s="214" t="s">
        <v>2652</v>
      </c>
      <c r="K947" s="215">
        <v>1</v>
      </c>
      <c r="L947" s="216">
        <v>44531</v>
      </c>
      <c r="M947" s="216">
        <v>44561</v>
      </c>
      <c r="N947" s="251">
        <f t="shared" si="29"/>
        <v>4.2857142857142856</v>
      </c>
      <c r="O947" s="217">
        <v>1</v>
      </c>
      <c r="P947" s="214" t="s">
        <v>4986</v>
      </c>
      <c r="Q947" s="217">
        <f t="shared" si="28"/>
        <v>1</v>
      </c>
      <c r="R947" s="218" t="str">
        <f t="array" aca="1" ref="R947" ca="1">IF(ISNUMBER(Q947),IF(Q947=100%,"CUMPLIDA",IF(AND(ISNUMBER(M947),ISNUMBER(INDIRECT("FECHA_"&amp;$B947,1))), IF(M947&lt;=INDIRECT("FECHA_"&amp;$B947,1),"INCUMPLIDA","PROCESO"), "VERIFICAR FECHA")),"SIN VALOR AVANCE")</f>
        <v>CUMPLIDA</v>
      </c>
    </row>
    <row r="948" spans="1:18" ht="150">
      <c r="A948" s="211" t="s">
        <v>2643</v>
      </c>
      <c r="B948" s="212" t="s">
        <v>2644</v>
      </c>
      <c r="C948" s="558"/>
      <c r="D948" s="558"/>
      <c r="E948" s="560" t="s">
        <v>2664</v>
      </c>
      <c r="F948" s="560"/>
      <c r="G948" s="561"/>
      <c r="H948" s="213" t="s">
        <v>2665</v>
      </c>
      <c r="I948" s="214" t="s">
        <v>2666</v>
      </c>
      <c r="J948" s="214" t="s">
        <v>2667</v>
      </c>
      <c r="K948" s="215">
        <v>1</v>
      </c>
      <c r="L948" s="216">
        <v>44440</v>
      </c>
      <c r="M948" s="216">
        <v>44651</v>
      </c>
      <c r="N948" s="251">
        <f t="shared" si="29"/>
        <v>30.142857142857142</v>
      </c>
      <c r="O948" s="217">
        <v>1</v>
      </c>
      <c r="P948" s="214" t="s">
        <v>4988</v>
      </c>
      <c r="Q948" s="217">
        <f t="shared" si="28"/>
        <v>1</v>
      </c>
      <c r="R948" s="218" t="str">
        <f t="array" aca="1" ref="R948" ca="1">IF(ISNUMBER(Q948),IF(Q948=100%,"CUMPLIDA",IF(AND(ISNUMBER(M948),ISNUMBER(INDIRECT("FECHA_"&amp;$B948,1))), IF(M948&lt;=INDIRECT("FECHA_"&amp;$B948,1),"INCUMPLIDA","PROCESO"), "VERIFICAR FECHA")),"SIN VALOR AVANCE")</f>
        <v>CUMPLIDA</v>
      </c>
    </row>
    <row r="949" spans="1:18" ht="90.75">
      <c r="A949" s="211" t="s">
        <v>2643</v>
      </c>
      <c r="B949" s="212" t="s">
        <v>2644</v>
      </c>
      <c r="C949" s="558"/>
      <c r="D949" s="558"/>
      <c r="E949" s="561"/>
      <c r="F949" s="561"/>
      <c r="G949" s="561"/>
      <c r="H949" s="563" t="s">
        <v>2668</v>
      </c>
      <c r="I949" s="214" t="s">
        <v>2669</v>
      </c>
      <c r="J949" s="214" t="s">
        <v>2650</v>
      </c>
      <c r="K949" s="215">
        <v>1</v>
      </c>
      <c r="L949" s="216">
        <v>44440</v>
      </c>
      <c r="M949" s="216">
        <v>44592</v>
      </c>
      <c r="N949" s="251">
        <f t="shared" si="29"/>
        <v>21.714285714285715</v>
      </c>
      <c r="O949" s="217">
        <v>1</v>
      </c>
      <c r="P949" s="214" t="s">
        <v>4986</v>
      </c>
      <c r="Q949" s="217">
        <f t="shared" si="28"/>
        <v>1</v>
      </c>
      <c r="R949" s="218" t="str">
        <f t="array" aca="1" ref="R949" ca="1">IF(ISNUMBER(Q949),IF(Q949=100%,"CUMPLIDA",IF(AND(ISNUMBER(M949),ISNUMBER(INDIRECT("FECHA_"&amp;$B949,1))), IF(M949&lt;=INDIRECT("FECHA_"&amp;$B949,1),"INCUMPLIDA","PROCESO"), "VERIFICAR FECHA")),"SIN VALOR AVANCE")</f>
        <v>CUMPLIDA</v>
      </c>
    </row>
    <row r="950" spans="1:18" ht="90.75">
      <c r="A950" s="211" t="s">
        <v>2643</v>
      </c>
      <c r="B950" s="212" t="s">
        <v>2644</v>
      </c>
      <c r="C950" s="559"/>
      <c r="D950" s="559"/>
      <c r="E950" s="562"/>
      <c r="F950" s="562"/>
      <c r="G950" s="562"/>
      <c r="H950" s="564"/>
      <c r="I950" s="214" t="s">
        <v>2670</v>
      </c>
      <c r="J950" s="214" t="s">
        <v>2652</v>
      </c>
      <c r="K950" s="215">
        <v>1</v>
      </c>
      <c r="L950" s="216">
        <v>44593</v>
      </c>
      <c r="M950" s="216">
        <v>44621</v>
      </c>
      <c r="N950" s="251">
        <f t="shared" si="29"/>
        <v>4</v>
      </c>
      <c r="O950" s="217">
        <v>1</v>
      </c>
      <c r="P950" s="214" t="s">
        <v>4986</v>
      </c>
      <c r="Q950" s="217">
        <f t="shared" si="28"/>
        <v>1</v>
      </c>
      <c r="R950" s="218" t="str">
        <f t="array" aca="1" ref="R950" ca="1">IF(ISNUMBER(Q950),IF(Q950=100%,"CUMPLIDA",IF(AND(ISNUMBER(M950),ISNUMBER(INDIRECT("FECHA_"&amp;$B950,1))), IF(M950&lt;=INDIRECT("FECHA_"&amp;$B950,1),"INCUMPLIDA","PROCESO"), "VERIFICAR FECHA")),"SIN VALOR AVANCE")</f>
        <v>CUMPLIDA</v>
      </c>
    </row>
    <row r="951" spans="1:18" ht="120.75">
      <c r="A951" s="211" t="s">
        <v>2643</v>
      </c>
      <c r="B951" s="212" t="s">
        <v>2644</v>
      </c>
      <c r="C951" s="551" t="s">
        <v>4969</v>
      </c>
      <c r="D951" s="551" t="s">
        <v>2645</v>
      </c>
      <c r="E951" s="552" t="s">
        <v>2646</v>
      </c>
      <c r="F951" s="552"/>
      <c r="G951" s="552" t="s">
        <v>2647</v>
      </c>
      <c r="H951" s="546" t="s">
        <v>2648</v>
      </c>
      <c r="I951" s="214" t="s">
        <v>2649</v>
      </c>
      <c r="J951" s="214" t="s">
        <v>2650</v>
      </c>
      <c r="K951" s="215">
        <v>1</v>
      </c>
      <c r="L951" s="216">
        <v>44440</v>
      </c>
      <c r="M951" s="216">
        <v>44530</v>
      </c>
      <c r="N951" s="251">
        <f t="shared" si="29"/>
        <v>12.857142857142858</v>
      </c>
      <c r="O951" s="217">
        <v>1</v>
      </c>
      <c r="P951" s="214" t="s">
        <v>4985</v>
      </c>
      <c r="Q951" s="217">
        <f t="shared" si="28"/>
        <v>1</v>
      </c>
      <c r="R951" s="218" t="str">
        <f t="array" aca="1" ref="R951" ca="1">IF(ISNUMBER(Q951),IF(Q951=100%,"CUMPLIDA",IF(AND(ISNUMBER(M951),ISNUMBER(INDIRECT("FECHA_"&amp;$B951,1))), IF(M951&lt;=INDIRECT("FECHA_"&amp;$B951,1),"INCUMPLIDA","PROCESO"), "VERIFICAR FECHA")),"SIN VALOR AVANCE")</f>
        <v>CUMPLIDA</v>
      </c>
    </row>
    <row r="952" spans="1:18" ht="90.75">
      <c r="A952" s="211" t="s">
        <v>2643</v>
      </c>
      <c r="B952" s="212" t="s">
        <v>2644</v>
      </c>
      <c r="C952" s="551"/>
      <c r="D952" s="551"/>
      <c r="E952" s="552"/>
      <c r="F952" s="552"/>
      <c r="G952" s="552"/>
      <c r="H952" s="546"/>
      <c r="I952" s="214" t="s">
        <v>2651</v>
      </c>
      <c r="J952" s="214" t="s">
        <v>2652</v>
      </c>
      <c r="K952" s="215">
        <v>1</v>
      </c>
      <c r="L952" s="216">
        <v>44531</v>
      </c>
      <c r="M952" s="216">
        <v>44561</v>
      </c>
      <c r="N952" s="251">
        <f t="shared" si="29"/>
        <v>4.2857142857142856</v>
      </c>
      <c r="O952" s="217">
        <v>1</v>
      </c>
      <c r="P952" s="214" t="s">
        <v>4986</v>
      </c>
      <c r="Q952" s="217">
        <f t="shared" si="28"/>
        <v>1</v>
      </c>
      <c r="R952" s="218" t="str">
        <f t="array" aca="1" ref="R952" ca="1">IF(ISNUMBER(Q952),IF(Q952=100%,"CUMPLIDA",IF(AND(ISNUMBER(M952),ISNUMBER(INDIRECT("FECHA_"&amp;$B952,1))), IF(M952&lt;=INDIRECT("FECHA_"&amp;$B952,1),"INCUMPLIDA","PROCESO"), "VERIFICAR FECHA")),"SIN VALOR AVANCE")</f>
        <v>CUMPLIDA</v>
      </c>
    </row>
    <row r="953" spans="1:18" ht="90.75">
      <c r="A953" s="211" t="s">
        <v>2643</v>
      </c>
      <c r="B953" s="212" t="s">
        <v>2644</v>
      </c>
      <c r="C953" s="551"/>
      <c r="D953" s="551"/>
      <c r="E953" s="552"/>
      <c r="F953" s="552"/>
      <c r="G953" s="552"/>
      <c r="H953" s="546" t="s">
        <v>2653</v>
      </c>
      <c r="I953" s="214" t="s">
        <v>2654</v>
      </c>
      <c r="J953" s="214" t="s">
        <v>2655</v>
      </c>
      <c r="K953" s="215">
        <v>1</v>
      </c>
      <c r="L953" s="216">
        <v>44531</v>
      </c>
      <c r="M953" s="216">
        <v>44712</v>
      </c>
      <c r="N953" s="251">
        <f t="shared" si="29"/>
        <v>25.857142857142858</v>
      </c>
      <c r="O953" s="217">
        <v>1</v>
      </c>
      <c r="P953" s="214" t="s">
        <v>4986</v>
      </c>
      <c r="Q953" s="217">
        <f t="shared" si="28"/>
        <v>1</v>
      </c>
      <c r="R953" s="218" t="str">
        <f t="array" aca="1" ref="R953" ca="1">IF(ISNUMBER(Q953),IF(Q953=100%,"CUMPLIDA",IF(AND(ISNUMBER(M953),ISNUMBER(INDIRECT("FECHA_"&amp;$B953,1))), IF(M953&lt;=INDIRECT("FECHA_"&amp;$B953,1),"INCUMPLIDA","PROCESO"), "VERIFICAR FECHA")),"SIN VALOR AVANCE")</f>
        <v>CUMPLIDA</v>
      </c>
    </row>
    <row r="954" spans="1:18" ht="90.75">
      <c r="A954" s="211" t="s">
        <v>2643</v>
      </c>
      <c r="B954" s="212" t="s">
        <v>2644</v>
      </c>
      <c r="C954" s="551"/>
      <c r="D954" s="551"/>
      <c r="E954" s="552" t="s">
        <v>2656</v>
      </c>
      <c r="F954" s="552"/>
      <c r="G954" s="552"/>
      <c r="H954" s="546"/>
      <c r="I954" s="214" t="s">
        <v>2657</v>
      </c>
      <c r="J954" s="214" t="s">
        <v>2658</v>
      </c>
      <c r="K954" s="215">
        <v>1</v>
      </c>
      <c r="L954" s="216">
        <v>44713</v>
      </c>
      <c r="M954" s="216">
        <v>45289</v>
      </c>
      <c r="N954" s="251">
        <f t="shared" si="29"/>
        <v>82.285714285714292</v>
      </c>
      <c r="O954" s="217">
        <v>1</v>
      </c>
      <c r="P954" s="214" t="s">
        <v>4986</v>
      </c>
      <c r="Q954" s="217">
        <f t="shared" si="28"/>
        <v>1</v>
      </c>
      <c r="R954" s="218" t="str">
        <f t="array" aca="1" ref="R954" ca="1">IF(ISNUMBER(Q954),IF(Q954=100%,"CUMPLIDA",IF(AND(ISNUMBER(M954),ISNUMBER(INDIRECT("FECHA_"&amp;$B954,1))), IF(M954&lt;=INDIRECT("FECHA_"&amp;$B954,1),"INCUMPLIDA","PROCESO"), "VERIFICAR FECHA")),"SIN VALOR AVANCE")</f>
        <v>CUMPLIDA</v>
      </c>
    </row>
    <row r="955" spans="1:18" ht="90.75">
      <c r="A955" s="211" t="s">
        <v>2643</v>
      </c>
      <c r="B955" s="212" t="s">
        <v>2644</v>
      </c>
      <c r="C955" s="551"/>
      <c r="D955" s="551"/>
      <c r="E955" s="552"/>
      <c r="F955" s="552"/>
      <c r="G955" s="552"/>
      <c r="H955" s="213" t="s">
        <v>2659</v>
      </c>
      <c r="I955" s="214" t="s">
        <v>2660</v>
      </c>
      <c r="J955" s="214" t="s">
        <v>490</v>
      </c>
      <c r="K955" s="215">
        <v>6</v>
      </c>
      <c r="L955" s="216">
        <v>44805</v>
      </c>
      <c r="M955" s="216">
        <v>45289</v>
      </c>
      <c r="N955" s="251">
        <f t="shared" si="29"/>
        <v>69.142857142857139</v>
      </c>
      <c r="O955" s="217">
        <v>1</v>
      </c>
      <c r="P955" s="214" t="s">
        <v>4986</v>
      </c>
      <c r="Q955" s="217">
        <f t="shared" ref="Q955:Q1018" si="30">(O955)</f>
        <v>1</v>
      </c>
      <c r="R955" s="218" t="str">
        <f t="array" aca="1" ref="R955" ca="1">IF(ISNUMBER(Q955),IF(Q955=100%,"CUMPLIDA",IF(AND(ISNUMBER(M955),ISNUMBER(INDIRECT("FECHA_"&amp;$B955,1))), IF(M955&lt;=INDIRECT("FECHA_"&amp;$B955,1),"INCUMPLIDA","PROCESO"), "VERIFICAR FECHA")),"SIN VALOR AVANCE")</f>
        <v>CUMPLIDA</v>
      </c>
    </row>
    <row r="956" spans="1:18" ht="120.75">
      <c r="A956" s="211" t="s">
        <v>2643</v>
      </c>
      <c r="B956" s="212" t="s">
        <v>2644</v>
      </c>
      <c r="C956" s="551"/>
      <c r="D956" s="551"/>
      <c r="E956" s="552"/>
      <c r="F956" s="552"/>
      <c r="G956" s="552"/>
      <c r="H956" s="213" t="s">
        <v>2661</v>
      </c>
      <c r="I956" s="214" t="s">
        <v>2649</v>
      </c>
      <c r="J956" s="214" t="s">
        <v>2650</v>
      </c>
      <c r="K956" s="215">
        <v>1</v>
      </c>
      <c r="L956" s="216">
        <v>44440</v>
      </c>
      <c r="M956" s="216">
        <v>44530</v>
      </c>
      <c r="N956" s="251">
        <f t="shared" si="29"/>
        <v>12.857142857142858</v>
      </c>
      <c r="O956" s="217">
        <v>1</v>
      </c>
      <c r="P956" s="214" t="s">
        <v>4987</v>
      </c>
      <c r="Q956" s="217">
        <f t="shared" si="30"/>
        <v>1</v>
      </c>
      <c r="R956" s="218" t="str">
        <f t="array" aca="1" ref="R956" ca="1">IF(ISNUMBER(Q956),IF(Q956=100%,"CUMPLIDA",IF(AND(ISNUMBER(M956),ISNUMBER(INDIRECT("FECHA_"&amp;$B956,1))), IF(M956&lt;=INDIRECT("FECHA_"&amp;$B956,1),"INCUMPLIDA","PROCESO"), "VERIFICAR FECHA")),"SIN VALOR AVANCE")</f>
        <v>CUMPLIDA</v>
      </c>
    </row>
    <row r="957" spans="1:18" ht="90.75">
      <c r="A957" s="211" t="s">
        <v>2643</v>
      </c>
      <c r="B957" s="212" t="s">
        <v>2644</v>
      </c>
      <c r="C957" s="551"/>
      <c r="D957" s="551"/>
      <c r="E957" s="552" t="s">
        <v>2662</v>
      </c>
      <c r="F957" s="552"/>
      <c r="G957" s="552"/>
      <c r="H957" s="213"/>
      <c r="I957" s="214" t="s">
        <v>2651</v>
      </c>
      <c r="J957" s="214" t="s">
        <v>2652</v>
      </c>
      <c r="K957" s="215">
        <v>1</v>
      </c>
      <c r="L957" s="216">
        <v>44531</v>
      </c>
      <c r="M957" s="216">
        <v>44561</v>
      </c>
      <c r="N957" s="251">
        <f t="shared" si="29"/>
        <v>4.2857142857142856</v>
      </c>
      <c r="O957" s="217">
        <v>1</v>
      </c>
      <c r="P957" s="214" t="s">
        <v>4986</v>
      </c>
      <c r="Q957" s="217">
        <f t="shared" si="30"/>
        <v>1</v>
      </c>
      <c r="R957" s="218" t="str">
        <f t="array" aca="1" ref="R957" ca="1">IF(ISNUMBER(Q957),IF(Q957=100%,"CUMPLIDA",IF(AND(ISNUMBER(M957),ISNUMBER(INDIRECT("FECHA_"&amp;$B957,1))), IF(M957&lt;=INDIRECT("FECHA_"&amp;$B957,1),"INCUMPLIDA","PROCESO"), "VERIFICAR FECHA")),"SIN VALOR AVANCE")</f>
        <v>CUMPLIDA</v>
      </c>
    </row>
    <row r="958" spans="1:18" ht="120.75">
      <c r="A958" s="211" t="s">
        <v>2643</v>
      </c>
      <c r="B958" s="212" t="s">
        <v>2644</v>
      </c>
      <c r="C958" s="551"/>
      <c r="D958" s="551"/>
      <c r="E958" s="552"/>
      <c r="F958" s="552"/>
      <c r="G958" s="552"/>
      <c r="H958" s="546" t="s">
        <v>2663</v>
      </c>
      <c r="I958" s="214" t="s">
        <v>2649</v>
      </c>
      <c r="J958" s="214" t="s">
        <v>2650</v>
      </c>
      <c r="K958" s="215">
        <v>1</v>
      </c>
      <c r="L958" s="216">
        <v>44440</v>
      </c>
      <c r="M958" s="216">
        <v>44530</v>
      </c>
      <c r="N958" s="251">
        <f t="shared" si="29"/>
        <v>12.857142857142858</v>
      </c>
      <c r="O958" s="217">
        <v>1</v>
      </c>
      <c r="P958" s="214" t="s">
        <v>4987</v>
      </c>
      <c r="Q958" s="217">
        <f t="shared" si="30"/>
        <v>1</v>
      </c>
      <c r="R958" s="218" t="str">
        <f t="array" aca="1" ref="R958" ca="1">IF(ISNUMBER(Q958),IF(Q958=100%,"CUMPLIDA",IF(AND(ISNUMBER(M958),ISNUMBER(INDIRECT("FECHA_"&amp;$B958,1))), IF(M958&lt;=INDIRECT("FECHA_"&amp;$B958,1),"INCUMPLIDA","PROCESO"), "VERIFICAR FECHA")),"SIN VALOR AVANCE")</f>
        <v>CUMPLIDA</v>
      </c>
    </row>
    <row r="959" spans="1:18" ht="90.75">
      <c r="A959" s="211" t="s">
        <v>2643</v>
      </c>
      <c r="B959" s="212" t="s">
        <v>2644</v>
      </c>
      <c r="C959" s="551"/>
      <c r="D959" s="551"/>
      <c r="E959" s="552"/>
      <c r="F959" s="552"/>
      <c r="G959" s="552"/>
      <c r="H959" s="546"/>
      <c r="I959" s="214" t="s">
        <v>2651</v>
      </c>
      <c r="J959" s="214" t="s">
        <v>2652</v>
      </c>
      <c r="K959" s="215">
        <v>1</v>
      </c>
      <c r="L959" s="216">
        <v>44531</v>
      </c>
      <c r="M959" s="216">
        <v>44561</v>
      </c>
      <c r="N959" s="251">
        <f t="shared" si="29"/>
        <v>4.2857142857142856</v>
      </c>
      <c r="O959" s="217">
        <v>1</v>
      </c>
      <c r="P959" s="214" t="s">
        <v>4986</v>
      </c>
      <c r="Q959" s="217">
        <f t="shared" si="30"/>
        <v>1</v>
      </c>
      <c r="R959" s="218" t="str">
        <f t="array" aca="1" ref="R959" ca="1">IF(ISNUMBER(Q959),IF(Q959=100%,"CUMPLIDA",IF(AND(ISNUMBER(M959),ISNUMBER(INDIRECT("FECHA_"&amp;$B959,1))), IF(M959&lt;=INDIRECT("FECHA_"&amp;$B959,1),"INCUMPLIDA","PROCESO"), "VERIFICAR FECHA")),"SIN VALOR AVANCE")</f>
        <v>CUMPLIDA</v>
      </c>
    </row>
    <row r="960" spans="1:18" ht="150">
      <c r="A960" s="211" t="s">
        <v>2643</v>
      </c>
      <c r="B960" s="212" t="s">
        <v>2644</v>
      </c>
      <c r="C960" s="551"/>
      <c r="D960" s="551"/>
      <c r="E960" s="552" t="s">
        <v>2664</v>
      </c>
      <c r="F960" s="552"/>
      <c r="G960" s="552"/>
      <c r="H960" s="213" t="s">
        <v>2665</v>
      </c>
      <c r="I960" s="214" t="s">
        <v>2666</v>
      </c>
      <c r="J960" s="214" t="s">
        <v>2667</v>
      </c>
      <c r="K960" s="215">
        <v>1</v>
      </c>
      <c r="L960" s="216">
        <v>44440</v>
      </c>
      <c r="M960" s="216">
        <v>44651</v>
      </c>
      <c r="N960" s="251">
        <f t="shared" si="29"/>
        <v>30.142857142857142</v>
      </c>
      <c r="O960" s="217">
        <v>1</v>
      </c>
      <c r="P960" s="214" t="s">
        <v>4988</v>
      </c>
      <c r="Q960" s="217">
        <f t="shared" si="30"/>
        <v>1</v>
      </c>
      <c r="R960" s="218" t="str">
        <f t="array" aca="1" ref="R960" ca="1">IF(ISNUMBER(Q960),IF(Q960=100%,"CUMPLIDA",IF(AND(ISNUMBER(M960),ISNUMBER(INDIRECT("FECHA_"&amp;$B960,1))), IF(M960&lt;=INDIRECT("FECHA_"&amp;$B960,1),"INCUMPLIDA","PROCESO"), "VERIFICAR FECHA")),"SIN VALOR AVANCE")</f>
        <v>CUMPLIDA</v>
      </c>
    </row>
    <row r="961" spans="1:18" ht="90.75">
      <c r="A961" s="211" t="s">
        <v>2643</v>
      </c>
      <c r="B961" s="212" t="s">
        <v>2644</v>
      </c>
      <c r="C961" s="551"/>
      <c r="D961" s="551"/>
      <c r="E961" s="552"/>
      <c r="F961" s="552"/>
      <c r="G961" s="552"/>
      <c r="H961" s="546" t="s">
        <v>2668</v>
      </c>
      <c r="I961" s="214" t="s">
        <v>2669</v>
      </c>
      <c r="J961" s="214" t="s">
        <v>2650</v>
      </c>
      <c r="K961" s="215">
        <v>1</v>
      </c>
      <c r="L961" s="216">
        <v>44440</v>
      </c>
      <c r="M961" s="216">
        <v>44592</v>
      </c>
      <c r="N961" s="251">
        <f t="shared" si="29"/>
        <v>21.714285714285715</v>
      </c>
      <c r="O961" s="217">
        <v>1</v>
      </c>
      <c r="P961" s="214" t="s">
        <v>4986</v>
      </c>
      <c r="Q961" s="217">
        <f t="shared" si="30"/>
        <v>1</v>
      </c>
      <c r="R961" s="218" t="str">
        <f t="array" aca="1" ref="R961" ca="1">IF(ISNUMBER(Q961),IF(Q961=100%,"CUMPLIDA",IF(AND(ISNUMBER(M961),ISNUMBER(INDIRECT("FECHA_"&amp;$B961,1))), IF(M961&lt;=INDIRECT("FECHA_"&amp;$B961,1),"INCUMPLIDA","PROCESO"), "VERIFICAR FECHA")),"SIN VALOR AVANCE")</f>
        <v>CUMPLIDA</v>
      </c>
    </row>
    <row r="962" spans="1:18" ht="90.75">
      <c r="A962" s="211" t="s">
        <v>2643</v>
      </c>
      <c r="B962" s="212" t="s">
        <v>2644</v>
      </c>
      <c r="C962" s="551"/>
      <c r="D962" s="551"/>
      <c r="E962" s="552"/>
      <c r="F962" s="552"/>
      <c r="G962" s="552"/>
      <c r="H962" s="546"/>
      <c r="I962" s="214" t="s">
        <v>2670</v>
      </c>
      <c r="J962" s="214" t="s">
        <v>2652</v>
      </c>
      <c r="K962" s="215">
        <v>1</v>
      </c>
      <c r="L962" s="216">
        <v>44593</v>
      </c>
      <c r="M962" s="216">
        <v>44621</v>
      </c>
      <c r="N962" s="251">
        <f t="shared" si="29"/>
        <v>4</v>
      </c>
      <c r="O962" s="217">
        <v>1</v>
      </c>
      <c r="P962" s="214" t="s">
        <v>4986</v>
      </c>
      <c r="Q962" s="217">
        <f t="shared" si="30"/>
        <v>1</v>
      </c>
      <c r="R962" s="218" t="str">
        <f t="array" aca="1" ref="R962" ca="1">IF(ISNUMBER(Q962),IF(Q962=100%,"CUMPLIDA",IF(AND(ISNUMBER(M962),ISNUMBER(INDIRECT("FECHA_"&amp;$B962,1))), IF(M962&lt;=INDIRECT("FECHA_"&amp;$B962,1),"INCUMPLIDA","PROCESO"), "VERIFICAR FECHA")),"SIN VALOR AVANCE")</f>
        <v>CUMPLIDA</v>
      </c>
    </row>
    <row r="963" spans="1:18" ht="240">
      <c r="A963" s="211" t="s">
        <v>2643</v>
      </c>
      <c r="B963" s="212" t="s">
        <v>2644</v>
      </c>
      <c r="C963" s="548" t="s">
        <v>5339</v>
      </c>
      <c r="D963" s="548" t="s">
        <v>3409</v>
      </c>
      <c r="E963" s="253"/>
      <c r="F963" s="550" t="s">
        <v>5340</v>
      </c>
      <c r="G963" s="548" t="s">
        <v>5341</v>
      </c>
      <c r="H963" s="254" t="s">
        <v>5342</v>
      </c>
      <c r="I963" s="255" t="s">
        <v>5343</v>
      </c>
      <c r="J963" s="256" t="s">
        <v>5344</v>
      </c>
      <c r="K963" s="215">
        <v>2</v>
      </c>
      <c r="L963" s="252">
        <v>46127</v>
      </c>
      <c r="M963" s="252">
        <v>46492</v>
      </c>
      <c r="N963" s="251">
        <f t="shared" si="29"/>
        <v>52.142857142857146</v>
      </c>
      <c r="O963" s="217">
        <v>0</v>
      </c>
      <c r="P963" s="256" t="s">
        <v>5345</v>
      </c>
      <c r="Q963" s="217">
        <f t="shared" si="30"/>
        <v>0</v>
      </c>
      <c r="R963" s="218" t="str">
        <f t="array" aca="1" ref="R963" ca="1">IF(ISNUMBER(Q963),IF(Q963=100%,"CUMPLIDA",IF(AND(ISNUMBER(M963),ISNUMBER(INDIRECT("FECHA_"&amp;$B963,1))), IF(M963&lt;=INDIRECT("FECHA_"&amp;$B963,1),"INCUMPLIDA","PROCESO"), "VERIFICAR FECHA")),"SIN VALOR AVANCE")</f>
        <v>PROCESO</v>
      </c>
    </row>
    <row r="964" spans="1:18" ht="240">
      <c r="A964" s="211" t="s">
        <v>2643</v>
      </c>
      <c r="B964" s="212" t="s">
        <v>2644</v>
      </c>
      <c r="C964" s="548"/>
      <c r="D964" s="548"/>
      <c r="E964" s="253"/>
      <c r="F964" s="550"/>
      <c r="G964" s="548"/>
      <c r="H964" s="257" t="s">
        <v>5346</v>
      </c>
      <c r="I964" s="255" t="s">
        <v>5343</v>
      </c>
      <c r="J964" s="256" t="s">
        <v>5344</v>
      </c>
      <c r="K964" s="215">
        <v>2</v>
      </c>
      <c r="L964" s="252">
        <v>46127</v>
      </c>
      <c r="M964" s="252">
        <v>46492</v>
      </c>
      <c r="N964" s="251">
        <f t="shared" si="29"/>
        <v>52.142857142857146</v>
      </c>
      <c r="O964" s="217">
        <v>0</v>
      </c>
      <c r="P964" s="256" t="s">
        <v>5345</v>
      </c>
      <c r="Q964" s="217">
        <f t="shared" si="30"/>
        <v>0</v>
      </c>
      <c r="R964" s="218" t="str">
        <f t="array" aca="1" ref="R964" ca="1">IF(ISNUMBER(Q964),IF(Q964=100%,"CUMPLIDA",IF(AND(ISNUMBER(M964),ISNUMBER(INDIRECT("FECHA_"&amp;$B964,1))), IF(M964&lt;=INDIRECT("FECHA_"&amp;$B964,1),"INCUMPLIDA","PROCESO"), "VERIFICAR FECHA")),"SIN VALOR AVANCE")</f>
        <v>PROCESO</v>
      </c>
    </row>
    <row r="965" spans="1:18" ht="150">
      <c r="A965" s="211" t="s">
        <v>2643</v>
      </c>
      <c r="B965" s="212" t="s">
        <v>2644</v>
      </c>
      <c r="C965" s="548"/>
      <c r="D965" s="548"/>
      <c r="E965" s="253"/>
      <c r="F965" s="550"/>
      <c r="G965" s="548"/>
      <c r="H965" s="257" t="s">
        <v>5347</v>
      </c>
      <c r="I965" s="256" t="s">
        <v>5348</v>
      </c>
      <c r="J965" s="256" t="s">
        <v>5349</v>
      </c>
      <c r="K965" s="215">
        <v>1</v>
      </c>
      <c r="L965" s="252">
        <v>46143</v>
      </c>
      <c r="M965" s="252">
        <v>46203</v>
      </c>
      <c r="N965" s="251">
        <f t="shared" si="29"/>
        <v>8.5714285714285712</v>
      </c>
      <c r="O965" s="217">
        <v>0</v>
      </c>
      <c r="P965" s="256" t="s">
        <v>5350</v>
      </c>
      <c r="Q965" s="217">
        <f t="shared" si="30"/>
        <v>0</v>
      </c>
      <c r="R965" s="218" t="str">
        <f t="array" aca="1" ref="R965" ca="1">IF(ISNUMBER(Q965),IF(Q965=100%,"CUMPLIDA",IF(AND(ISNUMBER(M965),ISNUMBER(INDIRECT("FECHA_"&amp;$B965,1))), IF(M965&lt;=INDIRECT("FECHA_"&amp;$B965,1),"INCUMPLIDA","PROCESO"), "VERIFICAR FECHA")),"SIN VALOR AVANCE")</f>
        <v>PROCESO</v>
      </c>
    </row>
    <row r="966" spans="1:18" ht="120">
      <c r="A966" s="211" t="s">
        <v>2643</v>
      </c>
      <c r="B966" s="212" t="s">
        <v>2644</v>
      </c>
      <c r="C966" s="548"/>
      <c r="D966" s="548"/>
      <c r="E966" s="253"/>
      <c r="F966" s="550"/>
      <c r="G966" s="548"/>
      <c r="H966" s="257" t="s">
        <v>5351</v>
      </c>
      <c r="I966" s="256" t="s">
        <v>5352</v>
      </c>
      <c r="J966" s="256" t="s">
        <v>5353</v>
      </c>
      <c r="K966" s="215">
        <v>2</v>
      </c>
      <c r="L966" s="252">
        <v>46204</v>
      </c>
      <c r="M966" s="252">
        <v>46387</v>
      </c>
      <c r="N966" s="251">
        <f t="shared" si="29"/>
        <v>26.142857142857142</v>
      </c>
      <c r="O966" s="217">
        <v>0</v>
      </c>
      <c r="P966" s="256" t="s">
        <v>5354</v>
      </c>
      <c r="Q966" s="217">
        <f t="shared" si="30"/>
        <v>0</v>
      </c>
      <c r="R966" s="218" t="str">
        <f t="array" aca="1" ref="R966" ca="1">IF(ISNUMBER(Q966),IF(Q966=100%,"CUMPLIDA",IF(AND(ISNUMBER(M966),ISNUMBER(INDIRECT("FECHA_"&amp;$B966,1))), IF(M966&lt;=INDIRECT("FECHA_"&amp;$B966,1),"INCUMPLIDA","PROCESO"), "VERIFICAR FECHA")),"SIN VALOR AVANCE")</f>
        <v>PROCESO</v>
      </c>
    </row>
    <row r="967" spans="1:18" ht="225">
      <c r="A967" s="211" t="s">
        <v>2643</v>
      </c>
      <c r="B967" s="212" t="s">
        <v>2644</v>
      </c>
      <c r="C967" s="548"/>
      <c r="D967" s="548"/>
      <c r="E967" s="253"/>
      <c r="F967" s="550"/>
      <c r="G967" s="548"/>
      <c r="H967" s="257" t="s">
        <v>5355</v>
      </c>
      <c r="I967" s="255" t="s">
        <v>5356</v>
      </c>
      <c r="J967" s="256" t="s">
        <v>5357</v>
      </c>
      <c r="K967" s="215">
        <v>2</v>
      </c>
      <c r="L967" s="252">
        <v>46127</v>
      </c>
      <c r="M967" s="252">
        <v>46492</v>
      </c>
      <c r="N967" s="251">
        <f t="shared" si="29"/>
        <v>52.142857142857146</v>
      </c>
      <c r="O967" s="217">
        <v>0</v>
      </c>
      <c r="P967" s="256" t="s">
        <v>5345</v>
      </c>
      <c r="Q967" s="217">
        <f t="shared" si="30"/>
        <v>0</v>
      </c>
      <c r="R967" s="218" t="str">
        <f t="array" aca="1" ref="R967" ca="1">IF(ISNUMBER(Q967),IF(Q967=100%,"CUMPLIDA",IF(AND(ISNUMBER(M967),ISNUMBER(INDIRECT("FECHA_"&amp;$B967,1))), IF(M967&lt;=INDIRECT("FECHA_"&amp;$B967,1),"INCUMPLIDA","PROCESO"), "VERIFICAR FECHA")),"SIN VALOR AVANCE")</f>
        <v>PROCESO</v>
      </c>
    </row>
    <row r="968" spans="1:18" ht="135">
      <c r="A968" s="211" t="s">
        <v>2643</v>
      </c>
      <c r="B968" s="212" t="s">
        <v>2644</v>
      </c>
      <c r="C968" s="548"/>
      <c r="D968" s="548"/>
      <c r="E968" s="253"/>
      <c r="F968" s="550"/>
      <c r="G968" s="548"/>
      <c r="H968" s="257" t="s">
        <v>5358</v>
      </c>
      <c r="I968" s="256" t="s">
        <v>5359</v>
      </c>
      <c r="J968" s="256" t="s">
        <v>5349</v>
      </c>
      <c r="K968" s="215">
        <v>1</v>
      </c>
      <c r="L968" s="252">
        <v>46143</v>
      </c>
      <c r="M968" s="252">
        <v>46203</v>
      </c>
      <c r="N968" s="251">
        <f t="shared" si="29"/>
        <v>8.5714285714285712</v>
      </c>
      <c r="O968" s="217">
        <v>0</v>
      </c>
      <c r="P968" s="256" t="s">
        <v>5350</v>
      </c>
      <c r="Q968" s="217">
        <f t="shared" si="30"/>
        <v>0</v>
      </c>
      <c r="R968" s="218" t="str">
        <f t="array" aca="1" ref="R968" ca="1">IF(ISNUMBER(Q968),IF(Q968=100%,"CUMPLIDA",IF(AND(ISNUMBER(M968),ISNUMBER(INDIRECT("FECHA_"&amp;$B968,1))), IF(M968&lt;=INDIRECT("FECHA_"&amp;$B968,1),"INCUMPLIDA","PROCESO"), "VERIFICAR FECHA")),"SIN VALOR AVANCE")</f>
        <v>PROCESO</v>
      </c>
    </row>
    <row r="969" spans="1:18" ht="120">
      <c r="A969" s="211" t="s">
        <v>2643</v>
      </c>
      <c r="B969" s="212" t="s">
        <v>2644</v>
      </c>
      <c r="C969" s="548"/>
      <c r="D969" s="548"/>
      <c r="E969" s="253"/>
      <c r="F969" s="550"/>
      <c r="G969" s="548"/>
      <c r="H969" s="257" t="s">
        <v>5360</v>
      </c>
      <c r="I969" s="256" t="s">
        <v>5361</v>
      </c>
      <c r="J969" s="256" t="s">
        <v>5353</v>
      </c>
      <c r="K969" s="215">
        <v>2</v>
      </c>
      <c r="L969" s="252">
        <v>46204</v>
      </c>
      <c r="M969" s="252">
        <v>46387</v>
      </c>
      <c r="N969" s="251">
        <f t="shared" si="29"/>
        <v>26.142857142857142</v>
      </c>
      <c r="O969" s="217">
        <v>0</v>
      </c>
      <c r="P969" s="256" t="s">
        <v>5354</v>
      </c>
      <c r="Q969" s="217">
        <f t="shared" si="30"/>
        <v>0</v>
      </c>
      <c r="R969" s="218" t="str">
        <f t="array" aca="1" ref="R969" ca="1">IF(ISNUMBER(Q969),IF(Q969=100%,"CUMPLIDA",IF(AND(ISNUMBER(M969),ISNUMBER(INDIRECT("FECHA_"&amp;$B969,1))), IF(M969&lt;=INDIRECT("FECHA_"&amp;$B969,1),"INCUMPLIDA","PROCESO"), "VERIFICAR FECHA")),"SIN VALOR AVANCE")</f>
        <v>PROCESO</v>
      </c>
    </row>
    <row r="970" spans="1:18" ht="105">
      <c r="A970" s="211" t="s">
        <v>2643</v>
      </c>
      <c r="B970" s="212" t="s">
        <v>2644</v>
      </c>
      <c r="C970" s="548"/>
      <c r="D970" s="548"/>
      <c r="E970" s="253"/>
      <c r="F970" s="550"/>
      <c r="G970" s="548"/>
      <c r="H970" s="254" t="s">
        <v>5362</v>
      </c>
      <c r="I970" s="258" t="s">
        <v>5363</v>
      </c>
      <c r="J970" s="258" t="s">
        <v>5364</v>
      </c>
      <c r="K970" s="215">
        <v>1</v>
      </c>
      <c r="L970" s="259">
        <v>46185</v>
      </c>
      <c r="M970" s="259">
        <v>46387</v>
      </c>
      <c r="N970" s="251">
        <f t="shared" ref="N970:N1033" si="31">(M970-L970)/7</f>
        <v>28.857142857142858</v>
      </c>
      <c r="O970" s="217">
        <v>0</v>
      </c>
      <c r="P970" s="258" t="s">
        <v>5365</v>
      </c>
      <c r="Q970" s="217">
        <f t="shared" si="30"/>
        <v>0</v>
      </c>
      <c r="R970" s="218" t="str">
        <f t="array" aca="1" ref="R970" ca="1">IF(ISNUMBER(Q970),IF(Q970=100%,"CUMPLIDA",IF(AND(ISNUMBER(M970),ISNUMBER(INDIRECT("FECHA_"&amp;$B970,1))), IF(M970&lt;=INDIRECT("FECHA_"&amp;$B970,1),"INCUMPLIDA","PROCESO"), "VERIFICAR FECHA")),"SIN VALOR AVANCE")</f>
        <v>PROCESO</v>
      </c>
    </row>
    <row r="971" spans="1:18" ht="300">
      <c r="A971" s="211" t="s">
        <v>2643</v>
      </c>
      <c r="B971" s="212" t="s">
        <v>2644</v>
      </c>
      <c r="C971" s="548"/>
      <c r="D971" s="548"/>
      <c r="E971" s="553" t="s">
        <v>5366</v>
      </c>
      <c r="F971" s="221"/>
      <c r="G971" s="548"/>
      <c r="H971" s="256" t="s">
        <v>5367</v>
      </c>
      <c r="I971" s="255" t="s">
        <v>5343</v>
      </c>
      <c r="J971" s="256" t="s">
        <v>5344</v>
      </c>
      <c r="K971" s="215">
        <v>2</v>
      </c>
      <c r="L971" s="252">
        <v>46127</v>
      </c>
      <c r="M971" s="252">
        <v>46492</v>
      </c>
      <c r="N971" s="251">
        <f t="shared" si="31"/>
        <v>52.142857142857146</v>
      </c>
      <c r="O971" s="217">
        <v>0</v>
      </c>
      <c r="P971" s="256" t="s">
        <v>5345</v>
      </c>
      <c r="Q971" s="217">
        <f t="shared" si="30"/>
        <v>0</v>
      </c>
      <c r="R971" s="218" t="str">
        <f t="array" aca="1" ref="R971" ca="1">IF(ISNUMBER(Q971),IF(Q971=100%,"CUMPLIDA",IF(AND(ISNUMBER(M971),ISNUMBER(INDIRECT("FECHA_"&amp;$B971,1))), IF(M971&lt;=INDIRECT("FECHA_"&amp;$B971,1),"INCUMPLIDA","PROCESO"), "VERIFICAR FECHA")),"SIN VALOR AVANCE")</f>
        <v>PROCESO</v>
      </c>
    </row>
    <row r="972" spans="1:18" ht="300">
      <c r="A972" s="211" t="s">
        <v>2643</v>
      </c>
      <c r="B972" s="212" t="s">
        <v>2644</v>
      </c>
      <c r="C972" s="548"/>
      <c r="D972" s="548"/>
      <c r="E972" s="553"/>
      <c r="F972" s="221"/>
      <c r="G972" s="548"/>
      <c r="H972" s="256" t="s">
        <v>5368</v>
      </c>
      <c r="I972" s="255" t="s">
        <v>5343</v>
      </c>
      <c r="J972" s="256" t="s">
        <v>5344</v>
      </c>
      <c r="K972" s="215">
        <v>2</v>
      </c>
      <c r="L972" s="252">
        <v>46127</v>
      </c>
      <c r="M972" s="252">
        <v>46492</v>
      </c>
      <c r="N972" s="251">
        <f t="shared" si="31"/>
        <v>52.142857142857146</v>
      </c>
      <c r="O972" s="217">
        <v>0</v>
      </c>
      <c r="P972" s="256" t="s">
        <v>5345</v>
      </c>
      <c r="Q972" s="217">
        <f t="shared" si="30"/>
        <v>0</v>
      </c>
      <c r="R972" s="218" t="str">
        <f t="array" aca="1" ref="R972" ca="1">IF(ISNUMBER(Q972),IF(Q972=100%,"CUMPLIDA",IF(AND(ISNUMBER(M972),ISNUMBER(INDIRECT("FECHA_"&amp;$B972,1))), IF(M972&lt;=INDIRECT("FECHA_"&amp;$B972,1),"INCUMPLIDA","PROCESO"), "VERIFICAR FECHA")),"SIN VALOR AVANCE")</f>
        <v>PROCESO</v>
      </c>
    </row>
    <row r="973" spans="1:18" ht="315">
      <c r="A973" s="211" t="s">
        <v>2643</v>
      </c>
      <c r="B973" s="212" t="s">
        <v>2644</v>
      </c>
      <c r="C973" s="548"/>
      <c r="D973" s="548"/>
      <c r="E973" s="553"/>
      <c r="F973" s="221"/>
      <c r="G973" s="548"/>
      <c r="H973" s="260" t="s">
        <v>5369</v>
      </c>
      <c r="I973" s="255" t="s">
        <v>5343</v>
      </c>
      <c r="J973" s="256" t="s">
        <v>5344</v>
      </c>
      <c r="K973" s="215">
        <v>2</v>
      </c>
      <c r="L973" s="252">
        <v>46127</v>
      </c>
      <c r="M973" s="252">
        <v>46492</v>
      </c>
      <c r="N973" s="251">
        <f t="shared" si="31"/>
        <v>52.142857142857146</v>
      </c>
      <c r="O973" s="217">
        <v>0</v>
      </c>
      <c r="P973" s="256" t="s">
        <v>5345</v>
      </c>
      <c r="Q973" s="217">
        <f t="shared" si="30"/>
        <v>0</v>
      </c>
      <c r="R973" s="218" t="str">
        <f t="array" aca="1" ref="R973" ca="1">IF(ISNUMBER(Q973),IF(Q973=100%,"CUMPLIDA",IF(AND(ISNUMBER(M973),ISNUMBER(INDIRECT("FECHA_"&amp;$B973,1))), IF(M973&lt;=INDIRECT("FECHA_"&amp;$B973,1),"INCUMPLIDA","PROCESO"), "VERIFICAR FECHA")),"SIN VALOR AVANCE")</f>
        <v>PROCESO</v>
      </c>
    </row>
    <row r="974" spans="1:18" ht="105">
      <c r="A974" s="211" t="s">
        <v>2643</v>
      </c>
      <c r="B974" s="212" t="s">
        <v>2644</v>
      </c>
      <c r="C974" s="548"/>
      <c r="D974" s="548"/>
      <c r="E974" s="553"/>
      <c r="F974" s="221"/>
      <c r="G974" s="548"/>
      <c r="H974" s="256" t="s">
        <v>5370</v>
      </c>
      <c r="I974" s="256" t="s">
        <v>5371</v>
      </c>
      <c r="J974" s="256" t="s">
        <v>5349</v>
      </c>
      <c r="K974" s="215">
        <v>1</v>
      </c>
      <c r="L974" s="252">
        <v>46143</v>
      </c>
      <c r="M974" s="252">
        <v>46203</v>
      </c>
      <c r="N974" s="251">
        <f t="shared" si="31"/>
        <v>8.5714285714285712</v>
      </c>
      <c r="O974" s="217">
        <v>0</v>
      </c>
      <c r="P974" s="256" t="s">
        <v>5350</v>
      </c>
      <c r="Q974" s="217">
        <f t="shared" si="30"/>
        <v>0</v>
      </c>
      <c r="R974" s="218" t="str">
        <f t="array" aca="1" ref="R974" ca="1">IF(ISNUMBER(Q974),IF(Q974=100%,"CUMPLIDA",IF(AND(ISNUMBER(M974),ISNUMBER(INDIRECT("FECHA_"&amp;$B974,1))), IF(M974&lt;=INDIRECT("FECHA_"&amp;$B974,1),"INCUMPLIDA","PROCESO"), "VERIFICAR FECHA")),"SIN VALOR AVANCE")</f>
        <v>PROCESO</v>
      </c>
    </row>
    <row r="975" spans="1:18" ht="120">
      <c r="A975" s="211" t="s">
        <v>2643</v>
      </c>
      <c r="B975" s="212" t="s">
        <v>2644</v>
      </c>
      <c r="C975" s="548"/>
      <c r="D975" s="548"/>
      <c r="E975" s="553"/>
      <c r="F975" s="221"/>
      <c r="G975" s="548"/>
      <c r="H975" s="256" t="s">
        <v>5372</v>
      </c>
      <c r="I975" s="256" t="s">
        <v>5361</v>
      </c>
      <c r="J975" s="256" t="s">
        <v>5353</v>
      </c>
      <c r="K975" s="215">
        <v>2</v>
      </c>
      <c r="L975" s="252">
        <v>46204</v>
      </c>
      <c r="M975" s="252">
        <v>46387</v>
      </c>
      <c r="N975" s="251">
        <f t="shared" si="31"/>
        <v>26.142857142857142</v>
      </c>
      <c r="O975" s="217">
        <v>0</v>
      </c>
      <c r="P975" s="256" t="s">
        <v>5354</v>
      </c>
      <c r="Q975" s="217">
        <f t="shared" si="30"/>
        <v>0</v>
      </c>
      <c r="R975" s="218" t="str">
        <f t="array" aca="1" ref="R975" ca="1">IF(ISNUMBER(Q975),IF(Q975=100%,"CUMPLIDA",IF(AND(ISNUMBER(M975),ISNUMBER(INDIRECT("FECHA_"&amp;$B975,1))), IF(M975&lt;=INDIRECT("FECHA_"&amp;$B975,1),"INCUMPLIDA","PROCESO"), "VERIFICAR FECHA")),"SIN VALOR AVANCE")</f>
        <v>PROCESO</v>
      </c>
    </row>
    <row r="976" spans="1:18" ht="240">
      <c r="A976" s="211" t="s">
        <v>2643</v>
      </c>
      <c r="B976" s="212" t="s">
        <v>2644</v>
      </c>
      <c r="C976" s="548"/>
      <c r="D976" s="548"/>
      <c r="E976" s="553" t="s">
        <v>5373</v>
      </c>
      <c r="F976" s="221"/>
      <c r="G976" s="548"/>
      <c r="H976" s="260" t="s">
        <v>5374</v>
      </c>
      <c r="I976" s="260" t="s">
        <v>5375</v>
      </c>
      <c r="J976" s="260" t="s">
        <v>5376</v>
      </c>
      <c r="K976" s="217">
        <v>1</v>
      </c>
      <c r="L976" s="236">
        <v>46127</v>
      </c>
      <c r="M976" s="236">
        <v>46492</v>
      </c>
      <c r="N976" s="251">
        <f t="shared" si="31"/>
        <v>52.142857142857146</v>
      </c>
      <c r="O976" s="217">
        <v>0</v>
      </c>
      <c r="P976" s="256" t="s">
        <v>5345</v>
      </c>
      <c r="Q976" s="217">
        <f t="shared" si="30"/>
        <v>0</v>
      </c>
      <c r="R976" s="218" t="str">
        <f t="array" aca="1" ref="R976" ca="1">IF(ISNUMBER(Q976),IF(Q976=100%,"CUMPLIDA",IF(AND(ISNUMBER(M976),ISNUMBER(INDIRECT("FECHA_"&amp;$B976,1))), IF(M976&lt;=INDIRECT("FECHA_"&amp;$B976,1),"INCUMPLIDA","PROCESO"), "VERIFICAR FECHA")),"SIN VALOR AVANCE")</f>
        <v>PROCESO</v>
      </c>
    </row>
    <row r="977" spans="1:18" ht="210">
      <c r="A977" s="211" t="s">
        <v>2643</v>
      </c>
      <c r="B977" s="212" t="s">
        <v>2644</v>
      </c>
      <c r="C977" s="548"/>
      <c r="D977" s="548"/>
      <c r="E977" s="553"/>
      <c r="F977" s="221"/>
      <c r="G977" s="548"/>
      <c r="H977" s="260" t="s">
        <v>5377</v>
      </c>
      <c r="I977" s="255" t="s">
        <v>5343</v>
      </c>
      <c r="J977" s="256" t="s">
        <v>5344</v>
      </c>
      <c r="K977" s="215">
        <v>2</v>
      </c>
      <c r="L977" s="252">
        <v>46127</v>
      </c>
      <c r="M977" s="252">
        <v>46492</v>
      </c>
      <c r="N977" s="251">
        <f t="shared" si="31"/>
        <v>52.142857142857146</v>
      </c>
      <c r="O977" s="217">
        <v>0</v>
      </c>
      <c r="P977" s="256" t="s">
        <v>5345</v>
      </c>
      <c r="Q977" s="217">
        <f t="shared" si="30"/>
        <v>0</v>
      </c>
      <c r="R977" s="218" t="str">
        <f t="array" aca="1" ref="R977" ca="1">IF(ISNUMBER(Q977),IF(Q977=100%,"CUMPLIDA",IF(AND(ISNUMBER(M977),ISNUMBER(INDIRECT("FECHA_"&amp;$B977,1))), IF(M977&lt;=INDIRECT("FECHA_"&amp;$B977,1),"INCUMPLIDA","PROCESO"), "VERIFICAR FECHA")),"SIN VALOR AVANCE")</f>
        <v>PROCESO</v>
      </c>
    </row>
    <row r="978" spans="1:18" ht="210">
      <c r="A978" s="211" t="s">
        <v>2643</v>
      </c>
      <c r="B978" s="212" t="s">
        <v>2644</v>
      </c>
      <c r="C978" s="548"/>
      <c r="D978" s="548"/>
      <c r="E978" s="553" t="s">
        <v>5378</v>
      </c>
      <c r="F978" s="221"/>
      <c r="G978" s="548"/>
      <c r="H978" s="258" t="s">
        <v>5379</v>
      </c>
      <c r="I978" s="255" t="s">
        <v>5380</v>
      </c>
      <c r="J978" s="256" t="s">
        <v>5344</v>
      </c>
      <c r="K978" s="215">
        <v>2</v>
      </c>
      <c r="L978" s="252">
        <v>46127</v>
      </c>
      <c r="M978" s="252">
        <v>46492</v>
      </c>
      <c r="N978" s="251">
        <f t="shared" si="31"/>
        <v>52.142857142857146</v>
      </c>
      <c r="O978" s="217">
        <v>0</v>
      </c>
      <c r="P978" s="256" t="s">
        <v>5345</v>
      </c>
      <c r="Q978" s="217">
        <f t="shared" si="30"/>
        <v>0</v>
      </c>
      <c r="R978" s="218" t="str">
        <f t="array" aca="1" ref="R978" ca="1">IF(ISNUMBER(Q978),IF(Q978=100%,"CUMPLIDA",IF(AND(ISNUMBER(M978),ISNUMBER(INDIRECT("FECHA_"&amp;$B978,1))), IF(M978&lt;=INDIRECT("FECHA_"&amp;$B978,1),"INCUMPLIDA","PROCESO"), "VERIFICAR FECHA")),"SIN VALOR AVANCE")</f>
        <v>PROCESO</v>
      </c>
    </row>
    <row r="979" spans="1:18" ht="345">
      <c r="A979" s="211" t="s">
        <v>2643</v>
      </c>
      <c r="B979" s="212" t="s">
        <v>2644</v>
      </c>
      <c r="C979" s="548"/>
      <c r="D979" s="548"/>
      <c r="E979" s="553"/>
      <c r="F979" s="221"/>
      <c r="G979" s="548"/>
      <c r="H979" s="258" t="s">
        <v>5381</v>
      </c>
      <c r="I979" s="255" t="s">
        <v>5343</v>
      </c>
      <c r="J979" s="256" t="s">
        <v>5344</v>
      </c>
      <c r="K979" s="215">
        <v>2</v>
      </c>
      <c r="L979" s="252">
        <v>46127</v>
      </c>
      <c r="M979" s="252">
        <v>46492</v>
      </c>
      <c r="N979" s="251">
        <f t="shared" si="31"/>
        <v>52.142857142857146</v>
      </c>
      <c r="O979" s="217">
        <v>0</v>
      </c>
      <c r="P979" s="256" t="s">
        <v>5345</v>
      </c>
      <c r="Q979" s="217">
        <f t="shared" si="30"/>
        <v>0</v>
      </c>
      <c r="R979" s="218" t="str">
        <f t="array" aca="1" ref="R979" ca="1">IF(ISNUMBER(Q979),IF(Q979=100%,"CUMPLIDA",IF(AND(ISNUMBER(M979),ISNUMBER(INDIRECT("FECHA_"&amp;$B979,1))), IF(M979&lt;=INDIRECT("FECHA_"&amp;$B979,1),"INCUMPLIDA","PROCESO"), "VERIFICAR FECHA")),"SIN VALOR AVANCE")</f>
        <v>PROCESO</v>
      </c>
    </row>
    <row r="980" spans="1:18" ht="180">
      <c r="A980" s="211" t="s">
        <v>2643</v>
      </c>
      <c r="B980" s="212" t="s">
        <v>2644</v>
      </c>
      <c r="C980" s="548"/>
      <c r="D980" s="548"/>
      <c r="E980" s="553" t="s">
        <v>5382</v>
      </c>
      <c r="F980" s="221"/>
      <c r="G980" s="548"/>
      <c r="H980" s="261" t="s">
        <v>5383</v>
      </c>
      <c r="I980" s="261" t="s">
        <v>5384</v>
      </c>
      <c r="J980" s="262" t="s">
        <v>5385</v>
      </c>
      <c r="K980" s="215">
        <v>1</v>
      </c>
      <c r="L980" s="263" t="s">
        <v>5386</v>
      </c>
      <c r="M980" s="264">
        <v>46492</v>
      </c>
      <c r="N980" s="251">
        <f t="shared" si="31"/>
        <v>52.142857142857146</v>
      </c>
      <c r="O980" s="217">
        <v>0</v>
      </c>
      <c r="P980" s="256" t="s">
        <v>5387</v>
      </c>
      <c r="Q980" s="217">
        <f t="shared" si="30"/>
        <v>0</v>
      </c>
      <c r="R980" s="218" t="str">
        <f t="array" aca="1" ref="R980" ca="1">IF(ISNUMBER(Q980),IF(Q980=100%,"CUMPLIDA",IF(AND(ISNUMBER(M980),ISNUMBER(INDIRECT("FECHA_"&amp;$B980,1))), IF(M980&lt;=INDIRECT("FECHA_"&amp;$B980,1),"INCUMPLIDA","PROCESO"), "VERIFICAR FECHA")),"SIN VALOR AVANCE")</f>
        <v>PROCESO</v>
      </c>
    </row>
    <row r="981" spans="1:18" ht="165.75" thickBot="1">
      <c r="A981" s="211" t="s">
        <v>2643</v>
      </c>
      <c r="B981" s="212" t="s">
        <v>2644</v>
      </c>
      <c r="C981" s="548"/>
      <c r="D981" s="548"/>
      <c r="E981" s="553"/>
      <c r="F981" s="221"/>
      <c r="G981" s="548"/>
      <c r="H981" s="255" t="s">
        <v>5388</v>
      </c>
      <c r="I981" s="261" t="s">
        <v>5389</v>
      </c>
      <c r="J981" s="262" t="s">
        <v>5385</v>
      </c>
      <c r="K981" s="215">
        <v>1</v>
      </c>
      <c r="L981" s="263" t="s">
        <v>5386</v>
      </c>
      <c r="M981" s="264">
        <v>46492</v>
      </c>
      <c r="N981" s="251">
        <f t="shared" si="31"/>
        <v>52.142857142857146</v>
      </c>
      <c r="O981" s="217">
        <v>0</v>
      </c>
      <c r="P981" s="256" t="s">
        <v>5354</v>
      </c>
      <c r="Q981" s="217">
        <f t="shared" si="30"/>
        <v>0</v>
      </c>
      <c r="R981" s="218" t="str">
        <f t="array" aca="1" ref="R981" ca="1">IF(ISNUMBER(Q981),IF(Q981=100%,"CUMPLIDA",IF(AND(ISNUMBER(M981),ISNUMBER(INDIRECT("FECHA_"&amp;$B981,1))), IF(M981&lt;=INDIRECT("FECHA_"&amp;$B981,1),"INCUMPLIDA","PROCESO"), "VERIFICAR FECHA")),"SIN VALOR AVANCE")</f>
        <v>PROCESO</v>
      </c>
    </row>
    <row r="982" spans="1:18" ht="60.75" thickTop="1">
      <c r="A982" s="211" t="s">
        <v>2643</v>
      </c>
      <c r="B982" s="212" t="s">
        <v>2644</v>
      </c>
      <c r="C982" s="548"/>
      <c r="D982" s="548"/>
      <c r="E982" s="554" t="s">
        <v>5390</v>
      </c>
      <c r="F982" s="221"/>
      <c r="G982" s="548"/>
      <c r="H982" s="261" t="s">
        <v>5391</v>
      </c>
      <c r="I982" s="261" t="s">
        <v>5392</v>
      </c>
      <c r="J982" s="261" t="s">
        <v>5393</v>
      </c>
      <c r="K982" s="215">
        <v>1</v>
      </c>
      <c r="L982" s="265" t="s">
        <v>5386</v>
      </c>
      <c r="M982" s="266">
        <v>46492</v>
      </c>
      <c r="N982" s="251">
        <f t="shared" si="31"/>
        <v>52.142857142857146</v>
      </c>
      <c r="O982" s="217">
        <v>0</v>
      </c>
      <c r="P982" s="267" t="s">
        <v>5394</v>
      </c>
      <c r="Q982" s="217">
        <f t="shared" si="30"/>
        <v>0</v>
      </c>
      <c r="R982" s="218" t="str">
        <f t="array" aca="1" ref="R982" ca="1">IF(ISNUMBER(Q982),IF(Q982=100%,"CUMPLIDA",IF(AND(ISNUMBER(M982),ISNUMBER(INDIRECT("FECHA_"&amp;$B982,1))), IF(M982&lt;=INDIRECT("FECHA_"&amp;$B982,1),"INCUMPLIDA","PROCESO"), "VERIFICAR FECHA")),"SIN VALOR AVANCE")</f>
        <v>PROCESO</v>
      </c>
    </row>
    <row r="983" spans="1:18" ht="60.75">
      <c r="A983" s="211" t="s">
        <v>2643</v>
      </c>
      <c r="B983" s="212" t="s">
        <v>2644</v>
      </c>
      <c r="C983" s="548"/>
      <c r="D983" s="548"/>
      <c r="E983" s="555"/>
      <c r="F983" s="221"/>
      <c r="G983" s="548"/>
      <c r="H983" s="261" t="s">
        <v>5395</v>
      </c>
      <c r="I983" s="261" t="s">
        <v>5396</v>
      </c>
      <c r="J983" s="261" t="s">
        <v>5397</v>
      </c>
      <c r="K983" s="215">
        <v>1</v>
      </c>
      <c r="L983" s="268" t="s">
        <v>5386</v>
      </c>
      <c r="M983" s="266">
        <v>46492</v>
      </c>
      <c r="N983" s="251">
        <f t="shared" si="31"/>
        <v>52.142857142857146</v>
      </c>
      <c r="O983" s="217">
        <v>0</v>
      </c>
      <c r="P983" s="256" t="s">
        <v>5387</v>
      </c>
      <c r="Q983" s="217">
        <f t="shared" si="30"/>
        <v>0</v>
      </c>
      <c r="R983" s="218" t="str">
        <f t="array" aca="1" ref="R983" ca="1">IF(ISNUMBER(Q983),IF(Q983=100%,"CUMPLIDA",IF(AND(ISNUMBER(M983),ISNUMBER(INDIRECT("FECHA_"&amp;$B983,1))), IF(M983&lt;=INDIRECT("FECHA_"&amp;$B983,1),"INCUMPLIDA","PROCESO"), "VERIFICAR FECHA")),"SIN VALOR AVANCE")</f>
        <v>PROCESO</v>
      </c>
    </row>
    <row r="984" spans="1:18" ht="90">
      <c r="A984" s="211" t="s">
        <v>2643</v>
      </c>
      <c r="B984" s="212" t="s">
        <v>2644</v>
      </c>
      <c r="C984" s="548"/>
      <c r="D984" s="548"/>
      <c r="E984" s="555"/>
      <c r="F984" s="221"/>
      <c r="G984" s="548"/>
      <c r="H984" s="261" t="s">
        <v>5398</v>
      </c>
      <c r="I984" s="261" t="s">
        <v>5399</v>
      </c>
      <c r="J984" s="261" t="s">
        <v>5400</v>
      </c>
      <c r="K984" s="215">
        <v>1</v>
      </c>
      <c r="L984" s="268" t="s">
        <v>5386</v>
      </c>
      <c r="M984" s="266">
        <v>46492</v>
      </c>
      <c r="N984" s="251">
        <f t="shared" si="31"/>
        <v>52.142857142857146</v>
      </c>
      <c r="O984" s="217">
        <v>0</v>
      </c>
      <c r="P984" s="256" t="s">
        <v>5387</v>
      </c>
      <c r="Q984" s="217">
        <f t="shared" si="30"/>
        <v>0</v>
      </c>
      <c r="R984" s="218" t="str">
        <f t="array" aca="1" ref="R984" ca="1">IF(ISNUMBER(Q984),IF(Q984=100%,"CUMPLIDA",IF(AND(ISNUMBER(M984),ISNUMBER(INDIRECT("FECHA_"&amp;$B984,1))), IF(M984&lt;=INDIRECT("FECHA_"&amp;$B984,1),"INCUMPLIDA","PROCESO"), "VERIFICAR FECHA")),"SIN VALOR AVANCE")</f>
        <v>PROCESO</v>
      </c>
    </row>
    <row r="985" spans="1:18" ht="60.75" thickBot="1">
      <c r="A985" s="211" t="s">
        <v>2643</v>
      </c>
      <c r="B985" s="212" t="s">
        <v>2644</v>
      </c>
      <c r="C985" s="548"/>
      <c r="D985" s="548"/>
      <c r="E985" s="556"/>
      <c r="F985" s="221"/>
      <c r="G985" s="548"/>
      <c r="H985" s="261" t="s">
        <v>5401</v>
      </c>
      <c r="I985" s="261" t="s">
        <v>5402</v>
      </c>
      <c r="J985" s="261" t="s">
        <v>5397</v>
      </c>
      <c r="K985" s="215">
        <v>1</v>
      </c>
      <c r="L985" s="268" t="s">
        <v>5386</v>
      </c>
      <c r="M985" s="266">
        <v>46492</v>
      </c>
      <c r="N985" s="251">
        <f t="shared" si="31"/>
        <v>52.142857142857146</v>
      </c>
      <c r="O985" s="217">
        <v>0</v>
      </c>
      <c r="P985" s="269" t="s">
        <v>5354</v>
      </c>
      <c r="Q985" s="217">
        <f t="shared" si="30"/>
        <v>0</v>
      </c>
      <c r="R985" s="218" t="str">
        <f t="array" aca="1" ref="R985" ca="1">IF(ISNUMBER(Q985),IF(Q985=100%,"CUMPLIDA",IF(AND(ISNUMBER(M985),ISNUMBER(INDIRECT("FECHA_"&amp;$B985,1))), IF(M985&lt;=INDIRECT("FECHA_"&amp;$B985,1),"INCUMPLIDA","PROCESO"), "VERIFICAR FECHA")),"SIN VALOR AVANCE")</f>
        <v>PROCESO</v>
      </c>
    </row>
    <row r="986" spans="1:18" ht="241.5" thickTop="1" thickBot="1">
      <c r="A986" s="211" t="s">
        <v>2643</v>
      </c>
      <c r="B986" s="212" t="s">
        <v>2644</v>
      </c>
      <c r="C986" s="548"/>
      <c r="D986" s="548"/>
      <c r="E986" s="221"/>
      <c r="F986" s="270" t="s">
        <v>5403</v>
      </c>
      <c r="G986" s="548"/>
      <c r="H986" s="271" t="s">
        <v>5404</v>
      </c>
      <c r="I986" s="272" t="s">
        <v>5405</v>
      </c>
      <c r="J986" s="256" t="s">
        <v>5406</v>
      </c>
      <c r="K986" s="215">
        <v>1</v>
      </c>
      <c r="L986" s="252">
        <v>46127</v>
      </c>
      <c r="M986" s="252">
        <v>46492</v>
      </c>
      <c r="N986" s="251">
        <f t="shared" si="31"/>
        <v>52.142857142857146</v>
      </c>
      <c r="O986" s="217">
        <v>0</v>
      </c>
      <c r="P986" s="256" t="s">
        <v>5407</v>
      </c>
      <c r="Q986" s="217">
        <f t="shared" si="30"/>
        <v>0</v>
      </c>
      <c r="R986" s="218" t="str">
        <f t="array" aca="1" ref="R986" ca="1">IF(ISNUMBER(Q986),IF(Q986=100%,"CUMPLIDA",IF(AND(ISNUMBER(M986),ISNUMBER(INDIRECT("FECHA_"&amp;$B986,1))), IF(M986&lt;=INDIRECT("FECHA_"&amp;$B986,1),"INCUMPLIDA","PROCESO"), "VERIFICAR FECHA")),"SIN VALOR AVANCE")</f>
        <v>PROCESO</v>
      </c>
    </row>
    <row r="987" spans="1:18" ht="301.5" thickTop="1" thickBot="1">
      <c r="A987" s="211" t="s">
        <v>2643</v>
      </c>
      <c r="B987" s="212" t="s">
        <v>2644</v>
      </c>
      <c r="C987" s="548"/>
      <c r="D987" s="548"/>
      <c r="E987" s="221"/>
      <c r="F987" s="270" t="s">
        <v>5408</v>
      </c>
      <c r="G987" s="548"/>
      <c r="H987" s="273" t="s">
        <v>5409</v>
      </c>
      <c r="I987" s="274" t="s">
        <v>5410</v>
      </c>
      <c r="J987" s="275" t="s">
        <v>5411</v>
      </c>
      <c r="K987" s="215">
        <v>2</v>
      </c>
      <c r="L987" s="268" t="s">
        <v>5386</v>
      </c>
      <c r="M987" s="266">
        <v>46492</v>
      </c>
      <c r="N987" s="251">
        <f t="shared" si="31"/>
        <v>52.142857142857146</v>
      </c>
      <c r="O987" s="217">
        <v>0</v>
      </c>
      <c r="P987" s="256" t="s">
        <v>5345</v>
      </c>
      <c r="Q987" s="217">
        <f t="shared" si="30"/>
        <v>0</v>
      </c>
      <c r="R987" s="218" t="str">
        <f t="array" aca="1" ref="R987" ca="1">IF(ISNUMBER(Q987),IF(Q987=100%,"CUMPLIDA",IF(AND(ISNUMBER(M987),ISNUMBER(INDIRECT("FECHA_"&amp;$B987,1))), IF(M987&lt;=INDIRECT("FECHA_"&amp;$B987,1),"INCUMPLIDA","PROCESO"), "VERIFICAR FECHA")),"SIN VALOR AVANCE")</f>
        <v>PROCESO</v>
      </c>
    </row>
    <row r="988" spans="1:18" ht="105.75" thickTop="1">
      <c r="A988" s="211" t="s">
        <v>2643</v>
      </c>
      <c r="B988" s="212" t="s">
        <v>2644</v>
      </c>
      <c r="C988" s="548"/>
      <c r="D988" s="548"/>
      <c r="E988" s="221"/>
      <c r="F988" s="554" t="s">
        <v>5412</v>
      </c>
      <c r="G988" s="548"/>
      <c r="H988" s="276" t="s">
        <v>5413</v>
      </c>
      <c r="I988" s="256" t="s">
        <v>5414</v>
      </c>
      <c r="J988" s="275" t="s">
        <v>5415</v>
      </c>
      <c r="K988" s="215">
        <v>1</v>
      </c>
      <c r="L988" s="252">
        <v>46143</v>
      </c>
      <c r="M988" s="252">
        <v>46203</v>
      </c>
      <c r="N988" s="251">
        <f t="shared" si="31"/>
        <v>8.5714285714285712</v>
      </c>
      <c r="O988" s="217">
        <v>0</v>
      </c>
      <c r="P988" s="256" t="s">
        <v>5350</v>
      </c>
      <c r="Q988" s="217">
        <f t="shared" si="30"/>
        <v>0</v>
      </c>
      <c r="R988" s="218" t="str">
        <f t="array" aca="1" ref="R988" ca="1">IF(ISNUMBER(Q988),IF(Q988=100%,"CUMPLIDA",IF(AND(ISNUMBER(M988),ISNUMBER(INDIRECT("FECHA_"&amp;$B988,1))), IF(M988&lt;=INDIRECT("FECHA_"&amp;$B988,1),"INCUMPLIDA","PROCESO"), "VERIFICAR FECHA")),"SIN VALOR AVANCE")</f>
        <v>PROCESO</v>
      </c>
    </row>
    <row r="989" spans="1:18" ht="120.75" thickBot="1">
      <c r="A989" s="211" t="s">
        <v>2643</v>
      </c>
      <c r="B989" s="212" t="s">
        <v>2644</v>
      </c>
      <c r="C989" s="548"/>
      <c r="D989" s="548"/>
      <c r="E989" s="221"/>
      <c r="F989" s="556"/>
      <c r="G989" s="548"/>
      <c r="H989" s="271" t="s">
        <v>5416</v>
      </c>
      <c r="I989" s="256" t="s">
        <v>5417</v>
      </c>
      <c r="J989" s="275" t="s">
        <v>5353</v>
      </c>
      <c r="K989" s="215">
        <v>2</v>
      </c>
      <c r="L989" s="252">
        <v>46204</v>
      </c>
      <c r="M989" s="252">
        <v>46387</v>
      </c>
      <c r="N989" s="251">
        <f t="shared" si="31"/>
        <v>26.142857142857142</v>
      </c>
      <c r="O989" s="217">
        <v>0</v>
      </c>
      <c r="P989" s="256" t="s">
        <v>5354</v>
      </c>
      <c r="Q989" s="217">
        <f t="shared" si="30"/>
        <v>0</v>
      </c>
      <c r="R989" s="218" t="str">
        <f t="array" aca="1" ref="R989" ca="1">IF(ISNUMBER(Q989),IF(Q989=100%,"CUMPLIDA",IF(AND(ISNUMBER(M989),ISNUMBER(INDIRECT("FECHA_"&amp;$B989,1))), IF(M989&lt;=INDIRECT("FECHA_"&amp;$B989,1),"INCUMPLIDA","PROCESO"), "VERIFICAR FECHA")),"SIN VALOR AVANCE")</f>
        <v>PROCESO</v>
      </c>
    </row>
    <row r="990" spans="1:18" ht="409.6" thickTop="1">
      <c r="A990" s="211" t="s">
        <v>2643</v>
      </c>
      <c r="B990" s="212" t="s">
        <v>2644</v>
      </c>
      <c r="C990" s="548"/>
      <c r="D990" s="548"/>
      <c r="E990" s="221"/>
      <c r="F990" s="554" t="s">
        <v>5418</v>
      </c>
      <c r="G990" s="548"/>
      <c r="H990" s="271" t="s">
        <v>5419</v>
      </c>
      <c r="I990" s="272" t="s">
        <v>5356</v>
      </c>
      <c r="J990" s="256" t="s">
        <v>5344</v>
      </c>
      <c r="K990" s="215">
        <v>2</v>
      </c>
      <c r="L990" s="252">
        <v>46127</v>
      </c>
      <c r="M990" s="252">
        <v>46492</v>
      </c>
      <c r="N990" s="251">
        <f t="shared" si="31"/>
        <v>52.142857142857146</v>
      </c>
      <c r="O990" s="217">
        <v>0</v>
      </c>
      <c r="P990" s="256" t="s">
        <v>5345</v>
      </c>
      <c r="Q990" s="217">
        <f t="shared" si="30"/>
        <v>0</v>
      </c>
      <c r="R990" s="218" t="str">
        <f t="array" aca="1" ref="R990" ca="1">IF(ISNUMBER(Q990),IF(Q990=100%,"CUMPLIDA",IF(AND(ISNUMBER(M990),ISNUMBER(INDIRECT("FECHA_"&amp;$B990,1))), IF(M990&lt;=INDIRECT("FECHA_"&amp;$B990,1),"INCUMPLIDA","PROCESO"), "VERIFICAR FECHA")),"SIN VALOR AVANCE")</f>
        <v>PROCESO</v>
      </c>
    </row>
    <row r="991" spans="1:18" ht="409.5">
      <c r="A991" s="211" t="s">
        <v>2643</v>
      </c>
      <c r="B991" s="212" t="s">
        <v>2644</v>
      </c>
      <c r="C991" s="548"/>
      <c r="D991" s="548"/>
      <c r="E991" s="221"/>
      <c r="F991" s="555"/>
      <c r="G991" s="548"/>
      <c r="H991" s="271" t="s">
        <v>5420</v>
      </c>
      <c r="I991" s="272" t="s">
        <v>5356</v>
      </c>
      <c r="J991" s="256" t="s">
        <v>5344</v>
      </c>
      <c r="K991" s="215">
        <v>2</v>
      </c>
      <c r="L991" s="252">
        <v>46127</v>
      </c>
      <c r="M991" s="252">
        <v>46492</v>
      </c>
      <c r="N991" s="251">
        <f t="shared" si="31"/>
        <v>52.142857142857146</v>
      </c>
      <c r="O991" s="217">
        <v>0</v>
      </c>
      <c r="P991" s="256" t="s">
        <v>5345</v>
      </c>
      <c r="Q991" s="217">
        <f t="shared" si="30"/>
        <v>0</v>
      </c>
      <c r="R991" s="218" t="str">
        <f t="array" aca="1" ref="R991" ca="1">IF(ISNUMBER(Q991),IF(Q991=100%,"CUMPLIDA",IF(AND(ISNUMBER(M991),ISNUMBER(INDIRECT("FECHA_"&amp;$B991,1))), IF(M991&lt;=INDIRECT("FECHA_"&amp;$B991,1),"INCUMPLIDA","PROCESO"), "VERIFICAR FECHA")),"SIN VALOR AVANCE")</f>
        <v>PROCESO</v>
      </c>
    </row>
    <row r="992" spans="1:18" ht="195">
      <c r="A992" s="211" t="s">
        <v>2643</v>
      </c>
      <c r="B992" s="212" t="s">
        <v>2644</v>
      </c>
      <c r="C992" s="548"/>
      <c r="D992" s="548"/>
      <c r="E992" s="221"/>
      <c r="F992" s="555"/>
      <c r="G992" s="548"/>
      <c r="H992" s="271" t="s">
        <v>5421</v>
      </c>
      <c r="I992" s="256" t="s">
        <v>5422</v>
      </c>
      <c r="J992" s="256" t="s">
        <v>5423</v>
      </c>
      <c r="K992" s="215">
        <v>1</v>
      </c>
      <c r="L992" s="252">
        <v>46127</v>
      </c>
      <c r="M992" s="252">
        <v>46492</v>
      </c>
      <c r="N992" s="251">
        <f t="shared" si="31"/>
        <v>52.142857142857146</v>
      </c>
      <c r="O992" s="217">
        <v>0</v>
      </c>
      <c r="P992" s="256" t="s">
        <v>5424</v>
      </c>
      <c r="Q992" s="217">
        <f t="shared" si="30"/>
        <v>0</v>
      </c>
      <c r="R992" s="218" t="str">
        <f t="array" aca="1" ref="R992" ca="1">IF(ISNUMBER(Q992),IF(Q992=100%,"CUMPLIDA",IF(AND(ISNUMBER(M992),ISNUMBER(INDIRECT("FECHA_"&amp;$B992,1))), IF(M992&lt;=INDIRECT("FECHA_"&amp;$B992,1),"INCUMPLIDA","PROCESO"), "VERIFICAR FECHA")),"SIN VALOR AVANCE")</f>
        <v>PROCESO</v>
      </c>
    </row>
    <row r="993" spans="1:18" ht="180">
      <c r="A993" s="211" t="s">
        <v>2643</v>
      </c>
      <c r="B993" s="212" t="s">
        <v>2644</v>
      </c>
      <c r="C993" s="548"/>
      <c r="D993" s="548"/>
      <c r="E993" s="221"/>
      <c r="F993" s="555"/>
      <c r="G993" s="548"/>
      <c r="H993" s="271" t="s">
        <v>5425</v>
      </c>
      <c r="I993" s="256" t="s">
        <v>5426</v>
      </c>
      <c r="J993" s="256" t="s">
        <v>5427</v>
      </c>
      <c r="K993" s="215">
        <v>1</v>
      </c>
      <c r="L993" s="252">
        <v>46127</v>
      </c>
      <c r="M993" s="252">
        <v>46492</v>
      </c>
      <c r="N993" s="251">
        <f t="shared" si="31"/>
        <v>52.142857142857146</v>
      </c>
      <c r="O993" s="217">
        <v>0</v>
      </c>
      <c r="P993" s="256" t="s">
        <v>5428</v>
      </c>
      <c r="Q993" s="217">
        <f t="shared" si="30"/>
        <v>0</v>
      </c>
      <c r="R993" s="218" t="str">
        <f t="array" aca="1" ref="R993" ca="1">IF(ISNUMBER(Q993),IF(Q993=100%,"CUMPLIDA",IF(AND(ISNUMBER(M993),ISNUMBER(INDIRECT("FECHA_"&amp;$B993,1))), IF(M993&lt;=INDIRECT("FECHA_"&amp;$B993,1),"INCUMPLIDA","PROCESO"), "VERIFICAR FECHA")),"SIN VALOR AVANCE")</f>
        <v>PROCESO</v>
      </c>
    </row>
    <row r="994" spans="1:18" ht="90">
      <c r="A994" s="211" t="s">
        <v>2643</v>
      </c>
      <c r="B994" s="212" t="s">
        <v>2644</v>
      </c>
      <c r="C994" s="548"/>
      <c r="D994" s="548"/>
      <c r="E994" s="221"/>
      <c r="F994" s="555"/>
      <c r="G994" s="548"/>
      <c r="H994" s="271" t="s">
        <v>5429</v>
      </c>
      <c r="I994" s="256" t="s">
        <v>5430</v>
      </c>
      <c r="J994" s="277" t="s">
        <v>5431</v>
      </c>
      <c r="K994" s="215">
        <v>1</v>
      </c>
      <c r="L994" s="252">
        <v>46157</v>
      </c>
      <c r="M994" s="252">
        <v>46326</v>
      </c>
      <c r="N994" s="251">
        <f t="shared" si="31"/>
        <v>24.142857142857142</v>
      </c>
      <c r="O994" s="217">
        <v>0</v>
      </c>
      <c r="P994" s="256" t="s">
        <v>5432</v>
      </c>
      <c r="Q994" s="217">
        <f t="shared" si="30"/>
        <v>0</v>
      </c>
      <c r="R994" s="218" t="str">
        <f t="array" aca="1" ref="R994" ca="1">IF(ISNUMBER(Q994),IF(Q994=100%,"CUMPLIDA",IF(AND(ISNUMBER(M994),ISNUMBER(INDIRECT("FECHA_"&amp;$B994,1))), IF(M994&lt;=INDIRECT("FECHA_"&amp;$B994,1),"INCUMPLIDA","PROCESO"), "VERIFICAR FECHA")),"SIN VALOR AVANCE")</f>
        <v>PROCESO</v>
      </c>
    </row>
    <row r="995" spans="1:18" ht="195">
      <c r="A995" s="211" t="s">
        <v>2643</v>
      </c>
      <c r="B995" s="212" t="s">
        <v>2644</v>
      </c>
      <c r="C995" s="548"/>
      <c r="D995" s="548"/>
      <c r="E995" s="221"/>
      <c r="F995" s="556"/>
      <c r="G995" s="548"/>
      <c r="H995" s="271" t="s">
        <v>5433</v>
      </c>
      <c r="I995" s="256" t="s">
        <v>5434</v>
      </c>
      <c r="J995" s="256" t="s">
        <v>5435</v>
      </c>
      <c r="K995" s="215">
        <v>1</v>
      </c>
      <c r="L995" s="252">
        <v>46127</v>
      </c>
      <c r="M995" s="252">
        <v>46203</v>
      </c>
      <c r="N995" s="251">
        <f t="shared" si="31"/>
        <v>10.857142857142858</v>
      </c>
      <c r="O995" s="217">
        <v>0</v>
      </c>
      <c r="P995" s="256" t="s">
        <v>5394</v>
      </c>
      <c r="Q995" s="217">
        <f t="shared" si="30"/>
        <v>0</v>
      </c>
      <c r="R995" s="218" t="str">
        <f t="array" aca="1" ref="R995" ca="1">IF(ISNUMBER(Q995),IF(Q995=100%,"CUMPLIDA",IF(AND(ISNUMBER(M995),ISNUMBER(INDIRECT("FECHA_"&amp;$B995,1))), IF(M995&lt;=INDIRECT("FECHA_"&amp;$B995,1),"INCUMPLIDA","PROCESO"), "VERIFICAR FECHA")),"SIN VALOR AVANCE")</f>
        <v>PROCESO</v>
      </c>
    </row>
    <row r="996" spans="1:18" ht="120">
      <c r="A996" s="211" t="s">
        <v>283</v>
      </c>
      <c r="B996" s="212" t="s">
        <v>2644</v>
      </c>
      <c r="C996" s="548" t="s">
        <v>3454</v>
      </c>
      <c r="D996" s="548" t="s">
        <v>2673</v>
      </c>
      <c r="E996" s="546" t="s">
        <v>3455</v>
      </c>
      <c r="F996" s="546"/>
      <c r="G996" s="546" t="s">
        <v>3456</v>
      </c>
      <c r="H996" s="213" t="s">
        <v>3457</v>
      </c>
      <c r="I996" s="214" t="s">
        <v>3458</v>
      </c>
      <c r="J996" s="214" t="s">
        <v>3459</v>
      </c>
      <c r="K996" s="220">
        <v>4</v>
      </c>
      <c r="L996" s="216">
        <v>44805</v>
      </c>
      <c r="M996" s="216">
        <v>45168</v>
      </c>
      <c r="N996" s="251">
        <f t="shared" si="31"/>
        <v>51.857142857142854</v>
      </c>
      <c r="O996" s="217">
        <v>1</v>
      </c>
      <c r="P996" s="214" t="s">
        <v>5170</v>
      </c>
      <c r="Q996" s="217">
        <f t="shared" si="30"/>
        <v>1</v>
      </c>
      <c r="R996" s="218" t="str">
        <f t="array" aca="1" ref="R996" ca="1">IF(ISNUMBER(Q996),IF(Q996=100%,"CUMPLIDA",IF(AND(ISNUMBER(M996),ISNUMBER(INDIRECT("FECHA_"&amp;$B996,1))), IF(M996&lt;=INDIRECT("FECHA_"&amp;$B996,1),"INCUMPLIDA","PROCESO"), "VERIFICAR FECHA")),"SIN VALOR AVANCE")</f>
        <v>CUMPLIDA</v>
      </c>
    </row>
    <row r="997" spans="1:18" ht="45.75">
      <c r="A997" s="211" t="s">
        <v>283</v>
      </c>
      <c r="B997" s="212" t="s">
        <v>2644</v>
      </c>
      <c r="C997" s="548"/>
      <c r="D997" s="548"/>
      <c r="E997" s="546"/>
      <c r="F997" s="546"/>
      <c r="G997" s="546"/>
      <c r="H997" s="546" t="s">
        <v>3460</v>
      </c>
      <c r="I997" s="214" t="s">
        <v>3461</v>
      </c>
      <c r="J997" s="214" t="s">
        <v>3462</v>
      </c>
      <c r="K997" s="220">
        <v>1</v>
      </c>
      <c r="L997" s="216">
        <v>44805</v>
      </c>
      <c r="M997" s="216">
        <v>44926</v>
      </c>
      <c r="N997" s="251">
        <f t="shared" si="31"/>
        <v>17.285714285714285</v>
      </c>
      <c r="O997" s="217">
        <v>1</v>
      </c>
      <c r="P997" s="214" t="s">
        <v>4762</v>
      </c>
      <c r="Q997" s="217">
        <f t="shared" si="30"/>
        <v>1</v>
      </c>
      <c r="R997" s="218" t="str">
        <f t="array" aca="1" ref="R997" ca="1">IF(ISNUMBER(Q997),IF(Q997=100%,"CUMPLIDA",IF(AND(ISNUMBER(M997),ISNUMBER(INDIRECT("FECHA_"&amp;$B997,1))), IF(M997&lt;=INDIRECT("FECHA_"&amp;$B997,1),"INCUMPLIDA","PROCESO"), "VERIFICAR FECHA")),"SIN VALOR AVANCE")</f>
        <v>CUMPLIDA</v>
      </c>
    </row>
    <row r="998" spans="1:18" ht="60.75">
      <c r="A998" s="211" t="s">
        <v>283</v>
      </c>
      <c r="B998" s="212" t="s">
        <v>2644</v>
      </c>
      <c r="C998" s="548"/>
      <c r="D998" s="548"/>
      <c r="E998" s="546"/>
      <c r="F998" s="546"/>
      <c r="G998" s="546"/>
      <c r="H998" s="546"/>
      <c r="I998" s="214" t="s">
        <v>3463</v>
      </c>
      <c r="J998" s="214" t="s">
        <v>3462</v>
      </c>
      <c r="K998" s="220">
        <v>1</v>
      </c>
      <c r="L998" s="216">
        <v>44805</v>
      </c>
      <c r="M998" s="216">
        <v>44926</v>
      </c>
      <c r="N998" s="251">
        <f t="shared" si="31"/>
        <v>17.285714285714285</v>
      </c>
      <c r="O998" s="217">
        <v>1</v>
      </c>
      <c r="P998" s="214" t="s">
        <v>5170</v>
      </c>
      <c r="Q998" s="217">
        <f t="shared" si="30"/>
        <v>1</v>
      </c>
      <c r="R998" s="218" t="str">
        <f t="array" aca="1" ref="R998" ca="1">IF(ISNUMBER(Q998),IF(Q998=100%,"CUMPLIDA",IF(AND(ISNUMBER(M998),ISNUMBER(INDIRECT("FECHA_"&amp;$B998,1))), IF(M998&lt;=INDIRECT("FECHA_"&amp;$B998,1),"INCUMPLIDA","PROCESO"), "VERIFICAR FECHA")),"SIN VALOR AVANCE")</f>
        <v>CUMPLIDA</v>
      </c>
    </row>
    <row r="999" spans="1:18" ht="60">
      <c r="A999" s="211" t="s">
        <v>283</v>
      </c>
      <c r="B999" s="212" t="s">
        <v>2644</v>
      </c>
      <c r="C999" s="548"/>
      <c r="D999" s="548"/>
      <c r="E999" s="546"/>
      <c r="F999" s="546"/>
      <c r="G999" s="546"/>
      <c r="H999" s="213" t="s">
        <v>3464</v>
      </c>
      <c r="I999" s="214" t="s">
        <v>3465</v>
      </c>
      <c r="J999" s="214" t="s">
        <v>3466</v>
      </c>
      <c r="K999" s="217">
        <v>1</v>
      </c>
      <c r="L999" s="216">
        <v>44835</v>
      </c>
      <c r="M999" s="216">
        <v>45199</v>
      </c>
      <c r="N999" s="251">
        <f t="shared" si="31"/>
        <v>52</v>
      </c>
      <c r="O999" s="217">
        <v>1</v>
      </c>
      <c r="P999" s="214" t="s">
        <v>4762</v>
      </c>
      <c r="Q999" s="217">
        <f t="shared" si="30"/>
        <v>1</v>
      </c>
      <c r="R999" s="218" t="str">
        <f t="array" aca="1" ref="R999" ca="1">IF(ISNUMBER(Q999),IF(Q999=100%,"CUMPLIDA",IF(AND(ISNUMBER(M999),ISNUMBER(INDIRECT("FECHA_"&amp;$B999,1))), IF(M999&lt;=INDIRECT("FECHA_"&amp;$B999,1),"INCUMPLIDA","PROCESO"), "VERIFICAR FECHA")),"SIN VALOR AVANCE")</f>
        <v>CUMPLIDA</v>
      </c>
    </row>
    <row r="1000" spans="1:18" ht="90">
      <c r="A1000" s="211" t="s">
        <v>283</v>
      </c>
      <c r="B1000" s="212" t="s">
        <v>2644</v>
      </c>
      <c r="C1000" s="548"/>
      <c r="D1000" s="548"/>
      <c r="E1000" s="546" t="s">
        <v>3467</v>
      </c>
      <c r="F1000" s="546"/>
      <c r="G1000" s="546"/>
      <c r="H1000" s="213" t="s">
        <v>3468</v>
      </c>
      <c r="I1000" s="214" t="s">
        <v>3469</v>
      </c>
      <c r="J1000" s="214" t="s">
        <v>3470</v>
      </c>
      <c r="K1000" s="220">
        <v>3</v>
      </c>
      <c r="L1000" s="216">
        <v>44805</v>
      </c>
      <c r="M1000" s="216">
        <v>44895</v>
      </c>
      <c r="N1000" s="251">
        <f t="shared" si="31"/>
        <v>12.857142857142858</v>
      </c>
      <c r="O1000" s="217">
        <v>1</v>
      </c>
      <c r="P1000" s="214" t="s">
        <v>5170</v>
      </c>
      <c r="Q1000" s="217">
        <f t="shared" si="30"/>
        <v>1</v>
      </c>
      <c r="R1000" s="218" t="str">
        <f t="array" aca="1" ref="R1000" ca="1">IF(ISNUMBER(Q1000),IF(Q1000=100%,"CUMPLIDA",IF(AND(ISNUMBER(M1000),ISNUMBER(INDIRECT("FECHA_"&amp;$B1000,1))), IF(M1000&lt;=INDIRECT("FECHA_"&amp;$B1000,1),"INCUMPLIDA","PROCESO"), "VERIFICAR FECHA")),"SIN VALOR AVANCE")</f>
        <v>CUMPLIDA</v>
      </c>
    </row>
    <row r="1001" spans="1:18" ht="60.75">
      <c r="A1001" s="211" t="s">
        <v>283</v>
      </c>
      <c r="B1001" s="212" t="s">
        <v>2644</v>
      </c>
      <c r="C1001" s="548"/>
      <c r="D1001" s="548"/>
      <c r="E1001" s="546"/>
      <c r="F1001" s="546"/>
      <c r="G1001" s="546"/>
      <c r="H1001" s="213" t="s">
        <v>3460</v>
      </c>
      <c r="I1001" s="214" t="s">
        <v>3471</v>
      </c>
      <c r="J1001" s="214" t="s">
        <v>3462</v>
      </c>
      <c r="K1001" s="220">
        <v>1</v>
      </c>
      <c r="L1001" s="216">
        <v>44805</v>
      </c>
      <c r="M1001" s="216">
        <v>44926</v>
      </c>
      <c r="N1001" s="251">
        <f t="shared" si="31"/>
        <v>17.285714285714285</v>
      </c>
      <c r="O1001" s="217">
        <v>1</v>
      </c>
      <c r="P1001" s="214" t="s">
        <v>5170</v>
      </c>
      <c r="Q1001" s="217">
        <f t="shared" si="30"/>
        <v>1</v>
      </c>
      <c r="R1001" s="218" t="str">
        <f t="array" aca="1" ref="R1001" ca="1">IF(ISNUMBER(Q1001),IF(Q1001=100%,"CUMPLIDA",IF(AND(ISNUMBER(M1001),ISNUMBER(INDIRECT("FECHA_"&amp;$B1001,1))), IF(M1001&lt;=INDIRECT("FECHA_"&amp;$B1001,1),"INCUMPLIDA","PROCESO"), "VERIFICAR FECHA")),"SIN VALOR AVANCE")</f>
        <v>CUMPLIDA</v>
      </c>
    </row>
    <row r="1002" spans="1:18" ht="105">
      <c r="A1002" s="211" t="s">
        <v>283</v>
      </c>
      <c r="B1002" s="212" t="s">
        <v>2644</v>
      </c>
      <c r="C1002" s="548"/>
      <c r="D1002" s="548"/>
      <c r="E1002" s="546"/>
      <c r="F1002" s="546"/>
      <c r="G1002" s="546"/>
      <c r="H1002" s="213" t="s">
        <v>3472</v>
      </c>
      <c r="I1002" s="214" t="s">
        <v>3473</v>
      </c>
      <c r="J1002" s="214" t="s">
        <v>3474</v>
      </c>
      <c r="K1002" s="217">
        <v>1</v>
      </c>
      <c r="L1002" s="216">
        <v>44835</v>
      </c>
      <c r="M1002" s="216">
        <v>44956</v>
      </c>
      <c r="N1002" s="251">
        <f t="shared" si="31"/>
        <v>17.285714285714285</v>
      </c>
      <c r="O1002" s="217">
        <v>1</v>
      </c>
      <c r="P1002" s="214" t="s">
        <v>5170</v>
      </c>
      <c r="Q1002" s="217">
        <f t="shared" si="30"/>
        <v>1</v>
      </c>
      <c r="R1002" s="218" t="str">
        <f t="array" aca="1" ref="R1002" ca="1">IF(ISNUMBER(Q1002),IF(Q1002=100%,"CUMPLIDA",IF(AND(ISNUMBER(M1002),ISNUMBER(INDIRECT("FECHA_"&amp;$B1002,1))), IF(M1002&lt;=INDIRECT("FECHA_"&amp;$B1002,1),"INCUMPLIDA","PROCESO"), "VERIFICAR FECHA")),"SIN VALOR AVANCE")</f>
        <v>CUMPLIDA</v>
      </c>
    </row>
    <row r="1003" spans="1:18" ht="105">
      <c r="A1003" s="211" t="s">
        <v>283</v>
      </c>
      <c r="B1003" s="212" t="s">
        <v>2644</v>
      </c>
      <c r="C1003" s="548"/>
      <c r="D1003" s="548"/>
      <c r="E1003" s="546"/>
      <c r="F1003" s="546"/>
      <c r="G1003" s="546"/>
      <c r="H1003" s="213" t="s">
        <v>3475</v>
      </c>
      <c r="I1003" s="214" t="s">
        <v>3476</v>
      </c>
      <c r="J1003" s="214" t="s">
        <v>3477</v>
      </c>
      <c r="K1003" s="220">
        <v>4</v>
      </c>
      <c r="L1003" s="216">
        <v>44835</v>
      </c>
      <c r="M1003" s="216">
        <v>44956</v>
      </c>
      <c r="N1003" s="251">
        <f t="shared" si="31"/>
        <v>17.285714285714285</v>
      </c>
      <c r="O1003" s="217">
        <v>1</v>
      </c>
      <c r="P1003" s="214" t="s">
        <v>5170</v>
      </c>
      <c r="Q1003" s="217">
        <f t="shared" si="30"/>
        <v>1</v>
      </c>
      <c r="R1003" s="218" t="str">
        <f t="array" aca="1" ref="R1003" ca="1">IF(ISNUMBER(Q1003),IF(Q1003=100%,"CUMPLIDA",IF(AND(ISNUMBER(M1003),ISNUMBER(INDIRECT("FECHA_"&amp;$B1003,1))), IF(M1003&lt;=INDIRECT("FECHA_"&amp;$B1003,1),"INCUMPLIDA","PROCESO"), "VERIFICAR FECHA")),"SIN VALOR AVANCE")</f>
        <v>CUMPLIDA</v>
      </c>
    </row>
    <row r="1004" spans="1:18" ht="45.75">
      <c r="A1004" s="211" t="s">
        <v>283</v>
      </c>
      <c r="B1004" s="212" t="s">
        <v>2644</v>
      </c>
      <c r="C1004" s="548"/>
      <c r="D1004" s="548"/>
      <c r="E1004" s="546"/>
      <c r="F1004" s="546"/>
      <c r="G1004" s="546"/>
      <c r="H1004" s="213" t="s">
        <v>3478</v>
      </c>
      <c r="I1004" s="214" t="s">
        <v>3479</v>
      </c>
      <c r="J1004" s="214" t="s">
        <v>2813</v>
      </c>
      <c r="K1004" s="220">
        <v>1</v>
      </c>
      <c r="L1004" s="216">
        <v>44805</v>
      </c>
      <c r="M1004" s="216">
        <v>44926</v>
      </c>
      <c r="N1004" s="251">
        <f t="shared" si="31"/>
        <v>17.285714285714285</v>
      </c>
      <c r="O1004" s="217">
        <v>1</v>
      </c>
      <c r="P1004" s="214" t="s">
        <v>4762</v>
      </c>
      <c r="Q1004" s="217">
        <f t="shared" si="30"/>
        <v>1</v>
      </c>
      <c r="R1004" s="218" t="str">
        <f t="array" aca="1" ref="R1004" ca="1">IF(ISNUMBER(Q1004),IF(Q1004=100%,"CUMPLIDA",IF(AND(ISNUMBER(M1004),ISNUMBER(INDIRECT("FECHA_"&amp;$B1004,1))), IF(M1004&lt;=INDIRECT("FECHA_"&amp;$B1004,1),"INCUMPLIDA","PROCESO"), "VERIFICAR FECHA")),"SIN VALOR AVANCE")</f>
        <v>CUMPLIDA</v>
      </c>
    </row>
    <row r="1005" spans="1:18" ht="135">
      <c r="A1005" s="211" t="s">
        <v>283</v>
      </c>
      <c r="B1005" s="212" t="s">
        <v>2644</v>
      </c>
      <c r="C1005" s="548" t="s">
        <v>3480</v>
      </c>
      <c r="D1005" s="548" t="s">
        <v>2673</v>
      </c>
      <c r="E1005" s="221" t="s">
        <v>3481</v>
      </c>
      <c r="F1005" s="221"/>
      <c r="G1005" s="546" t="s">
        <v>3484</v>
      </c>
      <c r="H1005" s="221" t="s">
        <v>5171</v>
      </c>
      <c r="I1005" s="214" t="s">
        <v>3482</v>
      </c>
      <c r="J1005" s="214" t="s">
        <v>3482</v>
      </c>
      <c r="K1005" s="220">
        <v>0</v>
      </c>
      <c r="L1005" s="216">
        <v>44805</v>
      </c>
      <c r="M1005" s="216">
        <v>44805</v>
      </c>
      <c r="N1005" s="251">
        <f t="shared" si="31"/>
        <v>0</v>
      </c>
      <c r="O1005" s="217">
        <v>1</v>
      </c>
      <c r="P1005" s="214" t="s">
        <v>4762</v>
      </c>
      <c r="Q1005" s="217">
        <f t="shared" si="30"/>
        <v>1</v>
      </c>
      <c r="R1005" s="218" t="str">
        <f t="array" aca="1" ref="R1005" ca="1">IF(ISNUMBER(Q1005),IF(Q1005=100%,"CUMPLIDA",IF(AND(ISNUMBER(M1005),ISNUMBER(INDIRECT("FECHA_"&amp;$B1005,1))), IF(M1005&lt;=INDIRECT("FECHA_"&amp;$B1005,1),"INCUMPLIDA","PROCESO"), "VERIFICAR FECHA")),"SIN VALOR AVANCE")</f>
        <v>CUMPLIDA</v>
      </c>
    </row>
    <row r="1006" spans="1:18" ht="60">
      <c r="A1006" s="211" t="s">
        <v>283</v>
      </c>
      <c r="B1006" s="212" t="s">
        <v>2644</v>
      </c>
      <c r="C1006" s="548"/>
      <c r="D1006" s="548"/>
      <c r="E1006" s="550" t="s">
        <v>3483</v>
      </c>
      <c r="F1006" s="550"/>
      <c r="G1006" s="546"/>
      <c r="H1006" s="221" t="s">
        <v>3485</v>
      </c>
      <c r="I1006" s="228" t="s">
        <v>3486</v>
      </c>
      <c r="J1006" s="228" t="s">
        <v>3487</v>
      </c>
      <c r="K1006" s="220">
        <v>1</v>
      </c>
      <c r="L1006" s="216">
        <v>44927</v>
      </c>
      <c r="M1006" s="216">
        <v>45054</v>
      </c>
      <c r="N1006" s="251">
        <f t="shared" si="31"/>
        <v>18.142857142857142</v>
      </c>
      <c r="O1006" s="217">
        <v>1</v>
      </c>
      <c r="P1006" s="214" t="s">
        <v>4762</v>
      </c>
      <c r="Q1006" s="217">
        <f t="shared" si="30"/>
        <v>1</v>
      </c>
      <c r="R1006" s="218" t="str">
        <f t="array" aca="1" ref="R1006" ca="1">IF(ISNUMBER(Q1006),IF(Q1006=100%,"CUMPLIDA",IF(AND(ISNUMBER(M1006),ISNUMBER(INDIRECT("FECHA_"&amp;$B1006,1))), IF(M1006&lt;=INDIRECT("FECHA_"&amp;$B1006,1),"INCUMPLIDA","PROCESO"), "VERIFICAR FECHA")),"SIN VALOR AVANCE")</f>
        <v>CUMPLIDA</v>
      </c>
    </row>
    <row r="1007" spans="1:18" ht="135.75">
      <c r="A1007" s="211" t="s">
        <v>283</v>
      </c>
      <c r="B1007" s="212" t="s">
        <v>2644</v>
      </c>
      <c r="C1007" s="548"/>
      <c r="D1007" s="548"/>
      <c r="E1007" s="550"/>
      <c r="F1007" s="550"/>
      <c r="G1007" s="546"/>
      <c r="H1007" s="221" t="s">
        <v>3488</v>
      </c>
      <c r="I1007" s="228" t="s">
        <v>3489</v>
      </c>
      <c r="J1007" s="228" t="s">
        <v>3490</v>
      </c>
      <c r="K1007" s="220">
        <v>4</v>
      </c>
      <c r="L1007" s="216">
        <v>44927</v>
      </c>
      <c r="M1007" s="216">
        <v>45291</v>
      </c>
      <c r="N1007" s="251">
        <f t="shared" si="31"/>
        <v>52</v>
      </c>
      <c r="O1007" s="217">
        <v>1</v>
      </c>
      <c r="P1007" s="214" t="s">
        <v>4765</v>
      </c>
      <c r="Q1007" s="217">
        <f t="shared" si="30"/>
        <v>1</v>
      </c>
      <c r="R1007" s="218" t="str">
        <f t="array" aca="1" ref="R1007" ca="1">IF(ISNUMBER(Q1007),IF(Q1007=100%,"CUMPLIDA",IF(AND(ISNUMBER(M1007),ISNUMBER(INDIRECT("FECHA_"&amp;$B1007,1))), IF(M1007&lt;=INDIRECT("FECHA_"&amp;$B1007,1),"INCUMPLIDA","PROCESO"), "VERIFICAR FECHA")),"SIN VALOR AVANCE")</f>
        <v>CUMPLIDA</v>
      </c>
    </row>
    <row r="1008" spans="1:18" ht="90">
      <c r="A1008" s="211" t="s">
        <v>283</v>
      </c>
      <c r="B1008" s="212" t="s">
        <v>2644</v>
      </c>
      <c r="C1008" s="548"/>
      <c r="D1008" s="548"/>
      <c r="E1008" s="550" t="s">
        <v>3491</v>
      </c>
      <c r="F1008" s="550"/>
      <c r="G1008" s="546"/>
      <c r="H1008" s="221" t="s">
        <v>3492</v>
      </c>
      <c r="I1008" s="228" t="s">
        <v>3493</v>
      </c>
      <c r="J1008" s="228" t="s">
        <v>3494</v>
      </c>
      <c r="K1008" s="220">
        <v>1</v>
      </c>
      <c r="L1008" s="216">
        <v>44927</v>
      </c>
      <c r="M1008" s="216">
        <v>45054</v>
      </c>
      <c r="N1008" s="251">
        <f t="shared" si="31"/>
        <v>18.142857142857142</v>
      </c>
      <c r="O1008" s="217">
        <v>1</v>
      </c>
      <c r="P1008" s="214" t="s">
        <v>4762</v>
      </c>
      <c r="Q1008" s="217">
        <f t="shared" si="30"/>
        <v>1</v>
      </c>
      <c r="R1008" s="218" t="str">
        <f t="array" aca="1" ref="R1008" ca="1">IF(ISNUMBER(Q1008),IF(Q1008=100%,"CUMPLIDA",IF(AND(ISNUMBER(M1008),ISNUMBER(INDIRECT("FECHA_"&amp;$B1008,1))), IF(M1008&lt;=INDIRECT("FECHA_"&amp;$B1008,1),"INCUMPLIDA","PROCESO"), "VERIFICAR FECHA")),"SIN VALOR AVANCE")</f>
        <v>CUMPLIDA</v>
      </c>
    </row>
    <row r="1009" spans="1:18" ht="135.75">
      <c r="A1009" s="211" t="s">
        <v>283</v>
      </c>
      <c r="B1009" s="212" t="s">
        <v>2644</v>
      </c>
      <c r="C1009" s="548"/>
      <c r="D1009" s="548"/>
      <c r="E1009" s="550"/>
      <c r="F1009" s="550"/>
      <c r="G1009" s="546"/>
      <c r="H1009" s="221" t="s">
        <v>3488</v>
      </c>
      <c r="I1009" s="228" t="s">
        <v>3495</v>
      </c>
      <c r="J1009" s="228" t="s">
        <v>3490</v>
      </c>
      <c r="K1009" s="220">
        <v>4</v>
      </c>
      <c r="L1009" s="216">
        <v>44927</v>
      </c>
      <c r="M1009" s="216">
        <v>45291</v>
      </c>
      <c r="N1009" s="251">
        <f t="shared" si="31"/>
        <v>52</v>
      </c>
      <c r="O1009" s="217">
        <v>1</v>
      </c>
      <c r="P1009" s="214" t="s">
        <v>4765</v>
      </c>
      <c r="Q1009" s="217">
        <f t="shared" si="30"/>
        <v>1</v>
      </c>
      <c r="R1009" s="218" t="str">
        <f t="array" aca="1" ref="R1009" ca="1">IF(ISNUMBER(Q1009),IF(Q1009=100%,"CUMPLIDA",IF(AND(ISNUMBER(M1009),ISNUMBER(INDIRECT("FECHA_"&amp;$B1009,1))), IF(M1009&lt;=INDIRECT("FECHA_"&amp;$B1009,1),"INCUMPLIDA","PROCESO"), "VERIFICAR FECHA")),"SIN VALOR AVANCE")</f>
        <v>CUMPLIDA</v>
      </c>
    </row>
    <row r="1010" spans="1:18" ht="45.75">
      <c r="A1010" s="211" t="s">
        <v>283</v>
      </c>
      <c r="B1010" s="212" t="s">
        <v>2644</v>
      </c>
      <c r="C1010" s="548"/>
      <c r="D1010" s="548"/>
      <c r="E1010" s="550"/>
      <c r="F1010" s="550" t="s">
        <v>4757</v>
      </c>
      <c r="G1010" s="546"/>
      <c r="H1010" s="221" t="s">
        <v>4760</v>
      </c>
      <c r="I1010" s="228" t="s">
        <v>4761</v>
      </c>
      <c r="J1010" s="228" t="s">
        <v>3494</v>
      </c>
      <c r="K1010" s="220">
        <v>1</v>
      </c>
      <c r="L1010" s="216">
        <v>44927</v>
      </c>
      <c r="M1010" s="216">
        <v>45054</v>
      </c>
      <c r="N1010" s="251">
        <f t="shared" si="31"/>
        <v>18.142857142857142</v>
      </c>
      <c r="O1010" s="217">
        <v>1</v>
      </c>
      <c r="P1010" s="214" t="s">
        <v>4762</v>
      </c>
      <c r="Q1010" s="217">
        <f t="shared" si="30"/>
        <v>1</v>
      </c>
      <c r="R1010" s="218" t="str">
        <f t="array" aca="1" ref="R1010" ca="1">IF(ISNUMBER(Q1010),IF(Q1010=100%,"CUMPLIDA",IF(AND(ISNUMBER(M1010),ISNUMBER(INDIRECT("FECHA_"&amp;$B1010,1))), IF(M1010&lt;=INDIRECT("FECHA_"&amp;$B1010,1),"INCUMPLIDA","PROCESO"), "VERIFICAR FECHA")),"SIN VALOR AVANCE")</f>
        <v>CUMPLIDA</v>
      </c>
    </row>
    <row r="1011" spans="1:18" ht="135.75">
      <c r="A1011" s="211" t="s">
        <v>283</v>
      </c>
      <c r="B1011" s="212" t="s">
        <v>2644</v>
      </c>
      <c r="C1011" s="548"/>
      <c r="D1011" s="548"/>
      <c r="E1011" s="550"/>
      <c r="F1011" s="550"/>
      <c r="G1011" s="546"/>
      <c r="H1011" s="221" t="s">
        <v>4763</v>
      </c>
      <c r="I1011" s="228" t="s">
        <v>4761</v>
      </c>
      <c r="J1011" s="228" t="s">
        <v>4764</v>
      </c>
      <c r="K1011" s="220">
        <v>2</v>
      </c>
      <c r="L1011" s="216">
        <v>44927</v>
      </c>
      <c r="M1011" s="216">
        <v>45291</v>
      </c>
      <c r="N1011" s="251">
        <f t="shared" si="31"/>
        <v>52</v>
      </c>
      <c r="O1011" s="217">
        <v>1</v>
      </c>
      <c r="P1011" s="214" t="s">
        <v>4765</v>
      </c>
      <c r="Q1011" s="217">
        <f t="shared" si="30"/>
        <v>1</v>
      </c>
      <c r="R1011" s="218" t="str">
        <f t="array" aca="1" ref="R1011" ca="1">IF(ISNUMBER(Q1011),IF(Q1011=100%,"CUMPLIDA",IF(AND(ISNUMBER(M1011),ISNUMBER(INDIRECT("FECHA_"&amp;$B1011,1))), IF(M1011&lt;=INDIRECT("FECHA_"&amp;$B1011,1),"INCUMPLIDA","PROCESO"), "VERIFICAR FECHA")),"SIN VALOR AVANCE")</f>
        <v>CUMPLIDA</v>
      </c>
    </row>
    <row r="1012" spans="1:18" ht="90">
      <c r="A1012" s="211" t="s">
        <v>283</v>
      </c>
      <c r="B1012" s="212" t="s">
        <v>2644</v>
      </c>
      <c r="C1012" s="548"/>
      <c r="D1012" s="548"/>
      <c r="E1012" s="550"/>
      <c r="F1012" s="550" t="s">
        <v>4758</v>
      </c>
      <c r="G1012" s="546"/>
      <c r="H1012" s="221" t="s">
        <v>4766</v>
      </c>
      <c r="I1012" s="228" t="s">
        <v>4767</v>
      </c>
      <c r="J1012" s="228" t="s">
        <v>3494</v>
      </c>
      <c r="K1012" s="220">
        <v>1</v>
      </c>
      <c r="L1012" s="216">
        <v>44927</v>
      </c>
      <c r="M1012" s="216">
        <v>45054</v>
      </c>
      <c r="N1012" s="251">
        <f t="shared" si="31"/>
        <v>18.142857142857142</v>
      </c>
      <c r="O1012" s="217">
        <v>1</v>
      </c>
      <c r="P1012" s="214" t="s">
        <v>4762</v>
      </c>
      <c r="Q1012" s="217">
        <f t="shared" si="30"/>
        <v>1</v>
      </c>
      <c r="R1012" s="218" t="str">
        <f t="array" aca="1" ref="R1012" ca="1">IF(ISNUMBER(Q1012),IF(Q1012=100%,"CUMPLIDA",IF(AND(ISNUMBER(M1012),ISNUMBER(INDIRECT("FECHA_"&amp;$B1012,1))), IF(M1012&lt;=INDIRECT("FECHA_"&amp;$B1012,1),"INCUMPLIDA","PROCESO"), "VERIFICAR FECHA")),"SIN VALOR AVANCE")</f>
        <v>CUMPLIDA</v>
      </c>
    </row>
    <row r="1013" spans="1:18" ht="135.75">
      <c r="A1013" s="211" t="s">
        <v>283</v>
      </c>
      <c r="B1013" s="212" t="s">
        <v>2644</v>
      </c>
      <c r="C1013" s="548"/>
      <c r="D1013" s="548"/>
      <c r="E1013" s="550"/>
      <c r="F1013" s="550"/>
      <c r="G1013" s="546"/>
      <c r="H1013" s="221" t="s">
        <v>3488</v>
      </c>
      <c r="I1013" s="228" t="s">
        <v>3495</v>
      </c>
      <c r="J1013" s="228" t="s">
        <v>3490</v>
      </c>
      <c r="K1013" s="220">
        <v>4</v>
      </c>
      <c r="L1013" s="216">
        <v>44927</v>
      </c>
      <c r="M1013" s="216">
        <v>45291</v>
      </c>
      <c r="N1013" s="251">
        <f t="shared" si="31"/>
        <v>52</v>
      </c>
      <c r="O1013" s="217">
        <v>1</v>
      </c>
      <c r="P1013" s="214" t="s">
        <v>4765</v>
      </c>
      <c r="Q1013" s="217">
        <f t="shared" si="30"/>
        <v>1</v>
      </c>
      <c r="R1013" s="218" t="str">
        <f t="array" aca="1" ref="R1013" ca="1">IF(ISNUMBER(Q1013),IF(Q1013=100%,"CUMPLIDA",IF(AND(ISNUMBER(M1013),ISNUMBER(INDIRECT("FECHA_"&amp;$B1013,1))), IF(M1013&lt;=INDIRECT("FECHA_"&amp;$B1013,1),"INCUMPLIDA","PROCESO"), "VERIFICAR FECHA")),"SIN VALOR AVANCE")</f>
        <v>CUMPLIDA</v>
      </c>
    </row>
    <row r="1014" spans="1:18" ht="165">
      <c r="A1014" s="211" t="s">
        <v>283</v>
      </c>
      <c r="B1014" s="212" t="s">
        <v>2644</v>
      </c>
      <c r="C1014" s="548"/>
      <c r="D1014" s="548"/>
      <c r="E1014" s="221"/>
      <c r="F1014" s="221" t="s">
        <v>4759</v>
      </c>
      <c r="G1014" s="546"/>
      <c r="H1014" s="221" t="s">
        <v>4768</v>
      </c>
      <c r="I1014" s="228" t="s">
        <v>4769</v>
      </c>
      <c r="J1014" s="228" t="s">
        <v>4770</v>
      </c>
      <c r="K1014" s="220">
        <v>1</v>
      </c>
      <c r="L1014" s="216">
        <v>44927</v>
      </c>
      <c r="M1014" s="216">
        <v>45046</v>
      </c>
      <c r="N1014" s="251">
        <f t="shared" si="31"/>
        <v>17</v>
      </c>
      <c r="O1014" s="217">
        <v>1</v>
      </c>
      <c r="P1014" s="214" t="s">
        <v>4762</v>
      </c>
      <c r="Q1014" s="217">
        <f t="shared" si="30"/>
        <v>1</v>
      </c>
      <c r="R1014" s="218" t="str">
        <f t="array" aca="1" ref="R1014" ca="1">IF(ISNUMBER(Q1014),IF(Q1014=100%,"CUMPLIDA",IF(AND(ISNUMBER(M1014),ISNUMBER(INDIRECT("FECHA_"&amp;$B1014,1))), IF(M1014&lt;=INDIRECT("FECHA_"&amp;$B1014,1),"INCUMPLIDA","PROCESO"), "VERIFICAR FECHA")),"SIN VALOR AVANCE")</f>
        <v>CUMPLIDA</v>
      </c>
    </row>
    <row r="1015" spans="1:18" ht="90">
      <c r="A1015" s="211" t="s">
        <v>283</v>
      </c>
      <c r="B1015" s="212" t="s">
        <v>2644</v>
      </c>
      <c r="C1015" s="548" t="s">
        <v>3496</v>
      </c>
      <c r="D1015" s="548" t="s">
        <v>2673</v>
      </c>
      <c r="E1015" s="546" t="s">
        <v>3497</v>
      </c>
      <c r="F1015" s="546"/>
      <c r="G1015" s="546" t="s">
        <v>3498</v>
      </c>
      <c r="H1015" s="221" t="s">
        <v>3499</v>
      </c>
      <c r="I1015" s="228" t="s">
        <v>3500</v>
      </c>
      <c r="J1015" s="228" t="s">
        <v>3501</v>
      </c>
      <c r="K1015" s="220">
        <v>1</v>
      </c>
      <c r="L1015" s="216">
        <v>45040</v>
      </c>
      <c r="M1015" s="216">
        <v>45169</v>
      </c>
      <c r="N1015" s="251">
        <f t="shared" si="31"/>
        <v>18.428571428571427</v>
      </c>
      <c r="O1015" s="217">
        <v>1</v>
      </c>
      <c r="P1015" s="214" t="s">
        <v>5172</v>
      </c>
      <c r="Q1015" s="217">
        <f t="shared" si="30"/>
        <v>1</v>
      </c>
      <c r="R1015" s="218" t="str">
        <f t="array" aca="1" ref="R1015" ca="1">IF(ISNUMBER(Q1015),IF(Q1015=100%,"CUMPLIDA",IF(AND(ISNUMBER(M1015),ISNUMBER(INDIRECT("FECHA_"&amp;$B1015,1))), IF(M1015&lt;=INDIRECT("FECHA_"&amp;$B1015,1),"INCUMPLIDA","PROCESO"), "VERIFICAR FECHA")),"SIN VALOR AVANCE")</f>
        <v>CUMPLIDA</v>
      </c>
    </row>
    <row r="1016" spans="1:18" ht="120">
      <c r="A1016" s="211" t="s">
        <v>283</v>
      </c>
      <c r="B1016" s="212" t="s">
        <v>2644</v>
      </c>
      <c r="C1016" s="548"/>
      <c r="D1016" s="548"/>
      <c r="E1016" s="546"/>
      <c r="F1016" s="546"/>
      <c r="G1016" s="546"/>
      <c r="H1016" s="221" t="s">
        <v>3502</v>
      </c>
      <c r="I1016" s="214" t="s">
        <v>3503</v>
      </c>
      <c r="J1016" s="228" t="s">
        <v>3504</v>
      </c>
      <c r="K1016" s="220">
        <v>1</v>
      </c>
      <c r="L1016" s="216">
        <v>45170</v>
      </c>
      <c r="M1016" s="216">
        <v>45260</v>
      </c>
      <c r="N1016" s="251">
        <f t="shared" si="31"/>
        <v>12.857142857142858</v>
      </c>
      <c r="O1016" s="217">
        <v>1</v>
      </c>
      <c r="P1016" s="214" t="s">
        <v>5172</v>
      </c>
      <c r="Q1016" s="217">
        <f t="shared" si="30"/>
        <v>1</v>
      </c>
      <c r="R1016" s="218" t="str">
        <f t="array" aca="1" ref="R1016" ca="1">IF(ISNUMBER(Q1016),IF(Q1016=100%,"CUMPLIDA",IF(AND(ISNUMBER(M1016),ISNUMBER(INDIRECT("FECHA_"&amp;$B1016,1))), IF(M1016&lt;=INDIRECT("FECHA_"&amp;$B1016,1),"INCUMPLIDA","PROCESO"), "VERIFICAR FECHA")),"SIN VALOR AVANCE")</f>
        <v>CUMPLIDA</v>
      </c>
    </row>
    <row r="1017" spans="1:18" ht="105.75">
      <c r="A1017" s="211" t="s">
        <v>283</v>
      </c>
      <c r="B1017" s="212" t="s">
        <v>2644</v>
      </c>
      <c r="C1017" s="548"/>
      <c r="D1017" s="548"/>
      <c r="E1017" s="546"/>
      <c r="F1017" s="546"/>
      <c r="G1017" s="546"/>
      <c r="H1017" s="221" t="s">
        <v>3505</v>
      </c>
      <c r="I1017" s="228" t="s">
        <v>3506</v>
      </c>
      <c r="J1017" s="228" t="s">
        <v>2369</v>
      </c>
      <c r="K1017" s="220">
        <v>1</v>
      </c>
      <c r="L1017" s="216">
        <v>45170</v>
      </c>
      <c r="M1017" s="216">
        <v>45260</v>
      </c>
      <c r="N1017" s="251">
        <f t="shared" si="31"/>
        <v>12.857142857142858</v>
      </c>
      <c r="O1017" s="217">
        <v>1</v>
      </c>
      <c r="P1017" s="214" t="s">
        <v>5173</v>
      </c>
      <c r="Q1017" s="217">
        <f t="shared" si="30"/>
        <v>1</v>
      </c>
      <c r="R1017" s="218" t="str">
        <f t="array" aca="1" ref="R1017" ca="1">IF(ISNUMBER(Q1017),IF(Q1017=100%,"CUMPLIDA",IF(AND(ISNUMBER(M1017),ISNUMBER(INDIRECT("FECHA_"&amp;$B1017,1))), IF(M1017&lt;=INDIRECT("FECHA_"&amp;$B1017,1),"INCUMPLIDA","PROCESO"), "VERIFICAR FECHA")),"SIN VALOR AVANCE")</f>
        <v>CUMPLIDA</v>
      </c>
    </row>
    <row r="1018" spans="1:18" ht="120">
      <c r="A1018" s="211" t="s">
        <v>283</v>
      </c>
      <c r="B1018" s="212" t="s">
        <v>2644</v>
      </c>
      <c r="C1018" s="548"/>
      <c r="D1018" s="548"/>
      <c r="E1018" s="546"/>
      <c r="F1018" s="546"/>
      <c r="G1018" s="546"/>
      <c r="H1018" s="221" t="s">
        <v>3507</v>
      </c>
      <c r="I1018" s="228" t="s">
        <v>3508</v>
      </c>
      <c r="J1018" s="228" t="s">
        <v>3509</v>
      </c>
      <c r="K1018" s="220">
        <v>1</v>
      </c>
      <c r="L1018" s="216">
        <v>44930</v>
      </c>
      <c r="M1018" s="216">
        <v>45291</v>
      </c>
      <c r="N1018" s="251">
        <f t="shared" si="31"/>
        <v>51.571428571428569</v>
      </c>
      <c r="O1018" s="217">
        <v>1</v>
      </c>
      <c r="P1018" s="214" t="s">
        <v>5174</v>
      </c>
      <c r="Q1018" s="217">
        <f t="shared" si="30"/>
        <v>1</v>
      </c>
      <c r="R1018" s="218" t="str">
        <f t="array" aca="1" ref="R1018" ca="1">IF(ISNUMBER(Q1018),IF(Q1018=100%,"CUMPLIDA",IF(AND(ISNUMBER(M1018),ISNUMBER(INDIRECT("FECHA_"&amp;$B1018,1))), IF(M1018&lt;=INDIRECT("FECHA_"&amp;$B1018,1),"INCUMPLIDA","PROCESO"), "VERIFICAR FECHA")),"SIN VALOR AVANCE")</f>
        <v>CUMPLIDA</v>
      </c>
    </row>
    <row r="1019" spans="1:18" ht="90">
      <c r="A1019" s="211" t="s">
        <v>283</v>
      </c>
      <c r="B1019" s="212" t="s">
        <v>2644</v>
      </c>
      <c r="C1019" s="548"/>
      <c r="D1019" s="548"/>
      <c r="E1019" s="550" t="s">
        <v>3510</v>
      </c>
      <c r="F1019" s="550"/>
      <c r="G1019" s="546"/>
      <c r="H1019" s="221" t="s">
        <v>3499</v>
      </c>
      <c r="I1019" s="228" t="s">
        <v>3500</v>
      </c>
      <c r="J1019" s="214" t="s">
        <v>3501</v>
      </c>
      <c r="K1019" s="220">
        <v>1</v>
      </c>
      <c r="L1019" s="216">
        <v>45040</v>
      </c>
      <c r="M1019" s="216">
        <v>45169</v>
      </c>
      <c r="N1019" s="251">
        <f t="shared" si="31"/>
        <v>18.428571428571427</v>
      </c>
      <c r="O1019" s="217">
        <v>1</v>
      </c>
      <c r="P1019" s="214" t="s">
        <v>5172</v>
      </c>
      <c r="Q1019" s="217">
        <f t="shared" ref="Q1019:Q1082" si="32">(O1019)</f>
        <v>1</v>
      </c>
      <c r="R1019" s="218" t="str">
        <f t="array" aca="1" ref="R1019" ca="1">IF(ISNUMBER(Q1019),IF(Q1019=100%,"CUMPLIDA",IF(AND(ISNUMBER(M1019),ISNUMBER(INDIRECT("FECHA_"&amp;$B1019,1))), IF(M1019&lt;=INDIRECT("FECHA_"&amp;$B1019,1),"INCUMPLIDA","PROCESO"), "VERIFICAR FECHA")),"SIN VALOR AVANCE")</f>
        <v>CUMPLIDA</v>
      </c>
    </row>
    <row r="1020" spans="1:18" ht="45.75">
      <c r="A1020" s="211" t="s">
        <v>283</v>
      </c>
      <c r="B1020" s="212" t="s">
        <v>2644</v>
      </c>
      <c r="C1020" s="548"/>
      <c r="D1020" s="548"/>
      <c r="E1020" s="550"/>
      <c r="F1020" s="550"/>
      <c r="G1020" s="546"/>
      <c r="H1020" s="221" t="s">
        <v>3502</v>
      </c>
      <c r="I1020" s="228" t="s">
        <v>3503</v>
      </c>
      <c r="J1020" s="214" t="s">
        <v>3504</v>
      </c>
      <c r="K1020" s="220">
        <v>1</v>
      </c>
      <c r="L1020" s="216">
        <v>45170</v>
      </c>
      <c r="M1020" s="216">
        <v>45260</v>
      </c>
      <c r="N1020" s="251">
        <f t="shared" si="31"/>
        <v>12.857142857142858</v>
      </c>
      <c r="O1020" s="217">
        <v>1</v>
      </c>
      <c r="P1020" s="214" t="s">
        <v>5172</v>
      </c>
      <c r="Q1020" s="217">
        <f t="shared" si="32"/>
        <v>1</v>
      </c>
      <c r="R1020" s="218" t="str">
        <f t="array" aca="1" ref="R1020" ca="1">IF(ISNUMBER(Q1020),IF(Q1020=100%,"CUMPLIDA",IF(AND(ISNUMBER(M1020),ISNUMBER(INDIRECT("FECHA_"&amp;$B1020,1))), IF(M1020&lt;=INDIRECT("FECHA_"&amp;$B1020,1),"INCUMPLIDA","PROCESO"), "VERIFICAR FECHA")),"SIN VALOR AVANCE")</f>
        <v>CUMPLIDA</v>
      </c>
    </row>
    <row r="1021" spans="1:18" ht="105.75">
      <c r="A1021" s="211" t="s">
        <v>283</v>
      </c>
      <c r="B1021" s="212" t="s">
        <v>2644</v>
      </c>
      <c r="C1021" s="548"/>
      <c r="D1021" s="548"/>
      <c r="E1021" s="550"/>
      <c r="F1021" s="550"/>
      <c r="G1021" s="546"/>
      <c r="H1021" s="221" t="s">
        <v>3505</v>
      </c>
      <c r="I1021" s="228" t="s">
        <v>3506</v>
      </c>
      <c r="J1021" s="214" t="s">
        <v>2369</v>
      </c>
      <c r="K1021" s="220">
        <v>1</v>
      </c>
      <c r="L1021" s="216">
        <v>45170</v>
      </c>
      <c r="M1021" s="216">
        <v>45260</v>
      </c>
      <c r="N1021" s="251">
        <f t="shared" si="31"/>
        <v>12.857142857142858</v>
      </c>
      <c r="O1021" s="217">
        <v>1</v>
      </c>
      <c r="P1021" s="214" t="s">
        <v>5173</v>
      </c>
      <c r="Q1021" s="217">
        <f t="shared" si="32"/>
        <v>1</v>
      </c>
      <c r="R1021" s="218" t="str">
        <f t="array" aca="1" ref="R1021" ca="1">IF(ISNUMBER(Q1021),IF(Q1021=100%,"CUMPLIDA",IF(AND(ISNUMBER(M1021),ISNUMBER(INDIRECT("FECHA_"&amp;$B1021,1))), IF(M1021&lt;=INDIRECT("FECHA_"&amp;$B1021,1),"INCUMPLIDA","PROCESO"), "VERIFICAR FECHA")),"SIN VALOR AVANCE")</f>
        <v>CUMPLIDA</v>
      </c>
    </row>
    <row r="1022" spans="1:18" ht="225">
      <c r="A1022" s="211" t="s">
        <v>283</v>
      </c>
      <c r="B1022" s="212" t="s">
        <v>2644</v>
      </c>
      <c r="C1022" s="548" t="s">
        <v>3511</v>
      </c>
      <c r="D1022" s="548" t="s">
        <v>2673</v>
      </c>
      <c r="E1022" s="546" t="s">
        <v>3512</v>
      </c>
      <c r="F1022" s="546"/>
      <c r="G1022" s="546" t="s">
        <v>3513</v>
      </c>
      <c r="H1022" s="213" t="s">
        <v>3514</v>
      </c>
      <c r="I1022" s="214" t="s">
        <v>3515</v>
      </c>
      <c r="J1022" s="214" t="s">
        <v>3516</v>
      </c>
      <c r="K1022" s="220">
        <v>1</v>
      </c>
      <c r="L1022" s="216">
        <v>44805</v>
      </c>
      <c r="M1022" s="216">
        <v>44834</v>
      </c>
      <c r="N1022" s="251">
        <f t="shared" si="31"/>
        <v>4.1428571428571432</v>
      </c>
      <c r="O1022" s="217">
        <v>1</v>
      </c>
      <c r="P1022" s="214" t="s">
        <v>5175</v>
      </c>
      <c r="Q1022" s="217">
        <f t="shared" si="32"/>
        <v>1</v>
      </c>
      <c r="R1022" s="218" t="str">
        <f t="array" aca="1" ref="R1022" ca="1">IF(ISNUMBER(Q1022),IF(Q1022=100%,"CUMPLIDA",IF(AND(ISNUMBER(M1022),ISNUMBER(INDIRECT("FECHA_"&amp;$B1022,1))), IF(M1022&lt;=INDIRECT("FECHA_"&amp;$B1022,1),"INCUMPLIDA","PROCESO"), "VERIFICAR FECHA")),"SIN VALOR AVANCE")</f>
        <v>CUMPLIDA</v>
      </c>
    </row>
    <row r="1023" spans="1:18" ht="150.75">
      <c r="A1023" s="211" t="s">
        <v>283</v>
      </c>
      <c r="B1023" s="212" t="s">
        <v>2644</v>
      </c>
      <c r="C1023" s="548"/>
      <c r="D1023" s="548"/>
      <c r="E1023" s="546"/>
      <c r="F1023" s="546"/>
      <c r="G1023" s="546"/>
      <c r="H1023" s="213" t="s">
        <v>3517</v>
      </c>
      <c r="I1023" s="214" t="s">
        <v>3518</v>
      </c>
      <c r="J1023" s="214" t="s">
        <v>3519</v>
      </c>
      <c r="K1023" s="220">
        <v>6</v>
      </c>
      <c r="L1023" s="216">
        <v>44835</v>
      </c>
      <c r="M1023" s="216">
        <v>45016</v>
      </c>
      <c r="N1023" s="251">
        <f t="shared" si="31"/>
        <v>25.857142857142858</v>
      </c>
      <c r="O1023" s="217">
        <v>1</v>
      </c>
      <c r="P1023" s="214" t="s">
        <v>5176</v>
      </c>
      <c r="Q1023" s="217">
        <f t="shared" si="32"/>
        <v>1</v>
      </c>
      <c r="R1023" s="218" t="str">
        <f t="array" aca="1" ref="R1023" ca="1">IF(ISNUMBER(Q1023),IF(Q1023=100%,"CUMPLIDA",IF(AND(ISNUMBER(M1023),ISNUMBER(INDIRECT("FECHA_"&amp;$B1023,1))), IF(M1023&lt;=INDIRECT("FECHA_"&amp;$B1023,1),"INCUMPLIDA","PROCESO"), "VERIFICAR FECHA")),"SIN VALOR AVANCE")</f>
        <v>CUMPLIDA</v>
      </c>
    </row>
    <row r="1024" spans="1:18" ht="105">
      <c r="A1024" s="211" t="s">
        <v>283</v>
      </c>
      <c r="B1024" s="212" t="s">
        <v>2644</v>
      </c>
      <c r="C1024" s="548"/>
      <c r="D1024" s="548"/>
      <c r="E1024" s="546"/>
      <c r="F1024" s="546"/>
      <c r="G1024" s="546"/>
      <c r="H1024" s="213" t="s">
        <v>3520</v>
      </c>
      <c r="I1024" s="214" t="s">
        <v>3521</v>
      </c>
      <c r="J1024" s="214" t="s">
        <v>3522</v>
      </c>
      <c r="K1024" s="217">
        <v>1</v>
      </c>
      <c r="L1024" s="216">
        <v>44805</v>
      </c>
      <c r="M1024" s="216">
        <v>45291</v>
      </c>
      <c r="N1024" s="251">
        <f t="shared" si="31"/>
        <v>69.428571428571431</v>
      </c>
      <c r="O1024" s="217">
        <v>1</v>
      </c>
      <c r="P1024" s="214" t="s">
        <v>5177</v>
      </c>
      <c r="Q1024" s="217">
        <f t="shared" si="32"/>
        <v>1</v>
      </c>
      <c r="R1024" s="218" t="str">
        <f t="array" aca="1" ref="R1024" ca="1">IF(ISNUMBER(Q1024),IF(Q1024=100%,"CUMPLIDA",IF(AND(ISNUMBER(M1024),ISNUMBER(INDIRECT("FECHA_"&amp;$B1024,1))), IF(M1024&lt;=INDIRECT("FECHA_"&amp;$B1024,1),"INCUMPLIDA","PROCESO"), "VERIFICAR FECHA")),"SIN VALOR AVANCE")</f>
        <v>CUMPLIDA</v>
      </c>
    </row>
    <row r="1025" spans="1:18" ht="105">
      <c r="A1025" s="211" t="s">
        <v>283</v>
      </c>
      <c r="B1025" s="212" t="s">
        <v>2644</v>
      </c>
      <c r="C1025" s="548"/>
      <c r="D1025" s="548"/>
      <c r="E1025" s="546" t="s">
        <v>3523</v>
      </c>
      <c r="F1025" s="546"/>
      <c r="G1025" s="546"/>
      <c r="H1025" s="213" t="s">
        <v>3520</v>
      </c>
      <c r="I1025" s="214" t="s">
        <v>3521</v>
      </c>
      <c r="J1025" s="214" t="s">
        <v>3524</v>
      </c>
      <c r="K1025" s="217">
        <v>1</v>
      </c>
      <c r="L1025" s="216">
        <v>45108</v>
      </c>
      <c r="M1025" s="216">
        <v>45473</v>
      </c>
      <c r="N1025" s="251">
        <f t="shared" si="31"/>
        <v>52.142857142857146</v>
      </c>
      <c r="O1025" s="217">
        <v>1</v>
      </c>
      <c r="P1025" s="214" t="s">
        <v>5177</v>
      </c>
      <c r="Q1025" s="217">
        <f t="shared" si="32"/>
        <v>1</v>
      </c>
      <c r="R1025" s="218" t="str">
        <f t="array" aca="1" ref="R1025" ca="1">IF(ISNUMBER(Q1025),IF(Q1025=100%,"CUMPLIDA",IF(AND(ISNUMBER(M1025),ISNUMBER(INDIRECT("FECHA_"&amp;$B1025,1))), IF(M1025&lt;=INDIRECT("FECHA_"&amp;$B1025,1),"INCUMPLIDA","PROCESO"), "VERIFICAR FECHA")),"SIN VALOR AVANCE")</f>
        <v>CUMPLIDA</v>
      </c>
    </row>
    <row r="1026" spans="1:18" ht="135">
      <c r="A1026" s="211" t="s">
        <v>283</v>
      </c>
      <c r="B1026" s="212" t="s">
        <v>2644</v>
      </c>
      <c r="C1026" s="548"/>
      <c r="D1026" s="548"/>
      <c r="E1026" s="546"/>
      <c r="F1026" s="546"/>
      <c r="G1026" s="546"/>
      <c r="H1026" s="213" t="s">
        <v>3457</v>
      </c>
      <c r="I1026" s="214" t="s">
        <v>3525</v>
      </c>
      <c r="J1026" s="214" t="s">
        <v>3459</v>
      </c>
      <c r="K1026" s="220">
        <v>4</v>
      </c>
      <c r="L1026" s="216">
        <v>44805</v>
      </c>
      <c r="M1026" s="216">
        <v>45168</v>
      </c>
      <c r="N1026" s="251">
        <f t="shared" si="31"/>
        <v>51.857142857142854</v>
      </c>
      <c r="O1026" s="217">
        <v>1</v>
      </c>
      <c r="P1026" s="214" t="s">
        <v>5177</v>
      </c>
      <c r="Q1026" s="217">
        <f t="shared" si="32"/>
        <v>1</v>
      </c>
      <c r="R1026" s="218" t="str">
        <f t="array" aca="1" ref="R1026" ca="1">IF(ISNUMBER(Q1026),IF(Q1026=100%,"CUMPLIDA",IF(AND(ISNUMBER(M1026),ISNUMBER(INDIRECT("FECHA_"&amp;$B1026,1))), IF(M1026&lt;=INDIRECT("FECHA_"&amp;$B1026,1),"INCUMPLIDA","PROCESO"), "VERIFICAR FECHA")),"SIN VALOR AVANCE")</f>
        <v>CUMPLIDA</v>
      </c>
    </row>
    <row r="1027" spans="1:18" ht="105">
      <c r="A1027" s="211" t="s">
        <v>283</v>
      </c>
      <c r="B1027" s="212" t="s">
        <v>2644</v>
      </c>
      <c r="C1027" s="548"/>
      <c r="D1027" s="548"/>
      <c r="E1027" s="546"/>
      <c r="F1027" s="546"/>
      <c r="G1027" s="546"/>
      <c r="H1027" s="213" t="s">
        <v>3472</v>
      </c>
      <c r="I1027" s="214" t="s">
        <v>3473</v>
      </c>
      <c r="J1027" s="214" t="s">
        <v>3474</v>
      </c>
      <c r="K1027" s="217">
        <v>1</v>
      </c>
      <c r="L1027" s="216">
        <v>44835</v>
      </c>
      <c r="M1027" s="216">
        <v>44956</v>
      </c>
      <c r="N1027" s="251">
        <f t="shared" si="31"/>
        <v>17.285714285714285</v>
      </c>
      <c r="O1027" s="217">
        <v>1</v>
      </c>
      <c r="P1027" s="214" t="s">
        <v>5177</v>
      </c>
      <c r="Q1027" s="217">
        <f t="shared" si="32"/>
        <v>1</v>
      </c>
      <c r="R1027" s="218" t="str">
        <f t="array" aca="1" ref="R1027" ca="1">IF(ISNUMBER(Q1027),IF(Q1027=100%,"CUMPLIDA",IF(AND(ISNUMBER(M1027),ISNUMBER(INDIRECT("FECHA_"&amp;$B1027,1))), IF(M1027&lt;=INDIRECT("FECHA_"&amp;$B1027,1),"INCUMPLIDA","PROCESO"), "VERIFICAR FECHA")),"SIN VALOR AVANCE")</f>
        <v>CUMPLIDA</v>
      </c>
    </row>
    <row r="1028" spans="1:18" ht="105">
      <c r="A1028" s="211" t="s">
        <v>283</v>
      </c>
      <c r="B1028" s="212" t="s">
        <v>2644</v>
      </c>
      <c r="C1028" s="548"/>
      <c r="D1028" s="548"/>
      <c r="E1028" s="546" t="s">
        <v>4771</v>
      </c>
      <c r="F1028" s="546"/>
      <c r="G1028" s="546"/>
      <c r="H1028" s="213" t="s">
        <v>3475</v>
      </c>
      <c r="I1028" s="214" t="s">
        <v>3526</v>
      </c>
      <c r="J1028" s="214" t="s">
        <v>3477</v>
      </c>
      <c r="K1028" s="220">
        <v>4</v>
      </c>
      <c r="L1028" s="216">
        <v>44835</v>
      </c>
      <c r="M1028" s="216">
        <v>44956</v>
      </c>
      <c r="N1028" s="251">
        <f t="shared" si="31"/>
        <v>17.285714285714285</v>
      </c>
      <c r="O1028" s="217">
        <v>1</v>
      </c>
      <c r="P1028" s="214" t="s">
        <v>5177</v>
      </c>
      <c r="Q1028" s="217">
        <f t="shared" si="32"/>
        <v>1</v>
      </c>
      <c r="R1028" s="218" t="str">
        <f t="array" aca="1" ref="R1028" ca="1">IF(ISNUMBER(Q1028),IF(Q1028=100%,"CUMPLIDA",IF(AND(ISNUMBER(M1028),ISNUMBER(INDIRECT("FECHA_"&amp;$B1028,1))), IF(M1028&lt;=INDIRECT("FECHA_"&amp;$B1028,1),"INCUMPLIDA","PROCESO"), "VERIFICAR FECHA")),"SIN VALOR AVANCE")</f>
        <v>CUMPLIDA</v>
      </c>
    </row>
    <row r="1029" spans="1:18" ht="105">
      <c r="A1029" s="211" t="s">
        <v>283</v>
      </c>
      <c r="B1029" s="212" t="s">
        <v>2644</v>
      </c>
      <c r="C1029" s="548"/>
      <c r="D1029" s="548"/>
      <c r="E1029" s="546"/>
      <c r="F1029" s="546"/>
      <c r="G1029" s="546"/>
      <c r="H1029" s="213" t="s">
        <v>3527</v>
      </c>
      <c r="I1029" s="214" t="s">
        <v>3528</v>
      </c>
      <c r="J1029" s="214" t="s">
        <v>3529</v>
      </c>
      <c r="K1029" s="220">
        <v>1</v>
      </c>
      <c r="L1029" s="216">
        <v>44805</v>
      </c>
      <c r="M1029" s="216">
        <v>44865</v>
      </c>
      <c r="N1029" s="251">
        <f t="shared" si="31"/>
        <v>8.5714285714285712</v>
      </c>
      <c r="O1029" s="217">
        <v>1</v>
      </c>
      <c r="P1029" s="214" t="s">
        <v>5178</v>
      </c>
      <c r="Q1029" s="217">
        <f t="shared" si="32"/>
        <v>1</v>
      </c>
      <c r="R1029" s="218" t="str">
        <f t="array" aca="1" ref="R1029" ca="1">IF(ISNUMBER(Q1029),IF(Q1029=100%,"CUMPLIDA",IF(AND(ISNUMBER(M1029),ISNUMBER(INDIRECT("FECHA_"&amp;$B1029,1))), IF(M1029&lt;=INDIRECT("FECHA_"&amp;$B1029,1),"INCUMPLIDA","PROCESO"), "VERIFICAR FECHA")),"SIN VALOR AVANCE")</f>
        <v>CUMPLIDA</v>
      </c>
    </row>
    <row r="1030" spans="1:18" ht="60.75">
      <c r="A1030" s="211" t="s">
        <v>283</v>
      </c>
      <c r="B1030" s="212" t="s">
        <v>2644</v>
      </c>
      <c r="C1030" s="548"/>
      <c r="D1030" s="548"/>
      <c r="E1030" s="546"/>
      <c r="F1030" s="546"/>
      <c r="G1030" s="546"/>
      <c r="H1030" s="213" t="s">
        <v>3530</v>
      </c>
      <c r="I1030" s="214" t="s">
        <v>3531</v>
      </c>
      <c r="J1030" s="214" t="s">
        <v>3532</v>
      </c>
      <c r="K1030" s="220">
        <v>2</v>
      </c>
      <c r="L1030" s="216">
        <v>44805</v>
      </c>
      <c r="M1030" s="216">
        <v>44834</v>
      </c>
      <c r="N1030" s="251">
        <f t="shared" si="31"/>
        <v>4.1428571428571432</v>
      </c>
      <c r="O1030" s="217">
        <v>1</v>
      </c>
      <c r="P1030" s="214" t="s">
        <v>5179</v>
      </c>
      <c r="Q1030" s="217">
        <f t="shared" si="32"/>
        <v>1</v>
      </c>
      <c r="R1030" s="218" t="str">
        <f t="array" aca="1" ref="R1030" ca="1">IF(ISNUMBER(Q1030),IF(Q1030=100%,"CUMPLIDA",IF(AND(ISNUMBER(M1030),ISNUMBER(INDIRECT("FECHA_"&amp;$B1030,1))), IF(M1030&lt;=INDIRECT("FECHA_"&amp;$B1030,1),"INCUMPLIDA","PROCESO"), "VERIFICAR FECHA")),"SIN VALOR AVANCE")</f>
        <v>CUMPLIDA</v>
      </c>
    </row>
    <row r="1031" spans="1:18" ht="330">
      <c r="A1031" s="211" t="s">
        <v>283</v>
      </c>
      <c r="B1031" s="212" t="s">
        <v>2644</v>
      </c>
      <c r="C1031" s="548" t="s">
        <v>3533</v>
      </c>
      <c r="D1031" s="548" t="s">
        <v>2673</v>
      </c>
      <c r="E1031" s="213" t="s">
        <v>3534</v>
      </c>
      <c r="F1031" s="213"/>
      <c r="G1031" s="546" t="s">
        <v>3535</v>
      </c>
      <c r="H1031" s="213" t="s">
        <v>3536</v>
      </c>
      <c r="I1031" s="214" t="s">
        <v>3537</v>
      </c>
      <c r="J1031" s="214" t="s">
        <v>3538</v>
      </c>
      <c r="K1031" s="217">
        <v>1</v>
      </c>
      <c r="L1031" s="216">
        <v>45292</v>
      </c>
      <c r="M1031" s="216">
        <v>45657</v>
      </c>
      <c r="N1031" s="251">
        <f t="shared" si="31"/>
        <v>52.142857142857146</v>
      </c>
      <c r="O1031" s="217">
        <v>1</v>
      </c>
      <c r="P1031" s="214" t="s">
        <v>5180</v>
      </c>
      <c r="Q1031" s="217">
        <f t="shared" si="32"/>
        <v>1</v>
      </c>
      <c r="R1031" s="218" t="str">
        <f t="array" aca="1" ref="R1031" ca="1">IF(ISNUMBER(Q1031),IF(Q1031=100%,"CUMPLIDA",IF(AND(ISNUMBER(M1031),ISNUMBER(INDIRECT("FECHA_"&amp;$B1031,1))), IF(M1031&lt;=INDIRECT("FECHA_"&amp;$B1031,1),"INCUMPLIDA","PROCESO"), "VERIFICAR FECHA")),"SIN VALOR AVANCE")</f>
        <v>CUMPLIDA</v>
      </c>
    </row>
    <row r="1032" spans="1:18" ht="165">
      <c r="A1032" s="211" t="s">
        <v>283</v>
      </c>
      <c r="B1032" s="212" t="s">
        <v>2644</v>
      </c>
      <c r="C1032" s="548"/>
      <c r="D1032" s="548"/>
      <c r="E1032" s="213"/>
      <c r="F1032" s="213" t="s">
        <v>4772</v>
      </c>
      <c r="G1032" s="546"/>
      <c r="H1032" s="213" t="s">
        <v>5310</v>
      </c>
      <c r="I1032" s="245" t="s">
        <v>5311</v>
      </c>
      <c r="J1032" s="245" t="s">
        <v>5312</v>
      </c>
      <c r="K1032" s="220">
        <v>1</v>
      </c>
      <c r="L1032" s="216">
        <v>45292</v>
      </c>
      <c r="M1032" s="216">
        <v>45382</v>
      </c>
      <c r="N1032" s="251">
        <f t="shared" si="31"/>
        <v>12.857142857142858</v>
      </c>
      <c r="O1032" s="217">
        <v>1</v>
      </c>
      <c r="P1032" s="245" t="s">
        <v>5180</v>
      </c>
      <c r="Q1032" s="217">
        <f t="shared" si="32"/>
        <v>1</v>
      </c>
      <c r="R1032" s="218" t="str">
        <f t="array" aca="1" ref="R1032" ca="1">IF(ISNUMBER(Q1032),IF(Q1032=100%,"CUMPLIDA",IF(AND(ISNUMBER(M1032),ISNUMBER(INDIRECT("FECHA_"&amp;$B1032,1))), IF(M1032&lt;=INDIRECT("FECHA_"&amp;$B1032,1),"INCUMPLIDA","PROCESO"), "VERIFICAR FECHA")),"SIN VALOR AVANCE")</f>
        <v>CUMPLIDA</v>
      </c>
    </row>
    <row r="1033" spans="1:18" ht="90">
      <c r="A1033" s="211" t="s">
        <v>283</v>
      </c>
      <c r="B1033" s="212" t="s">
        <v>2644</v>
      </c>
      <c r="C1033" s="548" t="s">
        <v>3539</v>
      </c>
      <c r="D1033" s="548" t="s">
        <v>3409</v>
      </c>
      <c r="E1033" s="546" t="s">
        <v>3540</v>
      </c>
      <c r="F1033" s="546"/>
      <c r="G1033" s="546" t="s">
        <v>3541</v>
      </c>
      <c r="H1033" s="213" t="s">
        <v>3542</v>
      </c>
      <c r="I1033" s="214" t="s">
        <v>3543</v>
      </c>
      <c r="J1033" s="214" t="s">
        <v>3544</v>
      </c>
      <c r="K1033" s="217">
        <v>1</v>
      </c>
      <c r="L1033" s="216">
        <v>45566</v>
      </c>
      <c r="M1033" s="216">
        <v>45838</v>
      </c>
      <c r="N1033" s="251">
        <f t="shared" si="31"/>
        <v>38.857142857142854</v>
      </c>
      <c r="O1033" s="217">
        <v>1</v>
      </c>
      <c r="P1033" s="224" t="s">
        <v>5181</v>
      </c>
      <c r="Q1033" s="217">
        <f t="shared" si="32"/>
        <v>1</v>
      </c>
      <c r="R1033" s="218" t="str">
        <f t="array" aca="1" ref="R1033" ca="1">IF(ISNUMBER(Q1033),IF(Q1033=100%,"CUMPLIDA",IF(AND(ISNUMBER(M1033),ISNUMBER(INDIRECT("FECHA_"&amp;$B1033,1))), IF(M1033&lt;=INDIRECT("FECHA_"&amp;$B1033,1),"INCUMPLIDA","PROCESO"), "VERIFICAR FECHA")),"SIN VALOR AVANCE")</f>
        <v>CUMPLIDA</v>
      </c>
    </row>
    <row r="1034" spans="1:18" ht="180">
      <c r="A1034" s="211" t="s">
        <v>283</v>
      </c>
      <c r="B1034" s="212" t="s">
        <v>2644</v>
      </c>
      <c r="C1034" s="548"/>
      <c r="D1034" s="548"/>
      <c r="E1034" s="546"/>
      <c r="F1034" s="546"/>
      <c r="G1034" s="546"/>
      <c r="H1034" s="213" t="s">
        <v>3545</v>
      </c>
      <c r="I1034" s="214" t="s">
        <v>3546</v>
      </c>
      <c r="J1034" s="214" t="s">
        <v>3547</v>
      </c>
      <c r="K1034" s="215">
        <v>15</v>
      </c>
      <c r="L1034" s="216">
        <v>45566</v>
      </c>
      <c r="M1034" s="216">
        <v>45657</v>
      </c>
      <c r="N1034" s="251">
        <f t="shared" ref="N1034:N1094" si="33">(M1034-L1034)/7</f>
        <v>13</v>
      </c>
      <c r="O1034" s="217">
        <v>1</v>
      </c>
      <c r="P1034" s="224" t="s">
        <v>4781</v>
      </c>
      <c r="Q1034" s="217">
        <f t="shared" si="32"/>
        <v>1</v>
      </c>
      <c r="R1034" s="218" t="str">
        <f t="array" aca="1" ref="R1034" ca="1">IF(ISNUMBER(Q1034),IF(Q1034=100%,"CUMPLIDA",IF(AND(ISNUMBER(M1034),ISNUMBER(INDIRECT("FECHA_"&amp;$B1034,1))), IF(M1034&lt;=INDIRECT("FECHA_"&amp;$B1034,1),"INCUMPLIDA","PROCESO"), "VERIFICAR FECHA")),"SIN VALOR AVANCE")</f>
        <v>CUMPLIDA</v>
      </c>
    </row>
    <row r="1035" spans="1:18" ht="180">
      <c r="A1035" s="211" t="s">
        <v>283</v>
      </c>
      <c r="B1035" s="212" t="s">
        <v>2644</v>
      </c>
      <c r="C1035" s="548"/>
      <c r="D1035" s="548"/>
      <c r="E1035" s="546"/>
      <c r="F1035" s="546"/>
      <c r="G1035" s="546"/>
      <c r="H1035" s="213" t="s">
        <v>3548</v>
      </c>
      <c r="I1035" s="214" t="s">
        <v>3549</v>
      </c>
      <c r="J1035" s="214" t="s">
        <v>3550</v>
      </c>
      <c r="K1035" s="217">
        <v>1</v>
      </c>
      <c r="L1035" s="216">
        <v>45566</v>
      </c>
      <c r="M1035" s="216">
        <v>45657</v>
      </c>
      <c r="N1035" s="251">
        <f t="shared" si="33"/>
        <v>13</v>
      </c>
      <c r="O1035" s="217">
        <v>1</v>
      </c>
      <c r="P1035" s="224" t="s">
        <v>4782</v>
      </c>
      <c r="Q1035" s="217">
        <f t="shared" si="32"/>
        <v>1</v>
      </c>
      <c r="R1035" s="218" t="str">
        <f t="array" aca="1" ref="R1035" ca="1">IF(ISNUMBER(Q1035),IF(Q1035=100%,"CUMPLIDA",IF(AND(ISNUMBER(M1035),ISNUMBER(INDIRECT("FECHA_"&amp;$B1035,1))), IF(M1035&lt;=INDIRECT("FECHA_"&amp;$B1035,1),"INCUMPLIDA","PROCESO"), "VERIFICAR FECHA")),"SIN VALOR AVANCE")</f>
        <v>CUMPLIDA</v>
      </c>
    </row>
    <row r="1036" spans="1:18" ht="210">
      <c r="A1036" s="211" t="s">
        <v>283</v>
      </c>
      <c r="B1036" s="212" t="s">
        <v>2644</v>
      </c>
      <c r="C1036" s="548"/>
      <c r="D1036" s="548"/>
      <c r="E1036" s="221"/>
      <c r="F1036" s="221" t="s">
        <v>4773</v>
      </c>
      <c r="G1036" s="546"/>
      <c r="H1036" s="213" t="s">
        <v>4776</v>
      </c>
      <c r="I1036" s="214" t="s">
        <v>3558</v>
      </c>
      <c r="J1036" s="214" t="s">
        <v>3564</v>
      </c>
      <c r="K1036" s="215">
        <v>5</v>
      </c>
      <c r="L1036" s="216">
        <v>45566</v>
      </c>
      <c r="M1036" s="216">
        <v>45657</v>
      </c>
      <c r="N1036" s="251">
        <f t="shared" si="33"/>
        <v>13</v>
      </c>
      <c r="O1036" s="217">
        <v>1</v>
      </c>
      <c r="P1036" s="214" t="s">
        <v>4777</v>
      </c>
      <c r="Q1036" s="217">
        <f t="shared" si="32"/>
        <v>1</v>
      </c>
      <c r="R1036" s="218" t="str">
        <f t="array" aca="1" ref="R1036" ca="1">IF(ISNUMBER(Q1036),IF(Q1036=100%,"CUMPLIDA",IF(AND(ISNUMBER(M1036),ISNUMBER(INDIRECT("FECHA_"&amp;$B1036,1))), IF(M1036&lt;=INDIRECT("FECHA_"&amp;$B1036,1),"INCUMPLIDA","PROCESO"), "VERIFICAR FECHA")),"SIN VALOR AVANCE")</f>
        <v>CUMPLIDA</v>
      </c>
    </row>
    <row r="1037" spans="1:18" ht="210">
      <c r="A1037" s="211" t="s">
        <v>283</v>
      </c>
      <c r="B1037" s="212" t="s">
        <v>2644</v>
      </c>
      <c r="C1037" s="548"/>
      <c r="D1037" s="548"/>
      <c r="E1037" s="221"/>
      <c r="F1037" s="221" t="s">
        <v>4774</v>
      </c>
      <c r="G1037" s="546"/>
      <c r="H1037" s="213" t="s">
        <v>4776</v>
      </c>
      <c r="I1037" s="214" t="s">
        <v>3558</v>
      </c>
      <c r="J1037" s="214" t="s">
        <v>3564</v>
      </c>
      <c r="K1037" s="215">
        <v>5</v>
      </c>
      <c r="L1037" s="216">
        <v>45566</v>
      </c>
      <c r="M1037" s="216">
        <v>45657</v>
      </c>
      <c r="N1037" s="251">
        <f t="shared" si="33"/>
        <v>13</v>
      </c>
      <c r="O1037" s="217">
        <v>1</v>
      </c>
      <c r="P1037" s="214" t="s">
        <v>4777</v>
      </c>
      <c r="Q1037" s="217">
        <f t="shared" si="32"/>
        <v>1</v>
      </c>
      <c r="R1037" s="218" t="str">
        <f t="array" aca="1" ref="R1037" ca="1">IF(ISNUMBER(Q1037),IF(Q1037=100%,"CUMPLIDA",IF(AND(ISNUMBER(M1037),ISNUMBER(INDIRECT("FECHA_"&amp;$B1037,1))), IF(M1037&lt;=INDIRECT("FECHA_"&amp;$B1037,1),"INCUMPLIDA","PROCESO"), "VERIFICAR FECHA")),"SIN VALOR AVANCE")</f>
        <v>CUMPLIDA</v>
      </c>
    </row>
    <row r="1038" spans="1:18" ht="90">
      <c r="A1038" s="211" t="s">
        <v>283</v>
      </c>
      <c r="B1038" s="212" t="s">
        <v>2644</v>
      </c>
      <c r="C1038" s="548"/>
      <c r="D1038" s="548"/>
      <c r="E1038" s="546"/>
      <c r="F1038" s="563" t="s">
        <v>4775</v>
      </c>
      <c r="G1038" s="546"/>
      <c r="H1038" s="213" t="s">
        <v>4778</v>
      </c>
      <c r="I1038" s="214" t="s">
        <v>4779</v>
      </c>
      <c r="J1038" s="214" t="s">
        <v>3544</v>
      </c>
      <c r="K1038" s="217">
        <v>1</v>
      </c>
      <c r="L1038" s="216">
        <v>45566</v>
      </c>
      <c r="M1038" s="216">
        <v>45838</v>
      </c>
      <c r="N1038" s="251">
        <f t="shared" si="33"/>
        <v>38.857142857142854</v>
      </c>
      <c r="O1038" s="217">
        <v>1</v>
      </c>
      <c r="P1038" s="214" t="s">
        <v>4777</v>
      </c>
      <c r="Q1038" s="217">
        <f t="shared" si="32"/>
        <v>1</v>
      </c>
      <c r="R1038" s="218" t="str">
        <f t="array" aca="1" ref="R1038" ca="1">IF(ISNUMBER(Q1038),IF(Q1038=100%,"CUMPLIDA",IF(AND(ISNUMBER(M1038),ISNUMBER(INDIRECT("FECHA_"&amp;$B1038,1))), IF(M1038&lt;=INDIRECT("FECHA_"&amp;$B1038,1),"INCUMPLIDA","PROCESO"), "VERIFICAR FECHA")),"SIN VALOR AVANCE")</f>
        <v>CUMPLIDA</v>
      </c>
    </row>
    <row r="1039" spans="1:18" ht="180">
      <c r="A1039" s="211" t="s">
        <v>283</v>
      </c>
      <c r="B1039" s="212" t="s">
        <v>2644</v>
      </c>
      <c r="C1039" s="548"/>
      <c r="D1039" s="548"/>
      <c r="E1039" s="546"/>
      <c r="F1039" s="569"/>
      <c r="G1039" s="546"/>
      <c r="H1039" s="213" t="s">
        <v>4780</v>
      </c>
      <c r="I1039" s="214" t="s">
        <v>3546</v>
      </c>
      <c r="J1039" s="214" t="s">
        <v>3547</v>
      </c>
      <c r="K1039" s="215">
        <v>15</v>
      </c>
      <c r="L1039" s="216">
        <v>45566</v>
      </c>
      <c r="M1039" s="216">
        <v>45657</v>
      </c>
      <c r="N1039" s="251">
        <f t="shared" si="33"/>
        <v>13</v>
      </c>
      <c r="O1039" s="217">
        <v>1</v>
      </c>
      <c r="P1039" s="224" t="s">
        <v>4781</v>
      </c>
      <c r="Q1039" s="217">
        <f t="shared" si="32"/>
        <v>1</v>
      </c>
      <c r="R1039" s="218" t="str">
        <f t="array" aca="1" ref="R1039" ca="1">IF(ISNUMBER(Q1039),IF(Q1039=100%,"CUMPLIDA",IF(AND(ISNUMBER(M1039),ISNUMBER(INDIRECT("FECHA_"&amp;$B1039,1))), IF(M1039&lt;=INDIRECT("FECHA_"&amp;$B1039,1),"INCUMPLIDA","PROCESO"), "VERIFICAR FECHA")),"SIN VALOR AVANCE")</f>
        <v>CUMPLIDA</v>
      </c>
    </row>
    <row r="1040" spans="1:18" ht="180">
      <c r="A1040" s="211" t="s">
        <v>283</v>
      </c>
      <c r="B1040" s="212" t="s">
        <v>2644</v>
      </c>
      <c r="C1040" s="548"/>
      <c r="D1040" s="548"/>
      <c r="E1040" s="546"/>
      <c r="F1040" s="569"/>
      <c r="G1040" s="546"/>
      <c r="H1040" s="213" t="s">
        <v>3548</v>
      </c>
      <c r="I1040" s="214" t="s">
        <v>3549</v>
      </c>
      <c r="J1040" s="214" t="s">
        <v>3550</v>
      </c>
      <c r="K1040" s="217">
        <v>1</v>
      </c>
      <c r="L1040" s="216">
        <v>45566</v>
      </c>
      <c r="M1040" s="216">
        <v>45657</v>
      </c>
      <c r="N1040" s="251">
        <f t="shared" si="33"/>
        <v>13</v>
      </c>
      <c r="O1040" s="217">
        <v>1</v>
      </c>
      <c r="P1040" s="224" t="s">
        <v>4782</v>
      </c>
      <c r="Q1040" s="217">
        <f t="shared" si="32"/>
        <v>1</v>
      </c>
      <c r="R1040" s="218" t="str">
        <f t="array" aca="1" ref="R1040" ca="1">IF(ISNUMBER(Q1040),IF(Q1040=100%,"CUMPLIDA",IF(AND(ISNUMBER(M1040),ISNUMBER(INDIRECT("FECHA_"&amp;$B1040,1))), IF(M1040&lt;=INDIRECT("FECHA_"&amp;$B1040,1),"INCUMPLIDA","PROCESO"), "VERIFICAR FECHA")),"SIN VALOR AVANCE")</f>
        <v>CUMPLIDA</v>
      </c>
    </row>
    <row r="1041" spans="1:18" ht="210">
      <c r="A1041" s="211" t="s">
        <v>283</v>
      </c>
      <c r="B1041" s="212" t="s">
        <v>2644</v>
      </c>
      <c r="C1041" s="548"/>
      <c r="D1041" s="548"/>
      <c r="E1041" s="546"/>
      <c r="F1041" s="564"/>
      <c r="G1041" s="546"/>
      <c r="H1041" s="213" t="s">
        <v>4776</v>
      </c>
      <c r="I1041" s="214" t="s">
        <v>3558</v>
      </c>
      <c r="J1041" s="214" t="s">
        <v>3564</v>
      </c>
      <c r="K1041" s="215">
        <v>5</v>
      </c>
      <c r="L1041" s="216">
        <v>45566</v>
      </c>
      <c r="M1041" s="216">
        <v>45657</v>
      </c>
      <c r="N1041" s="251">
        <f t="shared" si="33"/>
        <v>13</v>
      </c>
      <c r="O1041" s="217">
        <v>1</v>
      </c>
      <c r="P1041" s="214" t="s">
        <v>4777</v>
      </c>
      <c r="Q1041" s="217">
        <f t="shared" si="32"/>
        <v>1</v>
      </c>
      <c r="R1041" s="218" t="str">
        <f t="array" aca="1" ref="R1041" ca="1">IF(ISNUMBER(Q1041),IF(Q1041=100%,"CUMPLIDA",IF(AND(ISNUMBER(M1041),ISNUMBER(INDIRECT("FECHA_"&amp;$B1041,1))), IF(M1041&lt;=INDIRECT("FECHA_"&amp;$B1041,1),"INCUMPLIDA","PROCESO"), "VERIFICAR FECHA")),"SIN VALOR AVANCE")</f>
        <v>CUMPLIDA</v>
      </c>
    </row>
    <row r="1042" spans="1:18" ht="195">
      <c r="A1042" s="211" t="s">
        <v>283</v>
      </c>
      <c r="B1042" s="212" t="s">
        <v>2644</v>
      </c>
      <c r="C1042" s="548" t="s">
        <v>3551</v>
      </c>
      <c r="D1042" s="548" t="s">
        <v>3552</v>
      </c>
      <c r="E1042" s="546" t="s">
        <v>3553</v>
      </c>
      <c r="F1042" s="546"/>
      <c r="G1042" s="546" t="s">
        <v>3554</v>
      </c>
      <c r="H1042" s="213" t="s">
        <v>3555</v>
      </c>
      <c r="I1042" s="214" t="s">
        <v>3556</v>
      </c>
      <c r="J1042" s="214" t="s">
        <v>3557</v>
      </c>
      <c r="K1042" s="215">
        <v>5</v>
      </c>
      <c r="L1042" s="216">
        <v>45566</v>
      </c>
      <c r="M1042" s="216">
        <v>45657</v>
      </c>
      <c r="N1042" s="251">
        <f t="shared" si="33"/>
        <v>13</v>
      </c>
      <c r="O1042" s="217">
        <v>1</v>
      </c>
      <c r="P1042" s="214" t="s">
        <v>4777</v>
      </c>
      <c r="Q1042" s="217">
        <f t="shared" si="32"/>
        <v>1</v>
      </c>
      <c r="R1042" s="218" t="str">
        <f t="array" aca="1" ref="R1042" ca="1">IF(ISNUMBER(Q1042),IF(Q1042=100%,"CUMPLIDA",IF(AND(ISNUMBER(M1042),ISNUMBER(INDIRECT("FECHA_"&amp;$B1042,1))), IF(M1042&lt;=INDIRECT("FECHA_"&amp;$B1042,1),"INCUMPLIDA","PROCESO"), "VERIFICAR FECHA")),"SIN VALOR AVANCE")</f>
        <v>CUMPLIDA</v>
      </c>
    </row>
    <row r="1043" spans="1:18" ht="195">
      <c r="A1043" s="211" t="s">
        <v>283</v>
      </c>
      <c r="B1043" s="212" t="s">
        <v>2644</v>
      </c>
      <c r="C1043" s="548"/>
      <c r="D1043" s="548"/>
      <c r="E1043" s="546"/>
      <c r="F1043" s="546"/>
      <c r="G1043" s="546"/>
      <c r="H1043" s="213" t="s">
        <v>3555</v>
      </c>
      <c r="I1043" s="214" t="s">
        <v>3558</v>
      </c>
      <c r="J1043" s="214" t="s">
        <v>3557</v>
      </c>
      <c r="K1043" s="215">
        <v>5</v>
      </c>
      <c r="L1043" s="216">
        <v>45566</v>
      </c>
      <c r="M1043" s="216">
        <v>45657</v>
      </c>
      <c r="N1043" s="251">
        <f t="shared" si="33"/>
        <v>13</v>
      </c>
      <c r="O1043" s="217">
        <v>1</v>
      </c>
      <c r="P1043" s="214" t="s">
        <v>4777</v>
      </c>
      <c r="Q1043" s="217">
        <f t="shared" si="32"/>
        <v>1</v>
      </c>
      <c r="R1043" s="218" t="str">
        <f t="array" aca="1" ref="R1043" ca="1">IF(ISNUMBER(Q1043),IF(Q1043=100%,"CUMPLIDA",IF(AND(ISNUMBER(M1043),ISNUMBER(INDIRECT("FECHA_"&amp;$B1043,1))), IF(M1043&lt;=INDIRECT("FECHA_"&amp;$B1043,1),"INCUMPLIDA","PROCESO"), "VERIFICAR FECHA")),"SIN VALOR AVANCE")</f>
        <v>CUMPLIDA</v>
      </c>
    </row>
    <row r="1044" spans="1:18" ht="195">
      <c r="A1044" s="211" t="s">
        <v>283</v>
      </c>
      <c r="B1044" s="212" t="s">
        <v>2644</v>
      </c>
      <c r="C1044" s="548"/>
      <c r="D1044" s="548"/>
      <c r="E1044" s="546"/>
      <c r="F1044" s="546"/>
      <c r="G1044" s="546"/>
      <c r="H1044" s="213" t="s">
        <v>3559</v>
      </c>
      <c r="I1044" s="214" t="s">
        <v>3556</v>
      </c>
      <c r="J1044" s="214" t="s">
        <v>3557</v>
      </c>
      <c r="K1044" s="215">
        <v>5</v>
      </c>
      <c r="L1044" s="216">
        <v>45566</v>
      </c>
      <c r="M1044" s="216">
        <v>45657</v>
      </c>
      <c r="N1044" s="251">
        <f t="shared" si="33"/>
        <v>13</v>
      </c>
      <c r="O1044" s="217">
        <v>1</v>
      </c>
      <c r="P1044" s="214" t="s">
        <v>4777</v>
      </c>
      <c r="Q1044" s="217">
        <f t="shared" si="32"/>
        <v>1</v>
      </c>
      <c r="R1044" s="218" t="str">
        <f t="array" aca="1" ref="R1044" ca="1">IF(ISNUMBER(Q1044),IF(Q1044=100%,"CUMPLIDA",IF(AND(ISNUMBER(M1044),ISNUMBER(INDIRECT("FECHA_"&amp;$B1044,1))), IF(M1044&lt;=INDIRECT("FECHA_"&amp;$B1044,1),"INCUMPLIDA","PROCESO"), "VERIFICAR FECHA")),"SIN VALOR AVANCE")</f>
        <v>CUMPLIDA</v>
      </c>
    </row>
    <row r="1045" spans="1:18" ht="195">
      <c r="A1045" s="211" t="s">
        <v>283</v>
      </c>
      <c r="B1045" s="212" t="s">
        <v>2644</v>
      </c>
      <c r="C1045" s="548"/>
      <c r="D1045" s="548"/>
      <c r="E1045" s="546"/>
      <c r="F1045" s="546"/>
      <c r="G1045" s="546"/>
      <c r="H1045" s="213" t="s">
        <v>3555</v>
      </c>
      <c r="I1045" s="214" t="s">
        <v>3556</v>
      </c>
      <c r="J1045" s="214" t="s">
        <v>3557</v>
      </c>
      <c r="K1045" s="215">
        <v>5</v>
      </c>
      <c r="L1045" s="216">
        <v>45566</v>
      </c>
      <c r="M1045" s="216">
        <v>45657</v>
      </c>
      <c r="N1045" s="251">
        <f t="shared" si="33"/>
        <v>13</v>
      </c>
      <c r="O1045" s="217">
        <v>1</v>
      </c>
      <c r="P1045" s="214" t="s">
        <v>4777</v>
      </c>
      <c r="Q1045" s="217">
        <f t="shared" si="32"/>
        <v>1</v>
      </c>
      <c r="R1045" s="218" t="str">
        <f t="array" aca="1" ref="R1045" ca="1">IF(ISNUMBER(Q1045),IF(Q1045=100%,"CUMPLIDA",IF(AND(ISNUMBER(M1045),ISNUMBER(INDIRECT("FECHA_"&amp;$B1045,1))), IF(M1045&lt;=INDIRECT("FECHA_"&amp;$B1045,1),"INCUMPLIDA","PROCESO"), "VERIFICAR FECHA")),"SIN VALOR AVANCE")</f>
        <v>CUMPLIDA</v>
      </c>
    </row>
    <row r="1046" spans="1:18" ht="195">
      <c r="A1046" s="211" t="s">
        <v>283</v>
      </c>
      <c r="B1046" s="212" t="s">
        <v>2644</v>
      </c>
      <c r="C1046" s="548"/>
      <c r="D1046" s="548"/>
      <c r="E1046" s="546" t="s">
        <v>3560</v>
      </c>
      <c r="F1046" s="546"/>
      <c r="G1046" s="546"/>
      <c r="H1046" s="213" t="s">
        <v>3555</v>
      </c>
      <c r="I1046" s="214" t="s">
        <v>3556</v>
      </c>
      <c r="J1046" s="214" t="s">
        <v>3557</v>
      </c>
      <c r="K1046" s="215">
        <v>5</v>
      </c>
      <c r="L1046" s="216">
        <v>45566</v>
      </c>
      <c r="M1046" s="216">
        <v>45657</v>
      </c>
      <c r="N1046" s="251">
        <f t="shared" si="33"/>
        <v>13</v>
      </c>
      <c r="O1046" s="217">
        <v>1</v>
      </c>
      <c r="P1046" s="214" t="s">
        <v>4777</v>
      </c>
      <c r="Q1046" s="217">
        <f t="shared" si="32"/>
        <v>1</v>
      </c>
      <c r="R1046" s="218" t="str">
        <f t="array" aca="1" ref="R1046" ca="1">IF(ISNUMBER(Q1046),IF(Q1046=100%,"CUMPLIDA",IF(AND(ISNUMBER(M1046),ISNUMBER(INDIRECT("FECHA_"&amp;$B1046,1))), IF(M1046&lt;=INDIRECT("FECHA_"&amp;$B1046,1),"INCUMPLIDA","PROCESO"), "VERIFICAR FECHA")),"SIN VALOR AVANCE")</f>
        <v>CUMPLIDA</v>
      </c>
    </row>
    <row r="1047" spans="1:18" ht="195">
      <c r="A1047" s="211" t="s">
        <v>283</v>
      </c>
      <c r="B1047" s="212" t="s">
        <v>2644</v>
      </c>
      <c r="C1047" s="548"/>
      <c r="D1047" s="548"/>
      <c r="E1047" s="546"/>
      <c r="F1047" s="546"/>
      <c r="G1047" s="546"/>
      <c r="H1047" s="213" t="s">
        <v>3561</v>
      </c>
      <c r="I1047" s="214" t="s">
        <v>3556</v>
      </c>
      <c r="J1047" s="214" t="s">
        <v>3557</v>
      </c>
      <c r="K1047" s="215">
        <v>5</v>
      </c>
      <c r="L1047" s="216">
        <v>45566</v>
      </c>
      <c r="M1047" s="216">
        <v>45657</v>
      </c>
      <c r="N1047" s="251">
        <f t="shared" si="33"/>
        <v>13</v>
      </c>
      <c r="O1047" s="217">
        <v>1</v>
      </c>
      <c r="P1047" s="214" t="s">
        <v>4777</v>
      </c>
      <c r="Q1047" s="217">
        <f t="shared" si="32"/>
        <v>1</v>
      </c>
      <c r="R1047" s="218" t="str">
        <f t="array" aca="1" ref="R1047" ca="1">IF(ISNUMBER(Q1047),IF(Q1047=100%,"CUMPLIDA",IF(AND(ISNUMBER(M1047),ISNUMBER(INDIRECT("FECHA_"&amp;$B1047,1))), IF(M1047&lt;=INDIRECT("FECHA_"&amp;$B1047,1),"INCUMPLIDA","PROCESO"), "VERIFICAR FECHA")),"SIN VALOR AVANCE")</f>
        <v>CUMPLIDA</v>
      </c>
    </row>
    <row r="1048" spans="1:18" ht="195">
      <c r="A1048" s="211" t="s">
        <v>283</v>
      </c>
      <c r="B1048" s="212" t="s">
        <v>2644</v>
      </c>
      <c r="C1048" s="548"/>
      <c r="D1048" s="548"/>
      <c r="E1048" s="546"/>
      <c r="F1048" s="546"/>
      <c r="G1048" s="546"/>
      <c r="H1048" s="213" t="s">
        <v>3555</v>
      </c>
      <c r="I1048" s="214" t="s">
        <v>3556</v>
      </c>
      <c r="J1048" s="214" t="s">
        <v>3557</v>
      </c>
      <c r="K1048" s="215">
        <v>5</v>
      </c>
      <c r="L1048" s="216">
        <v>45566</v>
      </c>
      <c r="M1048" s="216">
        <v>45657</v>
      </c>
      <c r="N1048" s="251">
        <f t="shared" si="33"/>
        <v>13</v>
      </c>
      <c r="O1048" s="217">
        <v>1</v>
      </c>
      <c r="P1048" s="214" t="s">
        <v>4777</v>
      </c>
      <c r="Q1048" s="217">
        <f t="shared" si="32"/>
        <v>1</v>
      </c>
      <c r="R1048" s="218" t="str">
        <f t="array" aca="1" ref="R1048" ca="1">IF(ISNUMBER(Q1048),IF(Q1048=100%,"CUMPLIDA",IF(AND(ISNUMBER(M1048),ISNUMBER(INDIRECT("FECHA_"&amp;$B1048,1))), IF(M1048&lt;=INDIRECT("FECHA_"&amp;$B1048,1),"INCUMPLIDA","PROCESO"), "VERIFICAR FECHA")),"SIN VALOR AVANCE")</f>
        <v>CUMPLIDA</v>
      </c>
    </row>
    <row r="1049" spans="1:18" ht="195">
      <c r="A1049" s="211" t="s">
        <v>283</v>
      </c>
      <c r="B1049" s="212" t="s">
        <v>2644</v>
      </c>
      <c r="C1049" s="548"/>
      <c r="D1049" s="548"/>
      <c r="E1049" s="546" t="s">
        <v>3562</v>
      </c>
      <c r="F1049" s="546"/>
      <c r="G1049" s="546"/>
      <c r="H1049" s="213" t="s">
        <v>3555</v>
      </c>
      <c r="I1049" s="214" t="s">
        <v>3556</v>
      </c>
      <c r="J1049" s="214" t="s">
        <v>3557</v>
      </c>
      <c r="K1049" s="215">
        <v>5</v>
      </c>
      <c r="L1049" s="216">
        <v>45566</v>
      </c>
      <c r="M1049" s="216">
        <v>45657</v>
      </c>
      <c r="N1049" s="251">
        <f t="shared" si="33"/>
        <v>13</v>
      </c>
      <c r="O1049" s="217">
        <v>1</v>
      </c>
      <c r="P1049" s="214" t="s">
        <v>4777</v>
      </c>
      <c r="Q1049" s="217">
        <f t="shared" si="32"/>
        <v>1</v>
      </c>
      <c r="R1049" s="218" t="str">
        <f t="array" aca="1" ref="R1049" ca="1">IF(ISNUMBER(Q1049),IF(Q1049=100%,"CUMPLIDA",IF(AND(ISNUMBER(M1049),ISNUMBER(INDIRECT("FECHA_"&amp;$B1049,1))), IF(M1049&lt;=INDIRECT("FECHA_"&amp;$B1049,1),"INCUMPLIDA","PROCESO"), "VERIFICAR FECHA")),"SIN VALOR AVANCE")</f>
        <v>CUMPLIDA</v>
      </c>
    </row>
    <row r="1050" spans="1:18" ht="195">
      <c r="A1050" s="211" t="s">
        <v>283</v>
      </c>
      <c r="B1050" s="212" t="s">
        <v>2644</v>
      </c>
      <c r="C1050" s="548"/>
      <c r="D1050" s="548"/>
      <c r="E1050" s="546"/>
      <c r="F1050" s="546"/>
      <c r="G1050" s="546"/>
      <c r="H1050" s="213" t="s">
        <v>3555</v>
      </c>
      <c r="I1050" s="214" t="s">
        <v>3556</v>
      </c>
      <c r="J1050" s="214" t="s">
        <v>3557</v>
      </c>
      <c r="K1050" s="215">
        <v>5</v>
      </c>
      <c r="L1050" s="216">
        <v>45566</v>
      </c>
      <c r="M1050" s="216">
        <v>45657</v>
      </c>
      <c r="N1050" s="251">
        <f t="shared" si="33"/>
        <v>13</v>
      </c>
      <c r="O1050" s="217">
        <v>1</v>
      </c>
      <c r="P1050" s="214" t="s">
        <v>4777</v>
      </c>
      <c r="Q1050" s="217">
        <f t="shared" si="32"/>
        <v>1</v>
      </c>
      <c r="R1050" s="218" t="str">
        <f t="array" aca="1" ref="R1050" ca="1">IF(ISNUMBER(Q1050),IF(Q1050=100%,"CUMPLIDA",IF(AND(ISNUMBER(M1050),ISNUMBER(INDIRECT("FECHA_"&amp;$B1050,1))), IF(M1050&lt;=INDIRECT("FECHA_"&amp;$B1050,1),"INCUMPLIDA","PROCESO"), "VERIFICAR FECHA")),"SIN VALOR AVANCE")</f>
        <v>CUMPLIDA</v>
      </c>
    </row>
    <row r="1051" spans="1:18" ht="195">
      <c r="A1051" s="211" t="s">
        <v>283</v>
      </c>
      <c r="B1051" s="212" t="s">
        <v>2644</v>
      </c>
      <c r="C1051" s="548"/>
      <c r="D1051" s="548"/>
      <c r="E1051" s="546"/>
      <c r="F1051" s="546"/>
      <c r="G1051" s="546"/>
      <c r="H1051" s="213" t="s">
        <v>3555</v>
      </c>
      <c r="I1051" s="214" t="s">
        <v>3556</v>
      </c>
      <c r="J1051" s="214" t="s">
        <v>3557</v>
      </c>
      <c r="K1051" s="215">
        <v>5</v>
      </c>
      <c r="L1051" s="216">
        <v>45566</v>
      </c>
      <c r="M1051" s="216">
        <v>45657</v>
      </c>
      <c r="N1051" s="251">
        <f t="shared" si="33"/>
        <v>13</v>
      </c>
      <c r="O1051" s="217">
        <v>1</v>
      </c>
      <c r="P1051" s="214" t="s">
        <v>4777</v>
      </c>
      <c r="Q1051" s="217">
        <f t="shared" si="32"/>
        <v>1</v>
      </c>
      <c r="R1051" s="218" t="str">
        <f t="array" aca="1" ref="R1051" ca="1">IF(ISNUMBER(Q1051),IF(Q1051=100%,"CUMPLIDA",IF(AND(ISNUMBER(M1051),ISNUMBER(INDIRECT("FECHA_"&amp;$B1051,1))), IF(M1051&lt;=INDIRECT("FECHA_"&amp;$B1051,1),"INCUMPLIDA","PROCESO"), "VERIFICAR FECHA")),"SIN VALOR AVANCE")</f>
        <v>CUMPLIDA</v>
      </c>
    </row>
    <row r="1052" spans="1:18" ht="195">
      <c r="A1052" s="211" t="s">
        <v>283</v>
      </c>
      <c r="B1052" s="212" t="s">
        <v>2644</v>
      </c>
      <c r="C1052" s="548"/>
      <c r="D1052" s="548"/>
      <c r="E1052" s="546" t="s">
        <v>3563</v>
      </c>
      <c r="F1052" s="546"/>
      <c r="G1052" s="546"/>
      <c r="H1052" s="213" t="s">
        <v>3555</v>
      </c>
      <c r="I1052" s="214" t="s">
        <v>3558</v>
      </c>
      <c r="J1052" s="214" t="s">
        <v>3564</v>
      </c>
      <c r="K1052" s="215">
        <v>5</v>
      </c>
      <c r="L1052" s="216">
        <v>45566</v>
      </c>
      <c r="M1052" s="216">
        <v>45657</v>
      </c>
      <c r="N1052" s="251">
        <f t="shared" si="33"/>
        <v>13</v>
      </c>
      <c r="O1052" s="217">
        <v>1</v>
      </c>
      <c r="P1052" s="214" t="s">
        <v>4777</v>
      </c>
      <c r="Q1052" s="217">
        <f t="shared" si="32"/>
        <v>1</v>
      </c>
      <c r="R1052" s="218" t="str">
        <f t="array" aca="1" ref="R1052" ca="1">IF(ISNUMBER(Q1052),IF(Q1052=100%,"CUMPLIDA",IF(AND(ISNUMBER(M1052),ISNUMBER(INDIRECT("FECHA_"&amp;$B1052,1))), IF(M1052&lt;=INDIRECT("FECHA_"&amp;$B1052,1),"INCUMPLIDA","PROCESO"), "VERIFICAR FECHA")),"SIN VALOR AVANCE")</f>
        <v>CUMPLIDA</v>
      </c>
    </row>
    <row r="1053" spans="1:18" ht="195">
      <c r="A1053" s="211" t="s">
        <v>283</v>
      </c>
      <c r="B1053" s="212" t="s">
        <v>2644</v>
      </c>
      <c r="C1053" s="548"/>
      <c r="D1053" s="548"/>
      <c r="E1053" s="546"/>
      <c r="F1053" s="546"/>
      <c r="G1053" s="546"/>
      <c r="H1053" s="213" t="s">
        <v>3555</v>
      </c>
      <c r="I1053" s="214" t="s">
        <v>3558</v>
      </c>
      <c r="J1053" s="214" t="s">
        <v>3564</v>
      </c>
      <c r="K1053" s="215">
        <v>5</v>
      </c>
      <c r="L1053" s="216">
        <v>45566</v>
      </c>
      <c r="M1053" s="216">
        <v>45657</v>
      </c>
      <c r="N1053" s="251">
        <f t="shared" si="33"/>
        <v>13</v>
      </c>
      <c r="O1053" s="217">
        <v>1</v>
      </c>
      <c r="P1053" s="214" t="s">
        <v>4777</v>
      </c>
      <c r="Q1053" s="217">
        <f t="shared" si="32"/>
        <v>1</v>
      </c>
      <c r="R1053" s="218" t="str">
        <f t="array" aca="1" ref="R1053" ca="1">IF(ISNUMBER(Q1053),IF(Q1053=100%,"CUMPLIDA",IF(AND(ISNUMBER(M1053),ISNUMBER(INDIRECT("FECHA_"&amp;$B1053,1))), IF(M1053&lt;=INDIRECT("FECHA_"&amp;$B1053,1),"INCUMPLIDA","PROCESO"), "VERIFICAR FECHA")),"SIN VALOR AVANCE")</f>
        <v>CUMPLIDA</v>
      </c>
    </row>
    <row r="1054" spans="1:18" ht="195">
      <c r="A1054" s="211" t="s">
        <v>283</v>
      </c>
      <c r="B1054" s="212" t="s">
        <v>2644</v>
      </c>
      <c r="C1054" s="548"/>
      <c r="D1054" s="548"/>
      <c r="E1054" s="546"/>
      <c r="F1054" s="546"/>
      <c r="G1054" s="546"/>
      <c r="H1054" s="213" t="s">
        <v>3555</v>
      </c>
      <c r="I1054" s="214" t="s">
        <v>3558</v>
      </c>
      <c r="J1054" s="214" t="s">
        <v>3564</v>
      </c>
      <c r="K1054" s="215">
        <v>5</v>
      </c>
      <c r="L1054" s="216">
        <v>45566</v>
      </c>
      <c r="M1054" s="216">
        <v>45657</v>
      </c>
      <c r="N1054" s="251">
        <f t="shared" si="33"/>
        <v>13</v>
      </c>
      <c r="O1054" s="217">
        <v>1</v>
      </c>
      <c r="P1054" s="214" t="s">
        <v>4777</v>
      </c>
      <c r="Q1054" s="217">
        <f t="shared" si="32"/>
        <v>1</v>
      </c>
      <c r="R1054" s="218" t="str">
        <f t="array" aca="1" ref="R1054" ca="1">IF(ISNUMBER(Q1054),IF(Q1054=100%,"CUMPLIDA",IF(AND(ISNUMBER(M1054),ISNUMBER(INDIRECT("FECHA_"&amp;$B1054,1))), IF(M1054&lt;=INDIRECT("FECHA_"&amp;$B1054,1),"INCUMPLIDA","PROCESO"), "VERIFICAR FECHA")),"SIN VALOR AVANCE")</f>
        <v>CUMPLIDA</v>
      </c>
    </row>
    <row r="1055" spans="1:18" ht="195">
      <c r="A1055" s="211" t="s">
        <v>283</v>
      </c>
      <c r="B1055" s="212" t="s">
        <v>2644</v>
      </c>
      <c r="C1055" s="548"/>
      <c r="D1055" s="548"/>
      <c r="E1055" s="546" t="s">
        <v>3565</v>
      </c>
      <c r="F1055" s="546"/>
      <c r="G1055" s="546"/>
      <c r="H1055" s="213" t="s">
        <v>3555</v>
      </c>
      <c r="I1055" s="214" t="s">
        <v>3558</v>
      </c>
      <c r="J1055" s="214" t="s">
        <v>3564</v>
      </c>
      <c r="K1055" s="215">
        <v>5</v>
      </c>
      <c r="L1055" s="216">
        <v>45566</v>
      </c>
      <c r="M1055" s="216">
        <v>45657</v>
      </c>
      <c r="N1055" s="251">
        <f t="shared" si="33"/>
        <v>13</v>
      </c>
      <c r="O1055" s="217">
        <v>1</v>
      </c>
      <c r="P1055" s="214" t="s">
        <v>4777</v>
      </c>
      <c r="Q1055" s="217">
        <f t="shared" si="32"/>
        <v>1</v>
      </c>
      <c r="R1055" s="218" t="str">
        <f t="array" aca="1" ref="R1055" ca="1">IF(ISNUMBER(Q1055),IF(Q1055=100%,"CUMPLIDA",IF(AND(ISNUMBER(M1055),ISNUMBER(INDIRECT("FECHA_"&amp;$B1055,1))), IF(M1055&lt;=INDIRECT("FECHA_"&amp;$B1055,1),"INCUMPLIDA","PROCESO"), "VERIFICAR FECHA")),"SIN VALOR AVANCE")</f>
        <v>CUMPLIDA</v>
      </c>
    </row>
    <row r="1056" spans="1:18" ht="195">
      <c r="A1056" s="211" t="s">
        <v>283</v>
      </c>
      <c r="B1056" s="212" t="s">
        <v>2644</v>
      </c>
      <c r="C1056" s="548"/>
      <c r="D1056" s="548"/>
      <c r="E1056" s="546"/>
      <c r="F1056" s="546"/>
      <c r="G1056" s="546"/>
      <c r="H1056" s="213" t="s">
        <v>3555</v>
      </c>
      <c r="I1056" s="214" t="s">
        <v>3558</v>
      </c>
      <c r="J1056" s="214" t="s">
        <v>3564</v>
      </c>
      <c r="K1056" s="215">
        <v>5</v>
      </c>
      <c r="L1056" s="216">
        <v>45566</v>
      </c>
      <c r="M1056" s="216">
        <v>45657</v>
      </c>
      <c r="N1056" s="251">
        <f t="shared" si="33"/>
        <v>13</v>
      </c>
      <c r="O1056" s="217">
        <v>1</v>
      </c>
      <c r="P1056" s="214" t="s">
        <v>4777</v>
      </c>
      <c r="Q1056" s="217">
        <f t="shared" si="32"/>
        <v>1</v>
      </c>
      <c r="R1056" s="218" t="str">
        <f t="array" aca="1" ref="R1056" ca="1">IF(ISNUMBER(Q1056),IF(Q1056=100%,"CUMPLIDA",IF(AND(ISNUMBER(M1056),ISNUMBER(INDIRECT("FECHA_"&amp;$B1056,1))), IF(M1056&lt;=INDIRECT("FECHA_"&amp;$B1056,1),"INCUMPLIDA","PROCESO"), "VERIFICAR FECHA")),"SIN VALOR AVANCE")</f>
        <v>CUMPLIDA</v>
      </c>
    </row>
    <row r="1057" spans="1:18" ht="195">
      <c r="A1057" s="211" t="s">
        <v>283</v>
      </c>
      <c r="B1057" s="212" t="s">
        <v>2644</v>
      </c>
      <c r="C1057" s="548"/>
      <c r="D1057" s="548"/>
      <c r="E1057" s="546"/>
      <c r="F1057" s="546"/>
      <c r="G1057" s="546"/>
      <c r="H1057" s="213" t="s">
        <v>3555</v>
      </c>
      <c r="I1057" s="214" t="s">
        <v>3558</v>
      </c>
      <c r="J1057" s="214" t="s">
        <v>3564</v>
      </c>
      <c r="K1057" s="215">
        <v>5</v>
      </c>
      <c r="L1057" s="216">
        <v>45566</v>
      </c>
      <c r="M1057" s="216">
        <v>45657</v>
      </c>
      <c r="N1057" s="251">
        <f t="shared" si="33"/>
        <v>13</v>
      </c>
      <c r="O1057" s="217">
        <v>1</v>
      </c>
      <c r="P1057" s="214" t="s">
        <v>4777</v>
      </c>
      <c r="Q1057" s="217">
        <f t="shared" si="32"/>
        <v>1</v>
      </c>
      <c r="R1057" s="218" t="str">
        <f t="array" aca="1" ref="R1057" ca="1">IF(ISNUMBER(Q1057),IF(Q1057=100%,"CUMPLIDA",IF(AND(ISNUMBER(M1057),ISNUMBER(INDIRECT("FECHA_"&amp;$B1057,1))), IF(M1057&lt;=INDIRECT("FECHA_"&amp;$B1057,1),"INCUMPLIDA","PROCESO"), "VERIFICAR FECHA")),"SIN VALOR AVANCE")</f>
        <v>CUMPLIDA</v>
      </c>
    </row>
    <row r="1058" spans="1:18" ht="150">
      <c r="A1058" s="211" t="s">
        <v>283</v>
      </c>
      <c r="B1058" s="212" t="s">
        <v>2644</v>
      </c>
      <c r="C1058" s="548"/>
      <c r="D1058" s="548"/>
      <c r="E1058" s="546"/>
      <c r="F1058" s="546" t="s">
        <v>4783</v>
      </c>
      <c r="G1058" s="546"/>
      <c r="H1058" s="213" t="s">
        <v>4786</v>
      </c>
      <c r="I1058" s="243" t="s">
        <v>4787</v>
      </c>
      <c r="J1058" s="214" t="s">
        <v>4788</v>
      </c>
      <c r="K1058" s="215">
        <v>1</v>
      </c>
      <c r="L1058" s="216">
        <v>45566</v>
      </c>
      <c r="M1058" s="216">
        <v>45868</v>
      </c>
      <c r="N1058" s="251">
        <f t="shared" si="33"/>
        <v>43.142857142857146</v>
      </c>
      <c r="O1058" s="217">
        <v>1</v>
      </c>
      <c r="P1058" s="214" t="s">
        <v>4789</v>
      </c>
      <c r="Q1058" s="217">
        <f t="shared" si="32"/>
        <v>1</v>
      </c>
      <c r="R1058" s="218" t="str">
        <f t="array" aca="1" ref="R1058" ca="1">IF(ISNUMBER(Q1058),IF(Q1058=100%,"CUMPLIDA",IF(AND(ISNUMBER(M1058),ISNUMBER(INDIRECT("FECHA_"&amp;$B1058,1))), IF(M1058&lt;=INDIRECT("FECHA_"&amp;$B1058,1),"INCUMPLIDA","PROCESO"), "VERIFICAR FECHA")),"SIN VALOR AVANCE")</f>
        <v>CUMPLIDA</v>
      </c>
    </row>
    <row r="1059" spans="1:18" ht="60.75">
      <c r="A1059" s="211" t="s">
        <v>283</v>
      </c>
      <c r="B1059" s="212" t="s">
        <v>2644</v>
      </c>
      <c r="C1059" s="548"/>
      <c r="D1059" s="548"/>
      <c r="E1059" s="546"/>
      <c r="F1059" s="546"/>
      <c r="G1059" s="546"/>
      <c r="H1059" s="213" t="s">
        <v>4790</v>
      </c>
      <c r="I1059" s="243" t="s">
        <v>4791</v>
      </c>
      <c r="J1059" s="214" t="s">
        <v>4792</v>
      </c>
      <c r="K1059" s="215">
        <v>1</v>
      </c>
      <c r="L1059" s="216">
        <v>45868</v>
      </c>
      <c r="M1059" s="216">
        <v>45991</v>
      </c>
      <c r="N1059" s="251">
        <f t="shared" si="33"/>
        <v>17.571428571428573</v>
      </c>
      <c r="O1059" s="217">
        <v>1</v>
      </c>
      <c r="P1059" s="214" t="s">
        <v>4789</v>
      </c>
      <c r="Q1059" s="217">
        <f t="shared" si="32"/>
        <v>1</v>
      </c>
      <c r="R1059" s="218" t="str">
        <f t="array" aca="1" ref="R1059" ca="1">IF(ISNUMBER(Q1059),IF(Q1059=100%,"CUMPLIDA",IF(AND(ISNUMBER(M1059),ISNUMBER(INDIRECT("FECHA_"&amp;$B1059,1))), IF(M1059&lt;=INDIRECT("FECHA_"&amp;$B1059,1),"INCUMPLIDA","PROCESO"), "VERIFICAR FECHA")),"SIN VALOR AVANCE")</f>
        <v>CUMPLIDA</v>
      </c>
    </row>
    <row r="1060" spans="1:18" ht="90.75">
      <c r="A1060" s="211" t="s">
        <v>283</v>
      </c>
      <c r="B1060" s="212" t="s">
        <v>2644</v>
      </c>
      <c r="C1060" s="548"/>
      <c r="D1060" s="548"/>
      <c r="E1060" s="546"/>
      <c r="F1060" s="546" t="s">
        <v>4784</v>
      </c>
      <c r="G1060" s="546"/>
      <c r="H1060" s="213" t="s">
        <v>4793</v>
      </c>
      <c r="I1060" s="214" t="s">
        <v>4794</v>
      </c>
      <c r="J1060" s="214" t="s">
        <v>4795</v>
      </c>
      <c r="K1060" s="215">
        <v>1</v>
      </c>
      <c r="L1060" s="216">
        <v>45566</v>
      </c>
      <c r="M1060" s="216">
        <v>45657</v>
      </c>
      <c r="N1060" s="251">
        <f t="shared" si="33"/>
        <v>13</v>
      </c>
      <c r="O1060" s="217">
        <v>1</v>
      </c>
      <c r="P1060" s="214" t="s">
        <v>4796</v>
      </c>
      <c r="Q1060" s="217">
        <f t="shared" si="32"/>
        <v>1</v>
      </c>
      <c r="R1060" s="218" t="str">
        <f t="array" aca="1" ref="R1060" ca="1">IF(ISNUMBER(Q1060),IF(Q1060=100%,"CUMPLIDA",IF(AND(ISNUMBER(M1060),ISNUMBER(INDIRECT("FECHA_"&amp;$B1060,1))), IF(M1060&lt;=INDIRECT("FECHA_"&amp;$B1060,1),"INCUMPLIDA","PROCESO"), "VERIFICAR FECHA")),"SIN VALOR AVANCE")</f>
        <v>CUMPLIDA</v>
      </c>
    </row>
    <row r="1061" spans="1:18" ht="195">
      <c r="A1061" s="211" t="s">
        <v>283</v>
      </c>
      <c r="B1061" s="212" t="s">
        <v>2644</v>
      </c>
      <c r="C1061" s="548"/>
      <c r="D1061" s="548"/>
      <c r="E1061" s="546"/>
      <c r="F1061" s="546"/>
      <c r="G1061" s="546"/>
      <c r="H1061" s="213" t="s">
        <v>3555</v>
      </c>
      <c r="I1061" s="214" t="s">
        <v>3558</v>
      </c>
      <c r="J1061" s="214" t="s">
        <v>3564</v>
      </c>
      <c r="K1061" s="215">
        <v>5</v>
      </c>
      <c r="L1061" s="216">
        <v>45566</v>
      </c>
      <c r="M1061" s="216">
        <v>45657</v>
      </c>
      <c r="N1061" s="251">
        <f t="shared" si="33"/>
        <v>13</v>
      </c>
      <c r="O1061" s="217">
        <v>1</v>
      </c>
      <c r="P1061" s="214" t="s">
        <v>4777</v>
      </c>
      <c r="Q1061" s="217">
        <f t="shared" si="32"/>
        <v>1</v>
      </c>
      <c r="R1061" s="218" t="str">
        <f t="array" aca="1" ref="R1061" ca="1">IF(ISNUMBER(Q1061),IF(Q1061=100%,"CUMPLIDA",IF(AND(ISNUMBER(M1061),ISNUMBER(INDIRECT("FECHA_"&amp;$B1061,1))), IF(M1061&lt;=INDIRECT("FECHA_"&amp;$B1061,1),"INCUMPLIDA","PROCESO"), "VERIFICAR FECHA")),"SIN VALOR AVANCE")</f>
        <v>CUMPLIDA</v>
      </c>
    </row>
    <row r="1062" spans="1:18" ht="195">
      <c r="A1062" s="211" t="s">
        <v>283</v>
      </c>
      <c r="B1062" s="212" t="s">
        <v>2644</v>
      </c>
      <c r="C1062" s="548"/>
      <c r="D1062" s="548"/>
      <c r="E1062" s="546"/>
      <c r="F1062" s="546"/>
      <c r="G1062" s="546"/>
      <c r="H1062" s="213" t="s">
        <v>3555</v>
      </c>
      <c r="I1062" s="214" t="s">
        <v>3558</v>
      </c>
      <c r="J1062" s="214" t="s">
        <v>3564</v>
      </c>
      <c r="K1062" s="215">
        <v>5</v>
      </c>
      <c r="L1062" s="216">
        <v>45566</v>
      </c>
      <c r="M1062" s="216">
        <v>45657</v>
      </c>
      <c r="N1062" s="251">
        <f t="shared" si="33"/>
        <v>13</v>
      </c>
      <c r="O1062" s="217">
        <v>1</v>
      </c>
      <c r="P1062" s="214" t="s">
        <v>4777</v>
      </c>
      <c r="Q1062" s="217">
        <f t="shared" si="32"/>
        <v>1</v>
      </c>
      <c r="R1062" s="218" t="str">
        <f t="array" aca="1" ref="R1062" ca="1">IF(ISNUMBER(Q1062),IF(Q1062=100%,"CUMPLIDA",IF(AND(ISNUMBER(M1062),ISNUMBER(INDIRECT("FECHA_"&amp;$B1062,1))), IF(M1062&lt;=INDIRECT("FECHA_"&amp;$B1062,1),"INCUMPLIDA","PROCESO"), "VERIFICAR FECHA")),"SIN VALOR AVANCE")</f>
        <v>CUMPLIDA</v>
      </c>
    </row>
    <row r="1063" spans="1:18" ht="195">
      <c r="A1063" s="211" t="s">
        <v>283</v>
      </c>
      <c r="B1063" s="212" t="s">
        <v>2644</v>
      </c>
      <c r="C1063" s="548"/>
      <c r="D1063" s="548"/>
      <c r="E1063" s="546"/>
      <c r="F1063" s="546" t="s">
        <v>4785</v>
      </c>
      <c r="G1063" s="546"/>
      <c r="H1063" s="213" t="s">
        <v>3555</v>
      </c>
      <c r="I1063" s="214" t="s">
        <v>3558</v>
      </c>
      <c r="J1063" s="214" t="s">
        <v>3564</v>
      </c>
      <c r="K1063" s="215">
        <v>5</v>
      </c>
      <c r="L1063" s="216">
        <v>45566</v>
      </c>
      <c r="M1063" s="216">
        <v>45657</v>
      </c>
      <c r="N1063" s="251">
        <f t="shared" si="33"/>
        <v>13</v>
      </c>
      <c r="O1063" s="217">
        <v>1</v>
      </c>
      <c r="P1063" s="214" t="s">
        <v>4777</v>
      </c>
      <c r="Q1063" s="217">
        <f t="shared" si="32"/>
        <v>1</v>
      </c>
      <c r="R1063" s="218" t="str">
        <f t="array" aca="1" ref="R1063" ca="1">IF(ISNUMBER(Q1063),IF(Q1063=100%,"CUMPLIDA",IF(AND(ISNUMBER(M1063),ISNUMBER(INDIRECT("FECHA_"&amp;$B1063,1))), IF(M1063&lt;=INDIRECT("FECHA_"&amp;$B1063,1),"INCUMPLIDA","PROCESO"), "VERIFICAR FECHA")),"SIN VALOR AVANCE")</f>
        <v>CUMPLIDA</v>
      </c>
    </row>
    <row r="1064" spans="1:18" ht="195">
      <c r="A1064" s="211" t="s">
        <v>283</v>
      </c>
      <c r="B1064" s="212" t="s">
        <v>2644</v>
      </c>
      <c r="C1064" s="548"/>
      <c r="D1064" s="548"/>
      <c r="E1064" s="546"/>
      <c r="F1064" s="546"/>
      <c r="G1064" s="546"/>
      <c r="H1064" s="213" t="s">
        <v>3555</v>
      </c>
      <c r="I1064" s="214" t="s">
        <v>3558</v>
      </c>
      <c r="J1064" s="214" t="s">
        <v>3564</v>
      </c>
      <c r="K1064" s="215">
        <v>5</v>
      </c>
      <c r="L1064" s="216">
        <v>45566</v>
      </c>
      <c r="M1064" s="216">
        <v>45657</v>
      </c>
      <c r="N1064" s="251">
        <f t="shared" si="33"/>
        <v>13</v>
      </c>
      <c r="O1064" s="217">
        <v>1</v>
      </c>
      <c r="P1064" s="214" t="s">
        <v>4777</v>
      </c>
      <c r="Q1064" s="217">
        <f t="shared" si="32"/>
        <v>1</v>
      </c>
      <c r="R1064" s="218" t="str">
        <f t="array" aca="1" ref="R1064" ca="1">IF(ISNUMBER(Q1064),IF(Q1064=100%,"CUMPLIDA",IF(AND(ISNUMBER(M1064),ISNUMBER(INDIRECT("FECHA_"&amp;$B1064,1))), IF(M1064&lt;=INDIRECT("FECHA_"&amp;$B1064,1),"INCUMPLIDA","PROCESO"), "VERIFICAR FECHA")),"SIN VALOR AVANCE")</f>
        <v>CUMPLIDA</v>
      </c>
    </row>
    <row r="1065" spans="1:18" ht="195">
      <c r="A1065" s="211" t="s">
        <v>283</v>
      </c>
      <c r="B1065" s="212" t="s">
        <v>2644</v>
      </c>
      <c r="C1065" s="548"/>
      <c r="D1065" s="548"/>
      <c r="E1065" s="546"/>
      <c r="F1065" s="546"/>
      <c r="G1065" s="546"/>
      <c r="H1065" s="213" t="s">
        <v>3555</v>
      </c>
      <c r="I1065" s="214" t="s">
        <v>3558</v>
      </c>
      <c r="J1065" s="214" t="s">
        <v>3564</v>
      </c>
      <c r="K1065" s="215">
        <v>5</v>
      </c>
      <c r="L1065" s="216">
        <v>45566</v>
      </c>
      <c r="M1065" s="216">
        <v>45657</v>
      </c>
      <c r="N1065" s="251">
        <f t="shared" si="33"/>
        <v>13</v>
      </c>
      <c r="O1065" s="217">
        <v>1</v>
      </c>
      <c r="P1065" s="214" t="s">
        <v>4777</v>
      </c>
      <c r="Q1065" s="217">
        <f t="shared" si="32"/>
        <v>1</v>
      </c>
      <c r="R1065" s="218" t="str">
        <f t="array" aca="1" ref="R1065" ca="1">IF(ISNUMBER(Q1065),IF(Q1065=100%,"CUMPLIDA",IF(AND(ISNUMBER(M1065),ISNUMBER(INDIRECT("FECHA_"&amp;$B1065,1))), IF(M1065&lt;=INDIRECT("FECHA_"&amp;$B1065,1),"INCUMPLIDA","PROCESO"), "VERIFICAR FECHA")),"SIN VALOR AVANCE")</f>
        <v>CUMPLIDA</v>
      </c>
    </row>
    <row r="1066" spans="1:18" ht="195">
      <c r="A1066" s="211" t="s">
        <v>283</v>
      </c>
      <c r="B1066" s="212" t="s">
        <v>2644</v>
      </c>
      <c r="C1066" s="548"/>
      <c r="D1066" s="548"/>
      <c r="E1066" s="546"/>
      <c r="F1066" s="546"/>
      <c r="G1066" s="546"/>
      <c r="H1066" s="213" t="s">
        <v>3555</v>
      </c>
      <c r="I1066" s="214" t="s">
        <v>3558</v>
      </c>
      <c r="J1066" s="214" t="s">
        <v>3564</v>
      </c>
      <c r="K1066" s="215">
        <v>5</v>
      </c>
      <c r="L1066" s="216">
        <v>45566</v>
      </c>
      <c r="M1066" s="216">
        <v>45657</v>
      </c>
      <c r="N1066" s="251">
        <f t="shared" si="33"/>
        <v>13</v>
      </c>
      <c r="O1066" s="217">
        <v>1</v>
      </c>
      <c r="P1066" s="214" t="s">
        <v>4777</v>
      </c>
      <c r="Q1066" s="217">
        <f t="shared" si="32"/>
        <v>1</v>
      </c>
      <c r="R1066" s="218" t="str">
        <f t="array" aca="1" ref="R1066" ca="1">IF(ISNUMBER(Q1066),IF(Q1066=100%,"CUMPLIDA",IF(AND(ISNUMBER(M1066),ISNUMBER(INDIRECT("FECHA_"&amp;$B1066,1))), IF(M1066&lt;=INDIRECT("FECHA_"&amp;$B1066,1),"INCUMPLIDA","PROCESO"), "VERIFICAR FECHA")),"SIN VALOR AVANCE")</f>
        <v>CUMPLIDA</v>
      </c>
    </row>
    <row r="1067" spans="1:18" ht="270">
      <c r="A1067" s="211" t="s">
        <v>283</v>
      </c>
      <c r="B1067" s="212" t="s">
        <v>2644</v>
      </c>
      <c r="C1067" s="548" t="s">
        <v>3566</v>
      </c>
      <c r="D1067" s="548" t="s">
        <v>3409</v>
      </c>
      <c r="E1067" s="213"/>
      <c r="F1067" s="213" t="s">
        <v>4797</v>
      </c>
      <c r="G1067" s="546" t="s">
        <v>3569</v>
      </c>
      <c r="H1067" s="546" t="s">
        <v>3570</v>
      </c>
      <c r="I1067" s="214" t="s">
        <v>4798</v>
      </c>
      <c r="J1067" s="214" t="s">
        <v>4799</v>
      </c>
      <c r="K1067" s="215">
        <v>1</v>
      </c>
      <c r="L1067" s="216">
        <v>45548</v>
      </c>
      <c r="M1067" s="216">
        <v>45925</v>
      </c>
      <c r="N1067" s="251">
        <f t="shared" si="33"/>
        <v>53.857142857142854</v>
      </c>
      <c r="O1067" s="217">
        <v>1</v>
      </c>
      <c r="P1067" s="214" t="s">
        <v>4800</v>
      </c>
      <c r="Q1067" s="217">
        <f t="shared" si="32"/>
        <v>1</v>
      </c>
      <c r="R1067" s="218" t="str">
        <f t="array" aca="1" ref="R1067" ca="1">IF(ISNUMBER(Q1067),IF(Q1067=100%,"CUMPLIDA",IF(AND(ISNUMBER(M1067),ISNUMBER(INDIRECT("FECHA_"&amp;$B1067,1))), IF(M1067&lt;=INDIRECT("FECHA_"&amp;$B1067,1),"INCUMPLIDA","PROCESO"), "VERIFICAR FECHA")),"SIN VALOR AVANCE")</f>
        <v>CUMPLIDA</v>
      </c>
    </row>
    <row r="1068" spans="1:18" ht="120">
      <c r="A1068" s="211" t="s">
        <v>283</v>
      </c>
      <c r="B1068" s="212" t="s">
        <v>2644</v>
      </c>
      <c r="C1068" s="548"/>
      <c r="D1068" s="548" t="s">
        <v>3567</v>
      </c>
      <c r="E1068" s="213" t="s">
        <v>3568</v>
      </c>
      <c r="F1068" s="213"/>
      <c r="G1068" s="546"/>
      <c r="H1068" s="546"/>
      <c r="I1068" s="214" t="s">
        <v>3571</v>
      </c>
      <c r="J1068" s="214" t="s">
        <v>3572</v>
      </c>
      <c r="K1068" s="215">
        <v>1</v>
      </c>
      <c r="L1068" s="216">
        <v>45597</v>
      </c>
      <c r="M1068" s="216">
        <v>45925</v>
      </c>
      <c r="N1068" s="251">
        <f t="shared" si="33"/>
        <v>46.857142857142854</v>
      </c>
      <c r="O1068" s="217">
        <v>1</v>
      </c>
      <c r="P1068" s="214" t="s">
        <v>4801</v>
      </c>
      <c r="Q1068" s="217">
        <f t="shared" si="32"/>
        <v>1</v>
      </c>
      <c r="R1068" s="218" t="str">
        <f t="array" aca="1" ref="R1068" ca="1">IF(ISNUMBER(Q1068),IF(Q1068=100%,"CUMPLIDA",IF(AND(ISNUMBER(M1068),ISNUMBER(INDIRECT("FECHA_"&amp;$B1068,1))), IF(M1068&lt;=INDIRECT("FECHA_"&amp;$B1068,1),"INCUMPLIDA","PROCESO"), "VERIFICAR FECHA")),"SIN VALOR AVANCE")</f>
        <v>CUMPLIDA</v>
      </c>
    </row>
    <row r="1069" spans="1:18" ht="60">
      <c r="A1069" s="211" t="s">
        <v>283</v>
      </c>
      <c r="B1069" s="212" t="s">
        <v>2644</v>
      </c>
      <c r="C1069" s="548"/>
      <c r="D1069" s="548"/>
      <c r="E1069" s="213" t="s">
        <v>3573</v>
      </c>
      <c r="F1069" s="213"/>
      <c r="G1069" s="546"/>
      <c r="H1069" s="546"/>
      <c r="I1069" s="214" t="s">
        <v>3574</v>
      </c>
      <c r="J1069" s="214" t="s">
        <v>3575</v>
      </c>
      <c r="K1069" s="215">
        <v>1</v>
      </c>
      <c r="L1069" s="216">
        <v>45566</v>
      </c>
      <c r="M1069" s="216">
        <v>45925</v>
      </c>
      <c r="N1069" s="251">
        <f t="shared" si="33"/>
        <v>51.285714285714285</v>
      </c>
      <c r="O1069" s="217">
        <v>1</v>
      </c>
      <c r="P1069" s="214" t="s">
        <v>4802</v>
      </c>
      <c r="Q1069" s="217">
        <f t="shared" si="32"/>
        <v>1</v>
      </c>
      <c r="R1069" s="218" t="str">
        <f t="array" aca="1" ref="R1069" ca="1">IF(ISNUMBER(Q1069),IF(Q1069=100%,"CUMPLIDA",IF(AND(ISNUMBER(M1069),ISNUMBER(INDIRECT("FECHA_"&amp;$B1069,1))), IF(M1069&lt;=INDIRECT("FECHA_"&amp;$B1069,1),"INCUMPLIDA","PROCESO"), "VERIFICAR FECHA")),"SIN VALOR AVANCE")</f>
        <v>CUMPLIDA</v>
      </c>
    </row>
    <row r="1070" spans="1:18" ht="90.75">
      <c r="A1070" s="211" t="s">
        <v>283</v>
      </c>
      <c r="B1070" s="212" t="s">
        <v>2644</v>
      </c>
      <c r="C1070" s="548"/>
      <c r="D1070" s="548"/>
      <c r="E1070" s="546" t="s">
        <v>3576</v>
      </c>
      <c r="F1070" s="546"/>
      <c r="G1070" s="546"/>
      <c r="H1070" s="546" t="s">
        <v>3577</v>
      </c>
      <c r="I1070" s="214" t="s">
        <v>3578</v>
      </c>
      <c r="J1070" s="214" t="s">
        <v>3579</v>
      </c>
      <c r="K1070" s="215">
        <v>1</v>
      </c>
      <c r="L1070" s="216">
        <v>45658</v>
      </c>
      <c r="M1070" s="216">
        <v>45992</v>
      </c>
      <c r="N1070" s="251">
        <f t="shared" si="33"/>
        <v>47.714285714285715</v>
      </c>
      <c r="O1070" s="217">
        <v>1</v>
      </c>
      <c r="P1070" s="214" t="s">
        <v>5182</v>
      </c>
      <c r="Q1070" s="217">
        <f t="shared" si="32"/>
        <v>1</v>
      </c>
      <c r="R1070" s="218" t="str">
        <f t="array" aca="1" ref="R1070" ca="1">IF(ISNUMBER(Q1070),IF(Q1070=100%,"CUMPLIDA",IF(AND(ISNUMBER(M1070),ISNUMBER(INDIRECT("FECHA_"&amp;$B1070,1))), IF(M1070&lt;=INDIRECT("FECHA_"&amp;$B1070,1),"INCUMPLIDA","PROCESO"), "VERIFICAR FECHA")),"SIN VALOR AVANCE")</f>
        <v>CUMPLIDA</v>
      </c>
    </row>
    <row r="1071" spans="1:18" ht="45.75">
      <c r="A1071" s="211" t="s">
        <v>283</v>
      </c>
      <c r="B1071" s="212" t="s">
        <v>2644</v>
      </c>
      <c r="C1071" s="548"/>
      <c r="D1071" s="548"/>
      <c r="E1071" s="546"/>
      <c r="F1071" s="546"/>
      <c r="G1071" s="546"/>
      <c r="H1071" s="546"/>
      <c r="I1071" s="214" t="s">
        <v>3580</v>
      </c>
      <c r="J1071" s="214" t="s">
        <v>3581</v>
      </c>
      <c r="K1071" s="215">
        <v>1</v>
      </c>
      <c r="L1071" s="216">
        <v>45717</v>
      </c>
      <c r="M1071" s="216">
        <v>46203</v>
      </c>
      <c r="N1071" s="251">
        <f t="shared" si="33"/>
        <v>69.428571428571431</v>
      </c>
      <c r="O1071" s="217">
        <v>0.5</v>
      </c>
      <c r="P1071" s="214" t="s">
        <v>5183</v>
      </c>
      <c r="Q1071" s="217">
        <f t="shared" si="32"/>
        <v>0.5</v>
      </c>
      <c r="R1071" s="218" t="str">
        <f t="array" aca="1" ref="R1071" ca="1">IF(ISNUMBER(Q1071),IF(Q1071=100%,"CUMPLIDA",IF(AND(ISNUMBER(M1071),ISNUMBER(INDIRECT("FECHA_"&amp;$B1071,1))), IF(M1071&lt;=INDIRECT("FECHA_"&amp;$B1071,1),"INCUMPLIDA","PROCESO"), "VERIFICAR FECHA")),"SIN VALOR AVANCE")</f>
        <v>PROCESO</v>
      </c>
    </row>
    <row r="1072" spans="1:18" ht="60.75">
      <c r="A1072" s="211" t="s">
        <v>283</v>
      </c>
      <c r="B1072" s="212" t="s">
        <v>2644</v>
      </c>
      <c r="C1072" s="548"/>
      <c r="D1072" s="548"/>
      <c r="E1072" s="546" t="s">
        <v>3582</v>
      </c>
      <c r="F1072" s="546"/>
      <c r="G1072" s="546"/>
      <c r="H1072" s="546" t="s">
        <v>3583</v>
      </c>
      <c r="I1072" s="214" t="s">
        <v>3584</v>
      </c>
      <c r="J1072" s="225" t="s">
        <v>3585</v>
      </c>
      <c r="K1072" s="215">
        <v>1</v>
      </c>
      <c r="L1072" s="216">
        <v>45748</v>
      </c>
      <c r="M1072" s="216">
        <v>46203</v>
      </c>
      <c r="N1072" s="251">
        <f t="shared" si="33"/>
        <v>65</v>
      </c>
      <c r="O1072" s="217">
        <v>0.66</v>
      </c>
      <c r="P1072" s="214" t="s">
        <v>5184</v>
      </c>
      <c r="Q1072" s="217">
        <f t="shared" si="32"/>
        <v>0.66</v>
      </c>
      <c r="R1072" s="218" t="str">
        <f t="array" aca="1" ref="R1072" ca="1">IF(ISNUMBER(Q1072),IF(Q1072=100%,"CUMPLIDA",IF(AND(ISNUMBER(M1072),ISNUMBER(INDIRECT("FECHA_"&amp;$B1072,1))), IF(M1072&lt;=INDIRECT("FECHA_"&amp;$B1072,1),"INCUMPLIDA","PROCESO"), "VERIFICAR FECHA")),"SIN VALOR AVANCE")</f>
        <v>PROCESO</v>
      </c>
    </row>
    <row r="1073" spans="1:18" ht="90.75">
      <c r="A1073" s="211" t="s">
        <v>283</v>
      </c>
      <c r="B1073" s="212" t="s">
        <v>2644</v>
      </c>
      <c r="C1073" s="548"/>
      <c r="D1073" s="548"/>
      <c r="E1073" s="546"/>
      <c r="F1073" s="546"/>
      <c r="G1073" s="546"/>
      <c r="H1073" s="546"/>
      <c r="I1073" s="214" t="s">
        <v>3586</v>
      </c>
      <c r="J1073" s="214" t="s">
        <v>3587</v>
      </c>
      <c r="K1073" s="215">
        <v>1</v>
      </c>
      <c r="L1073" s="227">
        <v>45658</v>
      </c>
      <c r="M1073" s="216">
        <v>46022</v>
      </c>
      <c r="N1073" s="251">
        <f t="shared" si="33"/>
        <v>52</v>
      </c>
      <c r="O1073" s="217">
        <v>1</v>
      </c>
      <c r="P1073" s="214" t="s">
        <v>5182</v>
      </c>
      <c r="Q1073" s="217">
        <f t="shared" si="32"/>
        <v>1</v>
      </c>
      <c r="R1073" s="218" t="str">
        <f t="array" aca="1" ref="R1073" ca="1">IF(ISNUMBER(Q1073),IF(Q1073=100%,"CUMPLIDA",IF(AND(ISNUMBER(M1073),ISNUMBER(INDIRECT("FECHA_"&amp;$B1073,1))), IF(M1073&lt;=INDIRECT("FECHA_"&amp;$B1073,1),"INCUMPLIDA","PROCESO"), "VERIFICAR FECHA")),"SIN VALOR AVANCE")</f>
        <v>CUMPLIDA</v>
      </c>
    </row>
    <row r="1074" spans="1:18" ht="105">
      <c r="A1074" s="211" t="s">
        <v>283</v>
      </c>
      <c r="B1074" s="212" t="s">
        <v>2644</v>
      </c>
      <c r="C1074" s="548"/>
      <c r="D1074" s="548"/>
      <c r="E1074" s="546" t="s">
        <v>3588</v>
      </c>
      <c r="F1074" s="546"/>
      <c r="G1074" s="546"/>
      <c r="H1074" s="546"/>
      <c r="I1074" s="214" t="s">
        <v>3589</v>
      </c>
      <c r="J1074" s="214" t="s">
        <v>3590</v>
      </c>
      <c r="K1074" s="215">
        <v>1</v>
      </c>
      <c r="L1074" s="216">
        <v>45870</v>
      </c>
      <c r="M1074" s="216">
        <v>46203</v>
      </c>
      <c r="N1074" s="251">
        <f t="shared" si="33"/>
        <v>47.571428571428569</v>
      </c>
      <c r="O1074" s="217">
        <v>0.66</v>
      </c>
      <c r="P1074" s="214" t="s">
        <v>5183</v>
      </c>
      <c r="Q1074" s="217">
        <f t="shared" si="32"/>
        <v>0.66</v>
      </c>
      <c r="R1074" s="218" t="str">
        <f t="array" aca="1" ref="R1074" ca="1">IF(ISNUMBER(Q1074),IF(Q1074=100%,"CUMPLIDA",IF(AND(ISNUMBER(M1074),ISNUMBER(INDIRECT("FECHA_"&amp;$B1074,1))), IF(M1074&lt;=INDIRECT("FECHA_"&amp;$B1074,1),"INCUMPLIDA","PROCESO"), "VERIFICAR FECHA")),"SIN VALOR AVANCE")</f>
        <v>PROCESO</v>
      </c>
    </row>
    <row r="1075" spans="1:18" ht="90.75">
      <c r="A1075" s="211" t="s">
        <v>283</v>
      </c>
      <c r="B1075" s="212" t="s">
        <v>2644</v>
      </c>
      <c r="C1075" s="548"/>
      <c r="D1075" s="548"/>
      <c r="E1075" s="546"/>
      <c r="F1075" s="546"/>
      <c r="G1075" s="546"/>
      <c r="H1075" s="546" t="s">
        <v>3591</v>
      </c>
      <c r="I1075" s="214" t="s">
        <v>3592</v>
      </c>
      <c r="J1075" s="547" t="s">
        <v>3593</v>
      </c>
      <c r="K1075" s="215">
        <v>1</v>
      </c>
      <c r="L1075" s="216">
        <v>45536</v>
      </c>
      <c r="M1075" s="216">
        <v>45734</v>
      </c>
      <c r="N1075" s="251">
        <f t="shared" si="33"/>
        <v>28.285714285714285</v>
      </c>
      <c r="O1075" s="217">
        <v>1</v>
      </c>
      <c r="P1075" s="214" t="s">
        <v>4800</v>
      </c>
      <c r="Q1075" s="217">
        <f t="shared" si="32"/>
        <v>1</v>
      </c>
      <c r="R1075" s="218" t="str">
        <f t="array" aca="1" ref="R1075" ca="1">IF(ISNUMBER(Q1075),IF(Q1075=100%,"CUMPLIDA",IF(AND(ISNUMBER(M1075),ISNUMBER(INDIRECT("FECHA_"&amp;$B1075,1))), IF(M1075&lt;=INDIRECT("FECHA_"&amp;$B1075,1),"INCUMPLIDA","PROCESO"), "VERIFICAR FECHA")),"SIN VALOR AVANCE")</f>
        <v>CUMPLIDA</v>
      </c>
    </row>
    <row r="1076" spans="1:18" ht="90.75">
      <c r="A1076" s="211" t="s">
        <v>283</v>
      </c>
      <c r="B1076" s="212" t="s">
        <v>2644</v>
      </c>
      <c r="C1076" s="548"/>
      <c r="D1076" s="548"/>
      <c r="E1076" s="546"/>
      <c r="F1076" s="546" t="s">
        <v>4803</v>
      </c>
      <c r="G1076" s="546"/>
      <c r="H1076" s="546"/>
      <c r="I1076" s="214" t="s">
        <v>4805</v>
      </c>
      <c r="J1076" s="547"/>
      <c r="K1076" s="215">
        <v>1</v>
      </c>
      <c r="L1076" s="216">
        <v>45643</v>
      </c>
      <c r="M1076" s="216">
        <v>45734</v>
      </c>
      <c r="N1076" s="251">
        <f t="shared" si="33"/>
        <v>13</v>
      </c>
      <c r="O1076" s="217">
        <v>1</v>
      </c>
      <c r="P1076" s="214" t="s">
        <v>4800</v>
      </c>
      <c r="Q1076" s="217">
        <f t="shared" si="32"/>
        <v>1</v>
      </c>
      <c r="R1076" s="218" t="str">
        <f t="array" aca="1" ref="R1076" ca="1">IF(ISNUMBER(Q1076),IF(Q1076=100%,"CUMPLIDA",IF(AND(ISNUMBER(M1076),ISNUMBER(INDIRECT("FECHA_"&amp;$B1076,1))), IF(M1076&lt;=INDIRECT("FECHA_"&amp;$B1076,1),"INCUMPLIDA","PROCESO"), "VERIFICAR FECHA")),"SIN VALOR AVANCE")</f>
        <v>CUMPLIDA</v>
      </c>
    </row>
    <row r="1077" spans="1:18" ht="90.75">
      <c r="A1077" s="211" t="s">
        <v>283</v>
      </c>
      <c r="B1077" s="212" t="s">
        <v>2644</v>
      </c>
      <c r="C1077" s="548"/>
      <c r="D1077" s="548"/>
      <c r="E1077" s="546"/>
      <c r="F1077" s="546"/>
      <c r="G1077" s="546"/>
      <c r="H1077" s="546"/>
      <c r="I1077" s="214" t="s">
        <v>4806</v>
      </c>
      <c r="J1077" s="547"/>
      <c r="K1077" s="215">
        <v>1</v>
      </c>
      <c r="L1077" s="216">
        <v>45536</v>
      </c>
      <c r="M1077" s="216">
        <v>45734</v>
      </c>
      <c r="N1077" s="251">
        <f t="shared" si="33"/>
        <v>28.285714285714285</v>
      </c>
      <c r="O1077" s="217">
        <v>1</v>
      </c>
      <c r="P1077" s="214" t="s">
        <v>4800</v>
      </c>
      <c r="Q1077" s="217">
        <f t="shared" si="32"/>
        <v>1</v>
      </c>
      <c r="R1077" s="218" t="str">
        <f t="array" aca="1" ref="R1077" ca="1">IF(ISNUMBER(Q1077),IF(Q1077=100%,"CUMPLIDA",IF(AND(ISNUMBER(M1077),ISNUMBER(INDIRECT("FECHA_"&amp;$B1077,1))), IF(M1077&lt;=INDIRECT("FECHA_"&amp;$B1077,1),"INCUMPLIDA","PROCESO"), "VERIFICAR FECHA")),"SIN VALOR AVANCE")</f>
        <v>CUMPLIDA</v>
      </c>
    </row>
    <row r="1078" spans="1:18" ht="90">
      <c r="A1078" s="211" t="s">
        <v>283</v>
      </c>
      <c r="B1078" s="212" t="s">
        <v>2644</v>
      </c>
      <c r="C1078" s="548"/>
      <c r="D1078" s="548"/>
      <c r="E1078" s="546"/>
      <c r="F1078" s="546" t="s">
        <v>4804</v>
      </c>
      <c r="G1078" s="546"/>
      <c r="H1078" s="546"/>
      <c r="I1078" s="214" t="s">
        <v>4807</v>
      </c>
      <c r="J1078" s="214" t="s">
        <v>4808</v>
      </c>
      <c r="K1078" s="215">
        <v>1</v>
      </c>
      <c r="L1078" s="216">
        <v>45643</v>
      </c>
      <c r="M1078" s="216">
        <v>45734</v>
      </c>
      <c r="N1078" s="251">
        <f t="shared" si="33"/>
        <v>13</v>
      </c>
      <c r="O1078" s="217">
        <v>1</v>
      </c>
      <c r="P1078" s="214" t="s">
        <v>4809</v>
      </c>
      <c r="Q1078" s="217">
        <f t="shared" si="32"/>
        <v>1</v>
      </c>
      <c r="R1078" s="218" t="str">
        <f t="array" aca="1" ref="R1078" ca="1">IF(ISNUMBER(Q1078),IF(Q1078=100%,"CUMPLIDA",IF(AND(ISNUMBER(M1078),ISNUMBER(INDIRECT("FECHA_"&amp;$B1078,1))), IF(M1078&lt;=INDIRECT("FECHA_"&amp;$B1078,1),"INCUMPLIDA","PROCESO"), "VERIFICAR FECHA")),"SIN VALOR AVANCE")</f>
        <v>CUMPLIDA</v>
      </c>
    </row>
    <row r="1079" spans="1:18" ht="180">
      <c r="A1079" s="211" t="s">
        <v>283</v>
      </c>
      <c r="B1079" s="212" t="s">
        <v>2644</v>
      </c>
      <c r="C1079" s="548"/>
      <c r="D1079" s="548"/>
      <c r="E1079" s="546"/>
      <c r="F1079" s="546"/>
      <c r="G1079" s="546"/>
      <c r="H1079" s="546"/>
      <c r="I1079" s="214" t="s">
        <v>4810</v>
      </c>
      <c r="J1079" s="228" t="s">
        <v>4811</v>
      </c>
      <c r="K1079" s="215">
        <v>1</v>
      </c>
      <c r="L1079" s="216">
        <v>45717</v>
      </c>
      <c r="M1079" s="216">
        <v>45734</v>
      </c>
      <c r="N1079" s="251">
        <f t="shared" si="33"/>
        <v>2.4285714285714284</v>
      </c>
      <c r="O1079" s="217">
        <v>1</v>
      </c>
      <c r="P1079" s="214" t="s">
        <v>4802</v>
      </c>
      <c r="Q1079" s="217">
        <f t="shared" si="32"/>
        <v>1</v>
      </c>
      <c r="R1079" s="218" t="str">
        <f t="array" aca="1" ref="R1079" ca="1">IF(ISNUMBER(Q1079),IF(Q1079=100%,"CUMPLIDA",IF(AND(ISNUMBER(M1079),ISNUMBER(INDIRECT("FECHA_"&amp;$B1079,1))), IF(M1079&lt;=INDIRECT("FECHA_"&amp;$B1079,1),"INCUMPLIDA","PROCESO"), "VERIFICAR FECHA")),"SIN VALOR AVANCE")</f>
        <v>CUMPLIDA</v>
      </c>
    </row>
    <row r="1080" spans="1:18" ht="270">
      <c r="A1080" s="211" t="s">
        <v>283</v>
      </c>
      <c r="B1080" s="212" t="s">
        <v>2644</v>
      </c>
      <c r="C1080" s="548" t="s">
        <v>4812</v>
      </c>
      <c r="D1080" s="548" t="s">
        <v>3594</v>
      </c>
      <c r="E1080" s="549"/>
      <c r="F1080" s="549" t="s">
        <v>4822</v>
      </c>
      <c r="G1080" s="546" t="s">
        <v>3596</v>
      </c>
      <c r="H1080" s="213" t="s">
        <v>4819</v>
      </c>
      <c r="I1080" s="214" t="s">
        <v>4813</v>
      </c>
      <c r="J1080" s="214" t="s">
        <v>852</v>
      </c>
      <c r="K1080" s="215">
        <v>4</v>
      </c>
      <c r="L1080" s="216">
        <v>46082</v>
      </c>
      <c r="M1080" s="216">
        <v>46233</v>
      </c>
      <c r="N1080" s="251">
        <f t="shared" si="33"/>
        <v>21.571428571428573</v>
      </c>
      <c r="O1080" s="217">
        <v>0</v>
      </c>
      <c r="P1080" s="214" t="s">
        <v>4816</v>
      </c>
      <c r="Q1080" s="217">
        <f t="shared" si="32"/>
        <v>0</v>
      </c>
      <c r="R1080" s="218" t="str">
        <f t="array" aca="1" ref="R1080" ca="1">IF(ISNUMBER(Q1080),IF(Q1080=100%,"CUMPLIDA",IF(AND(ISNUMBER(M1080),ISNUMBER(INDIRECT("FECHA_"&amp;$B1080,1))), IF(M1080&lt;=INDIRECT("FECHA_"&amp;$B1080,1),"INCUMPLIDA","PROCESO"), "VERIFICAR FECHA")),"SIN VALOR AVANCE")</f>
        <v>PROCESO</v>
      </c>
    </row>
    <row r="1081" spans="1:18" ht="195">
      <c r="A1081" s="211" t="s">
        <v>283</v>
      </c>
      <c r="B1081" s="212" t="s">
        <v>2644</v>
      </c>
      <c r="C1081" s="548"/>
      <c r="D1081" s="548"/>
      <c r="E1081" s="549"/>
      <c r="F1081" s="549"/>
      <c r="G1081" s="546"/>
      <c r="H1081" s="213" t="s">
        <v>4820</v>
      </c>
      <c r="I1081" s="214" t="s">
        <v>4814</v>
      </c>
      <c r="J1081" s="214" t="s">
        <v>289</v>
      </c>
      <c r="K1081" s="215">
        <v>1</v>
      </c>
      <c r="L1081" s="216">
        <v>46111</v>
      </c>
      <c r="M1081" s="216">
        <v>46203</v>
      </c>
      <c r="N1081" s="251">
        <f t="shared" si="33"/>
        <v>13.142857142857142</v>
      </c>
      <c r="O1081" s="217">
        <v>0</v>
      </c>
      <c r="P1081" s="214" t="s">
        <v>4817</v>
      </c>
      <c r="Q1081" s="217">
        <f t="shared" si="32"/>
        <v>0</v>
      </c>
      <c r="R1081" s="218" t="str">
        <f t="array" aca="1" ref="R1081" ca="1">IF(ISNUMBER(Q1081),IF(Q1081=100%,"CUMPLIDA",IF(AND(ISNUMBER(M1081),ISNUMBER(INDIRECT("FECHA_"&amp;$B1081,1))), IF(M1081&lt;=INDIRECT("FECHA_"&amp;$B1081,1),"INCUMPLIDA","PROCESO"), "VERIFICAR FECHA")),"SIN VALOR AVANCE")</f>
        <v>PROCESO</v>
      </c>
    </row>
    <row r="1082" spans="1:18" ht="195">
      <c r="A1082" s="211" t="s">
        <v>283</v>
      </c>
      <c r="B1082" s="212" t="s">
        <v>2644</v>
      </c>
      <c r="C1082" s="548"/>
      <c r="D1082" s="548"/>
      <c r="E1082" s="549"/>
      <c r="F1082" s="549"/>
      <c r="G1082" s="546"/>
      <c r="H1082" s="213" t="s">
        <v>4821</v>
      </c>
      <c r="I1082" s="214" t="s">
        <v>4814</v>
      </c>
      <c r="J1082" s="214" t="s">
        <v>289</v>
      </c>
      <c r="K1082" s="215">
        <v>1</v>
      </c>
      <c r="L1082" s="216">
        <v>46111</v>
      </c>
      <c r="M1082" s="216">
        <v>46203</v>
      </c>
      <c r="N1082" s="251">
        <f t="shared" si="33"/>
        <v>13.142857142857142</v>
      </c>
      <c r="O1082" s="217">
        <v>0</v>
      </c>
      <c r="P1082" s="214" t="s">
        <v>4817</v>
      </c>
      <c r="Q1082" s="217">
        <f t="shared" si="32"/>
        <v>0</v>
      </c>
      <c r="R1082" s="218" t="str">
        <f t="array" aca="1" ref="R1082" ca="1">IF(ISNUMBER(Q1082),IF(Q1082=100%,"CUMPLIDA",IF(AND(ISNUMBER(M1082),ISNUMBER(INDIRECT("FECHA_"&amp;$B1082,1))), IF(M1082&lt;=INDIRECT("FECHA_"&amp;$B1082,1),"INCUMPLIDA","PROCESO"), "VERIFICAR FECHA")),"SIN VALOR AVANCE")</f>
        <v>PROCESO</v>
      </c>
    </row>
    <row r="1083" spans="1:18" ht="76.5">
      <c r="A1083" s="211" t="s">
        <v>283</v>
      </c>
      <c r="B1083" s="212" t="s">
        <v>2644</v>
      </c>
      <c r="C1083" s="548"/>
      <c r="D1083" s="548"/>
      <c r="E1083" s="549"/>
      <c r="F1083" s="549"/>
      <c r="G1083" s="546"/>
      <c r="H1083" s="213" t="s">
        <v>5185</v>
      </c>
      <c r="I1083" s="214" t="s">
        <v>3598</v>
      </c>
      <c r="J1083" s="214" t="s">
        <v>4815</v>
      </c>
      <c r="K1083" s="215">
        <v>1</v>
      </c>
      <c r="L1083" s="216">
        <v>46096</v>
      </c>
      <c r="M1083" s="216">
        <v>46387</v>
      </c>
      <c r="N1083" s="251">
        <f t="shared" si="33"/>
        <v>41.571428571428569</v>
      </c>
      <c r="O1083" s="217">
        <v>0</v>
      </c>
      <c r="P1083" s="214" t="s">
        <v>4818</v>
      </c>
      <c r="Q1083" s="217">
        <f t="shared" ref="Q1083:Q1094" si="34">(O1083)</f>
        <v>0</v>
      </c>
      <c r="R1083" s="218" t="str">
        <f t="array" aca="1" ref="R1083" ca="1">IF(ISNUMBER(Q1083),IF(Q1083=100%,"CUMPLIDA",IF(AND(ISNUMBER(M1083),ISNUMBER(INDIRECT("FECHA_"&amp;$B1083,1))), IF(M1083&lt;=INDIRECT("FECHA_"&amp;$B1083,1),"INCUMPLIDA","PROCESO"), "VERIFICAR FECHA")),"SIN VALOR AVANCE")</f>
        <v>PROCESO</v>
      </c>
    </row>
    <row r="1084" spans="1:18" ht="60">
      <c r="A1084" s="211" t="s">
        <v>283</v>
      </c>
      <c r="B1084" s="212" t="s">
        <v>2644</v>
      </c>
      <c r="C1084" s="548"/>
      <c r="D1084" s="548"/>
      <c r="E1084" s="237" t="s">
        <v>3595</v>
      </c>
      <c r="F1084" s="237"/>
      <c r="G1084" s="546"/>
      <c r="H1084" s="237" t="s">
        <v>3597</v>
      </c>
      <c r="I1084" s="214" t="s">
        <v>3598</v>
      </c>
      <c r="J1084" s="235" t="s">
        <v>3599</v>
      </c>
      <c r="K1084" s="215">
        <v>1</v>
      </c>
      <c r="L1084" s="236">
        <v>46096</v>
      </c>
      <c r="M1084" s="236">
        <v>46387</v>
      </c>
      <c r="N1084" s="251">
        <f t="shared" si="33"/>
        <v>41.571428571428569</v>
      </c>
      <c r="O1084" s="217">
        <v>0</v>
      </c>
      <c r="P1084" s="232" t="s">
        <v>5186</v>
      </c>
      <c r="Q1084" s="217">
        <f t="shared" si="34"/>
        <v>0</v>
      </c>
      <c r="R1084" s="218" t="str">
        <f t="array" aca="1" ref="R1084" ca="1">IF(ISNUMBER(Q1084),IF(Q1084=100%,"CUMPLIDA",IF(AND(ISNUMBER(M1084),ISNUMBER(INDIRECT("FECHA_"&amp;$B1084,1))), IF(M1084&lt;=INDIRECT("FECHA_"&amp;$B1084,1),"INCUMPLIDA","PROCESO"), "VERIFICAR FECHA")),"SIN VALOR AVANCE")</f>
        <v>PROCESO</v>
      </c>
    </row>
    <row r="1085" spans="1:18" ht="135">
      <c r="A1085" s="211" t="s">
        <v>283</v>
      </c>
      <c r="B1085" s="212" t="s">
        <v>2644</v>
      </c>
      <c r="C1085" s="548"/>
      <c r="D1085" s="548"/>
      <c r="E1085" s="549" t="s">
        <v>4823</v>
      </c>
      <c r="F1085" s="549"/>
      <c r="G1085" s="546"/>
      <c r="H1085" s="237" t="s">
        <v>3600</v>
      </c>
      <c r="I1085" s="235" t="s">
        <v>3601</v>
      </c>
      <c r="J1085" s="235" t="s">
        <v>3602</v>
      </c>
      <c r="K1085" s="215">
        <v>1</v>
      </c>
      <c r="L1085" s="236">
        <v>46096</v>
      </c>
      <c r="M1085" s="236">
        <v>46387</v>
      </c>
      <c r="N1085" s="251">
        <f t="shared" si="33"/>
        <v>41.571428571428569</v>
      </c>
      <c r="O1085" s="217">
        <v>0</v>
      </c>
      <c r="P1085" s="232" t="s">
        <v>5186</v>
      </c>
      <c r="Q1085" s="217">
        <f t="shared" si="34"/>
        <v>0</v>
      </c>
      <c r="R1085" s="218" t="str">
        <f t="array" aca="1" ref="R1085" ca="1">IF(ISNUMBER(Q1085),IF(Q1085=100%,"CUMPLIDA",IF(AND(ISNUMBER(M1085),ISNUMBER(INDIRECT("FECHA_"&amp;$B1085,1))), IF(M1085&lt;=INDIRECT("FECHA_"&amp;$B1085,1),"INCUMPLIDA","PROCESO"), "VERIFICAR FECHA")),"SIN VALOR AVANCE")</f>
        <v>PROCESO</v>
      </c>
    </row>
    <row r="1086" spans="1:18" ht="90">
      <c r="A1086" s="211" t="s">
        <v>283</v>
      </c>
      <c r="B1086" s="212" t="s">
        <v>2644</v>
      </c>
      <c r="C1086" s="548"/>
      <c r="D1086" s="548"/>
      <c r="E1086" s="549"/>
      <c r="F1086" s="549"/>
      <c r="G1086" s="546"/>
      <c r="H1086" s="237" t="s">
        <v>3603</v>
      </c>
      <c r="I1086" s="235" t="s">
        <v>3601</v>
      </c>
      <c r="J1086" s="235" t="s">
        <v>3604</v>
      </c>
      <c r="K1086" s="215">
        <v>1</v>
      </c>
      <c r="L1086" s="236">
        <v>46096</v>
      </c>
      <c r="M1086" s="236">
        <v>46387</v>
      </c>
      <c r="N1086" s="251">
        <f t="shared" si="33"/>
        <v>41.571428571428569</v>
      </c>
      <c r="O1086" s="217">
        <v>0</v>
      </c>
      <c r="P1086" s="232" t="s">
        <v>5186</v>
      </c>
      <c r="Q1086" s="217">
        <f t="shared" si="34"/>
        <v>0</v>
      </c>
      <c r="R1086" s="218" t="str">
        <f t="array" aca="1" ref="R1086" ca="1">IF(ISNUMBER(Q1086),IF(Q1086=100%,"CUMPLIDA",IF(AND(ISNUMBER(M1086),ISNUMBER(INDIRECT("FECHA_"&amp;$B1086,1))), IF(M1086&lt;=INDIRECT("FECHA_"&amp;$B1086,1),"INCUMPLIDA","PROCESO"), "VERIFICAR FECHA")),"SIN VALOR AVANCE")</f>
        <v>PROCESO</v>
      </c>
    </row>
    <row r="1087" spans="1:18" ht="60">
      <c r="A1087" s="211" t="s">
        <v>283</v>
      </c>
      <c r="B1087" s="212" t="s">
        <v>2644</v>
      </c>
      <c r="C1087" s="548"/>
      <c r="D1087" s="548"/>
      <c r="E1087" s="213"/>
      <c r="F1087" s="213" t="s">
        <v>4824</v>
      </c>
      <c r="G1087" s="546"/>
      <c r="H1087" s="237" t="s">
        <v>4825</v>
      </c>
      <c r="I1087" s="235" t="s">
        <v>4826</v>
      </c>
      <c r="J1087" s="235" t="s">
        <v>4827</v>
      </c>
      <c r="K1087" s="215">
        <v>1</v>
      </c>
      <c r="L1087" s="236">
        <v>46096</v>
      </c>
      <c r="M1087" s="236">
        <v>46387</v>
      </c>
      <c r="N1087" s="251">
        <f t="shared" si="33"/>
        <v>41.571428571428569</v>
      </c>
      <c r="O1087" s="217">
        <v>0</v>
      </c>
      <c r="P1087" s="232" t="s">
        <v>5186</v>
      </c>
      <c r="Q1087" s="217">
        <f t="shared" si="34"/>
        <v>0</v>
      </c>
      <c r="R1087" s="218" t="str">
        <f t="array" aca="1" ref="R1087" ca="1">IF(ISNUMBER(Q1087),IF(Q1087=100%,"CUMPLIDA",IF(AND(ISNUMBER(M1087),ISNUMBER(INDIRECT("FECHA_"&amp;$B1087,1))), IF(M1087&lt;=INDIRECT("FECHA_"&amp;$B1087,1),"INCUMPLIDA","PROCESO"), "VERIFICAR FECHA")),"SIN VALOR AVANCE")</f>
        <v>PROCESO</v>
      </c>
    </row>
    <row r="1088" spans="1:18" ht="195">
      <c r="A1088" s="211" t="s">
        <v>283</v>
      </c>
      <c r="B1088" s="212" t="s">
        <v>2644</v>
      </c>
      <c r="C1088" s="548"/>
      <c r="D1088" s="548"/>
      <c r="E1088" s="213"/>
      <c r="F1088" s="213" t="s">
        <v>4831</v>
      </c>
      <c r="G1088" s="546"/>
      <c r="H1088" s="237" t="s">
        <v>4828</v>
      </c>
      <c r="I1088" s="235" t="s">
        <v>4829</v>
      </c>
      <c r="J1088" s="235" t="s">
        <v>4830</v>
      </c>
      <c r="K1088" s="215">
        <v>1</v>
      </c>
      <c r="L1088" s="236">
        <v>46097</v>
      </c>
      <c r="M1088" s="236">
        <v>46233</v>
      </c>
      <c r="N1088" s="251">
        <f t="shared" si="33"/>
        <v>19.428571428571427</v>
      </c>
      <c r="O1088" s="217">
        <v>0</v>
      </c>
      <c r="P1088" s="232" t="s">
        <v>5187</v>
      </c>
      <c r="Q1088" s="217">
        <f t="shared" si="34"/>
        <v>0</v>
      </c>
      <c r="R1088" s="218" t="str">
        <f t="array" aca="1" ref="R1088" ca="1">IF(ISNUMBER(Q1088),IF(Q1088=100%,"CUMPLIDA",IF(AND(ISNUMBER(M1088),ISNUMBER(INDIRECT("FECHA_"&amp;$B1088,1))), IF(M1088&lt;=INDIRECT("FECHA_"&amp;$B1088,1),"INCUMPLIDA","PROCESO"), "VERIFICAR FECHA")),"SIN VALOR AVANCE")</f>
        <v>PROCESO</v>
      </c>
    </row>
    <row r="1089" spans="1:18" ht="150">
      <c r="A1089" s="211" t="s">
        <v>283</v>
      </c>
      <c r="B1089" s="212" t="s">
        <v>2644</v>
      </c>
      <c r="C1089" s="548"/>
      <c r="D1089" s="548"/>
      <c r="E1089" s="549"/>
      <c r="F1089" s="549" t="s">
        <v>4832</v>
      </c>
      <c r="G1089" s="546"/>
      <c r="H1089" s="237" t="s">
        <v>4833</v>
      </c>
      <c r="I1089" s="235" t="s">
        <v>4834</v>
      </c>
      <c r="J1089" s="235" t="s">
        <v>4835</v>
      </c>
      <c r="K1089" s="215">
        <v>1</v>
      </c>
      <c r="L1089" s="236">
        <v>46111</v>
      </c>
      <c r="M1089" s="236">
        <v>46233</v>
      </c>
      <c r="N1089" s="251">
        <f t="shared" si="33"/>
        <v>17.428571428571427</v>
      </c>
      <c r="O1089" s="217">
        <v>0</v>
      </c>
      <c r="P1089" s="232" t="s">
        <v>5187</v>
      </c>
      <c r="Q1089" s="217">
        <f t="shared" si="34"/>
        <v>0</v>
      </c>
      <c r="R1089" s="218" t="str">
        <f t="array" aca="1" ref="R1089" ca="1">IF(ISNUMBER(Q1089),IF(Q1089=100%,"CUMPLIDA",IF(AND(ISNUMBER(M1089),ISNUMBER(INDIRECT("FECHA_"&amp;$B1089,1))), IF(M1089&lt;=INDIRECT("FECHA_"&amp;$B1089,1),"INCUMPLIDA","PROCESO"), "VERIFICAR FECHA")),"SIN VALOR AVANCE")</f>
        <v>PROCESO</v>
      </c>
    </row>
    <row r="1090" spans="1:18" ht="150">
      <c r="A1090" s="211" t="s">
        <v>283</v>
      </c>
      <c r="B1090" s="212" t="s">
        <v>2644</v>
      </c>
      <c r="C1090" s="548"/>
      <c r="D1090" s="548"/>
      <c r="E1090" s="549"/>
      <c r="F1090" s="549"/>
      <c r="G1090" s="546"/>
      <c r="H1090" s="237" t="s">
        <v>4833</v>
      </c>
      <c r="I1090" s="235" t="s">
        <v>4834</v>
      </c>
      <c r="J1090" s="235" t="s">
        <v>4835</v>
      </c>
      <c r="K1090" s="215">
        <v>1</v>
      </c>
      <c r="L1090" s="236">
        <v>46111</v>
      </c>
      <c r="M1090" s="236">
        <v>46233</v>
      </c>
      <c r="N1090" s="251">
        <f t="shared" si="33"/>
        <v>17.428571428571427</v>
      </c>
      <c r="O1090" s="217">
        <v>0</v>
      </c>
      <c r="P1090" s="232" t="s">
        <v>5187</v>
      </c>
      <c r="Q1090" s="217">
        <f t="shared" si="34"/>
        <v>0</v>
      </c>
      <c r="R1090" s="218" t="str">
        <f t="array" aca="1" ref="R1090" ca="1">IF(ISNUMBER(Q1090),IF(Q1090=100%,"CUMPLIDA",IF(AND(ISNUMBER(M1090),ISNUMBER(INDIRECT("FECHA_"&amp;$B1090,1))), IF(M1090&lt;=INDIRECT("FECHA_"&amp;$B1090,1),"INCUMPLIDA","PROCESO"), "VERIFICAR FECHA")),"SIN VALOR AVANCE")</f>
        <v>PROCESO</v>
      </c>
    </row>
    <row r="1091" spans="1:18" ht="75">
      <c r="A1091" s="211" t="s">
        <v>283</v>
      </c>
      <c r="B1091" s="212" t="s">
        <v>2644</v>
      </c>
      <c r="C1091" s="548"/>
      <c r="D1091" s="548"/>
      <c r="E1091" s="549"/>
      <c r="F1091" s="549"/>
      <c r="G1091" s="546"/>
      <c r="H1091" s="237" t="s">
        <v>4836</v>
      </c>
      <c r="I1091" s="235" t="s">
        <v>4837</v>
      </c>
      <c r="J1091" s="235" t="s">
        <v>4838</v>
      </c>
      <c r="K1091" s="215">
        <v>1</v>
      </c>
      <c r="L1091" s="236">
        <v>46111</v>
      </c>
      <c r="M1091" s="236">
        <v>46233</v>
      </c>
      <c r="N1091" s="251">
        <f t="shared" si="33"/>
        <v>17.428571428571427</v>
      </c>
      <c r="O1091" s="217">
        <v>0</v>
      </c>
      <c r="P1091" s="232" t="s">
        <v>5187</v>
      </c>
      <c r="Q1091" s="217">
        <f t="shared" si="34"/>
        <v>0</v>
      </c>
      <c r="R1091" s="218" t="str">
        <f t="array" aca="1" ref="R1091" ca="1">IF(ISNUMBER(Q1091),IF(Q1091=100%,"CUMPLIDA",IF(AND(ISNUMBER(M1091),ISNUMBER(INDIRECT("FECHA_"&amp;$B1091,1))), IF(M1091&lt;=INDIRECT("FECHA_"&amp;$B1091,1),"INCUMPLIDA","PROCESO"), "VERIFICAR FECHA")),"SIN VALOR AVANCE")</f>
        <v>PROCESO</v>
      </c>
    </row>
    <row r="1092" spans="1:18" ht="60">
      <c r="A1092" s="211" t="s">
        <v>283</v>
      </c>
      <c r="B1092" s="212" t="s">
        <v>2644</v>
      </c>
      <c r="C1092" s="548"/>
      <c r="D1092" s="548"/>
      <c r="E1092" s="237"/>
      <c r="F1092" s="237" t="s">
        <v>4839</v>
      </c>
      <c r="G1092" s="546"/>
      <c r="H1092" s="237" t="s">
        <v>4843</v>
      </c>
      <c r="I1092" s="235" t="s">
        <v>4840</v>
      </c>
      <c r="J1092" s="235" t="s">
        <v>4841</v>
      </c>
      <c r="K1092" s="215">
        <v>1</v>
      </c>
      <c r="L1092" s="236">
        <v>46083</v>
      </c>
      <c r="M1092" s="236">
        <v>46387</v>
      </c>
      <c r="N1092" s="251">
        <f t="shared" si="33"/>
        <v>43.428571428571431</v>
      </c>
      <c r="O1092" s="217">
        <v>0</v>
      </c>
      <c r="P1092" s="232" t="s">
        <v>5186</v>
      </c>
      <c r="Q1092" s="217">
        <f t="shared" si="34"/>
        <v>0</v>
      </c>
      <c r="R1092" s="218" t="str">
        <f t="array" aca="1" ref="R1092" ca="1">IF(ISNUMBER(Q1092),IF(Q1092=100%,"CUMPLIDA",IF(AND(ISNUMBER(M1092),ISNUMBER(INDIRECT("FECHA_"&amp;$B1092,1))), IF(M1092&lt;=INDIRECT("FECHA_"&amp;$B1092,1),"INCUMPLIDA","PROCESO"), "VERIFICAR FECHA")),"SIN VALOR AVANCE")</f>
        <v>PROCESO</v>
      </c>
    </row>
    <row r="1093" spans="1:18" ht="105">
      <c r="A1093" s="211" t="s">
        <v>283</v>
      </c>
      <c r="B1093" s="212" t="s">
        <v>2644</v>
      </c>
      <c r="C1093" s="548"/>
      <c r="D1093" s="548"/>
      <c r="E1093" s="237"/>
      <c r="F1093" s="237" t="s">
        <v>4842</v>
      </c>
      <c r="G1093" s="546"/>
      <c r="H1093" s="237" t="s">
        <v>4844</v>
      </c>
      <c r="I1093" s="235" t="s">
        <v>4845</v>
      </c>
      <c r="J1093" s="235" t="s">
        <v>4846</v>
      </c>
      <c r="K1093" s="215">
        <v>1</v>
      </c>
      <c r="L1093" s="236">
        <v>46204</v>
      </c>
      <c r="M1093" s="236">
        <v>46233</v>
      </c>
      <c r="N1093" s="251">
        <f t="shared" si="33"/>
        <v>4.1428571428571432</v>
      </c>
      <c r="O1093" s="217">
        <v>0</v>
      </c>
      <c r="P1093" s="232" t="s">
        <v>5187</v>
      </c>
      <c r="Q1093" s="217">
        <f t="shared" si="34"/>
        <v>0</v>
      </c>
      <c r="R1093" s="218" t="str">
        <f t="array" aca="1" ref="R1093" ca="1">IF(ISNUMBER(Q1093),IF(Q1093=100%,"CUMPLIDA",IF(AND(ISNUMBER(M1093),ISNUMBER(INDIRECT("FECHA_"&amp;$B1093,1))), IF(M1093&lt;=INDIRECT("FECHA_"&amp;$B1093,1),"INCUMPLIDA","PROCESO"), "VERIFICAR FECHA")),"SIN VALOR AVANCE")</f>
        <v>PROCESO</v>
      </c>
    </row>
    <row r="1094" spans="1:18" ht="105">
      <c r="A1094" s="211" t="s">
        <v>283</v>
      </c>
      <c r="B1094" s="212" t="s">
        <v>2644</v>
      </c>
      <c r="C1094" s="548"/>
      <c r="D1094" s="548"/>
      <c r="E1094" s="237"/>
      <c r="F1094" s="237" t="s">
        <v>4847</v>
      </c>
      <c r="G1094" s="546"/>
      <c r="H1094" s="237" t="s">
        <v>4844</v>
      </c>
      <c r="I1094" s="235" t="s">
        <v>4837</v>
      </c>
      <c r="J1094" s="244" t="s">
        <v>5188</v>
      </c>
      <c r="K1094" s="215">
        <v>1</v>
      </c>
      <c r="L1094" s="236">
        <v>46111</v>
      </c>
      <c r="M1094" s="236">
        <v>46233</v>
      </c>
      <c r="N1094" s="251">
        <f t="shared" si="33"/>
        <v>17.428571428571427</v>
      </c>
      <c r="O1094" s="217">
        <v>0</v>
      </c>
      <c r="P1094" s="232" t="s">
        <v>5187</v>
      </c>
      <c r="Q1094" s="217">
        <f t="shared" si="34"/>
        <v>0</v>
      </c>
      <c r="R1094" s="218" t="str">
        <f t="array" aca="1" ref="R1094" ca="1">IF(ISNUMBER(Q1094),IF(Q1094=100%,"CUMPLIDA",IF(AND(ISNUMBER(M1094),ISNUMBER(INDIRECT("FECHA_"&amp;$B1094,1))), IF(M1094&lt;=INDIRECT("FECHA_"&amp;$B1094,1),"INCUMPLIDA","PROCESO"), "VERIFICAR FECHA")),"SIN VALOR AVANCE")</f>
        <v>PROCESO</v>
      </c>
    </row>
    <row r="1095" spans="1:18" ht="300.75">
      <c r="A1095" s="333" t="s">
        <v>23</v>
      </c>
      <c r="B1095" s="334" t="s">
        <v>24</v>
      </c>
      <c r="C1095" s="151" t="s">
        <v>25</v>
      </c>
      <c r="D1095" s="151" t="s">
        <v>26</v>
      </c>
      <c r="E1095" s="148" t="s">
        <v>27</v>
      </c>
      <c r="F1095" s="148"/>
      <c r="G1095" s="148" t="s">
        <v>28</v>
      </c>
      <c r="H1095" s="144" t="s">
        <v>29</v>
      </c>
      <c r="I1095" s="91" t="s">
        <v>30</v>
      </c>
      <c r="J1095" s="145" t="s">
        <v>31</v>
      </c>
      <c r="K1095" s="160">
        <v>1</v>
      </c>
      <c r="L1095" s="161">
        <v>44743</v>
      </c>
      <c r="M1095" s="161">
        <v>46752</v>
      </c>
      <c r="N1095" s="140">
        <f>(M1095-L1095)/7</f>
        <v>287</v>
      </c>
      <c r="O1095" s="160">
        <v>0.93459999999999999</v>
      </c>
      <c r="P1095" s="145" t="s">
        <v>5436</v>
      </c>
      <c r="Q1095" s="146">
        <f>(O1095/K1095)</f>
        <v>0.93459999999999999</v>
      </c>
      <c r="R1095" s="141" t="str">
        <f t="array" aca="1" ref="R1095" ca="1">IF(ISNUMBER(Q1095),IF(Q1095=100%,"CUMPLIDA",IF(AND(ISNUMBER(M1095),ISNUMBER(INDIRECT("FECHA_"&amp;$B1095,1))), IF(M1095&lt;=INDIRECT("FECHA_"&amp;$B1095,1),"INCUMPLIDA","PROCESO"), "VERIFICAR FECHA")),"SIN VALOR AVANCE")</f>
        <v>PROCESO</v>
      </c>
    </row>
    <row r="1096" spans="1:18" ht="360">
      <c r="A1096" s="171" t="s">
        <v>23</v>
      </c>
      <c r="B1096" s="139" t="s">
        <v>24</v>
      </c>
      <c r="C1096" s="532" t="s">
        <v>32</v>
      </c>
      <c r="D1096" s="532" t="s">
        <v>33</v>
      </c>
      <c r="E1096" s="544" t="s">
        <v>34</v>
      </c>
      <c r="F1096" s="544"/>
      <c r="G1096" s="544" t="s">
        <v>35</v>
      </c>
      <c r="H1096" s="148" t="s">
        <v>36</v>
      </c>
      <c r="I1096" s="91" t="s">
        <v>37</v>
      </c>
      <c r="J1096" s="96" t="s">
        <v>37</v>
      </c>
      <c r="K1096" s="160">
        <v>1</v>
      </c>
      <c r="L1096" s="161">
        <v>44805</v>
      </c>
      <c r="M1096" s="161">
        <v>46387</v>
      </c>
      <c r="N1096" s="140">
        <f>(M1096-L1096)/7</f>
        <v>226</v>
      </c>
      <c r="O1096" s="160">
        <v>0.98</v>
      </c>
      <c r="P1096" s="96" t="s">
        <v>38</v>
      </c>
      <c r="Q1096" s="146">
        <f>(O1096/K1096)</f>
        <v>0.98</v>
      </c>
      <c r="R1096" s="141" t="str">
        <f t="array" aca="1" ref="R1096" ca="1">IF(ISNUMBER(Q1096),IF(Q1096=100%,"CUMPLIDA",IF(AND(ISNUMBER(M1096),ISNUMBER(INDIRECT("FECHA_"&amp;$B1096,1))), IF(M1096&lt;=INDIRECT("FECHA_"&amp;$B1096,1),"INCUMPLIDA","PROCESO"), "VERIFICAR FECHA")),"SIN VALOR AVANCE")</f>
        <v>PROCESO</v>
      </c>
    </row>
    <row r="1097" spans="1:18" ht="409.5">
      <c r="A1097" s="171" t="s">
        <v>23</v>
      </c>
      <c r="B1097" s="139" t="s">
        <v>24</v>
      </c>
      <c r="C1097" s="534"/>
      <c r="D1097" s="534"/>
      <c r="E1097" s="545"/>
      <c r="F1097" s="545"/>
      <c r="G1097" s="545"/>
      <c r="H1097" s="148" t="s">
        <v>5437</v>
      </c>
      <c r="I1097" s="96" t="s">
        <v>37</v>
      </c>
      <c r="J1097" s="96" t="s">
        <v>37</v>
      </c>
      <c r="K1097" s="160">
        <v>1</v>
      </c>
      <c r="L1097" s="161">
        <v>44805</v>
      </c>
      <c r="M1097" s="161">
        <v>46387</v>
      </c>
      <c r="N1097" s="140">
        <f>(M1097-L1097)/7</f>
        <v>226</v>
      </c>
      <c r="O1097" s="160">
        <v>0.88009999999999999</v>
      </c>
      <c r="P1097" s="96" t="s">
        <v>39</v>
      </c>
      <c r="Q1097" s="146">
        <f>(O1097/K1097)</f>
        <v>0.88009999999999999</v>
      </c>
      <c r="R1097" s="141" t="str">
        <f t="array" aca="1" ref="R1097" ca="1">IF(ISNUMBER(Q1097),IF(Q1097=100%,"CUMPLIDA",IF(AND(ISNUMBER(M1097),ISNUMBER(INDIRECT("FECHA_"&amp;$B1097,1))), IF(M1097&lt;=INDIRECT("FECHA_"&amp;$B1097,1),"INCUMPLIDA","PROCESO"), "VERIFICAR FECHA")),"SIN VALOR AVANCE")</f>
        <v>PROCESO</v>
      </c>
    </row>
    <row r="1098" spans="1:18" ht="409.5">
      <c r="A1098" s="171" t="s">
        <v>23</v>
      </c>
      <c r="B1098" s="139" t="s">
        <v>24</v>
      </c>
      <c r="C1098" s="151" t="s">
        <v>41</v>
      </c>
      <c r="D1098" s="143" t="s">
        <v>42</v>
      </c>
      <c r="E1098" s="148" t="s">
        <v>43</v>
      </c>
      <c r="F1098" s="148"/>
      <c r="G1098" s="148" t="s">
        <v>44</v>
      </c>
      <c r="H1098" s="148" t="s">
        <v>5438</v>
      </c>
      <c r="I1098" s="89" t="s">
        <v>5439</v>
      </c>
      <c r="J1098" s="148" t="s">
        <v>5440</v>
      </c>
      <c r="K1098" s="160">
        <v>3</v>
      </c>
      <c r="L1098" s="162">
        <v>46174</v>
      </c>
      <c r="M1098" s="161">
        <v>47118</v>
      </c>
      <c r="N1098" s="140">
        <f>(M1098-L1098)/7</f>
        <v>134.85714285714286</v>
      </c>
      <c r="O1098" s="160">
        <v>0</v>
      </c>
      <c r="P1098" s="164" t="s">
        <v>5441</v>
      </c>
      <c r="Q1098" s="146">
        <f>O1098/K1098</f>
        <v>0</v>
      </c>
      <c r="R1098" s="278" t="s">
        <v>1604</v>
      </c>
    </row>
    <row r="1099" spans="1:18" ht="180">
      <c r="A1099" s="171" t="s">
        <v>23</v>
      </c>
      <c r="B1099" s="139" t="s">
        <v>24</v>
      </c>
      <c r="C1099" s="523" t="s">
        <v>47</v>
      </c>
      <c r="D1099" s="523" t="s">
        <v>49</v>
      </c>
      <c r="E1099" s="517" t="s">
        <v>50</v>
      </c>
      <c r="F1099" s="517"/>
      <c r="G1099" s="517" t="s">
        <v>51</v>
      </c>
      <c r="H1099" s="89" t="s">
        <v>5442</v>
      </c>
      <c r="I1099" s="472" t="s">
        <v>5443</v>
      </c>
      <c r="J1099" s="473" t="s">
        <v>5444</v>
      </c>
      <c r="K1099" s="160">
        <v>3</v>
      </c>
      <c r="L1099" s="90">
        <v>46174</v>
      </c>
      <c r="M1099" s="162">
        <v>47118</v>
      </c>
      <c r="N1099" s="140">
        <f t="shared" ref="N1099:N1118" si="35">(M1099-L1099)/7</f>
        <v>134.85714285714286</v>
      </c>
      <c r="O1099" s="160">
        <v>0</v>
      </c>
      <c r="P1099" s="96" t="s">
        <v>54</v>
      </c>
      <c r="Q1099" s="146">
        <f>O1099/K1099</f>
        <v>0</v>
      </c>
      <c r="R1099" s="141" t="s">
        <v>1604</v>
      </c>
    </row>
    <row r="1100" spans="1:18" ht="195">
      <c r="A1100" s="171" t="s">
        <v>23</v>
      </c>
      <c r="B1100" s="139" t="s">
        <v>24</v>
      </c>
      <c r="C1100" s="523"/>
      <c r="D1100" s="523"/>
      <c r="E1100" s="517"/>
      <c r="F1100" s="517"/>
      <c r="G1100" s="517"/>
      <c r="H1100" s="148" t="s">
        <v>59</v>
      </c>
      <c r="I1100" s="96" t="s">
        <v>60</v>
      </c>
      <c r="J1100" s="96" t="s">
        <v>60</v>
      </c>
      <c r="K1100" s="160">
        <v>2</v>
      </c>
      <c r="L1100" s="162">
        <v>45641</v>
      </c>
      <c r="M1100" s="162">
        <v>45688</v>
      </c>
      <c r="N1100" s="140">
        <f t="shared" si="35"/>
        <v>6.7142857142857144</v>
      </c>
      <c r="O1100" s="160">
        <v>2</v>
      </c>
      <c r="P1100" s="96" t="s">
        <v>61</v>
      </c>
      <c r="Q1100" s="146">
        <f t="shared" ref="Q1100:Q1105" si="36">(O1100/K1100)</f>
        <v>1</v>
      </c>
      <c r="R1100" s="141" t="str">
        <f t="array" aca="1" ref="R1100" ca="1">IF(ISNUMBER(Q1100),IF(Q1100=100%,"CUMPLIDA",IF(AND(ISNUMBER(M1100),ISNUMBER(INDIRECT("FECHA_"&amp;$B1100,1))), IF(M1100&lt;=INDIRECT("FECHA_"&amp;$B1100,1),"INCUMPLIDA","PROCESO"), "VERIFICAR FECHA")),"SIN VALOR AVANCE")</f>
        <v>CUMPLIDA</v>
      </c>
    </row>
    <row r="1101" spans="1:18" ht="105">
      <c r="A1101" s="171" t="s">
        <v>23</v>
      </c>
      <c r="B1101" s="139" t="s">
        <v>24</v>
      </c>
      <c r="C1101" s="523"/>
      <c r="D1101" s="523"/>
      <c r="E1101" s="517"/>
      <c r="F1101" s="517"/>
      <c r="G1101" s="517"/>
      <c r="H1101" s="148" t="s">
        <v>62</v>
      </c>
      <c r="I1101" s="96" t="s">
        <v>63</v>
      </c>
      <c r="J1101" s="96" t="s">
        <v>63</v>
      </c>
      <c r="K1101" s="160">
        <v>2</v>
      </c>
      <c r="L1101" s="162">
        <v>45641</v>
      </c>
      <c r="M1101" s="162">
        <v>45688</v>
      </c>
      <c r="N1101" s="140">
        <f t="shared" si="35"/>
        <v>6.7142857142857144</v>
      </c>
      <c r="O1101" s="160">
        <v>2</v>
      </c>
      <c r="P1101" s="96" t="s">
        <v>61</v>
      </c>
      <c r="Q1101" s="146">
        <f t="shared" si="36"/>
        <v>1</v>
      </c>
      <c r="R1101" s="141" t="str">
        <f t="array" aca="1" ref="R1101" ca="1">IF(ISNUMBER(Q1101),IF(Q1101=100%,"CUMPLIDA",IF(AND(ISNUMBER(M1101),ISNUMBER(INDIRECT("FECHA_"&amp;$B1101,1))), IF(M1101&lt;=INDIRECT("FECHA_"&amp;$B1101,1),"INCUMPLIDA","PROCESO"), "VERIFICAR FECHA")),"SIN VALOR AVANCE")</f>
        <v>CUMPLIDA</v>
      </c>
    </row>
    <row r="1102" spans="1:18" ht="120">
      <c r="A1102" s="171" t="s">
        <v>23</v>
      </c>
      <c r="B1102" s="139" t="s">
        <v>24</v>
      </c>
      <c r="C1102" s="523"/>
      <c r="D1102" s="523"/>
      <c r="E1102" s="517"/>
      <c r="F1102" s="517"/>
      <c r="G1102" s="517"/>
      <c r="H1102" s="148" t="s">
        <v>64</v>
      </c>
      <c r="I1102" s="96" t="s">
        <v>65</v>
      </c>
      <c r="J1102" s="96" t="s">
        <v>65</v>
      </c>
      <c r="K1102" s="160">
        <v>2</v>
      </c>
      <c r="L1102" s="162">
        <v>45641</v>
      </c>
      <c r="M1102" s="162">
        <v>45777</v>
      </c>
      <c r="N1102" s="140">
        <f t="shared" si="35"/>
        <v>19.428571428571427</v>
      </c>
      <c r="O1102" s="160">
        <v>2</v>
      </c>
      <c r="P1102" s="96" t="s">
        <v>66</v>
      </c>
      <c r="Q1102" s="146">
        <f t="shared" si="36"/>
        <v>1</v>
      </c>
      <c r="R1102" s="141" t="str">
        <f t="array" aca="1" ref="R1102" ca="1">IF(ISNUMBER(Q1102),IF(Q1102=100%,"CUMPLIDA",IF(AND(ISNUMBER(M1102),ISNUMBER(INDIRECT("FECHA_"&amp;$B1102,1))), IF(M1102&lt;=INDIRECT("FECHA_"&amp;$B1102,1),"INCUMPLIDA","PROCESO"), "VERIFICAR FECHA")),"SIN VALOR AVANCE")</f>
        <v>CUMPLIDA</v>
      </c>
    </row>
    <row r="1103" spans="1:18" ht="60">
      <c r="A1103" s="171" t="s">
        <v>23</v>
      </c>
      <c r="B1103" s="139" t="s">
        <v>24</v>
      </c>
      <c r="C1103" s="523" t="s">
        <v>67</v>
      </c>
      <c r="D1103" s="523" t="s">
        <v>68</v>
      </c>
      <c r="E1103" s="521" t="s">
        <v>69</v>
      </c>
      <c r="F1103" s="521"/>
      <c r="G1103" s="517" t="s">
        <v>70</v>
      </c>
      <c r="H1103" s="524" t="s">
        <v>71</v>
      </c>
      <c r="I1103" s="91" t="s">
        <v>72</v>
      </c>
      <c r="J1103" s="91" t="s">
        <v>73</v>
      </c>
      <c r="K1103" s="160">
        <v>1</v>
      </c>
      <c r="L1103" s="162">
        <v>45901</v>
      </c>
      <c r="M1103" s="162">
        <v>46111</v>
      </c>
      <c r="N1103" s="140">
        <f t="shared" si="35"/>
        <v>30</v>
      </c>
      <c r="O1103" s="160">
        <v>0</v>
      </c>
      <c r="P1103" s="91" t="s">
        <v>74</v>
      </c>
      <c r="Q1103" s="146">
        <f t="shared" si="36"/>
        <v>0</v>
      </c>
      <c r="R1103" s="141" t="str">
        <f t="array" aca="1" ref="R1103" ca="1">IF(ISNUMBER(Q1103),IF(Q1103=100%,"CUMPLIDA",IF(AND(ISNUMBER(M1103),ISNUMBER(INDIRECT("FECHA_"&amp;$B1103,1))), IF(M1103&lt;=INDIRECT("FECHA_"&amp;$B1103,1),"INCUMPLIDA","PROCESO"), "VERIFICAR FECHA")),"SIN VALOR AVANCE")</f>
        <v>PROCESO</v>
      </c>
    </row>
    <row r="1104" spans="1:18" ht="45.75">
      <c r="A1104" s="171" t="s">
        <v>23</v>
      </c>
      <c r="B1104" s="139" t="s">
        <v>24</v>
      </c>
      <c r="C1104" s="523"/>
      <c r="D1104" s="523"/>
      <c r="E1104" s="521"/>
      <c r="F1104" s="521"/>
      <c r="G1104" s="517"/>
      <c r="H1104" s="524"/>
      <c r="I1104" s="91" t="s">
        <v>75</v>
      </c>
      <c r="J1104" s="91" t="s">
        <v>76</v>
      </c>
      <c r="K1104" s="160">
        <v>7</v>
      </c>
      <c r="L1104" s="162">
        <v>45901</v>
      </c>
      <c r="M1104" s="162">
        <v>46111</v>
      </c>
      <c r="N1104" s="140">
        <f t="shared" si="35"/>
        <v>30</v>
      </c>
      <c r="O1104" s="160">
        <v>0</v>
      </c>
      <c r="P1104" s="91" t="s">
        <v>74</v>
      </c>
      <c r="Q1104" s="146">
        <f t="shared" si="36"/>
        <v>0</v>
      </c>
      <c r="R1104" s="141" t="str">
        <f t="array" aca="1" ref="R1104" ca="1">IF(ISNUMBER(Q1104),IF(Q1104=100%,"CUMPLIDA",IF(AND(ISNUMBER(M1104),ISNUMBER(INDIRECT("FECHA_"&amp;$B1104,1))), IF(M1104&lt;=INDIRECT("FECHA_"&amp;$B1104,1),"INCUMPLIDA","PROCESO"), "VERIFICAR FECHA")),"SIN VALOR AVANCE")</f>
        <v>PROCESO</v>
      </c>
    </row>
    <row r="1105" spans="1:18" ht="45.75">
      <c r="A1105" s="171" t="s">
        <v>23</v>
      </c>
      <c r="B1105" s="139" t="s">
        <v>24</v>
      </c>
      <c r="C1105" s="523"/>
      <c r="D1105" s="523"/>
      <c r="E1105" s="521"/>
      <c r="F1105" s="521"/>
      <c r="G1105" s="517"/>
      <c r="H1105" s="524"/>
      <c r="I1105" s="166" t="s">
        <v>77</v>
      </c>
      <c r="J1105" s="91" t="s">
        <v>78</v>
      </c>
      <c r="K1105" s="160">
        <v>1</v>
      </c>
      <c r="L1105" s="162">
        <v>45901</v>
      </c>
      <c r="M1105" s="162">
        <v>46142</v>
      </c>
      <c r="N1105" s="140">
        <f t="shared" si="35"/>
        <v>34.428571428571431</v>
      </c>
      <c r="O1105" s="160">
        <v>0</v>
      </c>
      <c r="P1105" s="91" t="s">
        <v>74</v>
      </c>
      <c r="Q1105" s="146">
        <f t="shared" si="36"/>
        <v>0</v>
      </c>
      <c r="R1105" s="141" t="str">
        <f t="array" aca="1" ref="R1105" ca="1">IF(ISNUMBER(Q1105),IF(Q1105=100%,"CUMPLIDA",IF(AND(ISNUMBER(M1105),ISNUMBER(INDIRECT("FECHA_"&amp;$B1105,1))), IF(M1105&lt;=INDIRECT("FECHA_"&amp;$B1105,1),"INCUMPLIDA","PROCESO"), "VERIFICAR FECHA")),"SIN VALOR AVANCE")</f>
        <v>PROCESO</v>
      </c>
    </row>
    <row r="1106" spans="1:18" ht="120">
      <c r="A1106" s="171" t="s">
        <v>23</v>
      </c>
      <c r="B1106" s="139" t="s">
        <v>24</v>
      </c>
      <c r="C1106" s="523"/>
      <c r="D1106" s="523"/>
      <c r="E1106" s="521"/>
      <c r="F1106" s="521"/>
      <c r="G1106" s="517"/>
      <c r="H1106" s="89" t="s">
        <v>79</v>
      </c>
      <c r="I1106" s="167" t="s">
        <v>80</v>
      </c>
      <c r="J1106" s="91" t="s">
        <v>81</v>
      </c>
      <c r="K1106" s="160">
        <v>8</v>
      </c>
      <c r="L1106" s="162">
        <v>45901</v>
      </c>
      <c r="M1106" s="162">
        <v>46203</v>
      </c>
      <c r="N1106" s="140">
        <f t="shared" si="35"/>
        <v>43.142857142857146</v>
      </c>
      <c r="O1106" s="160">
        <v>2</v>
      </c>
      <c r="P1106" s="91" t="s">
        <v>82</v>
      </c>
      <c r="Q1106" s="146">
        <f>(O1106/K1106)</f>
        <v>0.25</v>
      </c>
      <c r="R1106" s="141" t="str">
        <f t="array" aca="1" ref="R1106" ca="1">IF(ISNUMBER(Q1106),IF(Q1106=100%,"CUMPLIDA",IF(AND(ISNUMBER(M1106),ISNUMBER(INDIRECT("FECHA_"&amp;$B1106,1))), IF(M1106&lt;=INDIRECT("FECHA_"&amp;$B1106,1),"INCUMPLIDA","PROCESO"), "VERIFICAR FECHA")),"SIN VALOR AVANCE")</f>
        <v>PROCESO</v>
      </c>
    </row>
    <row r="1107" spans="1:18" ht="150">
      <c r="A1107" s="171" t="s">
        <v>23</v>
      </c>
      <c r="B1107" s="139" t="s">
        <v>24</v>
      </c>
      <c r="C1107" s="523"/>
      <c r="D1107" s="523"/>
      <c r="E1107" s="521"/>
      <c r="F1107" s="521"/>
      <c r="G1107" s="517"/>
      <c r="H1107" s="89" t="s">
        <v>83</v>
      </c>
      <c r="I1107" s="91" t="s">
        <v>84</v>
      </c>
      <c r="J1107" s="91" t="s">
        <v>85</v>
      </c>
      <c r="K1107" s="160">
        <v>1</v>
      </c>
      <c r="L1107" s="162">
        <v>45901</v>
      </c>
      <c r="M1107" s="162">
        <v>45961</v>
      </c>
      <c r="N1107" s="140">
        <f t="shared" si="35"/>
        <v>8.5714285714285712</v>
      </c>
      <c r="O1107" s="160">
        <v>1</v>
      </c>
      <c r="P1107" s="91" t="s">
        <v>86</v>
      </c>
      <c r="Q1107" s="146">
        <f t="shared" ref="Q1107:Q1118" si="37">(O1107/K1107)</f>
        <v>1</v>
      </c>
      <c r="R1107" s="141" t="str">
        <f t="array" aca="1" ref="R1107" ca="1">IF(ISNUMBER(Q1107),IF(Q1107=100%,"CUMPLIDA",IF(AND(ISNUMBER(M1107),ISNUMBER(INDIRECT("FECHA_"&amp;$B1107,1))), IF(M1107&lt;=INDIRECT("FECHA_"&amp;$B1107,1),"INCUMPLIDA","PROCESO"), "VERIFICAR FECHA")),"SIN VALOR AVANCE")</f>
        <v>CUMPLIDA</v>
      </c>
    </row>
    <row r="1108" spans="1:18" ht="90">
      <c r="A1108" s="171" t="s">
        <v>23</v>
      </c>
      <c r="B1108" s="139" t="s">
        <v>24</v>
      </c>
      <c r="C1108" s="523"/>
      <c r="D1108" s="523"/>
      <c r="E1108" s="521"/>
      <c r="F1108" s="521"/>
      <c r="G1108" s="517"/>
      <c r="H1108" s="168" t="s">
        <v>87</v>
      </c>
      <c r="I1108" s="166" t="s">
        <v>88</v>
      </c>
      <c r="J1108" s="91" t="s">
        <v>89</v>
      </c>
      <c r="K1108" s="160">
        <v>2</v>
      </c>
      <c r="L1108" s="162">
        <v>45901</v>
      </c>
      <c r="M1108" s="162">
        <v>46203</v>
      </c>
      <c r="N1108" s="140">
        <f t="shared" si="35"/>
        <v>43.142857142857146</v>
      </c>
      <c r="O1108" s="160">
        <v>2</v>
      </c>
      <c r="P1108" s="91" t="s">
        <v>74</v>
      </c>
      <c r="Q1108" s="146">
        <f t="shared" si="37"/>
        <v>1</v>
      </c>
      <c r="R1108" s="141" t="str">
        <f t="array" aca="1" ref="R1108" ca="1">IF(ISNUMBER(Q1108),IF(Q1108=100%,"CUMPLIDA",IF(AND(ISNUMBER(M1108),ISNUMBER(INDIRECT("FECHA_"&amp;$B1108,1))), IF(M1108&lt;=INDIRECT("FECHA_"&amp;$B1108,1),"INCUMPLIDA","PROCESO"), "VERIFICAR FECHA")),"SIN VALOR AVANCE")</f>
        <v>CUMPLIDA</v>
      </c>
    </row>
    <row r="1109" spans="1:18" ht="60">
      <c r="A1109" s="171" t="s">
        <v>23</v>
      </c>
      <c r="B1109" s="139" t="s">
        <v>24</v>
      </c>
      <c r="C1109" s="523"/>
      <c r="D1109" s="523"/>
      <c r="E1109" s="521"/>
      <c r="F1109" s="521"/>
      <c r="G1109" s="517"/>
      <c r="H1109" s="168" t="s">
        <v>90</v>
      </c>
      <c r="I1109" s="166" t="s">
        <v>91</v>
      </c>
      <c r="J1109" s="91" t="s">
        <v>92</v>
      </c>
      <c r="K1109" s="160">
        <v>1</v>
      </c>
      <c r="L1109" s="162">
        <v>45901</v>
      </c>
      <c r="M1109" s="162">
        <v>46203</v>
      </c>
      <c r="N1109" s="140">
        <f t="shared" si="35"/>
        <v>43.142857142857146</v>
      </c>
      <c r="O1109" s="160">
        <v>0.5</v>
      </c>
      <c r="P1109" s="91" t="s">
        <v>74</v>
      </c>
      <c r="Q1109" s="146">
        <f t="shared" si="37"/>
        <v>0.5</v>
      </c>
      <c r="R1109" s="141" t="str">
        <f t="array" aca="1" ref="R1109" ca="1">IF(ISNUMBER(Q1109),IF(Q1109=100%,"CUMPLIDA",IF(AND(ISNUMBER(M1109),ISNUMBER(INDIRECT("FECHA_"&amp;$B1109,1))), IF(M1109&lt;=INDIRECT("FECHA_"&amp;$B1109,1),"INCUMPLIDA","PROCESO"), "VERIFICAR FECHA")),"SIN VALOR AVANCE")</f>
        <v>PROCESO</v>
      </c>
    </row>
    <row r="1110" spans="1:18" ht="90">
      <c r="A1110" s="171" t="s">
        <v>23</v>
      </c>
      <c r="B1110" s="139" t="s">
        <v>24</v>
      </c>
      <c r="C1110" s="523"/>
      <c r="D1110" s="523"/>
      <c r="E1110" s="521"/>
      <c r="F1110" s="521"/>
      <c r="G1110" s="517"/>
      <c r="H1110" s="168" t="s">
        <v>93</v>
      </c>
      <c r="I1110" s="166" t="s">
        <v>94</v>
      </c>
      <c r="J1110" s="169" t="s">
        <v>89</v>
      </c>
      <c r="K1110" s="160">
        <v>1</v>
      </c>
      <c r="L1110" s="162">
        <v>45901</v>
      </c>
      <c r="M1110" s="162">
        <v>46022</v>
      </c>
      <c r="N1110" s="140">
        <f t="shared" si="35"/>
        <v>17.285714285714285</v>
      </c>
      <c r="O1110" s="160">
        <v>1</v>
      </c>
      <c r="P1110" s="91" t="s">
        <v>95</v>
      </c>
      <c r="Q1110" s="146">
        <f t="shared" si="37"/>
        <v>1</v>
      </c>
      <c r="R1110" s="141" t="str">
        <f t="array" aca="1" ref="R1110" ca="1">IF(ISNUMBER(Q1110),IF(Q1110=100%,"CUMPLIDA",IF(AND(ISNUMBER(M1110),ISNUMBER(INDIRECT("FECHA_"&amp;$B1110,1))), IF(M1110&lt;=INDIRECT("FECHA_"&amp;$B1110,1),"INCUMPLIDA","PROCESO"), "VERIFICAR FECHA")),"SIN VALOR AVANCE")</f>
        <v>CUMPLIDA</v>
      </c>
    </row>
    <row r="1111" spans="1:18" ht="120">
      <c r="A1111" s="171" t="s">
        <v>23</v>
      </c>
      <c r="B1111" s="139" t="s">
        <v>24</v>
      </c>
      <c r="C1111" s="522" t="s">
        <v>67</v>
      </c>
      <c r="D1111" s="522" t="s">
        <v>96</v>
      </c>
      <c r="E1111" s="521" t="s">
        <v>97</v>
      </c>
      <c r="F1111" s="521"/>
      <c r="G1111" s="517" t="s">
        <v>98</v>
      </c>
      <c r="H1111" s="89" t="s">
        <v>99</v>
      </c>
      <c r="I1111" s="167" t="s">
        <v>80</v>
      </c>
      <c r="J1111" s="91" t="s">
        <v>100</v>
      </c>
      <c r="K1111" s="160">
        <v>8</v>
      </c>
      <c r="L1111" s="162">
        <v>45901</v>
      </c>
      <c r="M1111" s="162">
        <v>46203</v>
      </c>
      <c r="N1111" s="140">
        <f t="shared" si="35"/>
        <v>43.142857142857146</v>
      </c>
      <c r="O1111" s="160">
        <v>2</v>
      </c>
      <c r="P1111" s="91" t="s">
        <v>82</v>
      </c>
      <c r="Q1111" s="146">
        <f t="shared" si="37"/>
        <v>0.25</v>
      </c>
      <c r="R1111" s="141" t="str">
        <f t="array" aca="1" ref="R1111" ca="1">IF(ISNUMBER(Q1111),IF(Q1111=100%,"CUMPLIDA",IF(AND(ISNUMBER(M1111),ISNUMBER(INDIRECT("FECHA_"&amp;$B1111,1))), IF(M1111&lt;=INDIRECT("FECHA_"&amp;$B1111,1),"INCUMPLIDA","PROCESO"), "VERIFICAR FECHA")),"SIN VALOR AVANCE")</f>
        <v>PROCESO</v>
      </c>
    </row>
    <row r="1112" spans="1:18" ht="150">
      <c r="A1112" s="171" t="s">
        <v>23</v>
      </c>
      <c r="B1112" s="139" t="s">
        <v>24</v>
      </c>
      <c r="C1112" s="522"/>
      <c r="D1112" s="522"/>
      <c r="E1112" s="521"/>
      <c r="F1112" s="521"/>
      <c r="G1112" s="517"/>
      <c r="H1112" s="89" t="s">
        <v>83</v>
      </c>
      <c r="I1112" s="91" t="s">
        <v>84</v>
      </c>
      <c r="J1112" s="91" t="s">
        <v>85</v>
      </c>
      <c r="K1112" s="160">
        <v>1</v>
      </c>
      <c r="L1112" s="162">
        <v>45901</v>
      </c>
      <c r="M1112" s="162">
        <v>45961</v>
      </c>
      <c r="N1112" s="140">
        <f t="shared" si="35"/>
        <v>8.5714285714285712</v>
      </c>
      <c r="O1112" s="160">
        <v>1</v>
      </c>
      <c r="P1112" s="91" t="s">
        <v>86</v>
      </c>
      <c r="Q1112" s="146">
        <f t="shared" si="37"/>
        <v>1</v>
      </c>
      <c r="R1112" s="141" t="str">
        <f t="array" aca="1" ref="R1112" ca="1">IF(ISNUMBER(Q1112),IF(Q1112=100%,"CUMPLIDA",IF(AND(ISNUMBER(M1112),ISNUMBER(INDIRECT("FECHA_"&amp;$B1112,1))), IF(M1112&lt;=INDIRECT("FECHA_"&amp;$B1112,1),"INCUMPLIDA","PROCESO"), "VERIFICAR FECHA")),"SIN VALOR AVANCE")</f>
        <v>CUMPLIDA</v>
      </c>
    </row>
    <row r="1113" spans="1:18" ht="90">
      <c r="A1113" s="171" t="s">
        <v>23</v>
      </c>
      <c r="B1113" s="139" t="s">
        <v>24</v>
      </c>
      <c r="C1113" s="522"/>
      <c r="D1113" s="522"/>
      <c r="E1113" s="521"/>
      <c r="F1113" s="521"/>
      <c r="G1113" s="517"/>
      <c r="H1113" s="168" t="s">
        <v>87</v>
      </c>
      <c r="I1113" s="166" t="s">
        <v>101</v>
      </c>
      <c r="J1113" s="91" t="s">
        <v>89</v>
      </c>
      <c r="K1113" s="160">
        <v>2</v>
      </c>
      <c r="L1113" s="162">
        <v>45901</v>
      </c>
      <c r="M1113" s="162">
        <v>46203</v>
      </c>
      <c r="N1113" s="140">
        <f t="shared" si="35"/>
        <v>43.142857142857146</v>
      </c>
      <c r="O1113" s="160">
        <v>2</v>
      </c>
      <c r="P1113" s="91" t="s">
        <v>74</v>
      </c>
      <c r="Q1113" s="146">
        <f t="shared" si="37"/>
        <v>1</v>
      </c>
      <c r="R1113" s="141" t="str">
        <f t="array" aca="1" ref="R1113" ca="1">IF(ISNUMBER(Q1113),IF(Q1113=100%,"CUMPLIDA",IF(AND(ISNUMBER(M1113),ISNUMBER(INDIRECT("FECHA_"&amp;$B1113,1))), IF(M1113&lt;=INDIRECT("FECHA_"&amp;$B1113,1),"INCUMPLIDA","PROCESO"), "VERIFICAR FECHA")),"SIN VALOR AVANCE")</f>
        <v>CUMPLIDA</v>
      </c>
    </row>
    <row r="1114" spans="1:18" ht="60">
      <c r="A1114" s="171" t="s">
        <v>23</v>
      </c>
      <c r="B1114" s="139" t="s">
        <v>24</v>
      </c>
      <c r="C1114" s="522"/>
      <c r="D1114" s="522"/>
      <c r="E1114" s="521"/>
      <c r="F1114" s="521"/>
      <c r="G1114" s="517"/>
      <c r="H1114" s="168" t="s">
        <v>90</v>
      </c>
      <c r="I1114" s="166" t="s">
        <v>91</v>
      </c>
      <c r="J1114" s="91" t="s">
        <v>92</v>
      </c>
      <c r="K1114" s="160">
        <v>1</v>
      </c>
      <c r="L1114" s="162">
        <v>45901</v>
      </c>
      <c r="M1114" s="162">
        <v>46203</v>
      </c>
      <c r="N1114" s="140">
        <f t="shared" si="35"/>
        <v>43.142857142857146</v>
      </c>
      <c r="O1114" s="160">
        <v>0.5</v>
      </c>
      <c r="P1114" s="91" t="s">
        <v>74</v>
      </c>
      <c r="Q1114" s="146">
        <f t="shared" si="37"/>
        <v>0.5</v>
      </c>
      <c r="R1114" s="141" t="str">
        <f t="array" aca="1" ref="R1114" ca="1">IF(ISNUMBER(Q1114),IF(Q1114=100%,"CUMPLIDA",IF(AND(ISNUMBER(M1114),ISNUMBER(INDIRECT("FECHA_"&amp;$B1114,1))), IF(M1114&lt;=INDIRECT("FECHA_"&amp;$B1114,1),"INCUMPLIDA","PROCESO"), "VERIFICAR FECHA")),"SIN VALOR AVANCE")</f>
        <v>PROCESO</v>
      </c>
    </row>
    <row r="1115" spans="1:18" ht="120">
      <c r="A1115" s="171" t="s">
        <v>23</v>
      </c>
      <c r="B1115" s="139" t="s">
        <v>24</v>
      </c>
      <c r="C1115" s="522" t="s">
        <v>67</v>
      </c>
      <c r="D1115" s="522" t="s">
        <v>102</v>
      </c>
      <c r="E1115" s="521" t="s">
        <v>103</v>
      </c>
      <c r="F1115" s="521"/>
      <c r="G1115" s="517" t="s">
        <v>104</v>
      </c>
      <c r="H1115" s="89" t="s">
        <v>99</v>
      </c>
      <c r="I1115" s="167" t="s">
        <v>80</v>
      </c>
      <c r="J1115" s="91" t="s">
        <v>100</v>
      </c>
      <c r="K1115" s="160">
        <v>8</v>
      </c>
      <c r="L1115" s="162">
        <v>45901</v>
      </c>
      <c r="M1115" s="162">
        <v>46203</v>
      </c>
      <c r="N1115" s="140">
        <f t="shared" si="35"/>
        <v>43.142857142857146</v>
      </c>
      <c r="O1115" s="160">
        <v>2</v>
      </c>
      <c r="P1115" s="91" t="s">
        <v>82</v>
      </c>
      <c r="Q1115" s="146">
        <f t="shared" si="37"/>
        <v>0.25</v>
      </c>
      <c r="R1115" s="141" t="str">
        <f t="array" aca="1" ref="R1115" ca="1">IF(ISNUMBER(Q1115),IF(Q1115=100%,"CUMPLIDA",IF(AND(ISNUMBER(M1115),ISNUMBER(INDIRECT("FECHA_"&amp;$B1115,1))), IF(M1115&lt;=INDIRECT("FECHA_"&amp;$B1115,1),"INCUMPLIDA","PROCESO"), "VERIFICAR FECHA")),"SIN VALOR AVANCE")</f>
        <v>PROCESO</v>
      </c>
    </row>
    <row r="1116" spans="1:18" ht="150">
      <c r="A1116" s="171" t="s">
        <v>23</v>
      </c>
      <c r="B1116" s="139" t="s">
        <v>24</v>
      </c>
      <c r="C1116" s="522"/>
      <c r="D1116" s="522"/>
      <c r="E1116" s="521"/>
      <c r="F1116" s="521"/>
      <c r="G1116" s="517"/>
      <c r="H1116" s="89" t="s">
        <v>83</v>
      </c>
      <c r="I1116" s="91" t="s">
        <v>84</v>
      </c>
      <c r="J1116" s="91" t="s">
        <v>85</v>
      </c>
      <c r="K1116" s="160">
        <v>1</v>
      </c>
      <c r="L1116" s="162">
        <v>45901</v>
      </c>
      <c r="M1116" s="162">
        <v>45961</v>
      </c>
      <c r="N1116" s="140">
        <f t="shared" si="35"/>
        <v>8.5714285714285712</v>
      </c>
      <c r="O1116" s="160">
        <v>1</v>
      </c>
      <c r="P1116" s="91" t="s">
        <v>86</v>
      </c>
      <c r="Q1116" s="146">
        <f t="shared" si="37"/>
        <v>1</v>
      </c>
      <c r="R1116" s="141" t="str">
        <f t="array" aca="1" ref="R1116" ca="1">IF(ISNUMBER(Q1116),IF(Q1116=100%,"CUMPLIDA",IF(AND(ISNUMBER(M1116),ISNUMBER(INDIRECT("FECHA_"&amp;$B1116,1))), IF(M1116&lt;=INDIRECT("FECHA_"&amp;$B1116,1),"INCUMPLIDA","PROCESO"), "VERIFICAR FECHA")),"SIN VALOR AVANCE")</f>
        <v>CUMPLIDA</v>
      </c>
    </row>
    <row r="1117" spans="1:18" ht="90">
      <c r="A1117" s="171" t="s">
        <v>23</v>
      </c>
      <c r="B1117" s="139" t="s">
        <v>24</v>
      </c>
      <c r="C1117" s="522"/>
      <c r="D1117" s="522"/>
      <c r="E1117" s="521"/>
      <c r="F1117" s="521"/>
      <c r="G1117" s="517"/>
      <c r="H1117" s="168" t="s">
        <v>87</v>
      </c>
      <c r="I1117" s="166" t="s">
        <v>101</v>
      </c>
      <c r="J1117" s="91" t="s">
        <v>89</v>
      </c>
      <c r="K1117" s="160">
        <v>2</v>
      </c>
      <c r="L1117" s="162">
        <v>45901</v>
      </c>
      <c r="M1117" s="162">
        <v>46203</v>
      </c>
      <c r="N1117" s="140">
        <f t="shared" si="35"/>
        <v>43.142857142857146</v>
      </c>
      <c r="O1117" s="160">
        <v>2</v>
      </c>
      <c r="P1117" s="91" t="s">
        <v>74</v>
      </c>
      <c r="Q1117" s="146">
        <f t="shared" si="37"/>
        <v>1</v>
      </c>
      <c r="R1117" s="141" t="str">
        <f t="array" aca="1" ref="R1117" ca="1">IF(ISNUMBER(Q1117),IF(Q1117=100%,"CUMPLIDA",IF(AND(ISNUMBER(M1117),ISNUMBER(INDIRECT("FECHA_"&amp;$B1117,1))), IF(M1117&lt;=INDIRECT("FECHA_"&amp;$B1117,1),"INCUMPLIDA","PROCESO"), "VERIFICAR FECHA")),"SIN VALOR AVANCE")</f>
        <v>CUMPLIDA</v>
      </c>
    </row>
    <row r="1118" spans="1:18" ht="60">
      <c r="A1118" s="171" t="s">
        <v>23</v>
      </c>
      <c r="B1118" s="139" t="s">
        <v>24</v>
      </c>
      <c r="C1118" s="522"/>
      <c r="D1118" s="522"/>
      <c r="E1118" s="521"/>
      <c r="F1118" s="521"/>
      <c r="G1118" s="517"/>
      <c r="H1118" s="168" t="s">
        <v>90</v>
      </c>
      <c r="I1118" s="166" t="s">
        <v>91</v>
      </c>
      <c r="J1118" s="91" t="s">
        <v>92</v>
      </c>
      <c r="K1118" s="160">
        <v>1</v>
      </c>
      <c r="L1118" s="162">
        <v>45901</v>
      </c>
      <c r="M1118" s="162">
        <v>46203</v>
      </c>
      <c r="N1118" s="140">
        <f t="shared" si="35"/>
        <v>43.142857142857146</v>
      </c>
      <c r="O1118" s="160">
        <v>0.5</v>
      </c>
      <c r="P1118" s="91" t="s">
        <v>74</v>
      </c>
      <c r="Q1118" s="146">
        <f t="shared" si="37"/>
        <v>0.5</v>
      </c>
      <c r="R1118" s="141" t="str">
        <f t="array" aca="1" ref="R1118" ca="1">IF(ISNUMBER(Q1118),IF(Q1118=100%,"CUMPLIDA",IF(AND(ISNUMBER(M1118),ISNUMBER(INDIRECT("FECHA_"&amp;$B1118,1))), IF(M1118&lt;=INDIRECT("FECHA_"&amp;$B1118,1),"INCUMPLIDA","PROCESO"), "VERIFICAR FECHA")),"SIN VALOR AVANCE")</f>
        <v>PROCESO</v>
      </c>
    </row>
    <row r="1119" spans="1:18" ht="391.5">
      <c r="A1119" s="171" t="s">
        <v>23</v>
      </c>
      <c r="B1119" s="139" t="s">
        <v>24</v>
      </c>
      <c r="C1119" s="152" t="s">
        <v>67</v>
      </c>
      <c r="D1119" s="152" t="s">
        <v>105</v>
      </c>
      <c r="E1119" s="148" t="s">
        <v>106</v>
      </c>
      <c r="F1119" s="148"/>
      <c r="G1119" s="89" t="s">
        <v>107</v>
      </c>
      <c r="H1119" s="89" t="s">
        <v>108</v>
      </c>
      <c r="I1119" s="91" t="s">
        <v>109</v>
      </c>
      <c r="J1119" s="91" t="s">
        <v>89</v>
      </c>
      <c r="K1119" s="160">
        <v>2</v>
      </c>
      <c r="L1119" s="162">
        <v>45901</v>
      </c>
      <c r="M1119" s="162">
        <v>46203</v>
      </c>
      <c r="N1119" s="140">
        <v>43.142857142857146</v>
      </c>
      <c r="O1119" s="160">
        <v>0</v>
      </c>
      <c r="P1119" s="91" t="s">
        <v>74</v>
      </c>
      <c r="Q1119" s="146">
        <v>0</v>
      </c>
      <c r="R1119" s="141" t="s">
        <v>1604</v>
      </c>
    </row>
    <row r="1120" spans="1:18" ht="120">
      <c r="A1120" s="171" t="s">
        <v>23</v>
      </c>
      <c r="B1120" s="139" t="s">
        <v>24</v>
      </c>
      <c r="C1120" s="516" t="s">
        <v>110</v>
      </c>
      <c r="D1120" s="516" t="s">
        <v>111</v>
      </c>
      <c r="E1120" s="517" t="s">
        <v>112</v>
      </c>
      <c r="F1120" s="517"/>
      <c r="G1120" s="517" t="s">
        <v>113</v>
      </c>
      <c r="H1120" s="517" t="s">
        <v>5445</v>
      </c>
      <c r="I1120" s="91" t="s">
        <v>114</v>
      </c>
      <c r="J1120" s="91" t="s">
        <v>48</v>
      </c>
      <c r="K1120" s="142">
        <v>1</v>
      </c>
      <c r="L1120" s="88">
        <v>45931</v>
      </c>
      <c r="M1120" s="88">
        <v>46142</v>
      </c>
      <c r="N1120" s="140">
        <f t="shared" ref="N1120:N1176" si="38">(M1120-L1120)/7</f>
        <v>30.142857142857142</v>
      </c>
      <c r="O1120" s="160">
        <v>0</v>
      </c>
      <c r="P1120" s="91" t="s">
        <v>115</v>
      </c>
      <c r="Q1120" s="146">
        <f t="shared" ref="Q1120:Q1129" si="39">(O1120/K1120)</f>
        <v>0</v>
      </c>
      <c r="R1120" s="141" t="str">
        <f t="array" aca="1" ref="R1120" ca="1">IF(ISNUMBER(Q1120),IF(Q1120=100%,"CUMPLIDA",IF(AND(ISNUMBER(M1120),ISNUMBER(INDIRECT("FECHA_"&amp;$B1120,1))), IF(M1120&lt;=INDIRECT("FECHA_"&amp;$B1120,1),"INCUMPLIDA","PROCESO"), "VERIFICAR FECHA")),"SIN VALOR AVANCE")</f>
        <v>PROCESO</v>
      </c>
    </row>
    <row r="1121" spans="1:18" ht="75.75">
      <c r="A1121" s="171" t="s">
        <v>23</v>
      </c>
      <c r="B1121" s="139" t="s">
        <v>24</v>
      </c>
      <c r="C1121" s="516"/>
      <c r="D1121" s="516"/>
      <c r="E1121" s="517"/>
      <c r="F1121" s="517"/>
      <c r="G1121" s="517"/>
      <c r="H1121" s="517"/>
      <c r="I1121" s="91" t="s">
        <v>5446</v>
      </c>
      <c r="J1121" s="91" t="s">
        <v>117</v>
      </c>
      <c r="K1121" s="142">
        <v>1</v>
      </c>
      <c r="L1121" s="88">
        <v>46023</v>
      </c>
      <c r="M1121" s="88">
        <v>46081</v>
      </c>
      <c r="N1121" s="140">
        <f t="shared" si="38"/>
        <v>8.2857142857142865</v>
      </c>
      <c r="O1121" s="160">
        <v>0</v>
      </c>
      <c r="P1121" s="91" t="s">
        <v>115</v>
      </c>
      <c r="Q1121" s="146">
        <f t="shared" si="39"/>
        <v>0</v>
      </c>
      <c r="R1121" s="141" t="str">
        <f t="array" aca="1" ref="R1121" ca="1">IF(ISNUMBER(Q1121),IF(Q1121=100%,"CUMPLIDA",IF(AND(ISNUMBER(M1121),ISNUMBER(INDIRECT("FECHA_"&amp;$B1121,1))), IF(M1121&lt;=INDIRECT("FECHA_"&amp;$B1121,1),"INCUMPLIDA","PROCESO"), "VERIFICAR FECHA")),"SIN VALOR AVANCE")</f>
        <v>PROCESO</v>
      </c>
    </row>
    <row r="1122" spans="1:18" ht="60.75">
      <c r="A1122" s="171" t="s">
        <v>23</v>
      </c>
      <c r="B1122" s="139" t="s">
        <v>24</v>
      </c>
      <c r="C1122" s="516"/>
      <c r="D1122" s="516"/>
      <c r="E1122" s="517"/>
      <c r="F1122" s="517"/>
      <c r="G1122" s="517"/>
      <c r="H1122" s="89" t="s">
        <v>118</v>
      </c>
      <c r="I1122" s="167" t="s">
        <v>5447</v>
      </c>
      <c r="J1122" s="91" t="s">
        <v>120</v>
      </c>
      <c r="K1122" s="142">
        <v>1</v>
      </c>
      <c r="L1122" s="88">
        <v>45931</v>
      </c>
      <c r="M1122" s="88">
        <v>46022</v>
      </c>
      <c r="N1122" s="140">
        <f t="shared" si="38"/>
        <v>13</v>
      </c>
      <c r="O1122" s="160">
        <v>1</v>
      </c>
      <c r="P1122" s="91" t="s">
        <v>121</v>
      </c>
      <c r="Q1122" s="146">
        <f t="shared" si="39"/>
        <v>1</v>
      </c>
      <c r="R1122" s="141" t="str">
        <f t="array" aca="1" ref="R1122" ca="1">IF(ISNUMBER(Q1122),IF(Q1122=100%,"CUMPLIDA",IF(AND(ISNUMBER(M1122),ISNUMBER(INDIRECT("FECHA_"&amp;$B1122,1))), IF(M1122&lt;=INDIRECT("FECHA_"&amp;$B1122,1),"INCUMPLIDA","PROCESO"), "VERIFICAR FECHA")),"SIN VALOR AVANCE")</f>
        <v>CUMPLIDA</v>
      </c>
    </row>
    <row r="1123" spans="1:18" ht="75.75">
      <c r="A1123" s="171" t="s">
        <v>23</v>
      </c>
      <c r="B1123" s="139" t="s">
        <v>24</v>
      </c>
      <c r="C1123" s="516"/>
      <c r="D1123" s="516"/>
      <c r="E1123" s="517"/>
      <c r="F1123" s="517"/>
      <c r="G1123" s="517"/>
      <c r="H1123" s="517" t="s">
        <v>122</v>
      </c>
      <c r="I1123" s="167" t="s">
        <v>5448</v>
      </c>
      <c r="J1123" s="91" t="s">
        <v>124</v>
      </c>
      <c r="K1123" s="142">
        <v>1</v>
      </c>
      <c r="L1123" s="88">
        <v>45962</v>
      </c>
      <c r="M1123" s="88">
        <v>46022</v>
      </c>
      <c r="N1123" s="140">
        <f t="shared" si="38"/>
        <v>8.5714285714285712</v>
      </c>
      <c r="O1123" s="160">
        <v>1</v>
      </c>
      <c r="P1123" s="91" t="s">
        <v>115</v>
      </c>
      <c r="Q1123" s="146">
        <f t="shared" si="39"/>
        <v>1</v>
      </c>
      <c r="R1123" s="141" t="str">
        <f t="array" aca="1" ref="R1123" ca="1">IF(ISNUMBER(Q1123),IF(Q1123=100%,"CUMPLIDA",IF(AND(ISNUMBER(M1123),ISNUMBER(INDIRECT("FECHA_"&amp;$B1123,1))), IF(M1123&lt;=INDIRECT("FECHA_"&amp;$B1123,1),"INCUMPLIDA","PROCESO"), "VERIFICAR FECHA")),"SIN VALOR AVANCE")</f>
        <v>CUMPLIDA</v>
      </c>
    </row>
    <row r="1124" spans="1:18" ht="75.75">
      <c r="A1124" s="171" t="s">
        <v>23</v>
      </c>
      <c r="B1124" s="139" t="s">
        <v>24</v>
      </c>
      <c r="C1124" s="516"/>
      <c r="D1124" s="516"/>
      <c r="E1124" s="517"/>
      <c r="F1124" s="517"/>
      <c r="G1124" s="517"/>
      <c r="H1124" s="517"/>
      <c r="I1124" s="170" t="s">
        <v>125</v>
      </c>
      <c r="J1124" s="91" t="s">
        <v>126</v>
      </c>
      <c r="K1124" s="142">
        <v>1</v>
      </c>
      <c r="L1124" s="88">
        <v>45931</v>
      </c>
      <c r="M1124" s="88">
        <v>46142</v>
      </c>
      <c r="N1124" s="140">
        <f t="shared" si="38"/>
        <v>30.142857142857142</v>
      </c>
      <c r="O1124" s="160">
        <v>0</v>
      </c>
      <c r="P1124" s="91" t="s">
        <v>115</v>
      </c>
      <c r="Q1124" s="146">
        <f t="shared" si="39"/>
        <v>0</v>
      </c>
      <c r="R1124" s="141" t="str">
        <f t="array" aca="1" ref="R1124" ca="1">IF(ISNUMBER(Q1124),IF(Q1124=100%,"CUMPLIDA",IF(AND(ISNUMBER(M1124),ISNUMBER(INDIRECT("FECHA_"&amp;$B1124,1))), IF(M1124&lt;=INDIRECT("FECHA_"&amp;$B1124,1),"INCUMPLIDA","PROCESO"), "VERIFICAR FECHA")),"SIN VALOR AVANCE")</f>
        <v>PROCESO</v>
      </c>
    </row>
    <row r="1125" spans="1:18" ht="90">
      <c r="A1125" s="171" t="s">
        <v>23</v>
      </c>
      <c r="B1125" s="139" t="s">
        <v>24</v>
      </c>
      <c r="C1125" s="516"/>
      <c r="D1125" s="516"/>
      <c r="E1125" s="517"/>
      <c r="F1125" s="517"/>
      <c r="G1125" s="517"/>
      <c r="H1125" s="165" t="s">
        <v>127</v>
      </c>
      <c r="I1125" s="170" t="s">
        <v>128</v>
      </c>
      <c r="J1125" s="91" t="s">
        <v>48</v>
      </c>
      <c r="K1125" s="142">
        <v>1</v>
      </c>
      <c r="L1125" s="88">
        <v>45931</v>
      </c>
      <c r="M1125" s="88">
        <v>46142</v>
      </c>
      <c r="N1125" s="140">
        <f t="shared" si="38"/>
        <v>30.142857142857142</v>
      </c>
      <c r="O1125" s="160">
        <v>0</v>
      </c>
      <c r="P1125" s="91" t="s">
        <v>115</v>
      </c>
      <c r="Q1125" s="146">
        <f t="shared" si="39"/>
        <v>0</v>
      </c>
      <c r="R1125" s="141" t="str">
        <f t="array" aca="1" ref="R1125" ca="1">IF(ISNUMBER(Q1125),IF(Q1125=100%,"CUMPLIDA",IF(AND(ISNUMBER(M1125),ISNUMBER(INDIRECT("FECHA_"&amp;$B1125,1))), IF(M1125&lt;=INDIRECT("FECHA_"&amp;$B1125,1),"INCUMPLIDA","PROCESO"), "VERIFICAR FECHA")),"SIN VALOR AVANCE")</f>
        <v>PROCESO</v>
      </c>
    </row>
    <row r="1126" spans="1:18" ht="75.75">
      <c r="A1126" s="171" t="s">
        <v>23</v>
      </c>
      <c r="B1126" s="139" t="s">
        <v>24</v>
      </c>
      <c r="C1126" s="516"/>
      <c r="D1126" s="516"/>
      <c r="E1126" s="517"/>
      <c r="F1126" s="517"/>
      <c r="G1126" s="517"/>
      <c r="H1126" s="89" t="s">
        <v>5449</v>
      </c>
      <c r="I1126" s="167" t="s">
        <v>129</v>
      </c>
      <c r="J1126" s="91" t="s">
        <v>5450</v>
      </c>
      <c r="K1126" s="142">
        <v>1</v>
      </c>
      <c r="L1126" s="90">
        <v>45901</v>
      </c>
      <c r="M1126" s="90">
        <v>46111</v>
      </c>
      <c r="N1126" s="140">
        <f t="shared" si="38"/>
        <v>30</v>
      </c>
      <c r="O1126" s="160">
        <v>0</v>
      </c>
      <c r="P1126" s="91" t="s">
        <v>130</v>
      </c>
      <c r="Q1126" s="146">
        <f t="shared" si="39"/>
        <v>0</v>
      </c>
      <c r="R1126" s="141" t="str">
        <f t="array" aca="1" ref="R1126" ca="1">IF(ISNUMBER(Q1126),IF(Q1126=100%,"CUMPLIDA",IF(AND(ISNUMBER(M1126),ISNUMBER(INDIRECT("FECHA_"&amp;$B1126,1))), IF(M1126&lt;=INDIRECT("FECHA_"&amp;$B1126,1),"INCUMPLIDA","PROCESO"), "VERIFICAR FECHA")),"SIN VALOR AVANCE")</f>
        <v>PROCESO</v>
      </c>
    </row>
    <row r="1127" spans="1:18" ht="105">
      <c r="A1127" s="171" t="s">
        <v>23</v>
      </c>
      <c r="B1127" s="139" t="s">
        <v>24</v>
      </c>
      <c r="C1127" s="523" t="s">
        <v>131</v>
      </c>
      <c r="D1127" s="523" t="s">
        <v>132</v>
      </c>
      <c r="E1127" s="521" t="s">
        <v>133</v>
      </c>
      <c r="F1127" s="521"/>
      <c r="G1127" s="521" t="s">
        <v>134</v>
      </c>
      <c r="H1127" s="89" t="s">
        <v>135</v>
      </c>
      <c r="I1127" s="91" t="s">
        <v>136</v>
      </c>
      <c r="J1127" s="91" t="s">
        <v>81</v>
      </c>
      <c r="K1127" s="160">
        <v>7</v>
      </c>
      <c r="L1127" s="162">
        <v>45962</v>
      </c>
      <c r="M1127" s="162">
        <v>46203</v>
      </c>
      <c r="N1127" s="140">
        <f t="shared" si="38"/>
        <v>34.428571428571431</v>
      </c>
      <c r="O1127" s="160">
        <v>2</v>
      </c>
      <c r="P1127" s="91" t="s">
        <v>74</v>
      </c>
      <c r="Q1127" s="146">
        <f t="shared" si="39"/>
        <v>0.2857142857142857</v>
      </c>
      <c r="R1127" s="141" t="str">
        <f t="array" aca="1" ref="R1127" ca="1">IF(ISNUMBER(Q1127),IF(Q1127=100%,"CUMPLIDA",IF(AND(ISNUMBER(M1127),ISNUMBER(INDIRECT("FECHA_"&amp;$B1127,1))), IF(M1127&lt;=INDIRECT("FECHA_"&amp;$B1127,1),"INCUMPLIDA","PROCESO"), "VERIFICAR FECHA")),"SIN VALOR AVANCE")</f>
        <v>PROCESO</v>
      </c>
    </row>
    <row r="1128" spans="1:18" ht="150">
      <c r="A1128" s="171" t="s">
        <v>23</v>
      </c>
      <c r="B1128" s="139" t="s">
        <v>24</v>
      </c>
      <c r="C1128" s="523"/>
      <c r="D1128" s="523"/>
      <c r="E1128" s="521"/>
      <c r="F1128" s="521"/>
      <c r="G1128" s="521"/>
      <c r="H1128" s="89" t="s">
        <v>5451</v>
      </c>
      <c r="I1128" s="91" t="s">
        <v>5452</v>
      </c>
      <c r="J1128" s="91" t="s">
        <v>5453</v>
      </c>
      <c r="K1128" s="160">
        <v>1</v>
      </c>
      <c r="L1128" s="162">
        <v>45931</v>
      </c>
      <c r="M1128" s="162">
        <v>45961</v>
      </c>
      <c r="N1128" s="140">
        <f t="shared" si="38"/>
        <v>4.2857142857142856</v>
      </c>
      <c r="O1128" s="160">
        <v>1</v>
      </c>
      <c r="P1128" s="91" t="s">
        <v>86</v>
      </c>
      <c r="Q1128" s="146">
        <f t="shared" si="39"/>
        <v>1</v>
      </c>
      <c r="R1128" s="141" t="str">
        <f t="array" aca="1" ref="R1128" ca="1">IF(ISNUMBER(Q1128),IF(Q1128=100%,"CUMPLIDA",IF(AND(ISNUMBER(M1128),ISNUMBER(INDIRECT("FECHA_"&amp;$B1128,1))), IF(M1128&lt;=INDIRECT("FECHA_"&amp;$B1128,1),"INCUMPLIDA","PROCESO"), "VERIFICAR FECHA")),"SIN VALOR AVANCE")</f>
        <v>CUMPLIDA</v>
      </c>
    </row>
    <row r="1129" spans="1:18" ht="90">
      <c r="A1129" s="171" t="s">
        <v>23</v>
      </c>
      <c r="B1129" s="139" t="s">
        <v>24</v>
      </c>
      <c r="C1129" s="523"/>
      <c r="D1129" s="523"/>
      <c r="E1129" s="521"/>
      <c r="F1129" s="521"/>
      <c r="G1129" s="521"/>
      <c r="H1129" s="89" t="s">
        <v>137</v>
      </c>
      <c r="I1129" s="91" t="s">
        <v>138</v>
      </c>
      <c r="J1129" s="91" t="s">
        <v>139</v>
      </c>
      <c r="K1129" s="160">
        <v>2</v>
      </c>
      <c r="L1129" s="162">
        <v>45931</v>
      </c>
      <c r="M1129" s="162">
        <v>46203</v>
      </c>
      <c r="N1129" s="140">
        <f t="shared" si="38"/>
        <v>38.857142857142854</v>
      </c>
      <c r="O1129" s="160">
        <v>0</v>
      </c>
      <c r="P1129" s="91" t="s">
        <v>74</v>
      </c>
      <c r="Q1129" s="146">
        <f t="shared" si="39"/>
        <v>0</v>
      </c>
      <c r="R1129" s="141" t="str">
        <f t="array" aca="1" ref="R1129" ca="1">IF(ISNUMBER(Q1129),IF(Q1129=100%,"CUMPLIDA",IF(AND(ISNUMBER(M1129),ISNUMBER(INDIRECT("FECHA_"&amp;$B1129,1))), IF(M1129&lt;=INDIRECT("FECHA_"&amp;$B1129,1),"INCUMPLIDA","PROCESO"), "VERIFICAR FECHA")),"SIN VALOR AVANCE")</f>
        <v>PROCESO</v>
      </c>
    </row>
    <row r="1130" spans="1:18" ht="240.75">
      <c r="A1130" s="171" t="s">
        <v>23</v>
      </c>
      <c r="B1130" s="139" t="s">
        <v>24</v>
      </c>
      <c r="C1130" s="523" t="s">
        <v>140</v>
      </c>
      <c r="D1130" s="523" t="s">
        <v>141</v>
      </c>
      <c r="E1130" s="517" t="s">
        <v>142</v>
      </c>
      <c r="F1130" s="517"/>
      <c r="G1130" s="517" t="s">
        <v>143</v>
      </c>
      <c r="H1130" s="89" t="s">
        <v>5454</v>
      </c>
      <c r="I1130" s="91" t="s">
        <v>5455</v>
      </c>
      <c r="J1130" s="91" t="s">
        <v>5456</v>
      </c>
      <c r="K1130" s="146">
        <v>1</v>
      </c>
      <c r="L1130" s="162">
        <v>46023</v>
      </c>
      <c r="M1130" s="162">
        <v>46387</v>
      </c>
      <c r="N1130" s="140">
        <f t="shared" si="38"/>
        <v>52</v>
      </c>
      <c r="O1130" s="146">
        <v>0</v>
      </c>
      <c r="P1130" s="91" t="s">
        <v>144</v>
      </c>
      <c r="Q1130" s="146">
        <f>O1129/K1129</f>
        <v>0</v>
      </c>
      <c r="R1130" s="141" t="str">
        <f t="array" aca="1" ref="R1130" ca="1">IF(ISNUMBER(Q1131),IF(Q1131=100%,"CUMPLIDA",IF(AND(ISNUMBER(M1130),ISNUMBER(INDIRECT("FECHA_"&amp;$B1130,1))), IF(M1130&lt;=INDIRECT("FECHA_"&amp;$B1130,1),"INCUMPLIDA","PROCESO"), "VERIFICAR FECHA")),"SIN VALOR AVANCE")</f>
        <v>PROCESO</v>
      </c>
    </row>
    <row r="1131" spans="1:18" ht="45.75">
      <c r="A1131" s="171" t="s">
        <v>23</v>
      </c>
      <c r="B1131" s="139" t="s">
        <v>24</v>
      </c>
      <c r="C1131" s="523"/>
      <c r="D1131" s="523"/>
      <c r="E1131" s="517"/>
      <c r="F1131" s="517"/>
      <c r="G1131" s="517"/>
      <c r="H1131" s="89" t="s">
        <v>5457</v>
      </c>
      <c r="I1131" s="91" t="s">
        <v>5458</v>
      </c>
      <c r="J1131" s="91" t="s">
        <v>5459</v>
      </c>
      <c r="K1131" s="160">
        <v>2</v>
      </c>
      <c r="L1131" s="162">
        <v>46143</v>
      </c>
      <c r="M1131" s="162">
        <v>46387</v>
      </c>
      <c r="N1131" s="140">
        <f t="shared" si="38"/>
        <v>34.857142857142854</v>
      </c>
      <c r="O1131" s="160">
        <v>0</v>
      </c>
      <c r="P1131" s="91" t="s">
        <v>1582</v>
      </c>
      <c r="Q1131" s="146">
        <f t="shared" ref="Q1131:Q1174" si="40">O1131/K1131</f>
        <v>0</v>
      </c>
      <c r="R1131" s="141" t="s">
        <v>1604</v>
      </c>
    </row>
    <row r="1132" spans="1:18" ht="60.75">
      <c r="A1132" s="171" t="s">
        <v>23</v>
      </c>
      <c r="B1132" s="139" t="s">
        <v>24</v>
      </c>
      <c r="C1132" s="523" t="s">
        <v>140</v>
      </c>
      <c r="D1132" s="523" t="s">
        <v>145</v>
      </c>
      <c r="E1132" s="517" t="s">
        <v>146</v>
      </c>
      <c r="F1132" s="517"/>
      <c r="G1132" s="517" t="s">
        <v>147</v>
      </c>
      <c r="H1132" s="517" t="s">
        <v>148</v>
      </c>
      <c r="I1132" s="91" t="s">
        <v>149</v>
      </c>
      <c r="J1132" s="91" t="s">
        <v>150</v>
      </c>
      <c r="K1132" s="160">
        <v>1</v>
      </c>
      <c r="L1132" s="90">
        <v>46023</v>
      </c>
      <c r="M1132" s="90">
        <v>46112</v>
      </c>
      <c r="N1132" s="140">
        <f t="shared" si="38"/>
        <v>12.714285714285714</v>
      </c>
      <c r="O1132" s="160">
        <v>1</v>
      </c>
      <c r="P1132" s="149" t="s">
        <v>151</v>
      </c>
      <c r="Q1132" s="146">
        <f t="shared" si="40"/>
        <v>1</v>
      </c>
      <c r="R1132" s="141" t="str">
        <f t="array" aca="1" ref="R1132" ca="1">IF(ISNUMBER(Q1132),IF(Q1132=100%,"CUMPLIDA",IF(AND(ISNUMBER(M1132),ISNUMBER(INDIRECT("FECHA_"&amp;$B1132,1))), IF(M1132&lt;=INDIRECT("FECHA_"&amp;$B1132,1),"INCUMPLIDA","PROCESO"), "VERIFICAR FECHA")),"SIN VALOR AVANCE")</f>
        <v>CUMPLIDA</v>
      </c>
    </row>
    <row r="1133" spans="1:18" ht="61.5">
      <c r="A1133" s="171" t="s">
        <v>23</v>
      </c>
      <c r="B1133" s="139" t="s">
        <v>24</v>
      </c>
      <c r="C1133" s="523"/>
      <c r="D1133" s="523"/>
      <c r="E1133" s="517"/>
      <c r="F1133" s="517"/>
      <c r="G1133" s="517"/>
      <c r="H1133" s="517"/>
      <c r="I1133" s="91" t="s">
        <v>152</v>
      </c>
      <c r="J1133" s="91" t="s">
        <v>153</v>
      </c>
      <c r="K1133" s="160">
        <v>1</v>
      </c>
      <c r="L1133" s="90">
        <v>46113</v>
      </c>
      <c r="M1133" s="90">
        <v>46173</v>
      </c>
      <c r="N1133" s="140">
        <f t="shared" si="38"/>
        <v>8.5714285714285712</v>
      </c>
      <c r="O1133" s="160">
        <v>1</v>
      </c>
      <c r="P1133" s="149" t="s">
        <v>154</v>
      </c>
      <c r="Q1133" s="146">
        <f t="shared" si="40"/>
        <v>1</v>
      </c>
      <c r="R1133" s="141" t="str">
        <f t="array" aca="1" ref="R1133" ca="1">IF(ISNUMBER(Q1133),IF(Q1133=100%,"CUMPLIDA",IF(AND(ISNUMBER(M1133),ISNUMBER(INDIRECT("FECHA_"&amp;$B1133,1))), IF(M1133&lt;=INDIRECT("FECHA_"&amp;$B1133,1),"INCUMPLIDA","PROCESO"), "VERIFICAR FECHA")),"SIN VALOR AVANCE")</f>
        <v>CUMPLIDA</v>
      </c>
    </row>
    <row r="1134" spans="1:18" ht="75.75">
      <c r="A1134" s="171" t="s">
        <v>23</v>
      </c>
      <c r="B1134" s="139" t="s">
        <v>24</v>
      </c>
      <c r="C1134" s="523"/>
      <c r="D1134" s="523"/>
      <c r="E1134" s="517"/>
      <c r="F1134" s="517"/>
      <c r="G1134" s="517"/>
      <c r="H1134" s="517"/>
      <c r="I1134" s="91" t="s">
        <v>155</v>
      </c>
      <c r="J1134" s="91" t="s">
        <v>156</v>
      </c>
      <c r="K1134" s="160">
        <v>4</v>
      </c>
      <c r="L1134" s="90">
        <v>46174</v>
      </c>
      <c r="M1134" s="90">
        <v>46539</v>
      </c>
      <c r="N1134" s="140">
        <f t="shared" si="38"/>
        <v>52.142857142857146</v>
      </c>
      <c r="O1134" s="160">
        <v>0</v>
      </c>
      <c r="P1134" s="149" t="s">
        <v>154</v>
      </c>
      <c r="Q1134" s="146">
        <f t="shared" si="40"/>
        <v>0</v>
      </c>
      <c r="R1134" s="141" t="str">
        <f t="array" aca="1" ref="R1134" ca="1">IF(ISNUMBER(Q1134),IF(Q1134=100%,"CUMPLIDA",IF(AND(ISNUMBER(M1134),ISNUMBER(INDIRECT("FECHA_"&amp;$B1134,1))), IF(M1134&lt;=INDIRECT("FECHA_"&amp;$B1134,1),"INCUMPLIDA","PROCESO"), "VERIFICAR FECHA")),"SIN VALOR AVANCE")</f>
        <v>PROCESO</v>
      </c>
    </row>
    <row r="1135" spans="1:18" ht="60.75">
      <c r="A1135" s="171" t="s">
        <v>23</v>
      </c>
      <c r="B1135" s="139" t="s">
        <v>24</v>
      </c>
      <c r="C1135" s="523"/>
      <c r="D1135" s="523"/>
      <c r="E1135" s="517"/>
      <c r="F1135" s="517"/>
      <c r="G1135" s="517"/>
      <c r="H1135" s="542" t="s">
        <v>157</v>
      </c>
      <c r="I1135" s="91" t="s">
        <v>158</v>
      </c>
      <c r="J1135" s="91" t="s">
        <v>153</v>
      </c>
      <c r="K1135" s="160">
        <v>1</v>
      </c>
      <c r="L1135" s="90">
        <v>46023</v>
      </c>
      <c r="M1135" s="90">
        <v>46142</v>
      </c>
      <c r="N1135" s="140">
        <f t="shared" si="38"/>
        <v>17</v>
      </c>
      <c r="O1135" s="160">
        <v>1</v>
      </c>
      <c r="P1135" s="149" t="s">
        <v>151</v>
      </c>
      <c r="Q1135" s="146">
        <f t="shared" si="40"/>
        <v>1</v>
      </c>
      <c r="R1135" s="141" t="str">
        <f t="array" aca="1" ref="R1135" ca="1">IF(ISNUMBER(Q1135),IF(Q1135=100%,"CUMPLIDA",IF(AND(ISNUMBER(M1135),ISNUMBER(INDIRECT("FECHA_"&amp;$B1135,1))), IF(M1135&lt;=INDIRECT("FECHA_"&amp;$B1135,1),"INCUMPLIDA","PROCESO"), "VERIFICAR FECHA")),"SIN VALOR AVANCE")</f>
        <v>CUMPLIDA</v>
      </c>
    </row>
    <row r="1136" spans="1:18" ht="122.25">
      <c r="A1136" s="171" t="s">
        <v>23</v>
      </c>
      <c r="B1136" s="139" t="s">
        <v>24</v>
      </c>
      <c r="C1136" s="523"/>
      <c r="D1136" s="523"/>
      <c r="E1136" s="517"/>
      <c r="F1136" s="517"/>
      <c r="G1136" s="517"/>
      <c r="H1136" s="542"/>
      <c r="I1136" s="91" t="s">
        <v>159</v>
      </c>
      <c r="J1136" s="91" t="s">
        <v>160</v>
      </c>
      <c r="K1136" s="160">
        <v>12</v>
      </c>
      <c r="L1136" s="90">
        <v>46143</v>
      </c>
      <c r="M1136" s="90">
        <v>46507</v>
      </c>
      <c r="N1136" s="140">
        <f t="shared" si="38"/>
        <v>52</v>
      </c>
      <c r="O1136" s="160">
        <v>0</v>
      </c>
      <c r="P1136" s="149" t="s">
        <v>161</v>
      </c>
      <c r="Q1136" s="146">
        <f t="shared" si="40"/>
        <v>0</v>
      </c>
      <c r="R1136" s="141" t="str">
        <f t="array" aca="1" ref="R1136" ca="1">IF(ISNUMBER(Q1136),IF(Q1136=100%,"CUMPLIDA",IF(AND(ISNUMBER(M1136),ISNUMBER(INDIRECT("FECHA_"&amp;$B1136,1))), IF(M1136&lt;=INDIRECT("FECHA_"&amp;$B1136,1),"INCUMPLIDA","PROCESO"), "VERIFICAR FECHA")),"SIN VALOR AVANCE")</f>
        <v>PROCESO</v>
      </c>
    </row>
    <row r="1137" spans="1:18" ht="91.5">
      <c r="A1137" s="171" t="s">
        <v>23</v>
      </c>
      <c r="B1137" s="139" t="s">
        <v>24</v>
      </c>
      <c r="C1137" s="523" t="s">
        <v>140</v>
      </c>
      <c r="D1137" s="523" t="s">
        <v>162</v>
      </c>
      <c r="E1137" s="517" t="s">
        <v>163</v>
      </c>
      <c r="F1137" s="517"/>
      <c r="G1137" s="517" t="s">
        <v>164</v>
      </c>
      <c r="H1137" s="517" t="s">
        <v>165</v>
      </c>
      <c r="I1137" s="91" t="s">
        <v>166</v>
      </c>
      <c r="J1137" s="91" t="s">
        <v>167</v>
      </c>
      <c r="K1137" s="160">
        <v>1</v>
      </c>
      <c r="L1137" s="90">
        <v>46023</v>
      </c>
      <c r="M1137" s="90">
        <v>46203</v>
      </c>
      <c r="N1137" s="140">
        <f t="shared" si="38"/>
        <v>25.714285714285715</v>
      </c>
      <c r="O1137" s="160">
        <v>0</v>
      </c>
      <c r="P1137" s="91" t="s">
        <v>168</v>
      </c>
      <c r="Q1137" s="146">
        <f t="shared" si="40"/>
        <v>0</v>
      </c>
      <c r="R1137" s="141" t="str">
        <f t="array" aca="1" ref="R1137" ca="1">IF(ISNUMBER(Q1137),IF(Q1137=100%,"CUMPLIDA",IF(AND(ISNUMBER(M1137),ISNUMBER(INDIRECT("FECHA_"&amp;$B1137,1))), IF(M1137&lt;=INDIRECT("FECHA_"&amp;$B1137,1),"INCUMPLIDA","PROCESO"), "VERIFICAR FECHA")),"SIN VALOR AVANCE")</f>
        <v>PROCESO</v>
      </c>
    </row>
    <row r="1138" spans="1:18" ht="105.75">
      <c r="A1138" s="171" t="s">
        <v>23</v>
      </c>
      <c r="B1138" s="139" t="s">
        <v>24</v>
      </c>
      <c r="C1138" s="523"/>
      <c r="D1138" s="523"/>
      <c r="E1138" s="517"/>
      <c r="F1138" s="517"/>
      <c r="G1138" s="517"/>
      <c r="H1138" s="517"/>
      <c r="I1138" s="91" t="s">
        <v>169</v>
      </c>
      <c r="J1138" s="91" t="s">
        <v>170</v>
      </c>
      <c r="K1138" s="160">
        <v>1</v>
      </c>
      <c r="L1138" s="90">
        <v>46023</v>
      </c>
      <c r="M1138" s="90">
        <v>46203</v>
      </c>
      <c r="N1138" s="140">
        <f t="shared" si="38"/>
        <v>25.714285714285715</v>
      </c>
      <c r="O1138" s="160">
        <v>0</v>
      </c>
      <c r="P1138" s="91" t="s">
        <v>171</v>
      </c>
      <c r="Q1138" s="146">
        <f t="shared" si="40"/>
        <v>0</v>
      </c>
      <c r="R1138" s="141" t="str">
        <f t="array" aca="1" ref="R1138" ca="1">IF(ISNUMBER(Q1138),IF(Q1138=100%,"CUMPLIDA",IF(AND(ISNUMBER(M1138),ISNUMBER(INDIRECT("FECHA_"&amp;$B1138,1))), IF(M1138&lt;=INDIRECT("FECHA_"&amp;$B1138,1),"INCUMPLIDA","PROCESO"), "VERIFICAR FECHA")),"SIN VALOR AVANCE")</f>
        <v>PROCESO</v>
      </c>
    </row>
    <row r="1139" spans="1:18" ht="61.5">
      <c r="A1139" s="171" t="s">
        <v>23</v>
      </c>
      <c r="B1139" s="139" t="s">
        <v>24</v>
      </c>
      <c r="C1139" s="523"/>
      <c r="D1139" s="523"/>
      <c r="E1139" s="517"/>
      <c r="F1139" s="517"/>
      <c r="G1139" s="517"/>
      <c r="H1139" s="89" t="s">
        <v>172</v>
      </c>
      <c r="I1139" s="91" t="s">
        <v>173</v>
      </c>
      <c r="J1139" s="91" t="s">
        <v>174</v>
      </c>
      <c r="K1139" s="160">
        <v>1</v>
      </c>
      <c r="L1139" s="90">
        <v>46023</v>
      </c>
      <c r="M1139" s="90">
        <v>46203</v>
      </c>
      <c r="N1139" s="140">
        <f t="shared" si="38"/>
        <v>25.714285714285715</v>
      </c>
      <c r="O1139" s="160">
        <v>0</v>
      </c>
      <c r="P1139" s="91" t="s">
        <v>175</v>
      </c>
      <c r="Q1139" s="146">
        <f t="shared" si="40"/>
        <v>0</v>
      </c>
      <c r="R1139" s="141" t="str">
        <f t="array" aca="1" ref="R1139" ca="1">IF(ISNUMBER(Q1139),IF(Q1139=100%,"CUMPLIDA",IF(AND(ISNUMBER(M1139),ISNUMBER(INDIRECT("FECHA_"&amp;$B1139,1))), IF(M1139&lt;=INDIRECT("FECHA_"&amp;$B1139,1),"INCUMPLIDA","PROCESO"), "VERIFICAR FECHA")),"SIN VALOR AVANCE")</f>
        <v>PROCESO</v>
      </c>
    </row>
    <row r="1140" spans="1:18" ht="60.75">
      <c r="A1140" s="171" t="s">
        <v>23</v>
      </c>
      <c r="B1140" s="139" t="s">
        <v>24</v>
      </c>
      <c r="C1140" s="523"/>
      <c r="D1140" s="523"/>
      <c r="E1140" s="517"/>
      <c r="F1140" s="517"/>
      <c r="G1140" s="517"/>
      <c r="H1140" s="517" t="s">
        <v>176</v>
      </c>
      <c r="I1140" s="91" t="s">
        <v>177</v>
      </c>
      <c r="J1140" s="91" t="s">
        <v>178</v>
      </c>
      <c r="K1140" s="160">
        <v>1</v>
      </c>
      <c r="L1140" s="90">
        <v>46023</v>
      </c>
      <c r="M1140" s="90">
        <v>46203</v>
      </c>
      <c r="N1140" s="140">
        <f t="shared" si="38"/>
        <v>25.714285714285715</v>
      </c>
      <c r="O1140" s="160">
        <v>0</v>
      </c>
      <c r="P1140" s="91" t="s">
        <v>179</v>
      </c>
      <c r="Q1140" s="146">
        <f t="shared" si="40"/>
        <v>0</v>
      </c>
      <c r="R1140" s="141" t="str">
        <f t="array" aca="1" ref="R1140" ca="1">IF(ISNUMBER(Q1140),IF(Q1140=100%,"CUMPLIDA",IF(AND(ISNUMBER(M1140),ISNUMBER(INDIRECT("FECHA_"&amp;$B1140,1))), IF(M1140&lt;=INDIRECT("FECHA_"&amp;$B1140,1),"INCUMPLIDA","PROCESO"), "VERIFICAR FECHA")),"SIN VALOR AVANCE")</f>
        <v>PROCESO</v>
      </c>
    </row>
    <row r="1141" spans="1:18" ht="105.75">
      <c r="A1141" s="171" t="s">
        <v>23</v>
      </c>
      <c r="B1141" s="139" t="s">
        <v>24</v>
      </c>
      <c r="C1141" s="523"/>
      <c r="D1141" s="523"/>
      <c r="E1141" s="517"/>
      <c r="F1141" s="517"/>
      <c r="G1141" s="517"/>
      <c r="H1141" s="517"/>
      <c r="I1141" s="91" t="s">
        <v>180</v>
      </c>
      <c r="J1141" s="91" t="s">
        <v>181</v>
      </c>
      <c r="K1141" s="160">
        <v>4</v>
      </c>
      <c r="L1141" s="90">
        <v>46023</v>
      </c>
      <c r="M1141" s="90">
        <v>46387</v>
      </c>
      <c r="N1141" s="140">
        <f t="shared" si="38"/>
        <v>52</v>
      </c>
      <c r="O1141" s="160">
        <v>0</v>
      </c>
      <c r="P1141" s="91" t="s">
        <v>182</v>
      </c>
      <c r="Q1141" s="146">
        <f t="shared" si="40"/>
        <v>0</v>
      </c>
      <c r="R1141" s="141" t="str">
        <f t="array" aca="1" ref="R1141" ca="1">IF(ISNUMBER(Q1141),IF(Q1141=100%,"CUMPLIDA",IF(AND(ISNUMBER(M1141),ISNUMBER(INDIRECT("FECHA_"&amp;$B1141,1))), IF(M1141&lt;=INDIRECT("FECHA_"&amp;$B1141,1),"INCUMPLIDA","PROCESO"), "VERIFICAR FECHA")),"SIN VALOR AVANCE")</f>
        <v>PROCESO</v>
      </c>
    </row>
    <row r="1142" spans="1:18" ht="60.75">
      <c r="A1142" s="171" t="s">
        <v>23</v>
      </c>
      <c r="B1142" s="139" t="s">
        <v>24</v>
      </c>
      <c r="C1142" s="523"/>
      <c r="D1142" s="523"/>
      <c r="E1142" s="517"/>
      <c r="F1142" s="517"/>
      <c r="G1142" s="517"/>
      <c r="H1142" s="517" t="s">
        <v>5460</v>
      </c>
      <c r="I1142" s="91" t="s">
        <v>183</v>
      </c>
      <c r="J1142" s="91" t="s">
        <v>184</v>
      </c>
      <c r="K1142" s="160">
        <v>1</v>
      </c>
      <c r="L1142" s="90">
        <v>46023</v>
      </c>
      <c r="M1142" s="90">
        <v>46203</v>
      </c>
      <c r="N1142" s="140">
        <f t="shared" si="38"/>
        <v>25.714285714285715</v>
      </c>
      <c r="O1142" s="160">
        <v>0</v>
      </c>
      <c r="P1142" s="91" t="s">
        <v>179</v>
      </c>
      <c r="Q1142" s="146">
        <f t="shared" si="40"/>
        <v>0</v>
      </c>
      <c r="R1142" s="141" t="str">
        <f t="array" aca="1" ref="R1142" ca="1">IF(ISNUMBER(Q1142),IF(Q1142=100%,"CUMPLIDA",IF(AND(ISNUMBER(M1142),ISNUMBER(INDIRECT("FECHA_"&amp;$B1142,1))), IF(M1142&lt;=INDIRECT("FECHA_"&amp;$B1142,1),"INCUMPLIDA","PROCESO"), "VERIFICAR FECHA")),"SIN VALOR AVANCE")</f>
        <v>PROCESO</v>
      </c>
    </row>
    <row r="1143" spans="1:18" ht="105.75">
      <c r="A1143" s="171" t="s">
        <v>23</v>
      </c>
      <c r="B1143" s="139" t="s">
        <v>24</v>
      </c>
      <c r="C1143" s="523"/>
      <c r="D1143" s="523"/>
      <c r="E1143" s="517"/>
      <c r="F1143" s="517"/>
      <c r="G1143" s="517"/>
      <c r="H1143" s="517"/>
      <c r="I1143" s="91" t="s">
        <v>180</v>
      </c>
      <c r="J1143" s="91" t="s">
        <v>181</v>
      </c>
      <c r="K1143" s="160">
        <v>4</v>
      </c>
      <c r="L1143" s="90">
        <v>46023</v>
      </c>
      <c r="M1143" s="90">
        <v>46387</v>
      </c>
      <c r="N1143" s="140">
        <f t="shared" si="38"/>
        <v>52</v>
      </c>
      <c r="O1143" s="160">
        <v>0</v>
      </c>
      <c r="P1143" s="91" t="s">
        <v>185</v>
      </c>
      <c r="Q1143" s="146">
        <f t="shared" si="40"/>
        <v>0</v>
      </c>
      <c r="R1143" s="141" t="str">
        <f t="array" aca="1" ref="R1143" ca="1">IF(ISNUMBER(Q1143),IF(Q1143=100%,"CUMPLIDA",IF(AND(ISNUMBER(M1143),ISNUMBER(INDIRECT("FECHA_"&amp;$B1143,1))), IF(M1143&lt;=INDIRECT("FECHA_"&amp;$B1143,1),"INCUMPLIDA","PROCESO"), "VERIFICAR FECHA")),"SIN VALOR AVANCE")</f>
        <v>PROCESO</v>
      </c>
    </row>
    <row r="1144" spans="1:18" ht="165.75">
      <c r="A1144" s="171" t="s">
        <v>23</v>
      </c>
      <c r="B1144" s="139" t="s">
        <v>24</v>
      </c>
      <c r="C1144" s="523"/>
      <c r="D1144" s="523"/>
      <c r="E1144" s="517"/>
      <c r="F1144" s="517"/>
      <c r="G1144" s="517"/>
      <c r="H1144" s="89" t="s">
        <v>186</v>
      </c>
      <c r="I1144" s="91" t="s">
        <v>187</v>
      </c>
      <c r="J1144" s="91" t="s">
        <v>174</v>
      </c>
      <c r="K1144" s="160">
        <v>1</v>
      </c>
      <c r="L1144" s="90">
        <v>46023</v>
      </c>
      <c r="M1144" s="90">
        <v>46203</v>
      </c>
      <c r="N1144" s="140">
        <f t="shared" si="38"/>
        <v>25.714285714285715</v>
      </c>
      <c r="O1144" s="160">
        <v>0</v>
      </c>
      <c r="P1144" s="91" t="s">
        <v>188</v>
      </c>
      <c r="Q1144" s="146">
        <f t="shared" si="40"/>
        <v>0</v>
      </c>
      <c r="R1144" s="141" t="str">
        <f t="array" aca="1" ref="R1144" ca="1">IF(ISNUMBER(Q1144),IF(Q1144=100%,"CUMPLIDA",IF(AND(ISNUMBER(M1144),ISNUMBER(INDIRECT("FECHA_"&amp;$B1144,1))), IF(M1144&lt;=INDIRECT("FECHA_"&amp;$B1144,1),"INCUMPLIDA","PROCESO"), "VERIFICAR FECHA")),"SIN VALOR AVANCE")</f>
        <v>PROCESO</v>
      </c>
    </row>
    <row r="1145" spans="1:18" ht="120.75">
      <c r="A1145" s="171" t="s">
        <v>23</v>
      </c>
      <c r="B1145" s="139" t="s">
        <v>24</v>
      </c>
      <c r="C1145" s="523"/>
      <c r="D1145" s="523"/>
      <c r="E1145" s="517"/>
      <c r="F1145" s="517"/>
      <c r="G1145" s="517"/>
      <c r="H1145" s="89" t="s">
        <v>189</v>
      </c>
      <c r="I1145" s="91" t="s">
        <v>190</v>
      </c>
      <c r="J1145" s="91" t="s">
        <v>191</v>
      </c>
      <c r="K1145" s="160">
        <v>4</v>
      </c>
      <c r="L1145" s="90">
        <v>46023</v>
      </c>
      <c r="M1145" s="90">
        <v>46418</v>
      </c>
      <c r="N1145" s="140">
        <f t="shared" si="38"/>
        <v>56.428571428571431</v>
      </c>
      <c r="O1145" s="160">
        <v>0</v>
      </c>
      <c r="P1145" s="91" t="s">
        <v>192</v>
      </c>
      <c r="Q1145" s="146">
        <f t="shared" si="40"/>
        <v>0</v>
      </c>
      <c r="R1145" s="141" t="str">
        <f t="array" aca="1" ref="R1145" ca="1">IF(ISNUMBER(Q1145),IF(Q1145=100%,"CUMPLIDA",IF(AND(ISNUMBER(M1145),ISNUMBER(INDIRECT("FECHA_"&amp;$B1145,1))), IF(M1145&lt;=INDIRECT("FECHA_"&amp;$B1145,1),"INCUMPLIDA","PROCESO"), "VERIFICAR FECHA")),"SIN VALOR AVANCE")</f>
        <v>PROCESO</v>
      </c>
    </row>
    <row r="1146" spans="1:18" ht="107.25">
      <c r="A1146" s="171" t="s">
        <v>23</v>
      </c>
      <c r="B1146" s="139" t="s">
        <v>24</v>
      </c>
      <c r="C1146" s="523"/>
      <c r="D1146" s="523"/>
      <c r="E1146" s="517"/>
      <c r="F1146" s="517"/>
      <c r="G1146" s="517"/>
      <c r="H1146" s="89" t="s">
        <v>193</v>
      </c>
      <c r="I1146" s="91" t="s">
        <v>194</v>
      </c>
      <c r="J1146" s="91" t="s">
        <v>195</v>
      </c>
      <c r="K1146" s="160">
        <v>4</v>
      </c>
      <c r="L1146" s="90">
        <v>46023</v>
      </c>
      <c r="M1146" s="90">
        <v>46387</v>
      </c>
      <c r="N1146" s="140">
        <f t="shared" si="38"/>
        <v>52</v>
      </c>
      <c r="O1146" s="160">
        <v>0</v>
      </c>
      <c r="P1146" s="91" t="s">
        <v>196</v>
      </c>
      <c r="Q1146" s="146">
        <f t="shared" si="40"/>
        <v>0</v>
      </c>
      <c r="R1146" s="141" t="str">
        <f t="array" aca="1" ref="R1146" ca="1">IF(ISNUMBER(Q1146),IF(Q1146=100%,"CUMPLIDA",IF(AND(ISNUMBER(M1146),ISNUMBER(INDIRECT("FECHA_"&amp;$B1146,1))), IF(M1146&lt;=INDIRECT("FECHA_"&amp;$B1146,1),"INCUMPLIDA","PROCESO"), "VERIFICAR FECHA")),"SIN VALOR AVANCE")</f>
        <v>PROCESO</v>
      </c>
    </row>
    <row r="1147" spans="1:18" ht="45.75">
      <c r="A1147" s="171" t="s">
        <v>23</v>
      </c>
      <c r="B1147" s="139" t="s">
        <v>24</v>
      </c>
      <c r="C1147" s="523"/>
      <c r="D1147" s="523"/>
      <c r="E1147" s="517"/>
      <c r="F1147" s="517"/>
      <c r="G1147" s="517"/>
      <c r="H1147" s="542" t="s">
        <v>197</v>
      </c>
      <c r="I1147" s="91" t="s">
        <v>198</v>
      </c>
      <c r="J1147" s="91" t="s">
        <v>199</v>
      </c>
      <c r="K1147" s="160">
        <v>1</v>
      </c>
      <c r="L1147" s="161">
        <v>45992</v>
      </c>
      <c r="M1147" s="161">
        <v>46112</v>
      </c>
      <c r="N1147" s="140">
        <f t="shared" si="38"/>
        <v>17.142857142857142</v>
      </c>
      <c r="O1147" s="160">
        <v>1</v>
      </c>
      <c r="P1147" s="91" t="s">
        <v>200</v>
      </c>
      <c r="Q1147" s="146">
        <f t="shared" si="40"/>
        <v>1</v>
      </c>
      <c r="R1147" s="141" t="str">
        <f t="array" aca="1" ref="R1147" ca="1">IF(ISNUMBER(Q1147),IF(Q1147=100%,"CUMPLIDA",IF(AND(ISNUMBER(M1147),ISNUMBER(INDIRECT("FECHA_"&amp;$B1147,1))), IF(M1147&lt;=INDIRECT("FECHA_"&amp;$B1147,1),"INCUMPLIDA","PROCESO"), "VERIFICAR FECHA")),"SIN VALOR AVANCE")</f>
        <v>CUMPLIDA</v>
      </c>
    </row>
    <row r="1148" spans="1:18" ht="60.75">
      <c r="A1148" s="171" t="s">
        <v>23</v>
      </c>
      <c r="B1148" s="139" t="s">
        <v>24</v>
      </c>
      <c r="C1148" s="523"/>
      <c r="D1148" s="523"/>
      <c r="E1148" s="517"/>
      <c r="F1148" s="517"/>
      <c r="G1148" s="517"/>
      <c r="H1148" s="542"/>
      <c r="I1148" s="91" t="s">
        <v>201</v>
      </c>
      <c r="J1148" s="91" t="s">
        <v>202</v>
      </c>
      <c r="K1148" s="160">
        <v>1</v>
      </c>
      <c r="L1148" s="161">
        <v>46023</v>
      </c>
      <c r="M1148" s="161">
        <v>46112</v>
      </c>
      <c r="N1148" s="140">
        <f t="shared" si="38"/>
        <v>12.714285714285714</v>
      </c>
      <c r="O1148" s="160">
        <v>1</v>
      </c>
      <c r="P1148" s="91" t="s">
        <v>200</v>
      </c>
      <c r="Q1148" s="146">
        <f t="shared" si="40"/>
        <v>1</v>
      </c>
      <c r="R1148" s="141" t="str">
        <f t="array" aca="1" ref="R1148" ca="1">IF(ISNUMBER(Q1148),IF(Q1148=100%,"CUMPLIDA",IF(AND(ISNUMBER(M1148),ISNUMBER(INDIRECT("FECHA_"&amp;$B1148,1))), IF(M1148&lt;=INDIRECT("FECHA_"&amp;$B1148,1),"INCUMPLIDA","PROCESO"), "VERIFICAR FECHA")),"SIN VALOR AVANCE")</f>
        <v>CUMPLIDA</v>
      </c>
    </row>
    <row r="1149" spans="1:18" ht="135.75">
      <c r="A1149" s="171" t="s">
        <v>23</v>
      </c>
      <c r="B1149" s="139" t="s">
        <v>24</v>
      </c>
      <c r="C1149" s="523" t="s">
        <v>140</v>
      </c>
      <c r="D1149" s="523" t="s">
        <v>203</v>
      </c>
      <c r="E1149" s="517" t="s">
        <v>204</v>
      </c>
      <c r="F1149" s="517"/>
      <c r="G1149" s="517" t="s">
        <v>205</v>
      </c>
      <c r="H1149" s="89" t="s">
        <v>206</v>
      </c>
      <c r="I1149" s="91" t="s">
        <v>207</v>
      </c>
      <c r="J1149" s="91" t="s">
        <v>195</v>
      </c>
      <c r="K1149" s="160">
        <v>4</v>
      </c>
      <c r="L1149" s="90">
        <v>46023</v>
      </c>
      <c r="M1149" s="90">
        <v>46387</v>
      </c>
      <c r="N1149" s="140">
        <f t="shared" si="38"/>
        <v>52</v>
      </c>
      <c r="O1149" s="160">
        <v>0</v>
      </c>
      <c r="P1149" s="91" t="s">
        <v>208</v>
      </c>
      <c r="Q1149" s="146">
        <f t="shared" si="40"/>
        <v>0</v>
      </c>
      <c r="R1149" s="141" t="str">
        <f t="array" aca="1" ref="R1149" ca="1">IF(ISNUMBER(Q1149),IF(Q1149=100%,"CUMPLIDA",IF(AND(ISNUMBER(M1149),ISNUMBER(INDIRECT("FECHA_"&amp;$B1149,1))), IF(M1149&lt;=INDIRECT("FECHA_"&amp;$B1149,1),"INCUMPLIDA","PROCESO"), "VERIFICAR FECHA")),"SIN VALOR AVANCE")</f>
        <v>PROCESO</v>
      </c>
    </row>
    <row r="1150" spans="1:18" ht="45.75">
      <c r="A1150" s="171" t="s">
        <v>23</v>
      </c>
      <c r="B1150" s="139" t="s">
        <v>24</v>
      </c>
      <c r="C1150" s="523"/>
      <c r="D1150" s="523"/>
      <c r="E1150" s="517"/>
      <c r="F1150" s="517"/>
      <c r="G1150" s="517"/>
      <c r="H1150" s="542" t="s">
        <v>209</v>
      </c>
      <c r="I1150" s="91" t="s">
        <v>198</v>
      </c>
      <c r="J1150" s="91" t="s">
        <v>199</v>
      </c>
      <c r="K1150" s="160">
        <v>1</v>
      </c>
      <c r="L1150" s="161">
        <v>45992</v>
      </c>
      <c r="M1150" s="161">
        <v>46112</v>
      </c>
      <c r="N1150" s="140">
        <f t="shared" si="38"/>
        <v>17.142857142857142</v>
      </c>
      <c r="O1150" s="160">
        <v>1</v>
      </c>
      <c r="P1150" s="91" t="s">
        <v>200</v>
      </c>
      <c r="Q1150" s="146">
        <f t="shared" si="40"/>
        <v>1</v>
      </c>
      <c r="R1150" s="141" t="str">
        <f t="array" aca="1" ref="R1150" ca="1">IF(ISNUMBER(Q1150),IF(Q1150=100%,"CUMPLIDA",IF(AND(ISNUMBER(M1150),ISNUMBER(INDIRECT("FECHA_"&amp;$B1150,1))), IF(M1150&lt;=INDIRECT("FECHA_"&amp;$B1150,1),"INCUMPLIDA","PROCESO"), "VERIFICAR FECHA")),"SIN VALOR AVANCE")</f>
        <v>CUMPLIDA</v>
      </c>
    </row>
    <row r="1151" spans="1:18" ht="60.75">
      <c r="A1151" s="171" t="s">
        <v>23</v>
      </c>
      <c r="B1151" s="139" t="s">
        <v>24</v>
      </c>
      <c r="C1151" s="523"/>
      <c r="D1151" s="523"/>
      <c r="E1151" s="517"/>
      <c r="F1151" s="517"/>
      <c r="G1151" s="517"/>
      <c r="H1151" s="542"/>
      <c r="I1151" s="91" t="s">
        <v>210</v>
      </c>
      <c r="J1151" s="91" t="s">
        <v>202</v>
      </c>
      <c r="K1151" s="160">
        <v>1</v>
      </c>
      <c r="L1151" s="161">
        <v>46023</v>
      </c>
      <c r="M1151" s="161">
        <v>46112</v>
      </c>
      <c r="N1151" s="140">
        <f t="shared" si="38"/>
        <v>12.714285714285714</v>
      </c>
      <c r="O1151" s="160">
        <v>1</v>
      </c>
      <c r="P1151" s="91" t="s">
        <v>200</v>
      </c>
      <c r="Q1151" s="146">
        <f t="shared" si="40"/>
        <v>1</v>
      </c>
      <c r="R1151" s="141" t="str">
        <f t="array" aca="1" ref="R1151" ca="1">IF(ISNUMBER(Q1151),IF(Q1151=100%,"CUMPLIDA",IF(AND(ISNUMBER(M1151),ISNUMBER(INDIRECT("FECHA_"&amp;$B1151,1))), IF(M1151&lt;=INDIRECT("FECHA_"&amp;$B1151,1),"INCUMPLIDA","PROCESO"), "VERIFICAR FECHA")),"SIN VALOR AVANCE")</f>
        <v>CUMPLIDA</v>
      </c>
    </row>
    <row r="1152" spans="1:18" ht="60.75">
      <c r="A1152" s="171" t="s">
        <v>23</v>
      </c>
      <c r="B1152" s="139" t="s">
        <v>24</v>
      </c>
      <c r="C1152" s="523"/>
      <c r="D1152" s="523"/>
      <c r="E1152" s="517"/>
      <c r="F1152" s="517"/>
      <c r="G1152" s="517"/>
      <c r="H1152" s="517" t="s">
        <v>211</v>
      </c>
      <c r="I1152" s="91" t="s">
        <v>212</v>
      </c>
      <c r="J1152" s="91" t="s">
        <v>213</v>
      </c>
      <c r="K1152" s="160">
        <v>1</v>
      </c>
      <c r="L1152" s="161">
        <v>45992</v>
      </c>
      <c r="M1152" s="161">
        <v>46203</v>
      </c>
      <c r="N1152" s="140">
        <f t="shared" si="38"/>
        <v>30.142857142857142</v>
      </c>
      <c r="O1152" s="160">
        <v>0</v>
      </c>
      <c r="P1152" s="91" t="s">
        <v>214</v>
      </c>
      <c r="Q1152" s="146">
        <f t="shared" si="40"/>
        <v>0</v>
      </c>
      <c r="R1152" s="141" t="str">
        <f t="array" aca="1" ref="R1152" ca="1">IF(ISNUMBER(Q1152),IF(Q1152=100%,"CUMPLIDA",IF(AND(ISNUMBER(M1152),ISNUMBER(INDIRECT("FECHA_"&amp;$B1152,1))), IF(M1152&lt;=INDIRECT("FECHA_"&amp;$B1152,1),"INCUMPLIDA","PROCESO"), "VERIFICAR FECHA")),"SIN VALOR AVANCE")</f>
        <v>PROCESO</v>
      </c>
    </row>
    <row r="1153" spans="1:18" ht="60.75">
      <c r="A1153" s="171" t="s">
        <v>23</v>
      </c>
      <c r="B1153" s="139" t="s">
        <v>24</v>
      </c>
      <c r="C1153" s="523"/>
      <c r="D1153" s="523"/>
      <c r="E1153" s="517"/>
      <c r="F1153" s="517"/>
      <c r="G1153" s="517"/>
      <c r="H1153" s="517"/>
      <c r="I1153" s="91" t="s">
        <v>215</v>
      </c>
      <c r="J1153" s="91" t="s">
        <v>216</v>
      </c>
      <c r="K1153" s="160">
        <v>1</v>
      </c>
      <c r="L1153" s="161">
        <v>46204</v>
      </c>
      <c r="M1153" s="161">
        <v>46295</v>
      </c>
      <c r="N1153" s="140">
        <f t="shared" si="38"/>
        <v>13</v>
      </c>
      <c r="O1153" s="160">
        <v>0</v>
      </c>
      <c r="P1153" s="91" t="s">
        <v>214</v>
      </c>
      <c r="Q1153" s="146">
        <f t="shared" si="40"/>
        <v>0</v>
      </c>
      <c r="R1153" s="141" t="str">
        <f t="array" aca="1" ref="R1153" ca="1">IF(ISNUMBER(Q1153),IF(Q1153=100%,"CUMPLIDA",IF(AND(ISNUMBER(M1153),ISNUMBER(INDIRECT("FECHA_"&amp;$B1153,1))), IF(M1153&lt;=INDIRECT("FECHA_"&amp;$B1153,1),"INCUMPLIDA","PROCESO"), "VERIFICAR FECHA")),"SIN VALOR AVANCE")</f>
        <v>PROCESO</v>
      </c>
    </row>
    <row r="1154" spans="1:18" ht="60.75">
      <c r="A1154" s="171" t="s">
        <v>23</v>
      </c>
      <c r="B1154" s="139" t="s">
        <v>24</v>
      </c>
      <c r="C1154" s="523"/>
      <c r="D1154" s="523"/>
      <c r="E1154" s="517"/>
      <c r="F1154" s="517"/>
      <c r="G1154" s="517"/>
      <c r="H1154" s="517"/>
      <c r="I1154" s="91" t="s">
        <v>217</v>
      </c>
      <c r="J1154" s="163" t="s">
        <v>174</v>
      </c>
      <c r="K1154" s="160">
        <v>1</v>
      </c>
      <c r="L1154" s="161">
        <v>46023</v>
      </c>
      <c r="M1154" s="161">
        <v>46203</v>
      </c>
      <c r="N1154" s="140">
        <f t="shared" si="38"/>
        <v>25.714285714285715</v>
      </c>
      <c r="O1154" s="160">
        <v>0</v>
      </c>
      <c r="P1154" s="91" t="s">
        <v>214</v>
      </c>
      <c r="Q1154" s="146">
        <f t="shared" si="40"/>
        <v>0</v>
      </c>
      <c r="R1154" s="141" t="str">
        <f t="array" aca="1" ref="R1154" ca="1">IF(ISNUMBER(Q1154),IF(Q1154=100%,"CUMPLIDA",IF(AND(ISNUMBER(M1154),ISNUMBER(INDIRECT("FECHA_"&amp;$B1154,1))), IF(M1154&lt;=INDIRECT("FECHA_"&amp;$B1154,1),"INCUMPLIDA","PROCESO"), "VERIFICAR FECHA")),"SIN VALOR AVANCE")</f>
        <v>PROCESO</v>
      </c>
    </row>
    <row r="1155" spans="1:18" ht="121.5">
      <c r="A1155" s="171" t="s">
        <v>23</v>
      </c>
      <c r="B1155" s="139" t="s">
        <v>24</v>
      </c>
      <c r="C1155" s="523"/>
      <c r="D1155" s="523"/>
      <c r="E1155" s="517"/>
      <c r="F1155" s="517"/>
      <c r="G1155" s="517"/>
      <c r="H1155" s="89" t="s">
        <v>218</v>
      </c>
      <c r="I1155" s="91" t="s">
        <v>219</v>
      </c>
      <c r="J1155" s="163" t="s">
        <v>220</v>
      </c>
      <c r="K1155" s="160">
        <v>1</v>
      </c>
      <c r="L1155" s="88">
        <v>45992</v>
      </c>
      <c r="M1155" s="88">
        <v>46081</v>
      </c>
      <c r="N1155" s="140">
        <f t="shared" si="38"/>
        <v>12.714285714285714</v>
      </c>
      <c r="O1155" s="160">
        <v>1</v>
      </c>
      <c r="P1155" s="91" t="s">
        <v>221</v>
      </c>
      <c r="Q1155" s="146">
        <f t="shared" si="40"/>
        <v>1</v>
      </c>
      <c r="R1155" s="141" t="str">
        <f t="array" aca="1" ref="R1155" ca="1">IF(ISNUMBER(Q1155),IF(Q1155=100%,"CUMPLIDA",IF(AND(ISNUMBER(M1155),ISNUMBER(INDIRECT("FECHA_"&amp;$B1155,1))), IF(M1155&lt;=INDIRECT("FECHA_"&amp;$B1155,1),"INCUMPLIDA","PROCESO"), "VERIFICAR FECHA")),"SIN VALOR AVANCE")</f>
        <v>CUMPLIDA</v>
      </c>
    </row>
    <row r="1156" spans="1:18" ht="122.25">
      <c r="A1156" s="171" t="s">
        <v>23</v>
      </c>
      <c r="B1156" s="139" t="s">
        <v>24</v>
      </c>
      <c r="C1156" s="523"/>
      <c r="D1156" s="523"/>
      <c r="E1156" s="517"/>
      <c r="F1156" s="517"/>
      <c r="G1156" s="517"/>
      <c r="H1156" s="89" t="s">
        <v>222</v>
      </c>
      <c r="I1156" s="91" t="s">
        <v>223</v>
      </c>
      <c r="J1156" s="163" t="s">
        <v>224</v>
      </c>
      <c r="K1156" s="160">
        <v>1</v>
      </c>
      <c r="L1156" s="161">
        <v>46023</v>
      </c>
      <c r="M1156" s="161">
        <v>46203</v>
      </c>
      <c r="N1156" s="140">
        <f t="shared" si="38"/>
        <v>25.714285714285715</v>
      </c>
      <c r="O1156" s="160">
        <v>0</v>
      </c>
      <c r="P1156" s="91" t="s">
        <v>225</v>
      </c>
      <c r="Q1156" s="146">
        <f t="shared" si="40"/>
        <v>0</v>
      </c>
      <c r="R1156" s="141" t="str">
        <f t="array" aca="1" ref="R1156" ca="1">IF(ISNUMBER(Q1156),IF(Q1156=100%,"CUMPLIDA",IF(AND(ISNUMBER(M1156),ISNUMBER(INDIRECT("FECHA_"&amp;$B1156,1))), IF(M1156&lt;=INDIRECT("FECHA_"&amp;$B1156,1),"INCUMPLIDA","PROCESO"), "VERIFICAR FECHA")),"SIN VALOR AVANCE")</f>
        <v>PROCESO</v>
      </c>
    </row>
    <row r="1157" spans="1:18" ht="136.5">
      <c r="A1157" s="171" t="s">
        <v>23</v>
      </c>
      <c r="B1157" s="139" t="s">
        <v>24</v>
      </c>
      <c r="C1157" s="523" t="s">
        <v>140</v>
      </c>
      <c r="D1157" s="523" t="s">
        <v>226</v>
      </c>
      <c r="E1157" s="517" t="s">
        <v>227</v>
      </c>
      <c r="F1157" s="517"/>
      <c r="G1157" s="517" t="s">
        <v>228</v>
      </c>
      <c r="H1157" s="89" t="s">
        <v>5461</v>
      </c>
      <c r="I1157" s="91" t="s">
        <v>5462</v>
      </c>
      <c r="J1157" s="163" t="s">
        <v>229</v>
      </c>
      <c r="K1157" s="160">
        <v>1</v>
      </c>
      <c r="L1157" s="88">
        <v>45992</v>
      </c>
      <c r="M1157" s="88">
        <v>46203</v>
      </c>
      <c r="N1157" s="140">
        <f t="shared" si="38"/>
        <v>30.142857142857142</v>
      </c>
      <c r="O1157" s="160">
        <v>0</v>
      </c>
      <c r="P1157" s="91" t="s">
        <v>230</v>
      </c>
      <c r="Q1157" s="146">
        <f t="shared" si="40"/>
        <v>0</v>
      </c>
      <c r="R1157" s="141" t="str">
        <f t="array" aca="1" ref="R1157" ca="1">IF(ISNUMBER(Q1157),IF(Q1157=100%,"CUMPLIDA",IF(AND(ISNUMBER(M1157),ISNUMBER(INDIRECT("FECHA_"&amp;$B1157,1))), IF(M1157&lt;=INDIRECT("FECHA_"&amp;$B1157,1),"INCUMPLIDA","PROCESO"), "VERIFICAR FECHA")),"SIN VALOR AVANCE")</f>
        <v>PROCESO</v>
      </c>
    </row>
    <row r="1158" spans="1:18" ht="91.5">
      <c r="A1158" s="171" t="s">
        <v>23</v>
      </c>
      <c r="B1158" s="139" t="s">
        <v>24</v>
      </c>
      <c r="C1158" s="523"/>
      <c r="D1158" s="523"/>
      <c r="E1158" s="517"/>
      <c r="F1158" s="517"/>
      <c r="G1158" s="517"/>
      <c r="H1158" s="543" t="s">
        <v>231</v>
      </c>
      <c r="I1158" s="91" t="s">
        <v>5463</v>
      </c>
      <c r="J1158" s="163" t="s">
        <v>174</v>
      </c>
      <c r="K1158" s="160">
        <v>1</v>
      </c>
      <c r="L1158" s="88">
        <v>45992</v>
      </c>
      <c r="M1158" s="88">
        <v>46203</v>
      </c>
      <c r="N1158" s="140">
        <f t="shared" si="38"/>
        <v>30.142857142857142</v>
      </c>
      <c r="O1158" s="160">
        <v>0</v>
      </c>
      <c r="P1158" s="149" t="s">
        <v>232</v>
      </c>
      <c r="Q1158" s="146">
        <f t="shared" si="40"/>
        <v>0</v>
      </c>
      <c r="R1158" s="141" t="str">
        <f t="array" aca="1" ref="R1158" ca="1">IF(ISNUMBER(Q1158),IF(Q1158=100%,"CUMPLIDA",IF(AND(ISNUMBER(M1158),ISNUMBER(INDIRECT("FECHA_"&amp;$B1158,1))), IF(M1158&lt;=INDIRECT("FECHA_"&amp;$B1158,1),"INCUMPLIDA","PROCESO"), "VERIFICAR FECHA")),"SIN VALOR AVANCE")</f>
        <v>PROCESO</v>
      </c>
    </row>
    <row r="1159" spans="1:18" ht="92.25">
      <c r="A1159" s="171" t="s">
        <v>23</v>
      </c>
      <c r="B1159" s="139" t="s">
        <v>24</v>
      </c>
      <c r="C1159" s="523"/>
      <c r="D1159" s="523"/>
      <c r="E1159" s="517"/>
      <c r="F1159" s="517"/>
      <c r="G1159" s="517"/>
      <c r="H1159" s="543"/>
      <c r="I1159" s="91" t="s">
        <v>233</v>
      </c>
      <c r="J1159" s="163" t="s">
        <v>174</v>
      </c>
      <c r="K1159" s="160">
        <v>1</v>
      </c>
      <c r="L1159" s="88">
        <v>45992</v>
      </c>
      <c r="M1159" s="88">
        <v>46203</v>
      </c>
      <c r="N1159" s="140">
        <f t="shared" si="38"/>
        <v>30.142857142857142</v>
      </c>
      <c r="O1159" s="160">
        <v>0</v>
      </c>
      <c r="P1159" s="149" t="s">
        <v>234</v>
      </c>
      <c r="Q1159" s="146">
        <f t="shared" si="40"/>
        <v>0</v>
      </c>
      <c r="R1159" s="141" t="str">
        <f t="array" aca="1" ref="R1159" ca="1">IF(ISNUMBER(Q1159),IF(Q1159=100%,"CUMPLIDA",IF(AND(ISNUMBER(M1159),ISNUMBER(INDIRECT("FECHA_"&amp;$B1159,1))), IF(M1159&lt;=INDIRECT("FECHA_"&amp;$B1159,1),"INCUMPLIDA","PROCESO"), "VERIFICAR FECHA")),"SIN VALOR AVANCE")</f>
        <v>PROCESO</v>
      </c>
    </row>
    <row r="1160" spans="1:18" ht="396">
      <c r="A1160" s="171" t="s">
        <v>23</v>
      </c>
      <c r="B1160" s="139" t="s">
        <v>24</v>
      </c>
      <c r="C1160" s="151" t="s">
        <v>140</v>
      </c>
      <c r="D1160" s="143" t="s">
        <v>235</v>
      </c>
      <c r="E1160" s="89" t="s">
        <v>236</v>
      </c>
      <c r="F1160" s="89"/>
      <c r="G1160" s="89" t="s">
        <v>237</v>
      </c>
      <c r="H1160" s="89" t="s">
        <v>5464</v>
      </c>
      <c r="I1160" s="91" t="s">
        <v>5465</v>
      </c>
      <c r="J1160" s="91" t="s">
        <v>241</v>
      </c>
      <c r="K1160" s="160">
        <v>3</v>
      </c>
      <c r="L1160" s="88">
        <v>46357</v>
      </c>
      <c r="M1160" s="88">
        <v>47118</v>
      </c>
      <c r="N1160" s="140">
        <f t="shared" si="38"/>
        <v>108.71428571428571</v>
      </c>
      <c r="O1160" s="160">
        <v>0</v>
      </c>
      <c r="P1160" s="91" t="s">
        <v>239</v>
      </c>
      <c r="Q1160" s="146">
        <f t="shared" si="40"/>
        <v>0</v>
      </c>
      <c r="R1160" s="141" t="str">
        <f t="array" aca="1" ref="R1160" ca="1">IF(ISNUMBER(Q1160),IF(Q1160=100%,"CUMPLIDA",IF(AND(ISNUMBER(M1160),ISNUMBER(INDIRECT("FECHA_"&amp;$B1160,1))), IF(M1160&lt;=INDIRECT("FECHA_"&amp;$B1160,1),"INCUMPLIDA","PROCESO"), "VERIFICAR FECHA")),"SIN VALOR AVANCE")</f>
        <v>PROCESO</v>
      </c>
    </row>
    <row r="1161" spans="1:18" ht="91.5">
      <c r="A1161" s="171" t="s">
        <v>23</v>
      </c>
      <c r="B1161" s="139" t="s">
        <v>24</v>
      </c>
      <c r="C1161" s="532" t="s">
        <v>140</v>
      </c>
      <c r="D1161" s="532" t="s">
        <v>242</v>
      </c>
      <c r="E1161" s="529" t="s">
        <v>243</v>
      </c>
      <c r="F1161" s="529"/>
      <c r="G1161" s="529" t="s">
        <v>244</v>
      </c>
      <c r="H1161" s="517" t="s">
        <v>245</v>
      </c>
      <c r="I1161" s="91" t="s">
        <v>246</v>
      </c>
      <c r="J1161" s="91" t="s">
        <v>247</v>
      </c>
      <c r="K1161" s="160">
        <v>1</v>
      </c>
      <c r="L1161" s="88">
        <v>46082</v>
      </c>
      <c r="M1161" s="88">
        <v>46418</v>
      </c>
      <c r="N1161" s="140">
        <f t="shared" si="38"/>
        <v>48</v>
      </c>
      <c r="O1161" s="160">
        <v>0</v>
      </c>
      <c r="P1161" s="91" t="s">
        <v>248</v>
      </c>
      <c r="Q1161" s="146">
        <f t="shared" si="40"/>
        <v>0</v>
      </c>
      <c r="R1161" s="141" t="str">
        <f t="array" aca="1" ref="R1161" ca="1">IF(ISNUMBER(Q1161),IF(Q1161=100%,"CUMPLIDA",IF(AND(ISNUMBER(M1161),ISNUMBER(INDIRECT("FECHA_"&amp;$B1161,1))), IF(M1161&lt;=INDIRECT("FECHA_"&amp;$B1161,1),"INCUMPLIDA","PROCESO"), "VERIFICAR FECHA")),"SIN VALOR AVANCE")</f>
        <v>PROCESO</v>
      </c>
    </row>
    <row r="1162" spans="1:18" ht="91.5">
      <c r="A1162" s="171" t="s">
        <v>23</v>
      </c>
      <c r="B1162" s="139" t="s">
        <v>24</v>
      </c>
      <c r="C1162" s="533"/>
      <c r="D1162" s="533"/>
      <c r="E1162" s="531"/>
      <c r="F1162" s="531"/>
      <c r="G1162" s="531"/>
      <c r="H1162" s="517"/>
      <c r="I1162" s="91" t="s">
        <v>249</v>
      </c>
      <c r="J1162" s="91" t="s">
        <v>250</v>
      </c>
      <c r="K1162" s="160">
        <v>1</v>
      </c>
      <c r="L1162" s="88">
        <v>46419</v>
      </c>
      <c r="M1162" s="88">
        <v>46446</v>
      </c>
      <c r="N1162" s="140">
        <f t="shared" si="38"/>
        <v>3.8571428571428572</v>
      </c>
      <c r="O1162" s="160">
        <v>0</v>
      </c>
      <c r="P1162" s="91" t="s">
        <v>251</v>
      </c>
      <c r="Q1162" s="146">
        <f t="shared" si="40"/>
        <v>0</v>
      </c>
      <c r="R1162" s="141" t="str">
        <f t="array" aca="1" ref="R1162" ca="1">IF(ISNUMBER(Q1162),IF(Q1162=100%,"CUMPLIDA",IF(AND(ISNUMBER(M1162),ISNUMBER(INDIRECT("FECHA_"&amp;$B1162,1))), IF(M1162&lt;=INDIRECT("FECHA_"&amp;$B1162,1),"INCUMPLIDA","PROCESO"), "VERIFICAR FECHA")),"SIN VALOR AVANCE")</f>
        <v>PROCESO</v>
      </c>
    </row>
    <row r="1163" spans="1:18" ht="90.75">
      <c r="A1163" s="171" t="s">
        <v>23</v>
      </c>
      <c r="B1163" s="139" t="s">
        <v>24</v>
      </c>
      <c r="C1163" s="533"/>
      <c r="D1163" s="533"/>
      <c r="E1163" s="531"/>
      <c r="F1163" s="531"/>
      <c r="G1163" s="531"/>
      <c r="H1163" s="517" t="s">
        <v>5466</v>
      </c>
      <c r="I1163" s="91" t="s">
        <v>5467</v>
      </c>
      <c r="J1163" s="91" t="s">
        <v>5468</v>
      </c>
      <c r="K1163" s="160">
        <v>1</v>
      </c>
      <c r="L1163" s="88">
        <v>46082</v>
      </c>
      <c r="M1163" s="88">
        <v>46418</v>
      </c>
      <c r="N1163" s="140">
        <f t="shared" si="38"/>
        <v>48</v>
      </c>
      <c r="O1163" s="160">
        <v>0</v>
      </c>
      <c r="P1163" s="91" t="s">
        <v>252</v>
      </c>
      <c r="Q1163" s="146">
        <f t="shared" si="40"/>
        <v>0</v>
      </c>
      <c r="R1163" s="141" t="str">
        <f t="array" aca="1" ref="R1163" ca="1">IF(ISNUMBER(Q1163),IF(Q1163=100%,"CUMPLIDA",IF(AND(ISNUMBER(M1163),ISNUMBER(INDIRECT("FECHA_"&amp;$B1163,1))), IF(M1163&lt;=INDIRECT("FECHA_"&amp;$B1163,1),"INCUMPLIDA","PROCESO"), "VERIFICAR FECHA")),"SIN VALOR AVANCE")</f>
        <v>PROCESO</v>
      </c>
    </row>
    <row r="1164" spans="1:18" ht="90.75">
      <c r="A1164" s="171" t="s">
        <v>23</v>
      </c>
      <c r="B1164" s="139" t="s">
        <v>24</v>
      </c>
      <c r="C1164" s="533"/>
      <c r="D1164" s="533"/>
      <c r="E1164" s="531"/>
      <c r="F1164" s="531"/>
      <c r="G1164" s="531"/>
      <c r="H1164" s="517"/>
      <c r="I1164" s="91" t="s">
        <v>253</v>
      </c>
      <c r="J1164" s="91" t="s">
        <v>250</v>
      </c>
      <c r="K1164" s="160">
        <v>1</v>
      </c>
      <c r="L1164" s="88">
        <v>46419</v>
      </c>
      <c r="M1164" s="88">
        <v>46446</v>
      </c>
      <c r="N1164" s="140">
        <f t="shared" si="38"/>
        <v>3.8571428571428572</v>
      </c>
      <c r="O1164" s="160">
        <v>0</v>
      </c>
      <c r="P1164" s="91" t="s">
        <v>254</v>
      </c>
      <c r="Q1164" s="146">
        <f t="shared" si="40"/>
        <v>0</v>
      </c>
      <c r="R1164" s="141" t="str">
        <f t="array" aca="1" ref="R1164" ca="1">IF(ISNUMBER(Q1164),IF(Q1164=100%,"CUMPLIDA",IF(AND(ISNUMBER(M1164),ISNUMBER(INDIRECT("FECHA_"&amp;$B1164,1))), IF(M1164&lt;=INDIRECT("FECHA_"&amp;$B1164,1),"INCUMPLIDA","PROCESO"), "VERIFICAR FECHA")),"SIN VALOR AVANCE")</f>
        <v>PROCESO</v>
      </c>
    </row>
    <row r="1165" spans="1:18" ht="91.5">
      <c r="A1165" s="171" t="s">
        <v>23</v>
      </c>
      <c r="B1165" s="139" t="s">
        <v>24</v>
      </c>
      <c r="C1165" s="533"/>
      <c r="D1165" s="533"/>
      <c r="E1165" s="531"/>
      <c r="F1165" s="531"/>
      <c r="G1165" s="531"/>
      <c r="H1165" s="89" t="s">
        <v>255</v>
      </c>
      <c r="I1165" s="91" t="s">
        <v>256</v>
      </c>
      <c r="J1165" s="91" t="s">
        <v>257</v>
      </c>
      <c r="K1165" s="160">
        <v>1</v>
      </c>
      <c r="L1165" s="88">
        <v>46082</v>
      </c>
      <c r="M1165" s="88">
        <v>46418</v>
      </c>
      <c r="N1165" s="140">
        <f t="shared" si="38"/>
        <v>48</v>
      </c>
      <c r="O1165" s="160">
        <v>0</v>
      </c>
      <c r="P1165" s="91" t="s">
        <v>258</v>
      </c>
      <c r="Q1165" s="146">
        <f t="shared" si="40"/>
        <v>0</v>
      </c>
      <c r="R1165" s="141" t="str">
        <f t="array" aca="1" ref="R1165" ca="1">IF(ISNUMBER(Q1165),IF(Q1165=100%,"CUMPLIDA",IF(AND(ISNUMBER(M1165),ISNUMBER(INDIRECT("FECHA_"&amp;$B1165,1))), IF(M1165&lt;=INDIRECT("FECHA_"&amp;$B1165,1),"INCUMPLIDA","PROCESO"), "VERIFICAR FECHA")),"SIN VALOR AVANCE")</f>
        <v>PROCESO</v>
      </c>
    </row>
    <row r="1166" spans="1:18" ht="91.5">
      <c r="A1166" s="171" t="s">
        <v>23</v>
      </c>
      <c r="B1166" s="139" t="s">
        <v>24</v>
      </c>
      <c r="C1166" s="533"/>
      <c r="D1166" s="533"/>
      <c r="E1166" s="531"/>
      <c r="F1166" s="531"/>
      <c r="G1166" s="531"/>
      <c r="H1166" s="89" t="s">
        <v>5469</v>
      </c>
      <c r="I1166" s="91" t="s">
        <v>5470</v>
      </c>
      <c r="J1166" s="91" t="s">
        <v>5471</v>
      </c>
      <c r="K1166" s="160">
        <v>2</v>
      </c>
      <c r="L1166" s="88">
        <v>46082</v>
      </c>
      <c r="M1166" s="88">
        <v>46418</v>
      </c>
      <c r="N1166" s="140">
        <f t="shared" si="38"/>
        <v>48</v>
      </c>
      <c r="O1166" s="160">
        <v>0</v>
      </c>
      <c r="P1166" s="91" t="s">
        <v>258</v>
      </c>
      <c r="Q1166" s="146">
        <f t="shared" si="40"/>
        <v>0</v>
      </c>
      <c r="R1166" s="141" t="str">
        <f t="array" aca="1" ref="R1166" ca="1">IF(ISNUMBER(Q1166),IF(Q1166=100%,"CUMPLIDA",IF(AND(ISNUMBER(M1166),ISNUMBER(INDIRECT("FECHA_"&amp;$B1166,1))), IF(M1166&lt;=INDIRECT("FECHA_"&amp;$B1166,1),"INCUMPLIDA","PROCESO"), "VERIFICAR FECHA")),"SIN VALOR AVANCE")</f>
        <v>PROCESO</v>
      </c>
    </row>
    <row r="1167" spans="1:18" ht="77.25">
      <c r="A1167" s="171" t="s">
        <v>23</v>
      </c>
      <c r="B1167" s="139" t="s">
        <v>24</v>
      </c>
      <c r="C1167" s="533"/>
      <c r="D1167" s="533"/>
      <c r="E1167" s="531"/>
      <c r="F1167" s="531"/>
      <c r="G1167" s="531"/>
      <c r="H1167" s="89" t="s">
        <v>259</v>
      </c>
      <c r="I1167" s="91" t="s">
        <v>5472</v>
      </c>
      <c r="J1167" s="91" t="s">
        <v>260</v>
      </c>
      <c r="K1167" s="160">
        <v>1</v>
      </c>
      <c r="L1167" s="88">
        <v>46082</v>
      </c>
      <c r="M1167" s="88">
        <v>46418</v>
      </c>
      <c r="N1167" s="140">
        <f t="shared" si="38"/>
        <v>48</v>
      </c>
      <c r="O1167" s="160">
        <v>0</v>
      </c>
      <c r="P1167" s="91" t="s">
        <v>261</v>
      </c>
      <c r="Q1167" s="146">
        <f t="shared" si="40"/>
        <v>0</v>
      </c>
      <c r="R1167" s="141" t="str">
        <f t="array" aca="1" ref="R1167" ca="1">IF(ISNUMBER(Q1167),IF(Q1167=100%,"CUMPLIDA",IF(AND(ISNUMBER(M1167),ISNUMBER(INDIRECT("FECHA_"&amp;$B1167,1))), IF(M1167&lt;=INDIRECT("FECHA_"&amp;$B1167,1),"INCUMPLIDA","PROCESO"), "VERIFICAR FECHA")),"SIN VALOR AVANCE")</f>
        <v>PROCESO</v>
      </c>
    </row>
    <row r="1168" spans="1:18" ht="180">
      <c r="A1168" s="171" t="s">
        <v>23</v>
      </c>
      <c r="B1168" s="139" t="s">
        <v>24</v>
      </c>
      <c r="C1168" s="534"/>
      <c r="D1168" s="534"/>
      <c r="E1168" s="530"/>
      <c r="F1168" s="530"/>
      <c r="G1168" s="530"/>
      <c r="H1168" s="89" t="s">
        <v>5464</v>
      </c>
      <c r="I1168" s="91" t="s">
        <v>5465</v>
      </c>
      <c r="J1168" s="91" t="s">
        <v>241</v>
      </c>
      <c r="K1168" s="160">
        <v>3</v>
      </c>
      <c r="L1168" s="88">
        <v>46357</v>
      </c>
      <c r="M1168" s="88">
        <v>47118</v>
      </c>
      <c r="N1168" s="140">
        <f t="shared" si="38"/>
        <v>108.71428571428571</v>
      </c>
      <c r="O1168" s="160">
        <v>0</v>
      </c>
      <c r="P1168" s="91" t="s">
        <v>239</v>
      </c>
      <c r="Q1168" s="146">
        <f t="shared" si="40"/>
        <v>0</v>
      </c>
      <c r="R1168" s="141" t="str">
        <f t="array" aca="1" ref="R1168" ca="1">IF(ISNUMBER(Q1168),IF(Q1168=100%,"CUMPLIDA",IF(AND(ISNUMBER(M1168),ISNUMBER(INDIRECT("FECHA_"&amp;$B1168,1))), IF(M1168&lt;=INDIRECT("FECHA_"&amp;$B1168,1),"INCUMPLIDA","PROCESO"), "VERIFICAR FECHA")),"SIN VALOR AVANCE")</f>
        <v>PROCESO</v>
      </c>
    </row>
    <row r="1169" spans="1:18" ht="61.5">
      <c r="A1169" s="171" t="s">
        <v>23</v>
      </c>
      <c r="B1169" s="139" t="s">
        <v>24</v>
      </c>
      <c r="C1169" s="523" t="s">
        <v>140</v>
      </c>
      <c r="D1169" s="523" t="s">
        <v>262</v>
      </c>
      <c r="E1169" s="517" t="s">
        <v>263</v>
      </c>
      <c r="F1169" s="517"/>
      <c r="G1169" s="517" t="s">
        <v>264</v>
      </c>
      <c r="H1169" s="517" t="s">
        <v>265</v>
      </c>
      <c r="I1169" s="91" t="s">
        <v>266</v>
      </c>
      <c r="J1169" s="91" t="s">
        <v>174</v>
      </c>
      <c r="K1169" s="160">
        <v>1</v>
      </c>
      <c r="L1169" s="88">
        <v>45992</v>
      </c>
      <c r="M1169" s="88">
        <v>46112</v>
      </c>
      <c r="N1169" s="140">
        <f t="shared" si="38"/>
        <v>17.142857142857142</v>
      </c>
      <c r="O1169" s="160">
        <v>1</v>
      </c>
      <c r="P1169" s="91" t="s">
        <v>267</v>
      </c>
      <c r="Q1169" s="146">
        <f t="shared" si="40"/>
        <v>1</v>
      </c>
      <c r="R1169" s="141" t="str">
        <f t="array" aca="1" ref="R1169" ca="1">IF(ISNUMBER(Q1169),IF(Q1169=100%,"CUMPLIDA",IF(AND(ISNUMBER(M1169),ISNUMBER(INDIRECT("FECHA_"&amp;$B1169,1))), IF(M1169&lt;=INDIRECT("FECHA_"&amp;$B1169,1),"INCUMPLIDA","PROCESO"), "VERIFICAR FECHA")),"SIN VALOR AVANCE")</f>
        <v>CUMPLIDA</v>
      </c>
    </row>
    <row r="1170" spans="1:18" ht="60.75">
      <c r="A1170" s="171" t="s">
        <v>23</v>
      </c>
      <c r="B1170" s="139" t="s">
        <v>24</v>
      </c>
      <c r="C1170" s="523"/>
      <c r="D1170" s="523"/>
      <c r="E1170" s="517"/>
      <c r="F1170" s="517"/>
      <c r="G1170" s="517"/>
      <c r="H1170" s="517"/>
      <c r="I1170" s="91" t="s">
        <v>268</v>
      </c>
      <c r="J1170" s="91" t="s">
        <v>269</v>
      </c>
      <c r="K1170" s="160">
        <v>1</v>
      </c>
      <c r="L1170" s="88">
        <v>45992</v>
      </c>
      <c r="M1170" s="88">
        <v>46112</v>
      </c>
      <c r="N1170" s="140">
        <f t="shared" si="38"/>
        <v>17.142857142857142</v>
      </c>
      <c r="O1170" s="160">
        <v>1</v>
      </c>
      <c r="P1170" s="91" t="s">
        <v>270</v>
      </c>
      <c r="Q1170" s="146">
        <f t="shared" si="40"/>
        <v>1</v>
      </c>
      <c r="R1170" s="141" t="str">
        <f t="array" aca="1" ref="R1170" ca="1">IF(ISNUMBER(Q1170),IF(Q1170=100%,"CUMPLIDA",IF(AND(ISNUMBER(M1170),ISNUMBER(INDIRECT("FECHA_"&amp;$B1170,1))), IF(M1170&lt;=INDIRECT("FECHA_"&amp;$B1170,1),"INCUMPLIDA","PROCESO"), "VERIFICAR FECHA")),"SIN VALOR AVANCE")</f>
        <v>CUMPLIDA</v>
      </c>
    </row>
    <row r="1171" spans="1:18" ht="61.5">
      <c r="A1171" s="171" t="s">
        <v>23</v>
      </c>
      <c r="B1171" s="139" t="s">
        <v>24</v>
      </c>
      <c r="C1171" s="523"/>
      <c r="D1171" s="523"/>
      <c r="E1171" s="517"/>
      <c r="F1171" s="517"/>
      <c r="G1171" s="517"/>
      <c r="H1171" s="517"/>
      <c r="I1171" s="91" t="s">
        <v>271</v>
      </c>
      <c r="J1171" s="91" t="s">
        <v>153</v>
      </c>
      <c r="K1171" s="160">
        <v>1</v>
      </c>
      <c r="L1171" s="88">
        <v>46113</v>
      </c>
      <c r="M1171" s="88">
        <v>46203</v>
      </c>
      <c r="N1171" s="140">
        <f t="shared" si="38"/>
        <v>12.857142857142858</v>
      </c>
      <c r="O1171" s="160">
        <v>0</v>
      </c>
      <c r="P1171" s="91" t="s">
        <v>267</v>
      </c>
      <c r="Q1171" s="146">
        <f t="shared" si="40"/>
        <v>0</v>
      </c>
      <c r="R1171" s="141" t="str">
        <f t="array" aca="1" ref="R1171" ca="1">IF(ISNUMBER(Q1171),IF(Q1171=100%,"CUMPLIDA",IF(AND(ISNUMBER(M1171),ISNUMBER(INDIRECT("FECHA_"&amp;$B1171,1))), IF(M1171&lt;=INDIRECT("FECHA_"&amp;$B1171,1),"INCUMPLIDA","PROCESO"), "VERIFICAR FECHA")),"SIN VALOR AVANCE")</f>
        <v>PROCESO</v>
      </c>
    </row>
    <row r="1172" spans="1:18" ht="61.5">
      <c r="A1172" s="171" t="s">
        <v>23</v>
      </c>
      <c r="B1172" s="139" t="s">
        <v>24</v>
      </c>
      <c r="C1172" s="523"/>
      <c r="D1172" s="523"/>
      <c r="E1172" s="517"/>
      <c r="F1172" s="517"/>
      <c r="G1172" s="517"/>
      <c r="H1172" s="517"/>
      <c r="I1172" s="91" t="s">
        <v>272</v>
      </c>
      <c r="J1172" s="91" t="s">
        <v>273</v>
      </c>
      <c r="K1172" s="160">
        <v>12</v>
      </c>
      <c r="L1172" s="88">
        <v>46023</v>
      </c>
      <c r="M1172" s="279">
        <v>46446</v>
      </c>
      <c r="N1172" s="140">
        <f t="shared" si="38"/>
        <v>60.428571428571431</v>
      </c>
      <c r="O1172" s="160">
        <v>0</v>
      </c>
      <c r="P1172" s="91" t="s">
        <v>267</v>
      </c>
      <c r="Q1172" s="146">
        <f t="shared" si="40"/>
        <v>0</v>
      </c>
      <c r="R1172" s="141" t="str">
        <f t="array" aca="1" ref="R1172" ca="1">IF(ISNUMBER(Q1172),IF(Q1172=100%,"CUMPLIDA",IF(AND(ISNUMBER(M1172),ISNUMBER(INDIRECT("FECHA_"&amp;$B1172,1))), IF(M1172&lt;=INDIRECT("FECHA_"&amp;$B1172,1),"INCUMPLIDA","PROCESO"), "VERIFICAR FECHA")),"SIN VALOR AVANCE")</f>
        <v>PROCESO</v>
      </c>
    </row>
    <row r="1173" spans="1:18" ht="90.75">
      <c r="A1173" s="171" t="s">
        <v>23</v>
      </c>
      <c r="B1173" s="139" t="s">
        <v>24</v>
      </c>
      <c r="C1173" s="523"/>
      <c r="D1173" s="523"/>
      <c r="E1173" s="517"/>
      <c r="F1173" s="517"/>
      <c r="G1173" s="517"/>
      <c r="H1173" s="517" t="s">
        <v>274</v>
      </c>
      <c r="I1173" s="91" t="s">
        <v>275</v>
      </c>
      <c r="J1173" s="91" t="s">
        <v>174</v>
      </c>
      <c r="K1173" s="160">
        <v>1</v>
      </c>
      <c r="L1173" s="88">
        <v>45992</v>
      </c>
      <c r="M1173" s="88">
        <v>46203</v>
      </c>
      <c r="N1173" s="140">
        <f t="shared" si="38"/>
        <v>30.142857142857142</v>
      </c>
      <c r="O1173" s="160">
        <v>0</v>
      </c>
      <c r="P1173" s="91" t="s">
        <v>175</v>
      </c>
      <c r="Q1173" s="146">
        <f t="shared" si="40"/>
        <v>0</v>
      </c>
      <c r="R1173" s="141" t="str">
        <f t="array" aca="1" ref="R1173" ca="1">IF(ISNUMBER(Q1173),IF(Q1173=100%,"CUMPLIDA",IF(AND(ISNUMBER(M1173),ISNUMBER(INDIRECT("FECHA_"&amp;$B1173,1))), IF(M1173&lt;=INDIRECT("FECHA_"&amp;$B1173,1),"INCUMPLIDA","PROCESO"), "VERIFICAR FECHA")),"SIN VALOR AVANCE")</f>
        <v>PROCESO</v>
      </c>
    </row>
    <row r="1174" spans="1:18" ht="61.5">
      <c r="A1174" s="171" t="s">
        <v>23</v>
      </c>
      <c r="B1174" s="139" t="s">
        <v>24</v>
      </c>
      <c r="C1174" s="523"/>
      <c r="D1174" s="523"/>
      <c r="E1174" s="517"/>
      <c r="F1174" s="517"/>
      <c r="G1174" s="517"/>
      <c r="H1174" s="517"/>
      <c r="I1174" s="91" t="s">
        <v>276</v>
      </c>
      <c r="J1174" s="91" t="s">
        <v>273</v>
      </c>
      <c r="K1174" s="160">
        <v>12</v>
      </c>
      <c r="L1174" s="88">
        <v>46023</v>
      </c>
      <c r="M1174" s="88">
        <v>46387</v>
      </c>
      <c r="N1174" s="140">
        <f t="shared" si="38"/>
        <v>52</v>
      </c>
      <c r="O1174" s="160">
        <v>0</v>
      </c>
      <c r="P1174" s="91" t="s">
        <v>175</v>
      </c>
      <c r="Q1174" s="146">
        <f t="shared" si="40"/>
        <v>0</v>
      </c>
      <c r="R1174" s="141" t="str">
        <f t="array" aca="1" ref="R1174" ca="1">IF(ISNUMBER(Q1174),IF(Q1174=100%,"CUMPLIDA",IF(AND(ISNUMBER(M1174),ISNUMBER(INDIRECT("FECHA_"&amp;$B1174,1))), IF(M1174&lt;=INDIRECT("FECHA_"&amp;$B1174,1),"INCUMPLIDA","PROCESO"), "VERIFICAR FECHA")),"SIN VALOR AVANCE")</f>
        <v>PROCESO</v>
      </c>
    </row>
    <row r="1175" spans="1:18" ht="91.5">
      <c r="A1175" s="171" t="s">
        <v>23</v>
      </c>
      <c r="B1175" s="139" t="s">
        <v>24</v>
      </c>
      <c r="C1175" s="523"/>
      <c r="D1175" s="523"/>
      <c r="E1175" s="517"/>
      <c r="F1175" s="517"/>
      <c r="G1175" s="517"/>
      <c r="H1175" s="542" t="s">
        <v>277</v>
      </c>
      <c r="I1175" s="91" t="s">
        <v>278</v>
      </c>
      <c r="J1175" s="91" t="s">
        <v>167</v>
      </c>
      <c r="K1175" s="160">
        <v>1</v>
      </c>
      <c r="L1175" s="88">
        <v>46023</v>
      </c>
      <c r="M1175" s="88">
        <v>46112</v>
      </c>
      <c r="N1175" s="140">
        <f t="shared" si="38"/>
        <v>12.714285714285714</v>
      </c>
      <c r="O1175" s="160">
        <v>1</v>
      </c>
      <c r="P1175" s="91" t="s">
        <v>279</v>
      </c>
      <c r="Q1175" s="146">
        <f>O1175/K1175</f>
        <v>1</v>
      </c>
      <c r="R1175" s="141" t="str">
        <f t="array" aca="1" ref="R1175" ca="1">IF(ISNUMBER(Q1175),IF(Q1175=100%,"CUMPLIDA",IF(AND(ISNUMBER(M1175),ISNUMBER(INDIRECT("FECHA_"&amp;$B1175,1))), IF(M1175&lt;=INDIRECT("FECHA_"&amp;$B1175,1),"INCUMPLIDA","PROCESO"), "VERIFICAR FECHA")),"SIN VALOR AVANCE")</f>
        <v>CUMPLIDA</v>
      </c>
    </row>
    <row r="1176" spans="1:18" ht="91.5">
      <c r="A1176" s="171" t="s">
        <v>23</v>
      </c>
      <c r="B1176" s="139" t="s">
        <v>24</v>
      </c>
      <c r="C1176" s="523"/>
      <c r="D1176" s="523"/>
      <c r="E1176" s="517"/>
      <c r="F1176" s="517"/>
      <c r="G1176" s="517"/>
      <c r="H1176" s="542"/>
      <c r="I1176" s="91" t="s">
        <v>280</v>
      </c>
      <c r="J1176" s="91" t="s">
        <v>281</v>
      </c>
      <c r="K1176" s="160">
        <v>1</v>
      </c>
      <c r="L1176" s="88">
        <v>46023</v>
      </c>
      <c r="M1176" s="88">
        <v>46112</v>
      </c>
      <c r="N1176" s="140">
        <f t="shared" si="38"/>
        <v>12.714285714285714</v>
      </c>
      <c r="O1176" s="160">
        <v>1</v>
      </c>
      <c r="P1176" s="91" t="s">
        <v>279</v>
      </c>
      <c r="Q1176" s="146">
        <f>O1176/K1176</f>
        <v>1</v>
      </c>
      <c r="R1176" s="141" t="str">
        <f t="array" aca="1" ref="R1176" ca="1">IF(ISNUMBER(Q1176),IF(Q1176=100%,"CUMPLIDA",IF(AND(ISNUMBER(M1176),ISNUMBER(INDIRECT("FECHA_"&amp;$B1176,1))), IF(M1176&lt;=INDIRECT("FECHA_"&amp;$B1176,1),"INCUMPLIDA","PROCESO"), "VERIFICAR FECHA")),"SIN VALOR AVANCE")</f>
        <v>CUMPLIDA</v>
      </c>
    </row>
    <row r="1177" spans="1:18" ht="60.75">
      <c r="A1177" s="171" t="s">
        <v>23</v>
      </c>
      <c r="B1177" s="139" t="s">
        <v>24</v>
      </c>
      <c r="C1177" s="523"/>
      <c r="D1177" s="523"/>
      <c r="E1177" s="517"/>
      <c r="F1177" s="517"/>
      <c r="G1177" s="517"/>
      <c r="H1177" s="542"/>
      <c r="I1177" s="91" t="s">
        <v>282</v>
      </c>
      <c r="J1177" s="91" t="s">
        <v>184</v>
      </c>
      <c r="K1177" s="160">
        <v>1</v>
      </c>
      <c r="L1177" s="88">
        <v>45992</v>
      </c>
      <c r="M1177" s="88">
        <v>46022</v>
      </c>
      <c r="N1177" s="140">
        <f>(M1177-L1177)/7</f>
        <v>4.2857142857142856</v>
      </c>
      <c r="O1177" s="160">
        <v>1</v>
      </c>
      <c r="P1177" s="91" t="s">
        <v>179</v>
      </c>
      <c r="Q1177" s="146">
        <f>O1177/K1177</f>
        <v>1</v>
      </c>
      <c r="R1177" s="141" t="str">
        <f t="array" aca="1" ref="R1177" ca="1">IF(ISNUMBER(Q1177),IF(Q1177=100%,"CUMPLIDA",IF(AND(ISNUMBER(M1177),ISNUMBER(INDIRECT("FECHA_"&amp;$B1177,1))), IF(M1177&lt;=INDIRECT("FECHA_"&amp;$B1177,1),"INCUMPLIDA","PROCESO"), "VERIFICAR FECHA")),"SIN VALOR AVANCE")</f>
        <v>CUMPLIDA</v>
      </c>
    </row>
    <row r="1178" spans="1:18" ht="105.75">
      <c r="A1178" s="193" t="s">
        <v>1026</v>
      </c>
      <c r="B1178" s="187" t="s">
        <v>24</v>
      </c>
      <c r="C1178" s="523" t="s">
        <v>1027</v>
      </c>
      <c r="D1178" s="541" t="s">
        <v>1028</v>
      </c>
      <c r="E1178" s="528" t="s">
        <v>1029</v>
      </c>
      <c r="F1178" s="528"/>
      <c r="G1178" s="528" t="s">
        <v>1030</v>
      </c>
      <c r="H1178" s="517" t="s">
        <v>1031</v>
      </c>
      <c r="I1178" s="91" t="s">
        <v>1032</v>
      </c>
      <c r="J1178" s="179" t="s">
        <v>1033</v>
      </c>
      <c r="K1178" s="188">
        <v>2</v>
      </c>
      <c r="L1178" s="180">
        <v>45904</v>
      </c>
      <c r="M1178" s="180">
        <v>46057</v>
      </c>
      <c r="N1178" s="189">
        <f t="shared" ref="N1178:N1183" si="41">(M1178-L1178)/7</f>
        <v>21.857142857142858</v>
      </c>
      <c r="O1178" s="181">
        <v>1</v>
      </c>
      <c r="P1178" s="179" t="s">
        <v>1034</v>
      </c>
      <c r="Q1178" s="190">
        <f t="shared" ref="Q1178:Q1227" si="42">O1178/K1178</f>
        <v>0.5</v>
      </c>
      <c r="R1178" s="141" t="str">
        <f t="array" aca="1" ref="R1178" ca="1">IF(ISNUMBER(Q1178),IF(Q1178=100%,"CUMPLIDA",IF(AND(ISNUMBER(M1178),ISNUMBER(INDIRECT("FECHA_"&amp;$B1178,1))), IF(M1178&lt;=INDIRECT("FECHA_"&amp;$B1178,1),"INCUMPLIDA","PROCESO"), "VERIFICAR FECHA")),"SIN VALOR AVANCE")</f>
        <v>PROCESO</v>
      </c>
    </row>
    <row r="1179" spans="1:18" ht="105.75">
      <c r="A1179" s="193" t="s">
        <v>1026</v>
      </c>
      <c r="B1179" s="187" t="s">
        <v>24</v>
      </c>
      <c r="C1179" s="523"/>
      <c r="D1179" s="541"/>
      <c r="E1179" s="528"/>
      <c r="F1179" s="528"/>
      <c r="G1179" s="528"/>
      <c r="H1179" s="517"/>
      <c r="I1179" s="91" t="s">
        <v>1035</v>
      </c>
      <c r="J1179" s="179" t="s">
        <v>1036</v>
      </c>
      <c r="K1179" s="188">
        <v>6</v>
      </c>
      <c r="L1179" s="180">
        <v>45904</v>
      </c>
      <c r="M1179" s="180">
        <v>46057</v>
      </c>
      <c r="N1179" s="189">
        <f t="shared" si="41"/>
        <v>21.857142857142858</v>
      </c>
      <c r="O1179" s="181">
        <v>4</v>
      </c>
      <c r="P1179" s="179" t="s">
        <v>1034</v>
      </c>
      <c r="Q1179" s="190">
        <f t="shared" si="42"/>
        <v>0.66666666666666663</v>
      </c>
      <c r="R1179" s="141" t="str">
        <f t="array" aca="1" ref="R1179" ca="1">IF(ISNUMBER(Q1179),IF(Q1179=100%,"CUMPLIDA",IF(AND(ISNUMBER(M1179),ISNUMBER(INDIRECT("FECHA_"&amp;$B1179,1))), IF(M1179&lt;=INDIRECT("FECHA_"&amp;$B1179,1),"INCUMPLIDA","PROCESO"), "VERIFICAR FECHA")),"SIN VALOR AVANCE")</f>
        <v>PROCESO</v>
      </c>
    </row>
    <row r="1180" spans="1:18" ht="105.75">
      <c r="A1180" s="193" t="s">
        <v>1026</v>
      </c>
      <c r="B1180" s="187" t="s">
        <v>24</v>
      </c>
      <c r="C1180" s="523"/>
      <c r="D1180" s="541"/>
      <c r="E1180" s="528"/>
      <c r="F1180" s="528"/>
      <c r="G1180" s="528"/>
      <c r="H1180" s="89" t="s">
        <v>1037</v>
      </c>
      <c r="I1180" s="91" t="s">
        <v>1038</v>
      </c>
      <c r="J1180" s="179" t="s">
        <v>1039</v>
      </c>
      <c r="K1180" s="188">
        <v>6</v>
      </c>
      <c r="L1180" s="180">
        <v>45904</v>
      </c>
      <c r="M1180" s="180">
        <v>46053</v>
      </c>
      <c r="N1180" s="189">
        <f t="shared" si="41"/>
        <v>21.285714285714285</v>
      </c>
      <c r="O1180" s="181">
        <v>4</v>
      </c>
      <c r="P1180" s="179" t="s">
        <v>1034</v>
      </c>
      <c r="Q1180" s="190">
        <f t="shared" si="42"/>
        <v>0.66666666666666663</v>
      </c>
      <c r="R1180" s="141" t="str">
        <f t="array" aca="1" ref="R1180" ca="1">IF(ISNUMBER(Q1180),IF(Q1180=100%,"CUMPLIDA",IF(AND(ISNUMBER(M1180),ISNUMBER(INDIRECT("FECHA_"&amp;$B1180,1))), IF(M1180&lt;=INDIRECT("FECHA_"&amp;$B1180,1),"INCUMPLIDA","PROCESO"), "VERIFICAR FECHA")),"SIN VALOR AVANCE")</f>
        <v>PROCESO</v>
      </c>
    </row>
    <row r="1181" spans="1:18" ht="90">
      <c r="A1181" s="193" t="s">
        <v>1026</v>
      </c>
      <c r="B1181" s="187" t="s">
        <v>24</v>
      </c>
      <c r="C1181" s="523" t="s">
        <v>1040</v>
      </c>
      <c r="D1181" s="541" t="s">
        <v>1028</v>
      </c>
      <c r="E1181" s="528" t="s">
        <v>1041</v>
      </c>
      <c r="F1181" s="528"/>
      <c r="G1181" s="528" t="s">
        <v>1042</v>
      </c>
      <c r="H1181" s="89" t="s">
        <v>1043</v>
      </c>
      <c r="I1181" s="91" t="s">
        <v>1044</v>
      </c>
      <c r="J1181" s="179" t="s">
        <v>1045</v>
      </c>
      <c r="K1181" s="188">
        <v>2</v>
      </c>
      <c r="L1181" s="180">
        <v>45931</v>
      </c>
      <c r="M1181" s="180">
        <v>46203</v>
      </c>
      <c r="N1181" s="189">
        <f t="shared" si="41"/>
        <v>38.857142857142854</v>
      </c>
      <c r="O1181" s="181">
        <v>1</v>
      </c>
      <c r="P1181" s="179" t="s">
        <v>1046</v>
      </c>
      <c r="Q1181" s="190">
        <f t="shared" si="42"/>
        <v>0.5</v>
      </c>
      <c r="R1181" s="141" t="str">
        <f t="array" aca="1" ref="R1181" ca="1">IF(ISNUMBER(Q1181),IF(Q1181=100%,"CUMPLIDA",IF(AND(ISNUMBER(M1181),ISNUMBER(INDIRECT("FECHA_"&amp;$B1181,1))), IF(M1181&lt;=INDIRECT("FECHA_"&amp;$B1181,1),"INCUMPLIDA","PROCESO"), "VERIFICAR FECHA")),"SIN VALOR AVANCE")</f>
        <v>PROCESO</v>
      </c>
    </row>
    <row r="1182" spans="1:18" ht="150.75">
      <c r="A1182" s="193" t="s">
        <v>1026</v>
      </c>
      <c r="B1182" s="187" t="s">
        <v>24</v>
      </c>
      <c r="C1182" s="523"/>
      <c r="D1182" s="541"/>
      <c r="E1182" s="528"/>
      <c r="F1182" s="528"/>
      <c r="G1182" s="528"/>
      <c r="H1182" s="89" t="s">
        <v>1047</v>
      </c>
      <c r="I1182" s="91" t="s">
        <v>1048</v>
      </c>
      <c r="J1182" s="179" t="s">
        <v>1049</v>
      </c>
      <c r="K1182" s="188">
        <v>3</v>
      </c>
      <c r="L1182" s="180">
        <v>45931</v>
      </c>
      <c r="M1182" s="180">
        <v>46234</v>
      </c>
      <c r="N1182" s="189">
        <f t="shared" si="41"/>
        <v>43.285714285714285</v>
      </c>
      <c r="O1182" s="181">
        <v>1</v>
      </c>
      <c r="P1182" s="179" t="s">
        <v>1050</v>
      </c>
      <c r="Q1182" s="190">
        <f t="shared" si="42"/>
        <v>0.33333333333333331</v>
      </c>
      <c r="R1182" s="141" t="str">
        <f t="array" aca="1" ref="R1182" ca="1">IF(ISNUMBER(Q1182),IF(Q1182=100%,"CUMPLIDA",IF(AND(ISNUMBER(M1182),ISNUMBER(INDIRECT("FECHA_"&amp;$B1182,1))), IF(M1182&lt;=INDIRECT("FECHA_"&amp;$B1182,1),"INCUMPLIDA","PROCESO"), "VERIFICAR FECHA")),"SIN VALOR AVANCE")</f>
        <v>PROCESO</v>
      </c>
    </row>
    <row r="1183" spans="1:18" ht="150.75">
      <c r="A1183" s="193" t="s">
        <v>1026</v>
      </c>
      <c r="B1183" s="187" t="s">
        <v>24</v>
      </c>
      <c r="C1183" s="523"/>
      <c r="D1183" s="541"/>
      <c r="E1183" s="528"/>
      <c r="F1183" s="528"/>
      <c r="G1183" s="528"/>
      <c r="H1183" s="89"/>
      <c r="I1183" s="91" t="s">
        <v>1051</v>
      </c>
      <c r="J1183" s="179" t="s">
        <v>1052</v>
      </c>
      <c r="K1183" s="188">
        <v>6</v>
      </c>
      <c r="L1183" s="180">
        <v>45931</v>
      </c>
      <c r="M1183" s="180">
        <v>46142</v>
      </c>
      <c r="N1183" s="189">
        <f t="shared" si="41"/>
        <v>30.142857142857142</v>
      </c>
      <c r="O1183" s="181">
        <v>3</v>
      </c>
      <c r="P1183" s="179" t="s">
        <v>1050</v>
      </c>
      <c r="Q1183" s="190">
        <f t="shared" si="42"/>
        <v>0.5</v>
      </c>
      <c r="R1183" s="141" t="str">
        <f t="array" aca="1" ref="R1183" ca="1">IF(ISNUMBER(Q1183),IF(Q1183=100%,"CUMPLIDA",IF(AND(ISNUMBER(M1183),ISNUMBER(INDIRECT("FECHA_"&amp;$B1183,1))), IF(M1183&lt;=INDIRECT("FECHA_"&amp;$B1183,1),"INCUMPLIDA","PROCESO"), "VERIFICAR FECHA")),"SIN VALOR AVANCE")</f>
        <v>PROCESO</v>
      </c>
    </row>
    <row r="1184" spans="1:18" ht="120.75">
      <c r="A1184" s="193" t="s">
        <v>1026</v>
      </c>
      <c r="B1184" s="187" t="s">
        <v>24</v>
      </c>
      <c r="C1184" s="523" t="s">
        <v>1053</v>
      </c>
      <c r="D1184" s="541" t="s">
        <v>1028</v>
      </c>
      <c r="E1184" s="528" t="s">
        <v>1054</v>
      </c>
      <c r="F1184" s="528"/>
      <c r="G1184" s="528" t="s">
        <v>1055</v>
      </c>
      <c r="H1184" s="517" t="s">
        <v>1056</v>
      </c>
      <c r="I1184" s="167" t="s">
        <v>1057</v>
      </c>
      <c r="J1184" s="179" t="s">
        <v>1058</v>
      </c>
      <c r="K1184" s="188">
        <v>2</v>
      </c>
      <c r="L1184" s="180">
        <v>45901</v>
      </c>
      <c r="M1184" s="180">
        <v>46112</v>
      </c>
      <c r="N1184" s="189">
        <f>(M1184-L1184)/7</f>
        <v>30.142857142857142</v>
      </c>
      <c r="O1184" s="181">
        <v>1</v>
      </c>
      <c r="P1184" s="179" t="s">
        <v>1059</v>
      </c>
      <c r="Q1184" s="190">
        <f t="shared" si="42"/>
        <v>0.5</v>
      </c>
      <c r="R1184" s="141" t="str">
        <f t="array" aca="1" ref="R1184" ca="1">IF(ISNUMBER(Q1184),IF(Q1184=100%,"CUMPLIDA",IF(AND(ISNUMBER(M1184),ISNUMBER(INDIRECT("FECHA_"&amp;$B1184,1))), IF(M1184&lt;=INDIRECT("FECHA_"&amp;$B1184,1),"INCUMPLIDA","PROCESO"), "VERIFICAR FECHA")),"SIN VALOR AVANCE")</f>
        <v>PROCESO</v>
      </c>
    </row>
    <row r="1185" spans="1:18" ht="120.75">
      <c r="A1185" s="193" t="s">
        <v>1026</v>
      </c>
      <c r="B1185" s="187" t="s">
        <v>24</v>
      </c>
      <c r="C1185" s="523"/>
      <c r="D1185" s="541"/>
      <c r="E1185" s="528"/>
      <c r="F1185" s="528"/>
      <c r="G1185" s="528"/>
      <c r="H1185" s="517"/>
      <c r="I1185" s="91" t="s">
        <v>1060</v>
      </c>
      <c r="J1185" s="179" t="s">
        <v>1061</v>
      </c>
      <c r="K1185" s="188">
        <v>2</v>
      </c>
      <c r="L1185" s="180">
        <v>45901</v>
      </c>
      <c r="M1185" s="180">
        <v>46112</v>
      </c>
      <c r="N1185" s="189">
        <f>(M1185-L1185)/7</f>
        <v>30.142857142857142</v>
      </c>
      <c r="O1185" s="181">
        <v>1</v>
      </c>
      <c r="P1185" s="179" t="s">
        <v>1059</v>
      </c>
      <c r="Q1185" s="190">
        <f t="shared" si="42"/>
        <v>0.5</v>
      </c>
      <c r="R1185" s="141" t="str">
        <f t="array" aca="1" ref="R1185" ca="1">IF(ISNUMBER(Q1185),IF(Q1185=100%,"CUMPLIDA",IF(AND(ISNUMBER(M1185),ISNUMBER(INDIRECT("FECHA_"&amp;$B1185,1))), IF(M1185&lt;=INDIRECT("FECHA_"&amp;$B1185,1),"INCUMPLIDA","PROCESO"), "VERIFICAR FECHA")),"SIN VALOR AVANCE")</f>
        <v>PROCESO</v>
      </c>
    </row>
    <row r="1186" spans="1:18" ht="120.75">
      <c r="A1186" s="193" t="s">
        <v>1026</v>
      </c>
      <c r="B1186" s="187" t="s">
        <v>24</v>
      </c>
      <c r="C1186" s="523"/>
      <c r="D1186" s="541"/>
      <c r="E1186" s="528"/>
      <c r="F1186" s="528"/>
      <c r="G1186" s="528"/>
      <c r="H1186" s="89" t="s">
        <v>1062</v>
      </c>
      <c r="I1186" s="167" t="s">
        <v>1063</v>
      </c>
      <c r="J1186" s="179" t="s">
        <v>626</v>
      </c>
      <c r="K1186" s="188">
        <v>2</v>
      </c>
      <c r="L1186" s="180">
        <v>45901</v>
      </c>
      <c r="M1186" s="180">
        <v>46112</v>
      </c>
      <c r="N1186" s="189">
        <f>(M1186-L1186)/7</f>
        <v>30.142857142857142</v>
      </c>
      <c r="O1186" s="181">
        <v>1</v>
      </c>
      <c r="P1186" s="179" t="s">
        <v>1059</v>
      </c>
      <c r="Q1186" s="190">
        <f t="shared" si="42"/>
        <v>0.5</v>
      </c>
      <c r="R1186" s="141" t="str">
        <f t="array" aca="1" ref="R1186" ca="1">IF(ISNUMBER(Q1186),IF(Q1186=100%,"CUMPLIDA",IF(AND(ISNUMBER(M1186),ISNUMBER(INDIRECT("FECHA_"&amp;$B1186,1))), IF(M1186&lt;=INDIRECT("FECHA_"&amp;$B1186,1),"INCUMPLIDA","PROCESO"), "VERIFICAR FECHA")),"SIN VALOR AVANCE")</f>
        <v>PROCESO</v>
      </c>
    </row>
    <row r="1187" spans="1:18" ht="135.75">
      <c r="A1187" s="193" t="s">
        <v>1026</v>
      </c>
      <c r="B1187" s="187" t="s">
        <v>24</v>
      </c>
      <c r="C1187" s="523" t="s">
        <v>1064</v>
      </c>
      <c r="D1187" s="541" t="s">
        <v>1028</v>
      </c>
      <c r="E1187" s="528" t="s">
        <v>1065</v>
      </c>
      <c r="F1187" s="528"/>
      <c r="G1187" s="528" t="s">
        <v>1066</v>
      </c>
      <c r="H1187" s="89" t="s">
        <v>1067</v>
      </c>
      <c r="I1187" s="91" t="s">
        <v>1068</v>
      </c>
      <c r="J1187" s="179" t="s">
        <v>1069</v>
      </c>
      <c r="K1187" s="188">
        <v>6</v>
      </c>
      <c r="L1187" s="180">
        <v>45931</v>
      </c>
      <c r="M1187" s="180">
        <v>46112</v>
      </c>
      <c r="N1187" s="189">
        <f>(M1187-L1187)/7</f>
        <v>25.857142857142858</v>
      </c>
      <c r="O1187" s="181">
        <v>3</v>
      </c>
      <c r="P1187" s="179" t="s">
        <v>1070</v>
      </c>
      <c r="Q1187" s="190">
        <f t="shared" si="42"/>
        <v>0.5</v>
      </c>
      <c r="R1187" s="141" t="str">
        <f t="array" aca="1" ref="R1187" ca="1">IF(ISNUMBER(Q1187),IF(Q1187=100%,"CUMPLIDA",IF(AND(ISNUMBER(M1187),ISNUMBER(INDIRECT("FECHA_"&amp;$B1187,1))), IF(M1187&lt;=INDIRECT("FECHA_"&amp;$B1187,1),"INCUMPLIDA","PROCESO"), "VERIFICAR FECHA")),"SIN VALOR AVANCE")</f>
        <v>PROCESO</v>
      </c>
    </row>
    <row r="1188" spans="1:18" ht="165">
      <c r="A1188" s="193" t="s">
        <v>1026</v>
      </c>
      <c r="B1188" s="187" t="s">
        <v>24</v>
      </c>
      <c r="C1188" s="523"/>
      <c r="D1188" s="541"/>
      <c r="E1188" s="528"/>
      <c r="F1188" s="528"/>
      <c r="G1188" s="528"/>
      <c r="H1188" s="89" t="s">
        <v>1071</v>
      </c>
      <c r="I1188" s="167" t="s">
        <v>1072</v>
      </c>
      <c r="J1188" s="179" t="s">
        <v>1073</v>
      </c>
      <c r="K1188" s="188">
        <v>2</v>
      </c>
      <c r="L1188" s="180">
        <v>45931</v>
      </c>
      <c r="M1188" s="180">
        <v>46112</v>
      </c>
      <c r="N1188" s="189">
        <f>(M1188-L1188)/7</f>
        <v>25.857142857142858</v>
      </c>
      <c r="O1188" s="181">
        <v>1</v>
      </c>
      <c r="P1188" s="179" t="s">
        <v>1070</v>
      </c>
      <c r="Q1188" s="190">
        <f t="shared" si="42"/>
        <v>0.5</v>
      </c>
      <c r="R1188" s="141" t="str">
        <f t="array" aca="1" ref="R1188" ca="1">IF(ISNUMBER(Q1188),IF(Q1188=100%,"CUMPLIDA",IF(AND(ISNUMBER(M1188),ISNUMBER(INDIRECT("FECHA_"&amp;$B1188,1))), IF(M1188&lt;=INDIRECT("FECHA_"&amp;$B1188,1),"INCUMPLIDA","PROCESO"), "VERIFICAR FECHA")),"SIN VALOR AVANCE")</f>
        <v>PROCESO</v>
      </c>
    </row>
    <row r="1189" spans="1:18" ht="150.75">
      <c r="A1189" s="193" t="s">
        <v>1026</v>
      </c>
      <c r="B1189" s="187" t="s">
        <v>24</v>
      </c>
      <c r="C1189" s="523"/>
      <c r="D1189" s="541"/>
      <c r="E1189" s="528"/>
      <c r="F1189" s="528"/>
      <c r="G1189" s="528"/>
      <c r="H1189" s="89" t="s">
        <v>1074</v>
      </c>
      <c r="I1189" s="91" t="s">
        <v>1075</v>
      </c>
      <c r="J1189" s="179" t="s">
        <v>1076</v>
      </c>
      <c r="K1189" s="188">
        <v>5</v>
      </c>
      <c r="L1189" s="180">
        <v>45931</v>
      </c>
      <c r="M1189" s="180">
        <v>46112</v>
      </c>
      <c r="N1189" s="189">
        <f>+(M1189-L1189)/7</f>
        <v>25.857142857142858</v>
      </c>
      <c r="O1189" s="181">
        <v>3</v>
      </c>
      <c r="P1189" s="179" t="s">
        <v>1077</v>
      </c>
      <c r="Q1189" s="190">
        <f t="shared" si="42"/>
        <v>0.6</v>
      </c>
      <c r="R1189" s="141" t="str">
        <f t="array" aca="1" ref="R1189" ca="1">IF(ISNUMBER(Q1189),IF(Q1189=100%,"CUMPLIDA",IF(AND(ISNUMBER(M1189),ISNUMBER(INDIRECT("FECHA_"&amp;$B1189,1))), IF(M1189&lt;=INDIRECT("FECHA_"&amp;$B1189,1),"INCUMPLIDA","PROCESO"), "VERIFICAR FECHA")),"SIN VALOR AVANCE")</f>
        <v>PROCESO</v>
      </c>
    </row>
    <row r="1190" spans="1:18" ht="105.75">
      <c r="A1190" s="193" t="s">
        <v>1026</v>
      </c>
      <c r="B1190" s="187" t="s">
        <v>24</v>
      </c>
      <c r="C1190" s="523" t="s">
        <v>1078</v>
      </c>
      <c r="D1190" s="541" t="s">
        <v>1028</v>
      </c>
      <c r="E1190" s="528" t="s">
        <v>1079</v>
      </c>
      <c r="F1190" s="528"/>
      <c r="G1190" s="528" t="s">
        <v>1080</v>
      </c>
      <c r="H1190" s="517" t="s">
        <v>1081</v>
      </c>
      <c r="I1190" s="91" t="s">
        <v>1082</v>
      </c>
      <c r="J1190" s="179" t="s">
        <v>1083</v>
      </c>
      <c r="K1190" s="191">
        <v>1</v>
      </c>
      <c r="L1190" s="90">
        <v>45869</v>
      </c>
      <c r="M1190" s="180">
        <v>46112</v>
      </c>
      <c r="N1190" s="189">
        <f>(M1190-L1190)/7</f>
        <v>34.714285714285715</v>
      </c>
      <c r="O1190" s="160">
        <v>0</v>
      </c>
      <c r="P1190" s="179" t="s">
        <v>1084</v>
      </c>
      <c r="Q1190" s="190">
        <f t="shared" si="42"/>
        <v>0</v>
      </c>
      <c r="R1190" s="141" t="str">
        <f t="array" aca="1" ref="R1190" ca="1">IF(ISNUMBER(Q1190),IF(Q1190=100%,"CUMPLIDA",IF(AND(ISNUMBER(M1190),ISNUMBER(INDIRECT("FECHA_"&amp;$B1190,1))), IF(M1190&lt;=INDIRECT("FECHA_"&amp;$B1190,1),"INCUMPLIDA","PROCESO"), "VERIFICAR FECHA")),"SIN VALOR AVANCE")</f>
        <v>PROCESO</v>
      </c>
    </row>
    <row r="1191" spans="1:18" ht="105.75">
      <c r="A1191" s="193" t="s">
        <v>1026</v>
      </c>
      <c r="B1191" s="187" t="s">
        <v>24</v>
      </c>
      <c r="C1191" s="523"/>
      <c r="D1191" s="541"/>
      <c r="E1191" s="528"/>
      <c r="F1191" s="528"/>
      <c r="G1191" s="528"/>
      <c r="H1191" s="517"/>
      <c r="I1191" s="91" t="s">
        <v>1085</v>
      </c>
      <c r="J1191" s="179" t="s">
        <v>1086</v>
      </c>
      <c r="K1191" s="188">
        <v>2</v>
      </c>
      <c r="L1191" s="90">
        <v>45869</v>
      </c>
      <c r="M1191" s="180">
        <v>46112</v>
      </c>
      <c r="N1191" s="189">
        <f>(M1191-L1191)/7</f>
        <v>34.714285714285715</v>
      </c>
      <c r="O1191" s="160">
        <v>0</v>
      </c>
      <c r="P1191" s="179" t="s">
        <v>1084</v>
      </c>
      <c r="Q1191" s="190">
        <f t="shared" si="42"/>
        <v>0</v>
      </c>
      <c r="R1191" s="141" t="str">
        <f t="array" aca="1" ref="R1191" ca="1">IF(ISNUMBER(Q1191),IF(Q1191=100%,"CUMPLIDA",IF(AND(ISNUMBER(M1191),ISNUMBER(INDIRECT("FECHA_"&amp;$B1191,1))), IF(M1191&lt;=INDIRECT("FECHA_"&amp;$B1191,1),"INCUMPLIDA","PROCESO"), "VERIFICAR FECHA")),"SIN VALOR AVANCE")</f>
        <v>PROCESO</v>
      </c>
    </row>
    <row r="1192" spans="1:18" ht="105.75">
      <c r="A1192" s="193" t="s">
        <v>1026</v>
      </c>
      <c r="B1192" s="187" t="s">
        <v>24</v>
      </c>
      <c r="C1192" s="523" t="s">
        <v>1087</v>
      </c>
      <c r="D1192" s="541" t="s">
        <v>1028</v>
      </c>
      <c r="E1192" s="528" t="s">
        <v>1088</v>
      </c>
      <c r="F1192" s="528"/>
      <c r="G1192" s="528" t="s">
        <v>1089</v>
      </c>
      <c r="H1192" s="89" t="s">
        <v>1090</v>
      </c>
      <c r="I1192" s="91" t="s">
        <v>489</v>
      </c>
      <c r="J1192" s="179" t="s">
        <v>964</v>
      </c>
      <c r="K1192" s="188">
        <v>15</v>
      </c>
      <c r="L1192" s="180">
        <v>46113</v>
      </c>
      <c r="M1192" s="180">
        <v>47483</v>
      </c>
      <c r="N1192" s="189">
        <f>(M1192-L1192)/7</f>
        <v>195.71428571428572</v>
      </c>
      <c r="O1192" s="181">
        <v>0</v>
      </c>
      <c r="P1192" s="179" t="s">
        <v>1091</v>
      </c>
      <c r="Q1192" s="190">
        <f t="shared" si="42"/>
        <v>0</v>
      </c>
      <c r="R1192" s="141" t="str">
        <f t="array" aca="1" ref="R1192" ca="1">IF(ISNUMBER(Q1192),IF(Q1192=100%,"CUMPLIDA",IF(AND(ISNUMBER(M1192),ISNUMBER(INDIRECT("FECHA_"&amp;$B1192,1))), IF(M1192&lt;=INDIRECT("FECHA_"&amp;$B1192,1),"INCUMPLIDA","PROCESO"), "VERIFICAR FECHA")),"SIN VALOR AVANCE")</f>
        <v>PROCESO</v>
      </c>
    </row>
    <row r="1193" spans="1:18" ht="105.75">
      <c r="A1193" s="193" t="s">
        <v>1026</v>
      </c>
      <c r="B1193" s="187" t="s">
        <v>24</v>
      </c>
      <c r="C1193" s="523"/>
      <c r="D1193" s="541"/>
      <c r="E1193" s="528"/>
      <c r="F1193" s="528"/>
      <c r="G1193" s="528"/>
      <c r="H1193" s="89" t="s">
        <v>1092</v>
      </c>
      <c r="I1193" s="91" t="s">
        <v>493</v>
      </c>
      <c r="J1193" s="179" t="s">
        <v>494</v>
      </c>
      <c r="K1193" s="188">
        <v>1</v>
      </c>
      <c r="L1193" s="180">
        <v>46113</v>
      </c>
      <c r="M1193" s="180">
        <v>47483</v>
      </c>
      <c r="N1193" s="189">
        <f>(M1193-L1193)/7</f>
        <v>195.71428571428572</v>
      </c>
      <c r="O1193" s="181">
        <v>0</v>
      </c>
      <c r="P1193" s="179" t="s">
        <v>1091</v>
      </c>
      <c r="Q1193" s="190">
        <f t="shared" si="42"/>
        <v>0</v>
      </c>
      <c r="R1193" s="141" t="str">
        <f t="array" aca="1" ref="R1193" ca="1">IF(ISNUMBER(Q1193),IF(Q1193=100%,"CUMPLIDA",IF(AND(ISNUMBER(M1193),ISNUMBER(INDIRECT("FECHA_"&amp;$B1193,1))), IF(M1193&lt;=INDIRECT("FECHA_"&amp;$B1193,1),"INCUMPLIDA","PROCESO"), "VERIFICAR FECHA")),"SIN VALOR AVANCE")</f>
        <v>PROCESO</v>
      </c>
    </row>
    <row r="1194" spans="1:18" ht="135">
      <c r="A1194" s="193" t="s">
        <v>1026</v>
      </c>
      <c r="B1194" s="187" t="s">
        <v>24</v>
      </c>
      <c r="C1194" s="523"/>
      <c r="D1194" s="541"/>
      <c r="E1194" s="528"/>
      <c r="F1194" s="528"/>
      <c r="G1194" s="528"/>
      <c r="H1194" s="89" t="s">
        <v>1093</v>
      </c>
      <c r="I1194" s="91" t="s">
        <v>496</v>
      </c>
      <c r="J1194" s="179" t="s">
        <v>527</v>
      </c>
      <c r="K1194" s="188">
        <v>2</v>
      </c>
      <c r="L1194" s="180">
        <v>46113</v>
      </c>
      <c r="M1194" s="180">
        <v>47483</v>
      </c>
      <c r="N1194" s="189">
        <f>(M1194-L1194)/7</f>
        <v>195.71428571428572</v>
      </c>
      <c r="O1194" s="181">
        <v>0</v>
      </c>
      <c r="P1194" s="179" t="s">
        <v>1091</v>
      </c>
      <c r="Q1194" s="190">
        <f t="shared" si="42"/>
        <v>0</v>
      </c>
      <c r="R1194" s="141" t="str">
        <f t="array" aca="1" ref="R1194" ca="1">IF(ISNUMBER(Q1194),IF(Q1194=100%,"CUMPLIDA",IF(AND(ISNUMBER(M1194),ISNUMBER(INDIRECT("FECHA_"&amp;$B1194,1))), IF(M1194&lt;=INDIRECT("FECHA_"&amp;$B1194,1),"INCUMPLIDA","PROCESO"), "VERIFICAR FECHA")),"SIN VALOR AVANCE")</f>
        <v>PROCESO</v>
      </c>
    </row>
    <row r="1195" spans="1:18" ht="105.75">
      <c r="A1195" s="193" t="s">
        <v>1026</v>
      </c>
      <c r="B1195" s="187" t="s">
        <v>24</v>
      </c>
      <c r="C1195" s="523" t="s">
        <v>1094</v>
      </c>
      <c r="D1195" s="541" t="s">
        <v>1028</v>
      </c>
      <c r="E1195" s="528" t="s">
        <v>1095</v>
      </c>
      <c r="F1195" s="528"/>
      <c r="G1195" s="528" t="s">
        <v>1096</v>
      </c>
      <c r="H1195" s="89" t="s">
        <v>1097</v>
      </c>
      <c r="I1195" s="91" t="s">
        <v>1098</v>
      </c>
      <c r="J1195" s="179" t="s">
        <v>1099</v>
      </c>
      <c r="K1195" s="188">
        <v>2</v>
      </c>
      <c r="L1195" s="180">
        <v>45901</v>
      </c>
      <c r="M1195" s="180">
        <v>46081</v>
      </c>
      <c r="N1195" s="189">
        <f t="shared" ref="N1195:N1202" si="43">+(M1195-L1195)/7</f>
        <v>25.714285714285715</v>
      </c>
      <c r="O1195" s="181">
        <v>1</v>
      </c>
      <c r="P1195" s="179" t="s">
        <v>1091</v>
      </c>
      <c r="Q1195" s="190">
        <f t="shared" si="42"/>
        <v>0.5</v>
      </c>
      <c r="R1195" s="141" t="str">
        <f t="array" aca="1" ref="R1195" ca="1">IF(ISNUMBER(Q1195),IF(Q1195=100%,"CUMPLIDA",IF(AND(ISNUMBER(M1195),ISNUMBER(INDIRECT("FECHA_"&amp;$B1195,1))), IF(M1195&lt;=INDIRECT("FECHA_"&amp;$B1195,1),"INCUMPLIDA","PROCESO"), "VERIFICAR FECHA")),"SIN VALOR AVANCE")</f>
        <v>PROCESO</v>
      </c>
    </row>
    <row r="1196" spans="1:18" ht="105.75">
      <c r="A1196" s="193" t="s">
        <v>1026</v>
      </c>
      <c r="B1196" s="187" t="s">
        <v>24</v>
      </c>
      <c r="C1196" s="523"/>
      <c r="D1196" s="541"/>
      <c r="E1196" s="528"/>
      <c r="F1196" s="528"/>
      <c r="G1196" s="528"/>
      <c r="H1196" s="89" t="s">
        <v>1100</v>
      </c>
      <c r="I1196" s="91" t="s">
        <v>1101</v>
      </c>
      <c r="J1196" s="179" t="s">
        <v>1102</v>
      </c>
      <c r="K1196" s="188">
        <v>6</v>
      </c>
      <c r="L1196" s="180">
        <v>45901</v>
      </c>
      <c r="M1196" s="180">
        <v>46081</v>
      </c>
      <c r="N1196" s="189">
        <f t="shared" si="43"/>
        <v>25.714285714285715</v>
      </c>
      <c r="O1196" s="181">
        <v>4</v>
      </c>
      <c r="P1196" s="179" t="s">
        <v>1091</v>
      </c>
      <c r="Q1196" s="190">
        <f t="shared" si="42"/>
        <v>0.66666666666666663</v>
      </c>
      <c r="R1196" s="141" t="str">
        <f t="array" aca="1" ref="R1196" ca="1">IF(ISNUMBER(Q1196),IF(Q1196=100%,"CUMPLIDA",IF(AND(ISNUMBER(M1196),ISNUMBER(INDIRECT("FECHA_"&amp;$B1196,1))), IF(M1196&lt;=INDIRECT("FECHA_"&amp;$B1196,1),"INCUMPLIDA","PROCESO"), "VERIFICAR FECHA")),"SIN VALOR AVANCE")</f>
        <v>PROCESO</v>
      </c>
    </row>
    <row r="1197" spans="1:18" ht="180">
      <c r="A1197" s="193" t="s">
        <v>1026</v>
      </c>
      <c r="B1197" s="187" t="s">
        <v>24</v>
      </c>
      <c r="C1197" s="523" t="s">
        <v>1103</v>
      </c>
      <c r="D1197" s="541" t="s">
        <v>1028</v>
      </c>
      <c r="E1197" s="528" t="s">
        <v>1104</v>
      </c>
      <c r="F1197" s="528"/>
      <c r="G1197" s="528" t="s">
        <v>1105</v>
      </c>
      <c r="H1197" s="89" t="s">
        <v>1106</v>
      </c>
      <c r="I1197" s="91" t="s">
        <v>1107</v>
      </c>
      <c r="J1197" s="179" t="s">
        <v>1108</v>
      </c>
      <c r="K1197" s="188">
        <v>2</v>
      </c>
      <c r="L1197" s="180">
        <v>45931</v>
      </c>
      <c r="M1197" s="180">
        <v>46295</v>
      </c>
      <c r="N1197" s="189">
        <f t="shared" si="43"/>
        <v>52</v>
      </c>
      <c r="O1197" s="181">
        <v>0</v>
      </c>
      <c r="P1197" s="179" t="s">
        <v>1077</v>
      </c>
      <c r="Q1197" s="190">
        <f t="shared" si="42"/>
        <v>0</v>
      </c>
      <c r="R1197" s="141" t="str">
        <f t="array" aca="1" ref="R1197" ca="1">IF(ISNUMBER(Q1197),IF(Q1197=100%,"CUMPLIDA",IF(AND(ISNUMBER(M1197),ISNUMBER(INDIRECT("FECHA_"&amp;$B1197,1))), IF(M1197&lt;=INDIRECT("FECHA_"&amp;$B1197,1),"INCUMPLIDA","PROCESO"), "VERIFICAR FECHA")),"SIN VALOR AVANCE")</f>
        <v>PROCESO</v>
      </c>
    </row>
    <row r="1198" spans="1:18" ht="150.75">
      <c r="A1198" s="193" t="s">
        <v>1026</v>
      </c>
      <c r="B1198" s="187" t="s">
        <v>24</v>
      </c>
      <c r="C1198" s="523"/>
      <c r="D1198" s="541"/>
      <c r="E1198" s="528"/>
      <c r="F1198" s="528"/>
      <c r="G1198" s="528"/>
      <c r="H1198" s="89" t="s">
        <v>1109</v>
      </c>
      <c r="I1198" s="91" t="s">
        <v>1110</v>
      </c>
      <c r="J1198" s="179" t="s">
        <v>181</v>
      </c>
      <c r="K1198" s="188">
        <v>4</v>
      </c>
      <c r="L1198" s="180">
        <v>45931</v>
      </c>
      <c r="M1198" s="180">
        <v>46295</v>
      </c>
      <c r="N1198" s="189">
        <f t="shared" si="43"/>
        <v>52</v>
      </c>
      <c r="O1198" s="181">
        <v>1</v>
      </c>
      <c r="P1198" s="179" t="s">
        <v>1077</v>
      </c>
      <c r="Q1198" s="190">
        <f t="shared" si="42"/>
        <v>0.25</v>
      </c>
      <c r="R1198" s="141" t="str">
        <f t="array" aca="1" ref="R1198" ca="1">IF(ISNUMBER(Q1198),IF(Q1198=100%,"CUMPLIDA",IF(AND(ISNUMBER(M1198),ISNUMBER(INDIRECT("FECHA_"&amp;$B1198,1))), IF(M1198&lt;=INDIRECT("FECHA_"&amp;$B1198,1),"INCUMPLIDA","PROCESO"), "VERIFICAR FECHA")),"SIN VALOR AVANCE")</f>
        <v>PROCESO</v>
      </c>
    </row>
    <row r="1199" spans="1:18" ht="225.75">
      <c r="A1199" s="193" t="s">
        <v>1026</v>
      </c>
      <c r="B1199" s="187" t="s">
        <v>24</v>
      </c>
      <c r="C1199" s="523"/>
      <c r="D1199" s="541"/>
      <c r="E1199" s="528"/>
      <c r="F1199" s="528"/>
      <c r="G1199" s="528"/>
      <c r="H1199" s="89" t="s">
        <v>1111</v>
      </c>
      <c r="I1199" s="91" t="s">
        <v>1112</v>
      </c>
      <c r="J1199" s="179" t="s">
        <v>1113</v>
      </c>
      <c r="K1199" s="188">
        <v>4</v>
      </c>
      <c r="L1199" s="180">
        <v>45931</v>
      </c>
      <c r="M1199" s="180">
        <v>46295</v>
      </c>
      <c r="N1199" s="189">
        <f t="shared" si="43"/>
        <v>52</v>
      </c>
      <c r="O1199" s="181">
        <v>1</v>
      </c>
      <c r="P1199" s="179" t="s">
        <v>1114</v>
      </c>
      <c r="Q1199" s="190">
        <f t="shared" si="42"/>
        <v>0.25</v>
      </c>
      <c r="R1199" s="141" t="str">
        <f t="array" aca="1" ref="R1199" ca="1">IF(ISNUMBER(Q1199),IF(Q1199=100%,"CUMPLIDA",IF(AND(ISNUMBER(M1199),ISNUMBER(INDIRECT("FECHA_"&amp;$B1199,1))), IF(M1199&lt;=INDIRECT("FECHA_"&amp;$B1199,1),"INCUMPLIDA","PROCESO"), "VERIFICAR FECHA")),"SIN VALOR AVANCE")</f>
        <v>PROCESO</v>
      </c>
    </row>
    <row r="1200" spans="1:18" ht="150.75">
      <c r="A1200" s="193" t="s">
        <v>1026</v>
      </c>
      <c r="B1200" s="187" t="s">
        <v>24</v>
      </c>
      <c r="C1200" s="523"/>
      <c r="D1200" s="541"/>
      <c r="E1200" s="528"/>
      <c r="F1200" s="528"/>
      <c r="G1200" s="528"/>
      <c r="H1200" s="517" t="s">
        <v>1115</v>
      </c>
      <c r="I1200" s="91" t="s">
        <v>1116</v>
      </c>
      <c r="J1200" s="179" t="s">
        <v>1117</v>
      </c>
      <c r="K1200" s="188">
        <v>4</v>
      </c>
      <c r="L1200" s="180">
        <v>45931</v>
      </c>
      <c r="M1200" s="180">
        <v>46386</v>
      </c>
      <c r="N1200" s="189">
        <f t="shared" si="43"/>
        <v>65</v>
      </c>
      <c r="O1200" s="181">
        <v>0</v>
      </c>
      <c r="P1200" s="179" t="s">
        <v>1077</v>
      </c>
      <c r="Q1200" s="190">
        <f t="shared" si="42"/>
        <v>0</v>
      </c>
      <c r="R1200" s="141" t="str">
        <f t="array" aca="1" ref="R1200" ca="1">IF(ISNUMBER(Q1200),IF(Q1200=100%,"CUMPLIDA",IF(AND(ISNUMBER(M1200),ISNUMBER(INDIRECT("FECHA_"&amp;$B1200,1))), IF(M1200&lt;=INDIRECT("FECHA_"&amp;$B1200,1),"INCUMPLIDA","PROCESO"), "VERIFICAR FECHA")),"SIN VALOR AVANCE")</f>
        <v>PROCESO</v>
      </c>
    </row>
    <row r="1201" spans="1:18" ht="225.75">
      <c r="A1201" s="193" t="s">
        <v>1026</v>
      </c>
      <c r="B1201" s="187" t="s">
        <v>24</v>
      </c>
      <c r="C1201" s="523"/>
      <c r="D1201" s="541"/>
      <c r="E1201" s="528"/>
      <c r="F1201" s="528"/>
      <c r="G1201" s="528"/>
      <c r="H1201" s="517"/>
      <c r="I1201" s="91" t="s">
        <v>1116</v>
      </c>
      <c r="J1201" s="179" t="s">
        <v>1118</v>
      </c>
      <c r="K1201" s="188">
        <v>1</v>
      </c>
      <c r="L1201" s="180">
        <v>45931</v>
      </c>
      <c r="M1201" s="180">
        <v>46386</v>
      </c>
      <c r="N1201" s="189">
        <f t="shared" si="43"/>
        <v>65</v>
      </c>
      <c r="O1201" s="181">
        <v>0</v>
      </c>
      <c r="P1201" s="179" t="s">
        <v>1114</v>
      </c>
      <c r="Q1201" s="190">
        <f t="shared" si="42"/>
        <v>0</v>
      </c>
      <c r="R1201" s="141" t="str">
        <f t="array" aca="1" ref="R1201" ca="1">IF(ISNUMBER(Q1201),IF(Q1201=100%,"CUMPLIDA",IF(AND(ISNUMBER(M1201),ISNUMBER(INDIRECT("FECHA_"&amp;$B1201,1))), IF(M1201&lt;=INDIRECT("FECHA_"&amp;$B1201,1),"INCUMPLIDA","PROCESO"), "VERIFICAR FECHA")),"SIN VALOR AVANCE")</f>
        <v>PROCESO</v>
      </c>
    </row>
    <row r="1202" spans="1:18" ht="165">
      <c r="A1202" s="193" t="s">
        <v>1026</v>
      </c>
      <c r="B1202" s="187" t="s">
        <v>24</v>
      </c>
      <c r="C1202" s="523" t="s">
        <v>1119</v>
      </c>
      <c r="D1202" s="541" t="s">
        <v>1028</v>
      </c>
      <c r="E1202" s="528" t="s">
        <v>1120</v>
      </c>
      <c r="F1202" s="528"/>
      <c r="G1202" s="528" t="s">
        <v>1121</v>
      </c>
      <c r="H1202" s="89" t="s">
        <v>1122</v>
      </c>
      <c r="I1202" s="91" t="s">
        <v>1123</v>
      </c>
      <c r="J1202" s="179" t="s">
        <v>1108</v>
      </c>
      <c r="K1202" s="188">
        <v>2</v>
      </c>
      <c r="L1202" s="180">
        <v>45931</v>
      </c>
      <c r="M1202" s="180">
        <v>46295</v>
      </c>
      <c r="N1202" s="189">
        <f t="shared" si="43"/>
        <v>52</v>
      </c>
      <c r="O1202" s="181">
        <v>0</v>
      </c>
      <c r="P1202" s="179" t="s">
        <v>1077</v>
      </c>
      <c r="Q1202" s="190">
        <f t="shared" si="42"/>
        <v>0</v>
      </c>
      <c r="R1202" s="141" t="str">
        <f t="array" aca="1" ref="R1202" ca="1">IF(ISNUMBER(Q1202),IF(Q1202=100%,"CUMPLIDA",IF(AND(ISNUMBER(M1202),ISNUMBER(INDIRECT("FECHA_"&amp;$B1202,1))), IF(M1202&lt;=INDIRECT("FECHA_"&amp;$B1202,1),"INCUMPLIDA","PROCESO"), "VERIFICAR FECHA")),"SIN VALOR AVANCE")</f>
        <v>PROCESO</v>
      </c>
    </row>
    <row r="1203" spans="1:18" ht="150.75">
      <c r="A1203" s="193" t="s">
        <v>1026</v>
      </c>
      <c r="B1203" s="187" t="s">
        <v>24</v>
      </c>
      <c r="C1203" s="523"/>
      <c r="D1203" s="541"/>
      <c r="E1203" s="528"/>
      <c r="F1203" s="528"/>
      <c r="G1203" s="528"/>
      <c r="H1203" s="517" t="s">
        <v>1124</v>
      </c>
      <c r="I1203" s="91" t="s">
        <v>1125</v>
      </c>
      <c r="J1203" s="179" t="s">
        <v>1126</v>
      </c>
      <c r="K1203" s="188">
        <v>6</v>
      </c>
      <c r="L1203" s="90">
        <v>45931</v>
      </c>
      <c r="M1203" s="180">
        <v>46112</v>
      </c>
      <c r="N1203" s="189">
        <f>(M1203-L1203)/7</f>
        <v>25.857142857142858</v>
      </c>
      <c r="O1203" s="160">
        <v>0</v>
      </c>
      <c r="P1203" s="179" t="s">
        <v>1077</v>
      </c>
      <c r="Q1203" s="190">
        <f t="shared" si="42"/>
        <v>0</v>
      </c>
      <c r="R1203" s="141" t="str">
        <f t="array" aca="1" ref="R1203" ca="1">IF(ISNUMBER(Q1203),IF(Q1203=100%,"CUMPLIDA",IF(AND(ISNUMBER(M1203),ISNUMBER(INDIRECT("FECHA_"&amp;$B1203,1))), IF(M1203&lt;=INDIRECT("FECHA_"&amp;$B1203,1),"INCUMPLIDA","PROCESO"), "VERIFICAR FECHA")),"SIN VALOR AVANCE")</f>
        <v>PROCESO</v>
      </c>
    </row>
    <row r="1204" spans="1:18" ht="150.75">
      <c r="A1204" s="193" t="s">
        <v>1026</v>
      </c>
      <c r="B1204" s="187" t="s">
        <v>24</v>
      </c>
      <c r="C1204" s="523"/>
      <c r="D1204" s="541"/>
      <c r="E1204" s="528"/>
      <c r="F1204" s="528"/>
      <c r="G1204" s="528"/>
      <c r="H1204" s="517"/>
      <c r="I1204" s="91" t="s">
        <v>1127</v>
      </c>
      <c r="J1204" s="179" t="s">
        <v>1128</v>
      </c>
      <c r="K1204" s="188">
        <v>1</v>
      </c>
      <c r="L1204" s="180">
        <v>45992</v>
      </c>
      <c r="M1204" s="180">
        <v>46053</v>
      </c>
      <c r="N1204" s="189">
        <f>(M1204-L1204)/7</f>
        <v>8.7142857142857135</v>
      </c>
      <c r="O1204" s="181">
        <v>0</v>
      </c>
      <c r="P1204" s="179" t="s">
        <v>1077</v>
      </c>
      <c r="Q1204" s="190">
        <f t="shared" si="42"/>
        <v>0</v>
      </c>
      <c r="R1204" s="141" t="str">
        <f t="array" aca="1" ref="R1204" ca="1">IF(ISNUMBER(Q1204),IF(Q1204=100%,"CUMPLIDA",IF(AND(ISNUMBER(M1204),ISNUMBER(INDIRECT("FECHA_"&amp;$B1204,1))), IF(M1204&lt;=INDIRECT("FECHA_"&amp;$B1204,1),"INCUMPLIDA","PROCESO"), "VERIFICAR FECHA")),"SIN VALOR AVANCE")</f>
        <v>PROCESO</v>
      </c>
    </row>
    <row r="1205" spans="1:18" ht="150.75">
      <c r="A1205" s="193" t="s">
        <v>1026</v>
      </c>
      <c r="B1205" s="187" t="s">
        <v>24</v>
      </c>
      <c r="C1205" s="523" t="s">
        <v>1129</v>
      </c>
      <c r="D1205" s="541" t="s">
        <v>1028</v>
      </c>
      <c r="E1205" s="528" t="s">
        <v>1130</v>
      </c>
      <c r="F1205" s="528"/>
      <c r="G1205" s="528" t="s">
        <v>1131</v>
      </c>
      <c r="H1205" s="517" t="s">
        <v>1132</v>
      </c>
      <c r="I1205" s="91" t="s">
        <v>1133</v>
      </c>
      <c r="J1205" s="179" t="s">
        <v>1134</v>
      </c>
      <c r="K1205" s="188">
        <v>6</v>
      </c>
      <c r="L1205" s="180">
        <v>45931</v>
      </c>
      <c r="M1205" s="180">
        <v>46112</v>
      </c>
      <c r="N1205" s="189">
        <f>+(M1205-L1205)/7</f>
        <v>25.857142857142858</v>
      </c>
      <c r="O1205" s="181">
        <v>3</v>
      </c>
      <c r="P1205" s="179" t="s">
        <v>1077</v>
      </c>
      <c r="Q1205" s="190">
        <f t="shared" si="42"/>
        <v>0.5</v>
      </c>
      <c r="R1205" s="141" t="str">
        <f t="array" aca="1" ref="R1205" ca="1">IF(ISNUMBER(Q1205),IF(Q1205=100%,"CUMPLIDA",IF(AND(ISNUMBER(M1205),ISNUMBER(INDIRECT("FECHA_"&amp;$B1205,1))), IF(M1205&lt;=INDIRECT("FECHA_"&amp;$B1205,1),"INCUMPLIDA","PROCESO"), "VERIFICAR FECHA")),"SIN VALOR AVANCE")</f>
        <v>PROCESO</v>
      </c>
    </row>
    <row r="1206" spans="1:18" ht="150.75">
      <c r="A1206" s="193" t="s">
        <v>1026</v>
      </c>
      <c r="B1206" s="187" t="s">
        <v>24</v>
      </c>
      <c r="C1206" s="523"/>
      <c r="D1206" s="541"/>
      <c r="E1206" s="528"/>
      <c r="F1206" s="528"/>
      <c r="G1206" s="528"/>
      <c r="H1206" s="517"/>
      <c r="I1206" s="91" t="s">
        <v>1135</v>
      </c>
      <c r="J1206" s="179" t="s">
        <v>1136</v>
      </c>
      <c r="K1206" s="188">
        <v>6</v>
      </c>
      <c r="L1206" s="180">
        <v>45931</v>
      </c>
      <c r="M1206" s="180">
        <v>46112</v>
      </c>
      <c r="N1206" s="189">
        <f>(M1206-L1206)/7</f>
        <v>25.857142857142858</v>
      </c>
      <c r="O1206" s="181">
        <v>3</v>
      </c>
      <c r="P1206" s="179" t="s">
        <v>1077</v>
      </c>
      <c r="Q1206" s="190">
        <f t="shared" si="42"/>
        <v>0.5</v>
      </c>
      <c r="R1206" s="141" t="str">
        <f t="array" aca="1" ref="R1206" ca="1">IF(ISNUMBER(Q1206),IF(Q1206=100%,"CUMPLIDA",IF(AND(ISNUMBER(M1206),ISNUMBER(INDIRECT("FECHA_"&amp;$B1206,1))), IF(M1206&lt;=INDIRECT("FECHA_"&amp;$B1206,1),"INCUMPLIDA","PROCESO"), "VERIFICAR FECHA")),"SIN VALOR AVANCE")</f>
        <v>PROCESO</v>
      </c>
    </row>
    <row r="1207" spans="1:18" ht="150.75">
      <c r="A1207" s="193" t="s">
        <v>1026</v>
      </c>
      <c r="B1207" s="187" t="s">
        <v>24</v>
      </c>
      <c r="C1207" s="523"/>
      <c r="D1207" s="541"/>
      <c r="E1207" s="528"/>
      <c r="F1207" s="528"/>
      <c r="G1207" s="528"/>
      <c r="H1207" s="517"/>
      <c r="I1207" s="91" t="s">
        <v>1137</v>
      </c>
      <c r="J1207" s="179" t="s">
        <v>389</v>
      </c>
      <c r="K1207" s="188">
        <v>2</v>
      </c>
      <c r="L1207" s="180">
        <v>45962</v>
      </c>
      <c r="M1207" s="180">
        <v>46142</v>
      </c>
      <c r="N1207" s="189">
        <f>(M1207-L1207)/7</f>
        <v>25.714285714285715</v>
      </c>
      <c r="O1207" s="181">
        <v>0</v>
      </c>
      <c r="P1207" s="179" t="s">
        <v>1077</v>
      </c>
      <c r="Q1207" s="190">
        <f t="shared" si="42"/>
        <v>0</v>
      </c>
      <c r="R1207" s="141" t="str">
        <f t="array" aca="1" ref="R1207" ca="1">IF(ISNUMBER(Q1207),IF(Q1207=100%,"CUMPLIDA",IF(AND(ISNUMBER(M1207),ISNUMBER(INDIRECT("FECHA_"&amp;$B1207,1))), IF(M1207&lt;=INDIRECT("FECHA_"&amp;$B1207,1),"INCUMPLIDA","PROCESO"), "VERIFICAR FECHA")),"SIN VALOR AVANCE")</f>
        <v>PROCESO</v>
      </c>
    </row>
    <row r="1208" spans="1:18" ht="105.75">
      <c r="A1208" s="193" t="s">
        <v>1026</v>
      </c>
      <c r="B1208" s="187" t="s">
        <v>24</v>
      </c>
      <c r="C1208" s="523" t="s">
        <v>1138</v>
      </c>
      <c r="D1208" s="541" t="s">
        <v>1028</v>
      </c>
      <c r="E1208" s="528" t="s">
        <v>1139</v>
      </c>
      <c r="F1208" s="528"/>
      <c r="G1208" s="528" t="s">
        <v>1140</v>
      </c>
      <c r="H1208" s="528" t="s">
        <v>1141</v>
      </c>
      <c r="I1208" s="179" t="s">
        <v>1142</v>
      </c>
      <c r="J1208" s="179" t="s">
        <v>1143</v>
      </c>
      <c r="K1208" s="188">
        <v>1</v>
      </c>
      <c r="L1208" s="180">
        <v>45931</v>
      </c>
      <c r="M1208" s="180">
        <v>46021</v>
      </c>
      <c r="N1208" s="189">
        <f>(M1208-L1208)/7</f>
        <v>12.857142857142858</v>
      </c>
      <c r="O1208" s="181">
        <v>1</v>
      </c>
      <c r="P1208" s="179" t="s">
        <v>1144</v>
      </c>
      <c r="Q1208" s="190">
        <f t="shared" si="42"/>
        <v>1</v>
      </c>
      <c r="R1208" s="141" t="str">
        <f t="array" aca="1" ref="R1208" ca="1">IF(ISNUMBER(Q1208),IF(Q1208=100%,"CUMPLIDA",IF(AND(ISNUMBER(M1208),ISNUMBER(INDIRECT("FECHA_"&amp;$B1208,1))), IF(M1208&lt;=INDIRECT("FECHA_"&amp;$B1208,1),"INCUMPLIDA","PROCESO"), "VERIFICAR FECHA")),"SIN VALOR AVANCE")</f>
        <v>CUMPLIDA</v>
      </c>
    </row>
    <row r="1209" spans="1:18" ht="105.75">
      <c r="A1209" s="193" t="s">
        <v>1026</v>
      </c>
      <c r="B1209" s="187" t="s">
        <v>24</v>
      </c>
      <c r="C1209" s="523"/>
      <c r="D1209" s="541"/>
      <c r="E1209" s="528"/>
      <c r="F1209" s="528"/>
      <c r="G1209" s="528"/>
      <c r="H1209" s="517"/>
      <c r="I1209" s="91" t="s">
        <v>1145</v>
      </c>
      <c r="J1209" s="179" t="s">
        <v>1146</v>
      </c>
      <c r="K1209" s="188">
        <v>6</v>
      </c>
      <c r="L1209" s="180">
        <v>45931</v>
      </c>
      <c r="M1209" s="180">
        <v>46112</v>
      </c>
      <c r="N1209" s="189">
        <f>(M1209-L1209)/7</f>
        <v>25.857142857142858</v>
      </c>
      <c r="O1209" s="181">
        <v>3</v>
      </c>
      <c r="P1209" s="179" t="s">
        <v>1144</v>
      </c>
      <c r="Q1209" s="190">
        <f t="shared" si="42"/>
        <v>0.5</v>
      </c>
      <c r="R1209" s="141" t="str">
        <f t="array" aca="1" ref="R1209" ca="1">IF(ISNUMBER(Q1209),IF(Q1209=100%,"CUMPLIDA",IF(AND(ISNUMBER(M1209),ISNUMBER(INDIRECT("FECHA_"&amp;$B1209,1))), IF(M1209&lt;=INDIRECT("FECHA_"&amp;$B1209,1),"INCUMPLIDA","PROCESO"), "VERIFICAR FECHA")),"SIN VALOR AVANCE")</f>
        <v>PROCESO</v>
      </c>
    </row>
    <row r="1210" spans="1:18" ht="105.75">
      <c r="A1210" s="193" t="s">
        <v>1026</v>
      </c>
      <c r="B1210" s="187" t="s">
        <v>24</v>
      </c>
      <c r="C1210" s="523"/>
      <c r="D1210" s="541"/>
      <c r="E1210" s="528"/>
      <c r="F1210" s="528"/>
      <c r="G1210" s="528"/>
      <c r="H1210" s="517"/>
      <c r="I1210" s="91" t="s">
        <v>1147</v>
      </c>
      <c r="J1210" s="179" t="s">
        <v>1148</v>
      </c>
      <c r="K1210" s="188">
        <v>6</v>
      </c>
      <c r="L1210" s="180">
        <v>45931</v>
      </c>
      <c r="M1210" s="180">
        <v>46112</v>
      </c>
      <c r="N1210" s="189">
        <f>(M1210-L1210)/7</f>
        <v>25.857142857142858</v>
      </c>
      <c r="O1210" s="181">
        <v>3</v>
      </c>
      <c r="P1210" s="179" t="s">
        <v>1144</v>
      </c>
      <c r="Q1210" s="190">
        <f t="shared" si="42"/>
        <v>0.5</v>
      </c>
      <c r="R1210" s="141" t="str">
        <f t="array" aca="1" ref="R1210" ca="1">IF(ISNUMBER(Q1210),IF(Q1210=100%,"CUMPLIDA",IF(AND(ISNUMBER(M1210),ISNUMBER(INDIRECT("FECHA_"&amp;$B1210,1))), IF(M1210&lt;=INDIRECT("FECHA_"&amp;$B1210,1),"INCUMPLIDA","PROCESO"), "VERIFICAR FECHA")),"SIN VALOR AVANCE")</f>
        <v>PROCESO</v>
      </c>
    </row>
    <row r="1211" spans="1:18" ht="165">
      <c r="A1211" s="193" t="s">
        <v>1026</v>
      </c>
      <c r="B1211" s="187" t="s">
        <v>24</v>
      </c>
      <c r="C1211" s="523" t="s">
        <v>1149</v>
      </c>
      <c r="D1211" s="541" t="s">
        <v>1028</v>
      </c>
      <c r="E1211" s="528" t="s">
        <v>1150</v>
      </c>
      <c r="F1211" s="528"/>
      <c r="G1211" s="528" t="s">
        <v>1151</v>
      </c>
      <c r="H1211" s="89" t="s">
        <v>1152</v>
      </c>
      <c r="I1211" s="91" t="s">
        <v>1153</v>
      </c>
      <c r="J1211" s="179" t="s">
        <v>1117</v>
      </c>
      <c r="K1211" s="188">
        <v>4</v>
      </c>
      <c r="L1211" s="180">
        <v>45931</v>
      </c>
      <c r="M1211" s="180">
        <v>46386</v>
      </c>
      <c r="N1211" s="189">
        <f>+(M1211-L1211)/7</f>
        <v>65</v>
      </c>
      <c r="O1211" s="181">
        <v>1</v>
      </c>
      <c r="P1211" s="179" t="s">
        <v>1077</v>
      </c>
      <c r="Q1211" s="190">
        <f t="shared" si="42"/>
        <v>0.25</v>
      </c>
      <c r="R1211" s="141" t="str">
        <f t="array" aca="1" ref="R1211" ca="1">IF(ISNUMBER(Q1211),IF(Q1211=100%,"CUMPLIDA",IF(AND(ISNUMBER(M1211),ISNUMBER(INDIRECT("FECHA_"&amp;$B1211,1))), IF(M1211&lt;=INDIRECT("FECHA_"&amp;$B1211,1),"INCUMPLIDA","PROCESO"), "VERIFICAR FECHA")),"SIN VALOR AVANCE")</f>
        <v>PROCESO</v>
      </c>
    </row>
    <row r="1212" spans="1:18" ht="135">
      <c r="A1212" s="193" t="s">
        <v>1026</v>
      </c>
      <c r="B1212" s="187" t="s">
        <v>24</v>
      </c>
      <c r="C1212" s="523"/>
      <c r="D1212" s="541"/>
      <c r="E1212" s="528"/>
      <c r="F1212" s="528"/>
      <c r="G1212" s="528"/>
      <c r="H1212" s="89" t="s">
        <v>1154</v>
      </c>
      <c r="I1212" s="91" t="s">
        <v>1155</v>
      </c>
      <c r="J1212" s="179" t="s">
        <v>1156</v>
      </c>
      <c r="K1212" s="188">
        <v>1</v>
      </c>
      <c r="L1212" s="180">
        <v>46266</v>
      </c>
      <c r="M1212" s="180">
        <v>46418</v>
      </c>
      <c r="N1212" s="189">
        <f>(M1212-L1212)/7</f>
        <v>21.714285714285715</v>
      </c>
      <c r="O1212" s="181">
        <v>0</v>
      </c>
      <c r="P1212" s="179" t="s">
        <v>1157</v>
      </c>
      <c r="Q1212" s="190">
        <f t="shared" si="42"/>
        <v>0</v>
      </c>
      <c r="R1212" s="141" t="str">
        <f t="array" aca="1" ref="R1212" ca="1">IF(ISNUMBER(Q1212),IF(Q1212=100%,"CUMPLIDA",IF(AND(ISNUMBER(M1212),ISNUMBER(INDIRECT("FECHA_"&amp;$B1212,1))), IF(M1212&lt;=INDIRECT("FECHA_"&amp;$B1212,1),"INCUMPLIDA","PROCESO"), "VERIFICAR FECHA")),"SIN VALOR AVANCE")</f>
        <v>PROCESO</v>
      </c>
    </row>
    <row r="1213" spans="1:18" ht="150.75">
      <c r="A1213" s="193" t="s">
        <v>1026</v>
      </c>
      <c r="B1213" s="187" t="s">
        <v>24</v>
      </c>
      <c r="C1213" s="523"/>
      <c r="D1213" s="541"/>
      <c r="E1213" s="528"/>
      <c r="F1213" s="528"/>
      <c r="G1213" s="528"/>
      <c r="H1213" s="517" t="s">
        <v>1158</v>
      </c>
      <c r="I1213" s="91" t="s">
        <v>1159</v>
      </c>
      <c r="J1213" s="179" t="s">
        <v>1049</v>
      </c>
      <c r="K1213" s="188">
        <v>2</v>
      </c>
      <c r="L1213" s="180">
        <v>45931</v>
      </c>
      <c r="M1213" s="180">
        <v>46142</v>
      </c>
      <c r="N1213" s="189">
        <f>(M1213-L1213)/7</f>
        <v>30.142857142857142</v>
      </c>
      <c r="O1213" s="181">
        <v>1</v>
      </c>
      <c r="P1213" s="179" t="s">
        <v>1077</v>
      </c>
      <c r="Q1213" s="190">
        <f t="shared" si="42"/>
        <v>0.5</v>
      </c>
      <c r="R1213" s="141" t="str">
        <f t="array" aca="1" ref="R1213" ca="1">IF(ISNUMBER(Q1213),IF(Q1213=100%,"CUMPLIDA",IF(AND(ISNUMBER(M1213),ISNUMBER(INDIRECT("FECHA_"&amp;$B1213,1))), IF(M1213&lt;=INDIRECT("FECHA_"&amp;$B1213,1),"INCUMPLIDA","PROCESO"), "VERIFICAR FECHA")),"SIN VALOR AVANCE")</f>
        <v>PROCESO</v>
      </c>
    </row>
    <row r="1214" spans="1:18" ht="150.75">
      <c r="A1214" s="193" t="s">
        <v>1026</v>
      </c>
      <c r="B1214" s="187" t="s">
        <v>24</v>
      </c>
      <c r="C1214" s="523"/>
      <c r="D1214" s="541"/>
      <c r="E1214" s="528"/>
      <c r="F1214" s="528"/>
      <c r="G1214" s="528"/>
      <c r="H1214" s="517"/>
      <c r="I1214" s="91" t="s">
        <v>1160</v>
      </c>
      <c r="J1214" s="179" t="s">
        <v>1052</v>
      </c>
      <c r="K1214" s="188">
        <v>6</v>
      </c>
      <c r="L1214" s="180">
        <v>45931</v>
      </c>
      <c r="M1214" s="180">
        <v>46142</v>
      </c>
      <c r="N1214" s="189">
        <f>+(M1214-L1214)/7</f>
        <v>30.142857142857142</v>
      </c>
      <c r="O1214" s="181">
        <v>1</v>
      </c>
      <c r="P1214" s="179" t="s">
        <v>1077</v>
      </c>
      <c r="Q1214" s="190">
        <f t="shared" si="42"/>
        <v>0.16666666666666666</v>
      </c>
      <c r="R1214" s="141" t="str">
        <f t="array" aca="1" ref="R1214" ca="1">IF(ISNUMBER(Q1214),IF(Q1214=100%,"CUMPLIDA",IF(AND(ISNUMBER(M1214),ISNUMBER(INDIRECT("FECHA_"&amp;$B1214,1))), IF(M1214&lt;=INDIRECT("FECHA_"&amp;$B1214,1),"INCUMPLIDA","PROCESO"), "VERIFICAR FECHA")),"SIN VALOR AVANCE")</f>
        <v>PROCESO</v>
      </c>
    </row>
    <row r="1215" spans="1:18" ht="60">
      <c r="A1215" s="193" t="s">
        <v>1026</v>
      </c>
      <c r="B1215" s="187" t="s">
        <v>24</v>
      </c>
      <c r="C1215" s="523" t="s">
        <v>1161</v>
      </c>
      <c r="D1215" s="541" t="s">
        <v>1028</v>
      </c>
      <c r="E1215" s="528" t="s">
        <v>1162</v>
      </c>
      <c r="F1215" s="528"/>
      <c r="G1215" s="528" t="s">
        <v>1163</v>
      </c>
      <c r="H1215" s="517" t="s">
        <v>1164</v>
      </c>
      <c r="I1215" s="91" t="s">
        <v>1165</v>
      </c>
      <c r="J1215" s="179" t="s">
        <v>1166</v>
      </c>
      <c r="K1215" s="188">
        <v>2</v>
      </c>
      <c r="L1215" s="180">
        <v>45931</v>
      </c>
      <c r="M1215" s="180">
        <v>46326</v>
      </c>
      <c r="N1215" s="189">
        <f>+(M1215-L1215)/7</f>
        <v>56.428571428571431</v>
      </c>
      <c r="O1215" s="181">
        <v>0</v>
      </c>
      <c r="P1215" s="179" t="s">
        <v>1167</v>
      </c>
      <c r="Q1215" s="190">
        <f t="shared" si="42"/>
        <v>0</v>
      </c>
      <c r="R1215" s="141" t="str">
        <f t="array" aca="1" ref="R1215" ca="1">IF(ISNUMBER(Q1215),IF(Q1215=100%,"CUMPLIDA",IF(AND(ISNUMBER(M1215),ISNUMBER(INDIRECT("FECHA_"&amp;$B1215,1))), IF(M1215&lt;=INDIRECT("FECHA_"&amp;$B1215,1),"INCUMPLIDA","PROCESO"), "VERIFICAR FECHA")),"SIN VALOR AVANCE")</f>
        <v>PROCESO</v>
      </c>
    </row>
    <row r="1216" spans="1:18" ht="45.75">
      <c r="A1216" s="193" t="s">
        <v>1026</v>
      </c>
      <c r="B1216" s="187" t="s">
        <v>24</v>
      </c>
      <c r="C1216" s="523"/>
      <c r="D1216" s="541"/>
      <c r="E1216" s="528"/>
      <c r="F1216" s="528"/>
      <c r="G1216" s="528"/>
      <c r="H1216" s="517"/>
      <c r="I1216" s="91" t="s">
        <v>1168</v>
      </c>
      <c r="J1216" s="179" t="s">
        <v>1169</v>
      </c>
      <c r="K1216" s="188">
        <v>2</v>
      </c>
      <c r="L1216" s="180">
        <v>45931</v>
      </c>
      <c r="M1216" s="180">
        <v>46142</v>
      </c>
      <c r="N1216" s="189">
        <f>+(M1216-L1216)/7</f>
        <v>30.142857142857142</v>
      </c>
      <c r="O1216" s="181">
        <v>0</v>
      </c>
      <c r="P1216" s="179" t="s">
        <v>1167</v>
      </c>
      <c r="Q1216" s="190">
        <f t="shared" si="42"/>
        <v>0</v>
      </c>
      <c r="R1216" s="141" t="str">
        <f t="array" aca="1" ref="R1216" ca="1">IF(ISNUMBER(Q1216),IF(Q1216=100%,"CUMPLIDA",IF(AND(ISNUMBER(M1216),ISNUMBER(INDIRECT("FECHA_"&amp;$B1216,1))), IF(M1216&lt;=INDIRECT("FECHA_"&amp;$B1216,1),"INCUMPLIDA","PROCESO"), "VERIFICAR FECHA")),"SIN VALOR AVANCE")</f>
        <v>PROCESO</v>
      </c>
    </row>
    <row r="1217" spans="1:18" ht="45.75">
      <c r="A1217" s="193" t="s">
        <v>1026</v>
      </c>
      <c r="B1217" s="187" t="s">
        <v>24</v>
      </c>
      <c r="C1217" s="523"/>
      <c r="D1217" s="541"/>
      <c r="E1217" s="528"/>
      <c r="F1217" s="528"/>
      <c r="G1217" s="528"/>
      <c r="H1217" s="89" t="s">
        <v>1170</v>
      </c>
      <c r="I1217" s="91" t="s">
        <v>1171</v>
      </c>
      <c r="J1217" s="179" t="s">
        <v>1052</v>
      </c>
      <c r="K1217" s="188">
        <v>6</v>
      </c>
      <c r="L1217" s="180">
        <v>45931</v>
      </c>
      <c r="M1217" s="180">
        <v>46142</v>
      </c>
      <c r="N1217" s="189">
        <f>+(M1217-L1217)/7</f>
        <v>30.142857142857142</v>
      </c>
      <c r="O1217" s="181">
        <v>0</v>
      </c>
      <c r="P1217" s="179" t="s">
        <v>1167</v>
      </c>
      <c r="Q1217" s="190">
        <f t="shared" si="42"/>
        <v>0</v>
      </c>
      <c r="R1217" s="141" t="str">
        <f t="array" aca="1" ref="R1217" ca="1">IF(ISNUMBER(Q1217),IF(Q1217=100%,"CUMPLIDA",IF(AND(ISNUMBER(M1217),ISNUMBER(INDIRECT("FECHA_"&amp;$B1217,1))), IF(M1217&lt;=INDIRECT("FECHA_"&amp;$B1217,1),"INCUMPLIDA","PROCESO"), "VERIFICAR FECHA")),"SIN VALOR AVANCE")</f>
        <v>PROCESO</v>
      </c>
    </row>
    <row r="1218" spans="1:18" ht="106.5">
      <c r="A1218" s="193" t="s">
        <v>1026</v>
      </c>
      <c r="B1218" s="187" t="s">
        <v>24</v>
      </c>
      <c r="C1218" s="523"/>
      <c r="D1218" s="541"/>
      <c r="E1218" s="528"/>
      <c r="F1218" s="528"/>
      <c r="G1218" s="528"/>
      <c r="H1218" s="89" t="s">
        <v>1172</v>
      </c>
      <c r="I1218" s="91" t="s">
        <v>1173</v>
      </c>
      <c r="J1218" s="179" t="s">
        <v>1174</v>
      </c>
      <c r="K1218" s="188">
        <v>1</v>
      </c>
      <c r="L1218" s="180">
        <v>46266</v>
      </c>
      <c r="M1218" s="180">
        <v>46418</v>
      </c>
      <c r="N1218" s="189">
        <f>+(M1218-L1218)/7</f>
        <v>21.714285714285715</v>
      </c>
      <c r="O1218" s="181">
        <v>0</v>
      </c>
      <c r="P1218" s="179" t="s">
        <v>1157</v>
      </c>
      <c r="Q1218" s="190">
        <f t="shared" si="42"/>
        <v>0</v>
      </c>
      <c r="R1218" s="141" t="str">
        <f t="array" aca="1" ref="R1218" ca="1">IF(ISNUMBER(Q1218),IF(Q1218=100%,"CUMPLIDA",IF(AND(ISNUMBER(M1218),ISNUMBER(INDIRECT("FECHA_"&amp;$B1218,1))), IF(M1218&lt;=INDIRECT("FECHA_"&amp;$B1218,1),"INCUMPLIDA","PROCESO"), "VERIFICAR FECHA")),"SIN VALOR AVANCE")</f>
        <v>PROCESO</v>
      </c>
    </row>
    <row r="1219" spans="1:18" ht="240.75">
      <c r="A1219" s="172" t="s">
        <v>1026</v>
      </c>
      <c r="B1219" s="187" t="s">
        <v>24</v>
      </c>
      <c r="C1219" s="523" t="s">
        <v>1175</v>
      </c>
      <c r="D1219" s="523" t="s">
        <v>1176</v>
      </c>
      <c r="E1219" s="517" t="s">
        <v>4970</v>
      </c>
      <c r="F1219" s="517"/>
      <c r="G1219" s="517" t="s">
        <v>1177</v>
      </c>
      <c r="H1219" s="89" t="s">
        <v>1178</v>
      </c>
      <c r="I1219" s="91" t="s">
        <v>1179</v>
      </c>
      <c r="J1219" s="91" t="s">
        <v>1180</v>
      </c>
      <c r="K1219" s="142">
        <v>1</v>
      </c>
      <c r="L1219" s="88">
        <v>46024</v>
      </c>
      <c r="M1219" s="88">
        <v>46387</v>
      </c>
      <c r="N1219" s="147">
        <f t="shared" ref="N1219:N1240" si="44">(M1219-L1219)/7</f>
        <v>51.857142857142854</v>
      </c>
      <c r="O1219" s="181">
        <v>0</v>
      </c>
      <c r="P1219" s="91" t="s">
        <v>4971</v>
      </c>
      <c r="Q1219" s="190">
        <f t="shared" si="42"/>
        <v>0</v>
      </c>
      <c r="R1219" s="141" t="str">
        <f t="array" aca="1" ref="R1219" ca="1">IF(ISNUMBER(Q1219),IF(Q1219=100%,"CUMPLIDA",IF(AND(ISNUMBER(M1219),ISNUMBER(INDIRECT("FECHA_"&amp;$B1219,1))), IF(M1219&lt;=INDIRECT("FECHA_"&amp;$B1219,1),"INCUMPLIDA","PROCESO"), "VERIFICAR FECHA")),"SIN VALOR AVANCE")</f>
        <v>PROCESO</v>
      </c>
    </row>
    <row r="1220" spans="1:18" ht="90">
      <c r="A1220" s="193" t="s">
        <v>1026</v>
      </c>
      <c r="B1220" s="187" t="s">
        <v>24</v>
      </c>
      <c r="C1220" s="523"/>
      <c r="D1220" s="523"/>
      <c r="E1220" s="517"/>
      <c r="F1220" s="517"/>
      <c r="G1220" s="517"/>
      <c r="H1220" s="89" t="s">
        <v>5473</v>
      </c>
      <c r="I1220" s="91" t="s">
        <v>5474</v>
      </c>
      <c r="J1220" s="91" t="s">
        <v>5475</v>
      </c>
      <c r="K1220" s="142">
        <v>2</v>
      </c>
      <c r="L1220" s="88">
        <v>46204</v>
      </c>
      <c r="M1220" s="88">
        <v>46599</v>
      </c>
      <c r="N1220" s="147">
        <f t="shared" si="44"/>
        <v>56.428571428571431</v>
      </c>
      <c r="O1220" s="181">
        <v>0</v>
      </c>
      <c r="P1220" s="91" t="s">
        <v>1181</v>
      </c>
      <c r="Q1220" s="190">
        <f t="shared" si="42"/>
        <v>0</v>
      </c>
      <c r="R1220" s="141" t="str">
        <f t="array" aca="1" ref="R1220" ca="1">IF(ISNUMBER(Q1220),IF(Q1220=100%,"CUMPLIDA",IF(AND(ISNUMBER(M1220),ISNUMBER(INDIRECT("FECHA_"&amp;$B1220,1))), IF(M1220&lt;=INDIRECT("FECHA_"&amp;$B1220,1),"INCUMPLIDA","PROCESO"), "VERIFICAR FECHA")),"SIN VALOR AVANCE")</f>
        <v>PROCESO</v>
      </c>
    </row>
    <row r="1221" spans="1:18" ht="105">
      <c r="A1221" s="193" t="s">
        <v>1026</v>
      </c>
      <c r="B1221" s="187" t="s">
        <v>24</v>
      </c>
      <c r="C1221" s="532" t="s">
        <v>1175</v>
      </c>
      <c r="D1221" s="535" t="s">
        <v>1182</v>
      </c>
      <c r="E1221" s="538" t="s">
        <v>4972</v>
      </c>
      <c r="F1221" s="538"/>
      <c r="G1221" s="538" t="s">
        <v>1183</v>
      </c>
      <c r="H1221" s="529" t="s">
        <v>1184</v>
      </c>
      <c r="I1221" s="91" t="s">
        <v>1185</v>
      </c>
      <c r="J1221" s="179" t="s">
        <v>1186</v>
      </c>
      <c r="K1221" s="188">
        <v>1</v>
      </c>
      <c r="L1221" s="180">
        <v>46024</v>
      </c>
      <c r="M1221" s="180">
        <v>46387</v>
      </c>
      <c r="N1221" s="189">
        <f t="shared" si="44"/>
        <v>51.857142857142854</v>
      </c>
      <c r="O1221" s="181">
        <v>0</v>
      </c>
      <c r="P1221" s="179" t="s">
        <v>1187</v>
      </c>
      <c r="Q1221" s="190">
        <f t="shared" si="42"/>
        <v>0</v>
      </c>
      <c r="R1221" s="141" t="str">
        <f t="array" aca="1" ref="R1221" ca="1">IF(ISNUMBER(Q1221),IF(Q1221=100%,"CUMPLIDA",IF(AND(ISNUMBER(M1221),ISNUMBER(INDIRECT("FECHA_"&amp;$B1221,1))), IF(M1221&lt;=INDIRECT("FECHA_"&amp;$B1221,1),"INCUMPLIDA","PROCESO"), "VERIFICAR FECHA")),"SIN VALOR AVANCE")</f>
        <v>PROCESO</v>
      </c>
    </row>
    <row r="1222" spans="1:18" ht="105">
      <c r="A1222" s="193" t="s">
        <v>1026</v>
      </c>
      <c r="B1222" s="187" t="s">
        <v>24</v>
      </c>
      <c r="C1222" s="533"/>
      <c r="D1222" s="536"/>
      <c r="E1222" s="539"/>
      <c r="F1222" s="539"/>
      <c r="G1222" s="539"/>
      <c r="H1222" s="530"/>
      <c r="I1222" s="91" t="s">
        <v>1188</v>
      </c>
      <c r="J1222" s="179" t="s">
        <v>1189</v>
      </c>
      <c r="K1222" s="188">
        <v>14</v>
      </c>
      <c r="L1222" s="180">
        <v>46024</v>
      </c>
      <c r="M1222" s="180">
        <v>46387</v>
      </c>
      <c r="N1222" s="189">
        <f t="shared" si="44"/>
        <v>51.857142857142854</v>
      </c>
      <c r="O1222" s="181">
        <v>0</v>
      </c>
      <c r="P1222" s="179" t="s">
        <v>1187</v>
      </c>
      <c r="Q1222" s="190">
        <f t="shared" si="42"/>
        <v>0</v>
      </c>
      <c r="R1222" s="141" t="str">
        <f t="array" aca="1" ref="R1222" ca="1">IF(ISNUMBER(Q1222),IF(Q1222=100%,"CUMPLIDA",IF(AND(ISNUMBER(M1222),ISNUMBER(INDIRECT("FECHA_"&amp;$B1222,1))), IF(M1222&lt;=INDIRECT("FECHA_"&amp;$B1222,1),"INCUMPLIDA","PROCESO"), "VERIFICAR FECHA")),"SIN VALOR AVANCE")</f>
        <v>PROCESO</v>
      </c>
    </row>
    <row r="1223" spans="1:18" ht="120">
      <c r="A1223" s="193" t="s">
        <v>1026</v>
      </c>
      <c r="B1223" s="187" t="s">
        <v>24</v>
      </c>
      <c r="C1223" s="534"/>
      <c r="D1223" s="537"/>
      <c r="E1223" s="540"/>
      <c r="F1223" s="540"/>
      <c r="G1223" s="540"/>
      <c r="H1223" s="89" t="s">
        <v>5473</v>
      </c>
      <c r="I1223" s="91" t="s">
        <v>5474</v>
      </c>
      <c r="J1223" s="179" t="s">
        <v>5475</v>
      </c>
      <c r="K1223" s="188">
        <v>2</v>
      </c>
      <c r="L1223" s="88">
        <v>46204</v>
      </c>
      <c r="M1223" s="88">
        <v>46599</v>
      </c>
      <c r="N1223" s="189">
        <f t="shared" si="44"/>
        <v>56.428571428571431</v>
      </c>
      <c r="O1223" s="181">
        <v>0</v>
      </c>
      <c r="P1223" s="179" t="s">
        <v>1190</v>
      </c>
      <c r="Q1223" s="190">
        <f t="shared" si="42"/>
        <v>0</v>
      </c>
      <c r="R1223" s="141" t="str">
        <f t="array" aca="1" ref="R1223" ca="1">IF(ISNUMBER(Q1223),IF(Q1223=100%,"CUMPLIDA",IF(AND(ISNUMBER(M1223),ISNUMBER(INDIRECT("FECHA_"&amp;$B1223,1))), IF(M1223&lt;=INDIRECT("FECHA_"&amp;$B1223,1),"INCUMPLIDA","PROCESO"), "VERIFICAR FECHA")),"SIN VALOR AVANCE")</f>
        <v>PROCESO</v>
      </c>
    </row>
    <row r="1224" spans="1:18" ht="286.5">
      <c r="A1224" s="193" t="s">
        <v>1026</v>
      </c>
      <c r="B1224" s="187" t="s">
        <v>24</v>
      </c>
      <c r="C1224" s="151" t="s">
        <v>1175</v>
      </c>
      <c r="D1224" s="151" t="s">
        <v>1191</v>
      </c>
      <c r="E1224" s="148" t="s">
        <v>4973</v>
      </c>
      <c r="F1224" s="148"/>
      <c r="G1224" s="148" t="s">
        <v>1192</v>
      </c>
      <c r="H1224" s="144" t="s">
        <v>1193</v>
      </c>
      <c r="I1224" s="91" t="s">
        <v>1194</v>
      </c>
      <c r="J1224" s="145" t="s">
        <v>1195</v>
      </c>
      <c r="K1224" s="188">
        <v>28</v>
      </c>
      <c r="L1224" s="180">
        <v>46024</v>
      </c>
      <c r="M1224" s="180">
        <v>46387</v>
      </c>
      <c r="N1224" s="189">
        <f t="shared" si="44"/>
        <v>51.857142857142854</v>
      </c>
      <c r="O1224" s="181">
        <v>0</v>
      </c>
      <c r="P1224" s="145" t="s">
        <v>1196</v>
      </c>
      <c r="Q1224" s="190">
        <f t="shared" si="42"/>
        <v>0</v>
      </c>
      <c r="R1224" s="141" t="str">
        <f t="array" aca="1" ref="R1224" ca="1">IF(ISNUMBER(Q1224),IF(Q1224=100%,"CUMPLIDA",IF(AND(ISNUMBER(M1224),ISNUMBER(INDIRECT("FECHA_"&amp;$B1224,1))), IF(M1224&lt;=INDIRECT("FECHA_"&amp;$B1224,1),"INCUMPLIDA","PROCESO"), "VERIFICAR FECHA")),"SIN VALOR AVANCE")</f>
        <v>PROCESO</v>
      </c>
    </row>
    <row r="1225" spans="1:18" ht="256.5">
      <c r="A1225" s="193" t="s">
        <v>1026</v>
      </c>
      <c r="B1225" s="187" t="s">
        <v>24</v>
      </c>
      <c r="C1225" s="151" t="s">
        <v>1175</v>
      </c>
      <c r="D1225" s="151" t="s">
        <v>1197</v>
      </c>
      <c r="E1225" s="148" t="s">
        <v>4974</v>
      </c>
      <c r="F1225" s="148"/>
      <c r="G1225" s="148" t="s">
        <v>1198</v>
      </c>
      <c r="H1225" s="144" t="s">
        <v>1199</v>
      </c>
      <c r="I1225" s="91" t="s">
        <v>1200</v>
      </c>
      <c r="J1225" s="145" t="s">
        <v>1201</v>
      </c>
      <c r="K1225" s="188">
        <v>2</v>
      </c>
      <c r="L1225" s="180">
        <v>46024</v>
      </c>
      <c r="M1225" s="180">
        <v>46387</v>
      </c>
      <c r="N1225" s="189">
        <f t="shared" si="44"/>
        <v>51.857142857142854</v>
      </c>
      <c r="O1225" s="181">
        <v>0</v>
      </c>
      <c r="P1225" s="145" t="s">
        <v>1202</v>
      </c>
      <c r="Q1225" s="190">
        <f t="shared" si="42"/>
        <v>0</v>
      </c>
      <c r="R1225" s="141" t="str">
        <f t="array" aca="1" ref="R1225" ca="1">IF(ISNUMBER(Q1225),IF(Q1225=100%,"CUMPLIDA",IF(AND(ISNUMBER(M1225),ISNUMBER(INDIRECT("FECHA_"&amp;$B1225,1))), IF(M1225&lt;=INDIRECT("FECHA_"&amp;$B1225,1),"INCUMPLIDA","PROCESO"), "VERIFICAR FECHA")),"SIN VALOR AVANCE")</f>
        <v>PROCESO</v>
      </c>
    </row>
    <row r="1226" spans="1:18" ht="272.25">
      <c r="A1226" s="193" t="s">
        <v>1026</v>
      </c>
      <c r="B1226" s="187" t="s">
        <v>24</v>
      </c>
      <c r="C1226" s="151" t="s">
        <v>1175</v>
      </c>
      <c r="D1226" s="151" t="s">
        <v>1203</v>
      </c>
      <c r="E1226" s="148" t="s">
        <v>4975</v>
      </c>
      <c r="F1226" s="148"/>
      <c r="G1226" s="148" t="s">
        <v>1204</v>
      </c>
      <c r="H1226" s="144" t="s">
        <v>1205</v>
      </c>
      <c r="I1226" s="91" t="s">
        <v>1206</v>
      </c>
      <c r="J1226" s="145" t="s">
        <v>1207</v>
      </c>
      <c r="K1226" s="188">
        <v>14</v>
      </c>
      <c r="L1226" s="180">
        <v>46024</v>
      </c>
      <c r="M1226" s="180">
        <v>46387</v>
      </c>
      <c r="N1226" s="189">
        <f t="shared" si="44"/>
        <v>51.857142857142854</v>
      </c>
      <c r="O1226" s="181">
        <v>0</v>
      </c>
      <c r="P1226" s="145" t="s">
        <v>1208</v>
      </c>
      <c r="Q1226" s="190">
        <f t="shared" si="42"/>
        <v>0</v>
      </c>
      <c r="R1226" s="141" t="str">
        <f t="array" aca="1" ref="R1226" ca="1">IF(ISNUMBER(Q1226),IF(Q1226=100%,"CUMPLIDA",IF(AND(ISNUMBER(M1226),ISNUMBER(INDIRECT("FECHA_"&amp;$B1226,1))), IF(M1226&lt;=INDIRECT("FECHA_"&amp;$B1226,1),"INCUMPLIDA","PROCESO"), "VERIFICAR FECHA")),"SIN VALOR AVANCE")</f>
        <v>PROCESO</v>
      </c>
    </row>
    <row r="1227" spans="1:18" ht="105">
      <c r="A1227" s="193" t="s">
        <v>1026</v>
      </c>
      <c r="B1227" s="187" t="s">
        <v>24</v>
      </c>
      <c r="C1227" s="523" t="s">
        <v>1175</v>
      </c>
      <c r="D1227" s="523" t="s">
        <v>1209</v>
      </c>
      <c r="E1227" s="517" t="s">
        <v>4976</v>
      </c>
      <c r="F1227" s="517"/>
      <c r="G1227" s="517" t="s">
        <v>1210</v>
      </c>
      <c r="H1227" s="89" t="s">
        <v>1211</v>
      </c>
      <c r="I1227" s="91" t="s">
        <v>1212</v>
      </c>
      <c r="J1227" s="91" t="s">
        <v>1213</v>
      </c>
      <c r="K1227" s="142">
        <v>1</v>
      </c>
      <c r="L1227" s="88">
        <v>46024</v>
      </c>
      <c r="M1227" s="88">
        <v>46264</v>
      </c>
      <c r="N1227" s="147">
        <f t="shared" si="44"/>
        <v>34.285714285714285</v>
      </c>
      <c r="O1227" s="181">
        <v>0</v>
      </c>
      <c r="P1227" s="91" t="s">
        <v>1214</v>
      </c>
      <c r="Q1227" s="190">
        <f t="shared" si="42"/>
        <v>0</v>
      </c>
      <c r="R1227" s="141" t="str">
        <f t="array" aca="1" ref="R1227" ca="1">IF(ISNUMBER(Q1227),IF(Q1227=100%,"CUMPLIDA",IF(AND(ISNUMBER(M1227),ISNUMBER(INDIRECT("FECHA_"&amp;$B1227,1))), IF(M1227&lt;=INDIRECT("FECHA_"&amp;$B1227,1),"INCUMPLIDA","PROCESO"), "VERIFICAR FECHA")),"SIN VALOR AVANCE")</f>
        <v>PROCESO</v>
      </c>
    </row>
    <row r="1228" spans="1:18" ht="105">
      <c r="A1228" s="193" t="s">
        <v>1026</v>
      </c>
      <c r="B1228" s="187" t="s">
        <v>24</v>
      </c>
      <c r="C1228" s="523"/>
      <c r="D1228" s="523"/>
      <c r="E1228" s="517"/>
      <c r="F1228" s="517"/>
      <c r="G1228" s="517"/>
      <c r="H1228" s="89" t="s">
        <v>1215</v>
      </c>
      <c r="I1228" s="91" t="s">
        <v>1216</v>
      </c>
      <c r="J1228" s="91" t="s">
        <v>1217</v>
      </c>
      <c r="K1228" s="142">
        <v>1</v>
      </c>
      <c r="L1228" s="88">
        <v>46024</v>
      </c>
      <c r="M1228" s="88">
        <v>46264</v>
      </c>
      <c r="N1228" s="147">
        <f t="shared" si="44"/>
        <v>34.285714285714285</v>
      </c>
      <c r="O1228" s="181">
        <v>0</v>
      </c>
      <c r="P1228" s="91" t="s">
        <v>1214</v>
      </c>
      <c r="Q1228" s="190">
        <f>O1228/K1228</f>
        <v>0</v>
      </c>
      <c r="R1228" s="141" t="str">
        <f t="array" aca="1" ref="R1228" ca="1">IF(ISNUMBER(Q1228),IF(Q1228=100%,"CUMPLIDA",IF(AND(ISNUMBER(M1228),ISNUMBER(INDIRECT("FECHA_"&amp;$B1228,1))), IF(M1228&lt;=INDIRECT("FECHA_"&amp;$B1228,1),"INCUMPLIDA","PROCESO"), "VERIFICAR FECHA")),"SIN VALOR AVANCE")</f>
        <v>PROCESO</v>
      </c>
    </row>
    <row r="1229" spans="1:18" ht="105">
      <c r="A1229" s="193" t="s">
        <v>1026</v>
      </c>
      <c r="B1229" s="187" t="s">
        <v>24</v>
      </c>
      <c r="C1229" s="523" t="s">
        <v>1175</v>
      </c>
      <c r="D1229" s="523" t="s">
        <v>1218</v>
      </c>
      <c r="E1229" s="517" t="s">
        <v>4977</v>
      </c>
      <c r="F1229" s="517"/>
      <c r="G1229" s="517" t="s">
        <v>1219</v>
      </c>
      <c r="H1229" s="529" t="s">
        <v>1220</v>
      </c>
      <c r="I1229" s="91" t="s">
        <v>1221</v>
      </c>
      <c r="J1229" s="91" t="s">
        <v>1222</v>
      </c>
      <c r="K1229" s="142">
        <v>2</v>
      </c>
      <c r="L1229" s="88">
        <v>46024</v>
      </c>
      <c r="M1229" s="88">
        <v>46387</v>
      </c>
      <c r="N1229" s="147">
        <f t="shared" si="44"/>
        <v>51.857142857142854</v>
      </c>
      <c r="O1229" s="181">
        <v>0</v>
      </c>
      <c r="P1229" s="91" t="s">
        <v>1187</v>
      </c>
      <c r="Q1229" s="190">
        <f t="shared" ref="Q1229:Q1282" si="45">O1229/K1229</f>
        <v>0</v>
      </c>
      <c r="R1229" s="141" t="str">
        <f t="array" aca="1" ref="R1229" ca="1">IF(ISNUMBER(Q1229),IF(Q1229=100%,"CUMPLIDA",IF(AND(ISNUMBER(M1229),ISNUMBER(INDIRECT("FECHA_"&amp;$B1229,1))), IF(M1229&lt;=INDIRECT("FECHA_"&amp;$B1229,1),"INCUMPLIDA","PROCESO"), "VERIFICAR FECHA")),"SIN VALOR AVANCE")</f>
        <v>PROCESO</v>
      </c>
    </row>
    <row r="1230" spans="1:18" ht="120">
      <c r="A1230" s="193" t="s">
        <v>1026</v>
      </c>
      <c r="B1230" s="187" t="s">
        <v>24</v>
      </c>
      <c r="C1230" s="523"/>
      <c r="D1230" s="523"/>
      <c r="E1230" s="517"/>
      <c r="F1230" s="517"/>
      <c r="G1230" s="517"/>
      <c r="H1230" s="530"/>
      <c r="I1230" s="91" t="s">
        <v>1223</v>
      </c>
      <c r="J1230" s="91" t="s">
        <v>1224</v>
      </c>
      <c r="K1230" s="142">
        <v>1</v>
      </c>
      <c r="L1230" s="88">
        <v>46024</v>
      </c>
      <c r="M1230" s="88">
        <v>46387</v>
      </c>
      <c r="N1230" s="147">
        <f t="shared" si="44"/>
        <v>51.857142857142854</v>
      </c>
      <c r="O1230" s="181">
        <v>0</v>
      </c>
      <c r="P1230" s="91" t="s">
        <v>1225</v>
      </c>
      <c r="Q1230" s="190">
        <f t="shared" si="45"/>
        <v>0</v>
      </c>
      <c r="R1230" s="141" t="str">
        <f t="array" aca="1" ref="R1230" ca="1">IF(ISNUMBER(Q1230),IF(Q1230=100%,"CUMPLIDA",IF(AND(ISNUMBER(M1230),ISNUMBER(INDIRECT("FECHA_"&amp;$B1230,1))), IF(M1230&lt;=INDIRECT("FECHA_"&amp;$B1230,1),"INCUMPLIDA","PROCESO"), "VERIFICAR FECHA")),"SIN VALOR AVANCE")</f>
        <v>PROCESO</v>
      </c>
    </row>
    <row r="1231" spans="1:18" ht="105">
      <c r="A1231" s="193" t="s">
        <v>1026</v>
      </c>
      <c r="B1231" s="187" t="s">
        <v>24</v>
      </c>
      <c r="C1231" s="523" t="s">
        <v>1175</v>
      </c>
      <c r="D1231" s="523" t="s">
        <v>1226</v>
      </c>
      <c r="E1231" s="517" t="s">
        <v>4978</v>
      </c>
      <c r="F1231" s="517"/>
      <c r="G1231" s="517" t="s">
        <v>1227</v>
      </c>
      <c r="H1231" s="529" t="s">
        <v>1228</v>
      </c>
      <c r="I1231" s="91" t="s">
        <v>1229</v>
      </c>
      <c r="J1231" s="91" t="s">
        <v>1230</v>
      </c>
      <c r="K1231" s="142">
        <v>1</v>
      </c>
      <c r="L1231" s="88">
        <v>46029</v>
      </c>
      <c r="M1231" s="88">
        <v>46599</v>
      </c>
      <c r="N1231" s="147">
        <f t="shared" si="44"/>
        <v>81.428571428571431</v>
      </c>
      <c r="O1231" s="181">
        <v>0</v>
      </c>
      <c r="P1231" s="91" t="s">
        <v>1231</v>
      </c>
      <c r="Q1231" s="190">
        <f t="shared" si="45"/>
        <v>0</v>
      </c>
      <c r="R1231" s="141" t="str">
        <f t="array" aca="1" ref="R1231" ca="1">IF(ISNUMBER(Q1231),IF(Q1231=100%,"CUMPLIDA",IF(AND(ISNUMBER(M1231),ISNUMBER(INDIRECT("FECHA_"&amp;$B1231,1))), IF(M1231&lt;=INDIRECT("FECHA_"&amp;$B1231,1),"INCUMPLIDA","PROCESO"), "VERIFICAR FECHA")),"SIN VALOR AVANCE")</f>
        <v>PROCESO</v>
      </c>
    </row>
    <row r="1232" spans="1:18" ht="120">
      <c r="A1232" s="193" t="s">
        <v>1026</v>
      </c>
      <c r="B1232" s="187" t="s">
        <v>24</v>
      </c>
      <c r="C1232" s="523"/>
      <c r="D1232" s="523"/>
      <c r="E1232" s="517"/>
      <c r="F1232" s="517"/>
      <c r="G1232" s="517"/>
      <c r="H1232" s="530"/>
      <c r="I1232" s="91" t="s">
        <v>1232</v>
      </c>
      <c r="J1232" s="91" t="s">
        <v>1233</v>
      </c>
      <c r="K1232" s="142">
        <v>1</v>
      </c>
      <c r="L1232" s="88">
        <v>46029</v>
      </c>
      <c r="M1232" s="88">
        <v>46599</v>
      </c>
      <c r="N1232" s="147">
        <f t="shared" si="44"/>
        <v>81.428571428571431</v>
      </c>
      <c r="O1232" s="181">
        <v>0</v>
      </c>
      <c r="P1232" s="91" t="s">
        <v>1234</v>
      </c>
      <c r="Q1232" s="190">
        <f t="shared" si="45"/>
        <v>0</v>
      </c>
      <c r="R1232" s="141" t="str">
        <f t="array" aca="1" ref="R1232" ca="1">IF(ISNUMBER(Q1232),IF(Q1232=100%,"CUMPLIDA",IF(AND(ISNUMBER(M1232),ISNUMBER(INDIRECT("FECHA_"&amp;$B1232,1))), IF(M1232&lt;=INDIRECT("FECHA_"&amp;$B1232,1),"INCUMPLIDA","PROCESO"), "VERIFICAR FECHA")),"SIN VALOR AVANCE")</f>
        <v>PROCESO</v>
      </c>
    </row>
    <row r="1233" spans="1:18" ht="316.5">
      <c r="A1233" s="193" t="s">
        <v>1026</v>
      </c>
      <c r="B1233" s="187" t="s">
        <v>24</v>
      </c>
      <c r="C1233" s="151" t="s">
        <v>1175</v>
      </c>
      <c r="D1233" s="151" t="s">
        <v>1235</v>
      </c>
      <c r="E1233" s="148" t="s">
        <v>4979</v>
      </c>
      <c r="F1233" s="148"/>
      <c r="G1233" s="148" t="s">
        <v>1236</v>
      </c>
      <c r="H1233" s="144" t="s">
        <v>1237</v>
      </c>
      <c r="I1233" s="91" t="s">
        <v>1238</v>
      </c>
      <c r="J1233" s="145" t="s">
        <v>1239</v>
      </c>
      <c r="K1233" s="142">
        <v>21</v>
      </c>
      <c r="L1233" s="88">
        <v>46054</v>
      </c>
      <c r="M1233" s="88">
        <v>46387</v>
      </c>
      <c r="N1233" s="147">
        <f t="shared" si="44"/>
        <v>47.571428571428569</v>
      </c>
      <c r="O1233" s="181">
        <v>0</v>
      </c>
      <c r="P1233" s="91" t="s">
        <v>1187</v>
      </c>
      <c r="Q1233" s="190">
        <f t="shared" si="45"/>
        <v>0</v>
      </c>
      <c r="R1233" s="141" t="str">
        <f t="array" aca="1" ref="R1233" ca="1">IF(ISNUMBER(Q1233),IF(Q1233=100%,"CUMPLIDA",IF(AND(ISNUMBER(M1233),ISNUMBER(INDIRECT("FECHA_"&amp;$B1233,1))), IF(M1233&lt;=INDIRECT("FECHA_"&amp;$B1233,1),"INCUMPLIDA","PROCESO"), "VERIFICAR FECHA")),"SIN VALOR AVANCE")</f>
        <v>PROCESO</v>
      </c>
    </row>
    <row r="1234" spans="1:18" ht="150">
      <c r="A1234" s="193" t="s">
        <v>1026</v>
      </c>
      <c r="B1234" s="187" t="s">
        <v>24</v>
      </c>
      <c r="C1234" s="523" t="s">
        <v>1175</v>
      </c>
      <c r="D1234" s="523" t="s">
        <v>1240</v>
      </c>
      <c r="E1234" s="517" t="s">
        <v>4980</v>
      </c>
      <c r="F1234" s="517"/>
      <c r="G1234" s="517" t="s">
        <v>1241</v>
      </c>
      <c r="H1234" s="529" t="s">
        <v>1242</v>
      </c>
      <c r="I1234" s="91" t="s">
        <v>1243</v>
      </c>
      <c r="J1234" s="91" t="s">
        <v>1244</v>
      </c>
      <c r="K1234" s="142">
        <v>1</v>
      </c>
      <c r="L1234" s="88">
        <v>46024</v>
      </c>
      <c r="M1234" s="88">
        <v>46204</v>
      </c>
      <c r="N1234" s="147">
        <f t="shared" si="44"/>
        <v>25.714285714285715</v>
      </c>
      <c r="O1234" s="181">
        <v>0</v>
      </c>
      <c r="P1234" s="91" t="s">
        <v>1245</v>
      </c>
      <c r="Q1234" s="190">
        <f t="shared" si="45"/>
        <v>0</v>
      </c>
      <c r="R1234" s="141" t="str">
        <f t="array" aca="1" ref="R1234" ca="1">IF(ISNUMBER(Q1234),IF(Q1234=100%,"CUMPLIDA",IF(AND(ISNUMBER(M1234),ISNUMBER(INDIRECT("FECHA_"&amp;$B1234,1))), IF(M1234&lt;=INDIRECT("FECHA_"&amp;$B1234,1),"INCUMPLIDA","PROCESO"), "VERIFICAR FECHA")),"SIN VALOR AVANCE")</f>
        <v>PROCESO</v>
      </c>
    </row>
    <row r="1235" spans="1:18" ht="105">
      <c r="A1235" s="193" t="s">
        <v>1026</v>
      </c>
      <c r="B1235" s="187" t="s">
        <v>24</v>
      </c>
      <c r="C1235" s="523"/>
      <c r="D1235" s="523"/>
      <c r="E1235" s="517"/>
      <c r="F1235" s="517"/>
      <c r="G1235" s="517"/>
      <c r="H1235" s="530"/>
      <c r="I1235" s="91" t="s">
        <v>1246</v>
      </c>
      <c r="J1235" s="91" t="s">
        <v>1247</v>
      </c>
      <c r="K1235" s="142">
        <v>2</v>
      </c>
      <c r="L1235" s="88">
        <v>46024</v>
      </c>
      <c r="M1235" s="88">
        <v>46387</v>
      </c>
      <c r="N1235" s="147">
        <f t="shared" si="44"/>
        <v>51.857142857142854</v>
      </c>
      <c r="O1235" s="181">
        <v>0</v>
      </c>
      <c r="P1235" s="91" t="s">
        <v>1248</v>
      </c>
      <c r="Q1235" s="190">
        <f t="shared" si="45"/>
        <v>0</v>
      </c>
      <c r="R1235" s="141" t="str">
        <f t="array" aca="1" ref="R1235" ca="1">IF(ISNUMBER(Q1235),IF(Q1235=100%,"CUMPLIDA",IF(AND(ISNUMBER(M1235),ISNUMBER(INDIRECT("FECHA_"&amp;$B1235,1))), IF(M1235&lt;=INDIRECT("FECHA_"&amp;$B1235,1),"INCUMPLIDA","PROCESO"), "VERIFICAR FECHA")),"SIN VALOR AVANCE")</f>
        <v>PROCESO</v>
      </c>
    </row>
    <row r="1236" spans="1:18" ht="257.25">
      <c r="A1236" s="193" t="s">
        <v>1026</v>
      </c>
      <c r="B1236" s="187" t="s">
        <v>24</v>
      </c>
      <c r="C1236" s="151" t="s">
        <v>1175</v>
      </c>
      <c r="D1236" s="151" t="s">
        <v>1249</v>
      </c>
      <c r="E1236" s="148" t="s">
        <v>4981</v>
      </c>
      <c r="F1236" s="148"/>
      <c r="G1236" s="148" t="s">
        <v>1250</v>
      </c>
      <c r="H1236" s="144" t="s">
        <v>1251</v>
      </c>
      <c r="I1236" s="91" t="s">
        <v>1252</v>
      </c>
      <c r="J1236" s="145" t="s">
        <v>1253</v>
      </c>
      <c r="K1236" s="142">
        <v>3</v>
      </c>
      <c r="L1236" s="88">
        <v>46055</v>
      </c>
      <c r="M1236" s="88">
        <v>46234</v>
      </c>
      <c r="N1236" s="147">
        <f t="shared" si="44"/>
        <v>25.571428571428573</v>
      </c>
      <c r="O1236" s="181">
        <v>0</v>
      </c>
      <c r="P1236" s="91" t="s">
        <v>1254</v>
      </c>
      <c r="Q1236" s="190">
        <f t="shared" si="45"/>
        <v>0</v>
      </c>
      <c r="R1236" s="141" t="str">
        <f t="array" aca="1" ref="R1236" ca="1">IF(ISNUMBER(Q1236),IF(Q1236=100%,"CUMPLIDA",IF(AND(ISNUMBER(M1236),ISNUMBER(INDIRECT("FECHA_"&amp;$B1236,1))), IF(M1236&lt;=INDIRECT("FECHA_"&amp;$B1236,1),"INCUMPLIDA","PROCESO"), "VERIFICAR FECHA")),"SIN VALOR AVANCE")</f>
        <v>PROCESO</v>
      </c>
    </row>
    <row r="1237" spans="1:18" ht="166.5">
      <c r="A1237" s="193" t="s">
        <v>1026</v>
      </c>
      <c r="B1237" s="187" t="s">
        <v>24</v>
      </c>
      <c r="C1237" s="151" t="s">
        <v>1175</v>
      </c>
      <c r="D1237" s="151" t="s">
        <v>1255</v>
      </c>
      <c r="E1237" s="148" t="s">
        <v>4982</v>
      </c>
      <c r="F1237" s="148"/>
      <c r="G1237" s="148" t="s">
        <v>1256</v>
      </c>
      <c r="H1237" s="144" t="s">
        <v>1257</v>
      </c>
      <c r="I1237" s="91" t="s">
        <v>1258</v>
      </c>
      <c r="J1237" s="145" t="s">
        <v>537</v>
      </c>
      <c r="K1237" s="142">
        <v>1</v>
      </c>
      <c r="L1237" s="88">
        <v>46037</v>
      </c>
      <c r="M1237" s="88">
        <v>46112</v>
      </c>
      <c r="N1237" s="147">
        <f t="shared" si="44"/>
        <v>10.714285714285714</v>
      </c>
      <c r="O1237" s="181">
        <v>0</v>
      </c>
      <c r="P1237" s="91" t="s">
        <v>1259</v>
      </c>
      <c r="Q1237" s="190">
        <f t="shared" si="45"/>
        <v>0</v>
      </c>
      <c r="R1237" s="141" t="str">
        <f t="array" aca="1" ref="R1237" ca="1">IF(ISNUMBER(Q1237),IF(Q1237=100%,"CUMPLIDA",IF(AND(ISNUMBER(M1237),ISNUMBER(INDIRECT("FECHA_"&amp;$B1237,1))), IF(M1237&lt;=INDIRECT("FECHA_"&amp;$B1237,1),"INCUMPLIDA","PROCESO"), "VERIFICAR FECHA")),"SIN VALOR AVANCE")</f>
        <v>PROCESO</v>
      </c>
    </row>
    <row r="1238" spans="1:18" ht="45">
      <c r="A1238" s="193" t="s">
        <v>1026</v>
      </c>
      <c r="B1238" s="187" t="s">
        <v>24</v>
      </c>
      <c r="C1238" s="523" t="s">
        <v>1175</v>
      </c>
      <c r="D1238" s="523" t="s">
        <v>1260</v>
      </c>
      <c r="E1238" s="517" t="s">
        <v>4983</v>
      </c>
      <c r="F1238" s="517"/>
      <c r="G1238" s="517" t="s">
        <v>1261</v>
      </c>
      <c r="H1238" s="529" t="s">
        <v>1262</v>
      </c>
      <c r="I1238" s="91" t="s">
        <v>1263</v>
      </c>
      <c r="J1238" s="91" t="s">
        <v>1264</v>
      </c>
      <c r="K1238" s="142">
        <v>2</v>
      </c>
      <c r="L1238" s="88">
        <v>46054</v>
      </c>
      <c r="M1238" s="88">
        <v>46203</v>
      </c>
      <c r="N1238" s="147">
        <f t="shared" si="44"/>
        <v>21.285714285714285</v>
      </c>
      <c r="O1238" s="181">
        <v>0</v>
      </c>
      <c r="P1238" s="91" t="s">
        <v>1265</v>
      </c>
      <c r="Q1238" s="190">
        <f t="shared" si="45"/>
        <v>0</v>
      </c>
      <c r="R1238" s="141" t="str">
        <f t="array" aca="1" ref="R1238" ca="1">IF(ISNUMBER(Q1238),IF(Q1238=100%,"CUMPLIDA",IF(AND(ISNUMBER(M1238),ISNUMBER(INDIRECT("FECHA_"&amp;$B1238,1))), IF(M1238&lt;=INDIRECT("FECHA_"&amp;$B1238,1),"INCUMPLIDA","PROCESO"), "VERIFICAR FECHA")),"SIN VALOR AVANCE")</f>
        <v>PROCESO</v>
      </c>
    </row>
    <row r="1239" spans="1:18" ht="105">
      <c r="A1239" s="193" t="s">
        <v>1026</v>
      </c>
      <c r="B1239" s="187" t="s">
        <v>24</v>
      </c>
      <c r="C1239" s="523"/>
      <c r="D1239" s="523"/>
      <c r="E1239" s="517"/>
      <c r="F1239" s="517"/>
      <c r="G1239" s="517"/>
      <c r="H1239" s="530" t="s">
        <v>1266</v>
      </c>
      <c r="I1239" s="91" t="s">
        <v>1267</v>
      </c>
      <c r="J1239" s="91" t="s">
        <v>1268</v>
      </c>
      <c r="K1239" s="142">
        <v>1</v>
      </c>
      <c r="L1239" s="88">
        <v>46068</v>
      </c>
      <c r="M1239" s="88">
        <v>46112</v>
      </c>
      <c r="N1239" s="147">
        <f t="shared" si="44"/>
        <v>6.2857142857142856</v>
      </c>
      <c r="O1239" s="181">
        <v>0</v>
      </c>
      <c r="P1239" s="91" t="s">
        <v>1269</v>
      </c>
      <c r="Q1239" s="190">
        <f t="shared" si="45"/>
        <v>0</v>
      </c>
      <c r="R1239" s="141" t="str">
        <f t="array" aca="1" ref="R1239" ca="1">IF(ISNUMBER(Q1239),IF(Q1239=100%,"CUMPLIDA",IF(AND(ISNUMBER(M1239),ISNUMBER(INDIRECT("FECHA_"&amp;$B1239,1))), IF(M1239&lt;=INDIRECT("FECHA_"&amp;$B1239,1),"INCUMPLIDA","PROCESO"), "VERIFICAR FECHA")),"SIN VALOR AVANCE")</f>
        <v>PROCESO</v>
      </c>
    </row>
    <row r="1240" spans="1:18" ht="256.5">
      <c r="A1240" s="193" t="s">
        <v>1026</v>
      </c>
      <c r="B1240" s="187" t="s">
        <v>24</v>
      </c>
      <c r="C1240" s="151" t="s">
        <v>1175</v>
      </c>
      <c r="D1240" s="151" t="s">
        <v>1270</v>
      </c>
      <c r="E1240" s="148" t="s">
        <v>4984</v>
      </c>
      <c r="F1240" s="148"/>
      <c r="G1240" s="148" t="s">
        <v>1271</v>
      </c>
      <c r="H1240" s="144" t="s">
        <v>1272</v>
      </c>
      <c r="I1240" s="91" t="s">
        <v>1273</v>
      </c>
      <c r="J1240" s="145" t="s">
        <v>1274</v>
      </c>
      <c r="K1240" s="142">
        <v>1</v>
      </c>
      <c r="L1240" s="88">
        <v>46068</v>
      </c>
      <c r="M1240" s="88">
        <v>46387</v>
      </c>
      <c r="N1240" s="147">
        <f t="shared" si="44"/>
        <v>45.571428571428569</v>
      </c>
      <c r="O1240" s="181">
        <v>0</v>
      </c>
      <c r="P1240" s="91" t="s">
        <v>1275</v>
      </c>
      <c r="Q1240" s="190">
        <f t="shared" si="45"/>
        <v>0</v>
      </c>
      <c r="R1240" s="141" t="str">
        <f t="array" aca="1" ref="R1240" ca="1">IF(ISNUMBER(Q1240),IF(Q1240=100%,"CUMPLIDA",IF(AND(ISNUMBER(M1240),ISNUMBER(INDIRECT("FECHA_"&amp;$B1240,1))), IF(M1240&lt;=INDIRECT("FECHA_"&amp;$B1240,1),"INCUMPLIDA","PROCESO"), "VERIFICAR FECHA")),"SIN VALOR AVANCE")</f>
        <v>PROCESO</v>
      </c>
    </row>
    <row r="1241" spans="1:18" ht="150.75">
      <c r="A1241" s="172" t="s">
        <v>283</v>
      </c>
      <c r="B1241" s="151" t="s">
        <v>24</v>
      </c>
      <c r="C1241" s="523" t="s">
        <v>284</v>
      </c>
      <c r="D1241" s="523" t="s">
        <v>285</v>
      </c>
      <c r="E1241" s="521" t="s">
        <v>286</v>
      </c>
      <c r="F1241" s="521"/>
      <c r="G1241" s="517" t="s">
        <v>287</v>
      </c>
      <c r="H1241" s="529" t="s">
        <v>5476</v>
      </c>
      <c r="I1241" s="91" t="s">
        <v>5477</v>
      </c>
      <c r="J1241" s="163" t="s">
        <v>389</v>
      </c>
      <c r="K1241" s="191">
        <v>12</v>
      </c>
      <c r="L1241" s="161">
        <v>46204</v>
      </c>
      <c r="M1241" s="161">
        <v>46568</v>
      </c>
      <c r="N1241" s="141">
        <f>(M1241-L1241)/7</f>
        <v>52</v>
      </c>
      <c r="O1241" s="160">
        <v>0</v>
      </c>
      <c r="P1241" s="91" t="s">
        <v>5478</v>
      </c>
      <c r="Q1241" s="146">
        <f t="shared" si="45"/>
        <v>0</v>
      </c>
      <c r="R1241" s="141" t="str">
        <f t="array" aca="1" ref="R1241" ca="1">IF(ISNUMBER(Q1241),IF(Q1241=100%,"CUMPLIDA",IF(AND(ISNUMBER(M1241),ISNUMBER(INDIRECT("FECHA_"&amp;$B1241,1))), IF(M1241&lt;=INDIRECT("FECHA_"&amp;$B1241,1),"INCUMPLIDA","PROCESO"), "VERIFICAR FECHA")),"SIN VALOR AVANCE")</f>
        <v>PROCESO</v>
      </c>
    </row>
    <row r="1242" spans="1:18" ht="150.75">
      <c r="A1242" s="172" t="s">
        <v>283</v>
      </c>
      <c r="B1242" s="151" t="s">
        <v>24</v>
      </c>
      <c r="C1242" s="523"/>
      <c r="D1242" s="523"/>
      <c r="E1242" s="521"/>
      <c r="F1242" s="521"/>
      <c r="G1242" s="517"/>
      <c r="H1242" s="530"/>
      <c r="I1242" s="91" t="s">
        <v>5479</v>
      </c>
      <c r="J1242" s="163" t="s">
        <v>389</v>
      </c>
      <c r="K1242" s="191">
        <v>12</v>
      </c>
      <c r="L1242" s="161">
        <v>46204</v>
      </c>
      <c r="M1242" s="161">
        <v>46568</v>
      </c>
      <c r="N1242" s="141">
        <f>(M1242-L1242)/7</f>
        <v>52</v>
      </c>
      <c r="O1242" s="160">
        <v>0</v>
      </c>
      <c r="P1242" s="91" t="s">
        <v>5478</v>
      </c>
      <c r="Q1242" s="146">
        <f t="shared" si="45"/>
        <v>0</v>
      </c>
      <c r="R1242" s="141" t="str">
        <f t="array" aca="1" ref="R1242" ca="1">IF(ISNUMBER(Q1242),IF(Q1242=100%,"CUMPLIDA",IF(AND(ISNUMBER(M1242),ISNUMBER(INDIRECT("FECHA_"&amp;$B1242,1))), IF(M1242&lt;=INDIRECT("FECHA_"&amp;$B1242,1),"INCUMPLIDA","PROCESO"), "VERIFICAR FECHA")),"SIN VALOR AVANCE")</f>
        <v>PROCESO</v>
      </c>
    </row>
    <row r="1243" spans="1:18" ht="75.75">
      <c r="A1243" s="172" t="s">
        <v>283</v>
      </c>
      <c r="B1243" s="151" t="s">
        <v>24</v>
      </c>
      <c r="C1243" s="523"/>
      <c r="D1243" s="523"/>
      <c r="E1243" s="521"/>
      <c r="F1243" s="521"/>
      <c r="G1243" s="517"/>
      <c r="H1243" s="529" t="s">
        <v>5480</v>
      </c>
      <c r="I1243" s="91" t="s">
        <v>5481</v>
      </c>
      <c r="J1243" s="91" t="s">
        <v>5482</v>
      </c>
      <c r="K1243" s="146">
        <v>1</v>
      </c>
      <c r="L1243" s="161">
        <v>46204</v>
      </c>
      <c r="M1243" s="161">
        <v>46326</v>
      </c>
      <c r="N1243" s="141">
        <f>(M1243-L1243)/7</f>
        <v>17.428571428571427</v>
      </c>
      <c r="O1243" s="146">
        <v>0</v>
      </c>
      <c r="P1243" s="91" t="s">
        <v>5483</v>
      </c>
      <c r="Q1243" s="146">
        <f t="shared" si="45"/>
        <v>0</v>
      </c>
      <c r="R1243" s="141" t="str">
        <f t="array" aca="1" ref="R1243" ca="1">IF(ISNUMBER(Q1243),IF(Q1243=100%,"CUMPLIDA",IF(AND(ISNUMBER(M1243),ISNUMBER(INDIRECT("FECHA_"&amp;$B1243,1))), IF(M1243&lt;=INDIRECT("FECHA_"&amp;$B1243,1),"INCUMPLIDA","PROCESO"), "VERIFICAR FECHA")),"SIN VALOR AVANCE")</f>
        <v>PROCESO</v>
      </c>
    </row>
    <row r="1244" spans="1:18" ht="120.75">
      <c r="A1244" s="172" t="s">
        <v>283</v>
      </c>
      <c r="B1244" s="151" t="s">
        <v>24</v>
      </c>
      <c r="C1244" s="523"/>
      <c r="D1244" s="523"/>
      <c r="E1244" s="521"/>
      <c r="F1244" s="521"/>
      <c r="G1244" s="517"/>
      <c r="H1244" s="531"/>
      <c r="I1244" s="91" t="s">
        <v>5484</v>
      </c>
      <c r="J1244" s="163" t="s">
        <v>5485</v>
      </c>
      <c r="K1244" s="146">
        <v>1</v>
      </c>
      <c r="L1244" s="161">
        <v>46329</v>
      </c>
      <c r="M1244" s="161">
        <v>46752</v>
      </c>
      <c r="N1244" s="141">
        <f t="shared" ref="N1244:N1282" si="46">(M1244-L1244)/7</f>
        <v>60.428571428571431</v>
      </c>
      <c r="O1244" s="146">
        <v>0</v>
      </c>
      <c r="P1244" s="91" t="s">
        <v>5486</v>
      </c>
      <c r="Q1244" s="146">
        <f t="shared" si="45"/>
        <v>0</v>
      </c>
      <c r="R1244" s="141" t="str">
        <f t="array" aca="1" ref="R1244" ca="1">IF(ISNUMBER(Q1244),IF(Q1244=100%,"CUMPLIDA",IF(AND(ISNUMBER(M1244),ISNUMBER(INDIRECT("FECHA_"&amp;$B1244,1))), IF(M1244&lt;=INDIRECT("FECHA_"&amp;$B1244,1),"INCUMPLIDA","PROCESO"), "VERIFICAR FECHA")),"SIN VALOR AVANCE")</f>
        <v>PROCESO</v>
      </c>
    </row>
    <row r="1245" spans="1:18" ht="60.75">
      <c r="A1245" s="172" t="s">
        <v>283</v>
      </c>
      <c r="B1245" s="151" t="s">
        <v>24</v>
      </c>
      <c r="C1245" s="523"/>
      <c r="D1245" s="523"/>
      <c r="E1245" s="521"/>
      <c r="F1245" s="521"/>
      <c r="G1245" s="517"/>
      <c r="H1245" s="530"/>
      <c r="I1245" s="91" t="s">
        <v>5487</v>
      </c>
      <c r="J1245" s="163" t="s">
        <v>5488</v>
      </c>
      <c r="K1245" s="191">
        <v>1</v>
      </c>
      <c r="L1245" s="161">
        <v>46569</v>
      </c>
      <c r="M1245" s="161">
        <v>46660</v>
      </c>
      <c r="N1245" s="141">
        <f t="shared" si="46"/>
        <v>13</v>
      </c>
      <c r="O1245" s="160">
        <v>0</v>
      </c>
      <c r="P1245" s="91" t="s">
        <v>288</v>
      </c>
      <c r="Q1245" s="146">
        <f t="shared" si="45"/>
        <v>0</v>
      </c>
      <c r="R1245" s="141" t="str">
        <f t="array" aca="1" ref="R1245" ca="1">IF(ISNUMBER(Q1245),IF(Q1245=100%,"CUMPLIDA",IF(AND(ISNUMBER(M1245),ISNUMBER(INDIRECT("FECHA_"&amp;$B1245,1))), IF(M1245&lt;=INDIRECT("FECHA_"&amp;$B1245,1),"INCUMPLIDA","PROCESO"), "VERIFICAR FECHA")),"SIN VALOR AVANCE")</f>
        <v>PROCESO</v>
      </c>
    </row>
    <row r="1246" spans="1:18" ht="120.75">
      <c r="A1246" s="172" t="s">
        <v>283</v>
      </c>
      <c r="B1246" s="151" t="s">
        <v>24</v>
      </c>
      <c r="C1246" s="523" t="s">
        <v>291</v>
      </c>
      <c r="D1246" s="523" t="s">
        <v>292</v>
      </c>
      <c r="E1246" s="521" t="s">
        <v>293</v>
      </c>
      <c r="F1246" s="521"/>
      <c r="G1246" s="517" t="s">
        <v>294</v>
      </c>
      <c r="H1246" s="89" t="s">
        <v>295</v>
      </c>
      <c r="I1246" s="167" t="s">
        <v>296</v>
      </c>
      <c r="J1246" s="169" t="s">
        <v>297</v>
      </c>
      <c r="K1246" s="160">
        <v>1</v>
      </c>
      <c r="L1246" s="162">
        <v>45509</v>
      </c>
      <c r="M1246" s="162">
        <v>45991</v>
      </c>
      <c r="N1246" s="140">
        <f t="shared" si="46"/>
        <v>68.857142857142861</v>
      </c>
      <c r="O1246" s="160">
        <v>1</v>
      </c>
      <c r="P1246" s="91" t="s">
        <v>298</v>
      </c>
      <c r="Q1246" s="146">
        <f t="shared" si="45"/>
        <v>1</v>
      </c>
      <c r="R1246" s="141" t="str">
        <f t="array" aca="1" ref="R1246" ca="1">IF(ISNUMBER(Q1246),IF(Q1246=100%,"CUMPLIDA",IF(AND(ISNUMBER(M1246),ISNUMBER(INDIRECT("FECHA_"&amp;$B1246,1))), IF(M1246&lt;=INDIRECT("FECHA_"&amp;$B1246,1),"INCUMPLIDA","PROCESO"), "VERIFICAR FECHA")),"SIN VALOR AVANCE")</f>
        <v>CUMPLIDA</v>
      </c>
    </row>
    <row r="1247" spans="1:18" ht="135">
      <c r="A1247" s="172" t="s">
        <v>283</v>
      </c>
      <c r="B1247" s="151" t="s">
        <v>24</v>
      </c>
      <c r="C1247" s="523"/>
      <c r="D1247" s="523"/>
      <c r="E1247" s="521"/>
      <c r="F1247" s="521"/>
      <c r="G1247" s="517"/>
      <c r="H1247" s="89" t="s">
        <v>5489</v>
      </c>
      <c r="I1247" s="167" t="s">
        <v>5490</v>
      </c>
      <c r="J1247" s="91" t="s">
        <v>5491</v>
      </c>
      <c r="K1247" s="160">
        <v>2</v>
      </c>
      <c r="L1247" s="162">
        <v>46204</v>
      </c>
      <c r="M1247" s="162">
        <v>46568</v>
      </c>
      <c r="N1247" s="140">
        <f t="shared" si="46"/>
        <v>52</v>
      </c>
      <c r="O1247" s="160">
        <v>0</v>
      </c>
      <c r="P1247" s="91" t="s">
        <v>5492</v>
      </c>
      <c r="Q1247" s="146">
        <f t="shared" si="45"/>
        <v>0</v>
      </c>
      <c r="R1247" s="141" t="str">
        <f t="array" aca="1" ref="R1247" ca="1">IF(ISNUMBER(Q1247),IF(Q1247=100%,"CUMPLIDA",IF(AND(ISNUMBER(M1247),ISNUMBER(INDIRECT("FECHA_"&amp;$B1247,1))), IF(M1247&lt;=INDIRECT("FECHA_"&amp;$B1247,1),"INCUMPLIDA","PROCESO"), "VERIFICAR FECHA")),"SIN VALOR AVANCE")</f>
        <v>PROCESO</v>
      </c>
    </row>
    <row r="1248" spans="1:18" ht="135.75">
      <c r="A1248" s="172" t="s">
        <v>283</v>
      </c>
      <c r="B1248" s="151" t="s">
        <v>24</v>
      </c>
      <c r="C1248" s="523"/>
      <c r="D1248" s="523"/>
      <c r="E1248" s="521"/>
      <c r="F1248" s="521"/>
      <c r="G1248" s="517"/>
      <c r="H1248" s="517" t="s">
        <v>299</v>
      </c>
      <c r="I1248" s="167" t="s">
        <v>300</v>
      </c>
      <c r="J1248" s="91" t="s">
        <v>301</v>
      </c>
      <c r="K1248" s="160">
        <v>1</v>
      </c>
      <c r="L1248" s="162">
        <v>45536</v>
      </c>
      <c r="M1248" s="162">
        <v>45869</v>
      </c>
      <c r="N1248" s="140">
        <f t="shared" si="46"/>
        <v>47.571428571428569</v>
      </c>
      <c r="O1248" s="160">
        <v>1</v>
      </c>
      <c r="P1248" s="91" t="s">
        <v>302</v>
      </c>
      <c r="Q1248" s="146">
        <f t="shared" si="45"/>
        <v>1</v>
      </c>
      <c r="R1248" s="141" t="str">
        <f t="array" aca="1" ref="R1248" ca="1">IF(ISNUMBER(Q1248),IF(Q1248=100%,"CUMPLIDA",IF(AND(ISNUMBER(M1248),ISNUMBER(INDIRECT("FECHA_"&amp;$B1248,1))), IF(M1248&lt;=INDIRECT("FECHA_"&amp;$B1248,1),"INCUMPLIDA","PROCESO"), "VERIFICAR FECHA")),"SIN VALOR AVANCE")</f>
        <v>CUMPLIDA</v>
      </c>
    </row>
    <row r="1249" spans="1:18" ht="135.75">
      <c r="A1249" s="172" t="s">
        <v>283</v>
      </c>
      <c r="B1249" s="151" t="s">
        <v>24</v>
      </c>
      <c r="C1249" s="523"/>
      <c r="D1249" s="523"/>
      <c r="E1249" s="521"/>
      <c r="F1249" s="521"/>
      <c r="G1249" s="517"/>
      <c r="H1249" s="517"/>
      <c r="I1249" s="167" t="s">
        <v>303</v>
      </c>
      <c r="J1249" s="91" t="s">
        <v>304</v>
      </c>
      <c r="K1249" s="160">
        <v>1</v>
      </c>
      <c r="L1249" s="162">
        <v>45536</v>
      </c>
      <c r="M1249" s="162">
        <v>45869</v>
      </c>
      <c r="N1249" s="140">
        <f t="shared" si="46"/>
        <v>47.571428571428569</v>
      </c>
      <c r="O1249" s="160">
        <v>1</v>
      </c>
      <c r="P1249" s="91" t="s">
        <v>302</v>
      </c>
      <c r="Q1249" s="146">
        <f t="shared" si="45"/>
        <v>1</v>
      </c>
      <c r="R1249" s="141" t="str">
        <f t="array" aca="1" ref="R1249" ca="1">IF(ISNUMBER(Q1249),IF(Q1249=100%,"CUMPLIDA",IF(AND(ISNUMBER(M1249),ISNUMBER(INDIRECT("FECHA_"&amp;$B1249,1))), IF(M1249&lt;=INDIRECT("FECHA_"&amp;$B1249,1),"INCUMPLIDA","PROCESO"), "VERIFICAR FECHA")),"SIN VALOR AVANCE")</f>
        <v>CUMPLIDA</v>
      </c>
    </row>
    <row r="1250" spans="1:18" ht="135.75">
      <c r="A1250" s="172" t="s">
        <v>283</v>
      </c>
      <c r="B1250" s="151" t="s">
        <v>24</v>
      </c>
      <c r="C1250" s="523"/>
      <c r="D1250" s="523"/>
      <c r="E1250" s="521"/>
      <c r="F1250" s="521"/>
      <c r="G1250" s="517"/>
      <c r="H1250" s="517"/>
      <c r="I1250" s="167" t="s">
        <v>305</v>
      </c>
      <c r="J1250" s="91" t="s">
        <v>306</v>
      </c>
      <c r="K1250" s="160">
        <v>1</v>
      </c>
      <c r="L1250" s="162">
        <v>45536</v>
      </c>
      <c r="M1250" s="162">
        <v>45869</v>
      </c>
      <c r="N1250" s="140">
        <f t="shared" si="46"/>
        <v>47.571428571428569</v>
      </c>
      <c r="O1250" s="160">
        <v>1</v>
      </c>
      <c r="P1250" s="91" t="s">
        <v>302</v>
      </c>
      <c r="Q1250" s="146">
        <f t="shared" si="45"/>
        <v>1</v>
      </c>
      <c r="R1250" s="141" t="str">
        <f t="array" aca="1" ref="R1250" ca="1">IF(ISNUMBER(Q1250),IF(Q1250=100%,"CUMPLIDA",IF(AND(ISNUMBER(M1250),ISNUMBER(INDIRECT("FECHA_"&amp;$B1250,1))), IF(M1250&lt;=INDIRECT("FECHA_"&amp;$B1250,1),"INCUMPLIDA","PROCESO"), "VERIFICAR FECHA")),"SIN VALOR AVANCE")</f>
        <v>CUMPLIDA</v>
      </c>
    </row>
    <row r="1251" spans="1:18" ht="120.75">
      <c r="A1251" s="172" t="s">
        <v>283</v>
      </c>
      <c r="B1251" s="151" t="s">
        <v>24</v>
      </c>
      <c r="C1251" s="523"/>
      <c r="D1251" s="523"/>
      <c r="E1251" s="521"/>
      <c r="F1251" s="521"/>
      <c r="G1251" s="517"/>
      <c r="H1251" s="168" t="s">
        <v>307</v>
      </c>
      <c r="I1251" s="166" t="s">
        <v>308</v>
      </c>
      <c r="J1251" s="91" t="s">
        <v>309</v>
      </c>
      <c r="K1251" s="160">
        <v>2</v>
      </c>
      <c r="L1251" s="162">
        <v>45536</v>
      </c>
      <c r="M1251" s="162">
        <v>46081</v>
      </c>
      <c r="N1251" s="140">
        <f t="shared" si="46"/>
        <v>77.857142857142861</v>
      </c>
      <c r="O1251" s="160">
        <v>0</v>
      </c>
      <c r="P1251" s="91" t="s">
        <v>310</v>
      </c>
      <c r="Q1251" s="146">
        <f t="shared" si="45"/>
        <v>0</v>
      </c>
      <c r="R1251" s="141" t="str">
        <f t="array" aca="1" ref="R1251" ca="1">IF(ISNUMBER(Q1251),IF(Q1251=100%,"CUMPLIDA",IF(AND(ISNUMBER(M1251),ISNUMBER(INDIRECT("FECHA_"&amp;$B1251,1))), IF(M1251&lt;=INDIRECT("FECHA_"&amp;$B1251,1),"INCUMPLIDA","PROCESO"), "VERIFICAR FECHA")),"SIN VALOR AVANCE")</f>
        <v>PROCESO</v>
      </c>
    </row>
    <row r="1252" spans="1:18" ht="165">
      <c r="A1252" s="172" t="s">
        <v>283</v>
      </c>
      <c r="B1252" s="151" t="s">
        <v>24</v>
      </c>
      <c r="C1252" s="523"/>
      <c r="D1252" s="523"/>
      <c r="E1252" s="521"/>
      <c r="F1252" s="521"/>
      <c r="G1252" s="517"/>
      <c r="H1252" s="168" t="s">
        <v>311</v>
      </c>
      <c r="I1252" s="166" t="s">
        <v>312</v>
      </c>
      <c r="J1252" s="91" t="s">
        <v>313</v>
      </c>
      <c r="K1252" s="160">
        <v>1</v>
      </c>
      <c r="L1252" s="162">
        <v>45536</v>
      </c>
      <c r="M1252" s="162">
        <v>45777</v>
      </c>
      <c r="N1252" s="140">
        <f t="shared" si="46"/>
        <v>34.428571428571431</v>
      </c>
      <c r="O1252" s="160">
        <v>1</v>
      </c>
      <c r="P1252" s="91" t="s">
        <v>314</v>
      </c>
      <c r="Q1252" s="146">
        <f t="shared" si="45"/>
        <v>1</v>
      </c>
      <c r="R1252" s="141" t="str">
        <f t="array" aca="1" ref="R1252" ca="1">IF(ISNUMBER(Q1252),IF(Q1252=100%,"CUMPLIDA",IF(AND(ISNUMBER(M1252),ISNUMBER(INDIRECT("FECHA_"&amp;$B1252,1))), IF(M1252&lt;=INDIRECT("FECHA_"&amp;$B1252,1),"INCUMPLIDA","PROCESO"), "VERIFICAR FECHA")),"SIN VALOR AVANCE")</f>
        <v>CUMPLIDA</v>
      </c>
    </row>
    <row r="1253" spans="1:18" ht="180.75">
      <c r="A1253" s="172" t="s">
        <v>283</v>
      </c>
      <c r="B1253" s="151" t="s">
        <v>24</v>
      </c>
      <c r="C1253" s="523"/>
      <c r="D1253" s="523"/>
      <c r="E1253" s="521"/>
      <c r="F1253" s="521"/>
      <c r="G1253" s="517"/>
      <c r="H1253" s="89" t="s">
        <v>315</v>
      </c>
      <c r="I1253" s="167" t="s">
        <v>316</v>
      </c>
      <c r="J1253" s="169" t="s">
        <v>317</v>
      </c>
      <c r="K1253" s="160">
        <v>2</v>
      </c>
      <c r="L1253" s="162">
        <v>45536</v>
      </c>
      <c r="M1253" s="162">
        <v>46476</v>
      </c>
      <c r="N1253" s="140">
        <f t="shared" si="46"/>
        <v>134.28571428571428</v>
      </c>
      <c r="O1253" s="160">
        <v>0</v>
      </c>
      <c r="P1253" s="91" t="s">
        <v>5493</v>
      </c>
      <c r="Q1253" s="146">
        <f t="shared" si="45"/>
        <v>0</v>
      </c>
      <c r="R1253" s="141" t="str">
        <f t="array" aca="1" ref="R1253" ca="1">IF(ISNUMBER(Q1253),IF(Q1253=100%,"CUMPLIDA",IF(AND(ISNUMBER(M1253),ISNUMBER(INDIRECT("FECHA_"&amp;$B1253,1))), IF(M1253&lt;=INDIRECT("FECHA_"&amp;$B1253,1),"INCUMPLIDA","PROCESO"), "VERIFICAR FECHA")),"SIN VALOR AVANCE")</f>
        <v>PROCESO</v>
      </c>
    </row>
    <row r="1254" spans="1:18" ht="165">
      <c r="A1254" s="172" t="s">
        <v>283</v>
      </c>
      <c r="B1254" s="151" t="s">
        <v>24</v>
      </c>
      <c r="C1254" s="523" t="s">
        <v>291</v>
      </c>
      <c r="D1254" s="523" t="s">
        <v>318</v>
      </c>
      <c r="E1254" s="521" t="s">
        <v>319</v>
      </c>
      <c r="F1254" s="521"/>
      <c r="G1254" s="517" t="s">
        <v>320</v>
      </c>
      <c r="H1254" s="168" t="s">
        <v>5494</v>
      </c>
      <c r="I1254" s="166" t="s">
        <v>321</v>
      </c>
      <c r="J1254" s="91" t="s">
        <v>322</v>
      </c>
      <c r="K1254" s="160">
        <v>1</v>
      </c>
      <c r="L1254" s="162">
        <v>45536</v>
      </c>
      <c r="M1254" s="162">
        <v>45747</v>
      </c>
      <c r="N1254" s="140">
        <f t="shared" si="46"/>
        <v>30.142857142857142</v>
      </c>
      <c r="O1254" s="160">
        <v>1</v>
      </c>
      <c r="P1254" s="91" t="s">
        <v>290</v>
      </c>
      <c r="Q1254" s="146">
        <f t="shared" si="45"/>
        <v>1</v>
      </c>
      <c r="R1254" s="141" t="str">
        <f t="array" aca="1" ref="R1254" ca="1">IF(ISNUMBER(Q1254),IF(Q1254=100%,"CUMPLIDA",IF(AND(ISNUMBER(M1254),ISNUMBER(INDIRECT("FECHA_"&amp;$B1254,1))), IF(M1254&lt;=INDIRECT("FECHA_"&amp;$B1254,1),"INCUMPLIDA","PROCESO"), "VERIFICAR FECHA")),"SIN VALOR AVANCE")</f>
        <v>CUMPLIDA</v>
      </c>
    </row>
    <row r="1255" spans="1:18" ht="195.75">
      <c r="A1255" s="172" t="s">
        <v>283</v>
      </c>
      <c r="B1255" s="151" t="s">
        <v>24</v>
      </c>
      <c r="C1255" s="523"/>
      <c r="D1255" s="523"/>
      <c r="E1255" s="521"/>
      <c r="F1255" s="521"/>
      <c r="G1255" s="517"/>
      <c r="H1255" s="249" t="s">
        <v>323</v>
      </c>
      <c r="I1255" s="91" t="s">
        <v>324</v>
      </c>
      <c r="J1255" s="173" t="s">
        <v>325</v>
      </c>
      <c r="K1255" s="160">
        <v>1</v>
      </c>
      <c r="L1255" s="162">
        <v>45514</v>
      </c>
      <c r="M1255" s="162">
        <v>46476</v>
      </c>
      <c r="N1255" s="140">
        <f t="shared" si="46"/>
        <v>137.42857142857142</v>
      </c>
      <c r="O1255" s="160">
        <v>0</v>
      </c>
      <c r="P1255" s="91" t="s">
        <v>326</v>
      </c>
      <c r="Q1255" s="146">
        <f t="shared" si="45"/>
        <v>0</v>
      </c>
      <c r="R1255" s="141" t="str">
        <f t="array" aca="1" ref="R1255" ca="1">IF(ISNUMBER(Q1255),IF(Q1255=100%,"CUMPLIDA",IF(AND(ISNUMBER(M1255),ISNUMBER(INDIRECT("FECHA_"&amp;$B1255,1))), IF(M1255&lt;=INDIRECT("FECHA_"&amp;$B1255,1),"INCUMPLIDA","PROCESO"), "VERIFICAR FECHA")),"SIN VALOR AVANCE")</f>
        <v>PROCESO</v>
      </c>
    </row>
    <row r="1256" spans="1:18" ht="75.75">
      <c r="A1256" s="172" t="s">
        <v>283</v>
      </c>
      <c r="B1256" s="151" t="s">
        <v>24</v>
      </c>
      <c r="C1256" s="523" t="s">
        <v>327</v>
      </c>
      <c r="D1256" s="523" t="s">
        <v>328</v>
      </c>
      <c r="E1256" s="517" t="s">
        <v>329</v>
      </c>
      <c r="F1256" s="517"/>
      <c r="G1256" s="517" t="s">
        <v>330</v>
      </c>
      <c r="H1256" s="517" t="s">
        <v>331</v>
      </c>
      <c r="I1256" s="91" t="s">
        <v>332</v>
      </c>
      <c r="J1256" s="91" t="s">
        <v>333</v>
      </c>
      <c r="K1256" s="160">
        <v>1</v>
      </c>
      <c r="L1256" s="162">
        <v>45901</v>
      </c>
      <c r="M1256" s="162">
        <v>46233</v>
      </c>
      <c r="N1256" s="140">
        <f t="shared" si="46"/>
        <v>47.428571428571431</v>
      </c>
      <c r="O1256" s="160">
        <v>0</v>
      </c>
      <c r="P1256" s="91" t="s">
        <v>334</v>
      </c>
      <c r="Q1256" s="146">
        <f t="shared" si="45"/>
        <v>0</v>
      </c>
      <c r="R1256" s="141" t="str">
        <f t="array" aca="1" ref="R1256" ca="1">IF(ISNUMBER(Q1256),IF(Q1256=100%,"CUMPLIDA",IF(AND(ISNUMBER(M1256),ISNUMBER(INDIRECT("FECHA_"&amp;$B1256,1))), IF(M1256&lt;=INDIRECT("FECHA_"&amp;$B1256,1),"INCUMPLIDA","PROCESO"), "VERIFICAR FECHA")),"SIN VALOR AVANCE")</f>
        <v>PROCESO</v>
      </c>
    </row>
    <row r="1257" spans="1:18" ht="75.75">
      <c r="A1257" s="172" t="s">
        <v>283</v>
      </c>
      <c r="B1257" s="151" t="s">
        <v>24</v>
      </c>
      <c r="C1257" s="523"/>
      <c r="D1257" s="527"/>
      <c r="E1257" s="517"/>
      <c r="F1257" s="517"/>
      <c r="G1257" s="517"/>
      <c r="H1257" s="517"/>
      <c r="I1257" s="91" t="s">
        <v>335</v>
      </c>
      <c r="J1257" s="91" t="s">
        <v>336</v>
      </c>
      <c r="K1257" s="160">
        <v>1</v>
      </c>
      <c r="L1257" s="162">
        <v>45901</v>
      </c>
      <c r="M1257" s="162">
        <v>46264</v>
      </c>
      <c r="N1257" s="140">
        <f t="shared" si="46"/>
        <v>51.857142857142854</v>
      </c>
      <c r="O1257" s="160">
        <v>0</v>
      </c>
      <c r="P1257" s="91" t="s">
        <v>334</v>
      </c>
      <c r="Q1257" s="146">
        <f t="shared" si="45"/>
        <v>0</v>
      </c>
      <c r="R1257" s="141" t="str">
        <f t="array" aca="1" ref="R1257" ca="1">IF(ISNUMBER(Q1257),IF(Q1257=100%,"CUMPLIDA",IF(AND(ISNUMBER(M1257),ISNUMBER(INDIRECT("FECHA_"&amp;$B1257,1))), IF(M1257&lt;=INDIRECT("FECHA_"&amp;$B1257,1),"INCUMPLIDA","PROCESO"), "VERIFICAR FECHA")),"SIN VALOR AVANCE")</f>
        <v>PROCESO</v>
      </c>
    </row>
    <row r="1258" spans="1:18" ht="150.75">
      <c r="A1258" s="172" t="s">
        <v>283</v>
      </c>
      <c r="B1258" s="151" t="s">
        <v>24</v>
      </c>
      <c r="C1258" s="523"/>
      <c r="D1258" s="527"/>
      <c r="E1258" s="517"/>
      <c r="F1258" s="517"/>
      <c r="G1258" s="517"/>
      <c r="H1258" s="517" t="s">
        <v>337</v>
      </c>
      <c r="I1258" s="91" t="s">
        <v>338</v>
      </c>
      <c r="J1258" s="91" t="s">
        <v>339</v>
      </c>
      <c r="K1258" s="160">
        <v>2</v>
      </c>
      <c r="L1258" s="162">
        <v>45870</v>
      </c>
      <c r="M1258" s="162">
        <v>45960</v>
      </c>
      <c r="N1258" s="140">
        <f t="shared" si="46"/>
        <v>12.857142857142858</v>
      </c>
      <c r="O1258" s="160">
        <v>2</v>
      </c>
      <c r="P1258" s="91" t="s">
        <v>340</v>
      </c>
      <c r="Q1258" s="146">
        <f t="shared" si="45"/>
        <v>1</v>
      </c>
      <c r="R1258" s="141" t="str">
        <f t="array" aca="1" ref="R1258" ca="1">IF(ISNUMBER(Q1258),IF(Q1258=100%,"CUMPLIDA",IF(AND(ISNUMBER(M1258),ISNUMBER(INDIRECT("FECHA_"&amp;$B1258,1))), IF(M1258&lt;=INDIRECT("FECHA_"&amp;$B1258,1),"INCUMPLIDA","PROCESO"), "VERIFICAR FECHA")),"SIN VALOR AVANCE")</f>
        <v>CUMPLIDA</v>
      </c>
    </row>
    <row r="1259" spans="1:18" ht="150.75">
      <c r="A1259" s="172" t="s">
        <v>283</v>
      </c>
      <c r="B1259" s="151" t="s">
        <v>24</v>
      </c>
      <c r="C1259" s="523"/>
      <c r="D1259" s="527"/>
      <c r="E1259" s="517"/>
      <c r="F1259" s="517"/>
      <c r="G1259" s="517"/>
      <c r="H1259" s="517"/>
      <c r="I1259" s="91" t="s">
        <v>341</v>
      </c>
      <c r="J1259" s="91" t="s">
        <v>342</v>
      </c>
      <c r="K1259" s="160">
        <v>1</v>
      </c>
      <c r="L1259" s="162">
        <v>45870</v>
      </c>
      <c r="M1259" s="162">
        <v>45991</v>
      </c>
      <c r="N1259" s="140">
        <f t="shared" si="46"/>
        <v>17.285714285714285</v>
      </c>
      <c r="O1259" s="160">
        <v>1</v>
      </c>
      <c r="P1259" s="91" t="s">
        <v>340</v>
      </c>
      <c r="Q1259" s="146">
        <f t="shared" si="45"/>
        <v>1</v>
      </c>
      <c r="R1259" s="141" t="str">
        <f t="array" aca="1" ref="R1259" ca="1">IF(ISNUMBER(Q1259),IF(Q1259=100%,"CUMPLIDA",IF(AND(ISNUMBER(M1259),ISNUMBER(INDIRECT("FECHA_"&amp;$B1259,1))), IF(M1259&lt;=INDIRECT("FECHA_"&amp;$B1259,1),"INCUMPLIDA","PROCESO"), "VERIFICAR FECHA")),"SIN VALOR AVANCE")</f>
        <v>CUMPLIDA</v>
      </c>
    </row>
    <row r="1260" spans="1:18" ht="75.75">
      <c r="A1260" s="172" t="s">
        <v>283</v>
      </c>
      <c r="B1260" s="151" t="s">
        <v>24</v>
      </c>
      <c r="C1260" s="523"/>
      <c r="D1260" s="527"/>
      <c r="E1260" s="517"/>
      <c r="F1260" s="517"/>
      <c r="G1260" s="517"/>
      <c r="H1260" s="517" t="s">
        <v>343</v>
      </c>
      <c r="I1260" s="91" t="s">
        <v>344</v>
      </c>
      <c r="J1260" s="91" t="s">
        <v>345</v>
      </c>
      <c r="K1260" s="160">
        <v>1</v>
      </c>
      <c r="L1260" s="162">
        <v>45901</v>
      </c>
      <c r="M1260" s="162">
        <v>45991</v>
      </c>
      <c r="N1260" s="140">
        <f t="shared" si="46"/>
        <v>12.857142857142858</v>
      </c>
      <c r="O1260" s="160">
        <v>1</v>
      </c>
      <c r="P1260" s="91" t="s">
        <v>334</v>
      </c>
      <c r="Q1260" s="146">
        <f t="shared" si="45"/>
        <v>1</v>
      </c>
      <c r="R1260" s="141" t="str">
        <f t="array" aca="1" ref="R1260" ca="1">IF(ISNUMBER(Q1260),IF(Q1260=100%,"CUMPLIDA",IF(AND(ISNUMBER(M1260),ISNUMBER(INDIRECT("FECHA_"&amp;$B1260,1))), IF(M1260&lt;=INDIRECT("FECHA_"&amp;$B1260,1),"INCUMPLIDA","PROCESO"), "VERIFICAR FECHA")),"SIN VALOR AVANCE")</f>
        <v>CUMPLIDA</v>
      </c>
    </row>
    <row r="1261" spans="1:18" ht="75.75">
      <c r="A1261" s="172" t="s">
        <v>283</v>
      </c>
      <c r="B1261" s="151" t="s">
        <v>24</v>
      </c>
      <c r="C1261" s="523"/>
      <c r="D1261" s="527"/>
      <c r="E1261" s="517"/>
      <c r="F1261" s="517"/>
      <c r="G1261" s="517"/>
      <c r="H1261" s="517"/>
      <c r="I1261" s="91" t="s">
        <v>346</v>
      </c>
      <c r="J1261" s="91" t="s">
        <v>342</v>
      </c>
      <c r="K1261" s="160">
        <v>1</v>
      </c>
      <c r="L1261" s="162">
        <v>45901</v>
      </c>
      <c r="M1261" s="162">
        <v>45991</v>
      </c>
      <c r="N1261" s="140">
        <f t="shared" si="46"/>
        <v>12.857142857142858</v>
      </c>
      <c r="O1261" s="160">
        <v>1</v>
      </c>
      <c r="P1261" s="91" t="s">
        <v>334</v>
      </c>
      <c r="Q1261" s="146">
        <f t="shared" si="45"/>
        <v>1</v>
      </c>
      <c r="R1261" s="141" t="str">
        <f t="array" aca="1" ref="R1261" ca="1">IF(ISNUMBER(Q1261),IF(Q1261=100%,"CUMPLIDA",IF(AND(ISNUMBER(M1261),ISNUMBER(INDIRECT("FECHA_"&amp;$B1261,1))), IF(M1261&lt;=INDIRECT("FECHA_"&amp;$B1261,1),"INCUMPLIDA","PROCESO"), "VERIFICAR FECHA")),"SIN VALOR AVANCE")</f>
        <v>CUMPLIDA</v>
      </c>
    </row>
    <row r="1262" spans="1:18" ht="75.75">
      <c r="A1262" s="172" t="s">
        <v>283</v>
      </c>
      <c r="B1262" s="151" t="s">
        <v>24</v>
      </c>
      <c r="C1262" s="523"/>
      <c r="D1262" s="527"/>
      <c r="E1262" s="517"/>
      <c r="F1262" s="517"/>
      <c r="G1262" s="517"/>
      <c r="H1262" s="517" t="s">
        <v>347</v>
      </c>
      <c r="I1262" s="91" t="s">
        <v>348</v>
      </c>
      <c r="J1262" s="91" t="s">
        <v>345</v>
      </c>
      <c r="K1262" s="160">
        <v>1</v>
      </c>
      <c r="L1262" s="162">
        <v>45901</v>
      </c>
      <c r="M1262" s="162">
        <v>45991</v>
      </c>
      <c r="N1262" s="140">
        <f t="shared" si="46"/>
        <v>12.857142857142858</v>
      </c>
      <c r="O1262" s="160">
        <v>1</v>
      </c>
      <c r="P1262" s="91" t="s">
        <v>334</v>
      </c>
      <c r="Q1262" s="146">
        <f t="shared" si="45"/>
        <v>1</v>
      </c>
      <c r="R1262" s="141" t="str">
        <f t="array" aca="1" ref="R1262" ca="1">IF(ISNUMBER(Q1262),IF(Q1262=100%,"CUMPLIDA",IF(AND(ISNUMBER(M1262),ISNUMBER(INDIRECT("FECHA_"&amp;$B1262,1))), IF(M1262&lt;=INDIRECT("FECHA_"&amp;$B1262,1),"INCUMPLIDA","PROCESO"), "VERIFICAR FECHA")),"SIN VALOR AVANCE")</f>
        <v>CUMPLIDA</v>
      </c>
    </row>
    <row r="1263" spans="1:18" ht="180.75">
      <c r="A1263" s="172" t="s">
        <v>283</v>
      </c>
      <c r="B1263" s="151" t="s">
        <v>24</v>
      </c>
      <c r="C1263" s="523"/>
      <c r="D1263" s="527"/>
      <c r="E1263" s="517"/>
      <c r="F1263" s="517"/>
      <c r="G1263" s="517"/>
      <c r="H1263" s="517"/>
      <c r="I1263" s="91" t="s">
        <v>346</v>
      </c>
      <c r="J1263" s="91" t="s">
        <v>342</v>
      </c>
      <c r="K1263" s="160">
        <v>1</v>
      </c>
      <c r="L1263" s="162">
        <v>45901</v>
      </c>
      <c r="M1263" s="162">
        <v>45991</v>
      </c>
      <c r="N1263" s="140">
        <f t="shared" si="46"/>
        <v>12.857142857142858</v>
      </c>
      <c r="O1263" s="160">
        <v>1</v>
      </c>
      <c r="P1263" s="91" t="s">
        <v>349</v>
      </c>
      <c r="Q1263" s="146">
        <f t="shared" si="45"/>
        <v>1</v>
      </c>
      <c r="R1263" s="141" t="str">
        <f t="array" aca="1" ref="R1263" ca="1">IF(ISNUMBER(Q1263),IF(Q1263=100%,"CUMPLIDA",IF(AND(ISNUMBER(M1263),ISNUMBER(INDIRECT("FECHA_"&amp;$B1263,1))), IF(M1263&lt;=INDIRECT("FECHA_"&amp;$B1263,1),"INCUMPLIDA","PROCESO"), "VERIFICAR FECHA")),"SIN VALOR AVANCE")</f>
        <v>CUMPLIDA</v>
      </c>
    </row>
    <row r="1264" spans="1:18" ht="75.75">
      <c r="A1264" s="172" t="s">
        <v>283</v>
      </c>
      <c r="B1264" s="151" t="s">
        <v>24</v>
      </c>
      <c r="C1264" s="523" t="s">
        <v>327</v>
      </c>
      <c r="D1264" s="523" t="s">
        <v>350</v>
      </c>
      <c r="E1264" s="517" t="s">
        <v>351</v>
      </c>
      <c r="F1264" s="517"/>
      <c r="G1264" s="517" t="s">
        <v>352</v>
      </c>
      <c r="H1264" s="517" t="s">
        <v>353</v>
      </c>
      <c r="I1264" s="91" t="s">
        <v>354</v>
      </c>
      <c r="J1264" s="91" t="s">
        <v>355</v>
      </c>
      <c r="K1264" s="191">
        <v>6</v>
      </c>
      <c r="L1264" s="162">
        <v>45901</v>
      </c>
      <c r="M1264" s="162">
        <v>46264</v>
      </c>
      <c r="N1264" s="140">
        <f t="shared" si="46"/>
        <v>51.857142857142854</v>
      </c>
      <c r="O1264" s="160">
        <v>2</v>
      </c>
      <c r="P1264" s="91" t="s">
        <v>334</v>
      </c>
      <c r="Q1264" s="146">
        <f t="shared" si="45"/>
        <v>0.33333333333333331</v>
      </c>
      <c r="R1264" s="141" t="str">
        <f t="array" aca="1" ref="R1264" ca="1">IF(ISNUMBER(Q1264),IF(Q1264=100%,"CUMPLIDA",IF(AND(ISNUMBER(M1264),ISNUMBER(INDIRECT("FECHA_"&amp;$B1264,1))), IF(M1264&lt;=INDIRECT("FECHA_"&amp;$B1264,1),"INCUMPLIDA","PROCESO"), "VERIFICAR FECHA")),"SIN VALOR AVANCE")</f>
        <v>PROCESO</v>
      </c>
    </row>
    <row r="1265" spans="1:18" ht="75.75">
      <c r="A1265" s="172" t="s">
        <v>283</v>
      </c>
      <c r="B1265" s="151" t="s">
        <v>24</v>
      </c>
      <c r="C1265" s="523"/>
      <c r="D1265" s="527"/>
      <c r="E1265" s="517"/>
      <c r="F1265" s="517"/>
      <c r="G1265" s="517"/>
      <c r="H1265" s="517"/>
      <c r="I1265" s="91" t="s">
        <v>356</v>
      </c>
      <c r="J1265" s="91" t="s">
        <v>355</v>
      </c>
      <c r="K1265" s="191">
        <v>6</v>
      </c>
      <c r="L1265" s="162">
        <v>45901</v>
      </c>
      <c r="M1265" s="162">
        <v>46264</v>
      </c>
      <c r="N1265" s="140">
        <f t="shared" si="46"/>
        <v>51.857142857142854</v>
      </c>
      <c r="O1265" s="160">
        <v>2</v>
      </c>
      <c r="P1265" s="91" t="s">
        <v>334</v>
      </c>
      <c r="Q1265" s="146">
        <f t="shared" si="45"/>
        <v>0.33333333333333331</v>
      </c>
      <c r="R1265" s="141" t="str">
        <f t="array" aca="1" ref="R1265" ca="1">IF(ISNUMBER(Q1265),IF(Q1265=100%,"CUMPLIDA",IF(AND(ISNUMBER(M1265),ISNUMBER(INDIRECT("FECHA_"&amp;$B1265,1))), IF(M1265&lt;=INDIRECT("FECHA_"&amp;$B1265,1),"INCUMPLIDA","PROCESO"), "VERIFICAR FECHA")),"SIN VALOR AVANCE")</f>
        <v>PROCESO</v>
      </c>
    </row>
    <row r="1266" spans="1:18" ht="75.75">
      <c r="A1266" s="172" t="s">
        <v>283</v>
      </c>
      <c r="B1266" s="151" t="s">
        <v>24</v>
      </c>
      <c r="C1266" s="523"/>
      <c r="D1266" s="527"/>
      <c r="E1266" s="517"/>
      <c r="F1266" s="517"/>
      <c r="G1266" s="517"/>
      <c r="H1266" s="517" t="s">
        <v>357</v>
      </c>
      <c r="I1266" s="91" t="s">
        <v>332</v>
      </c>
      <c r="J1266" s="91" t="s">
        <v>333</v>
      </c>
      <c r="K1266" s="191">
        <v>1</v>
      </c>
      <c r="L1266" s="162">
        <v>45901</v>
      </c>
      <c r="M1266" s="162">
        <v>46233</v>
      </c>
      <c r="N1266" s="140">
        <f t="shared" si="46"/>
        <v>47.428571428571431</v>
      </c>
      <c r="O1266" s="160">
        <v>0</v>
      </c>
      <c r="P1266" s="91" t="s">
        <v>334</v>
      </c>
      <c r="Q1266" s="146">
        <f t="shared" si="45"/>
        <v>0</v>
      </c>
      <c r="R1266" s="141" t="str">
        <f t="array" aca="1" ref="R1266" ca="1">IF(ISNUMBER(Q1266),IF(Q1266=100%,"CUMPLIDA",IF(AND(ISNUMBER(M1266),ISNUMBER(INDIRECT("FECHA_"&amp;$B1266,1))), IF(M1266&lt;=INDIRECT("FECHA_"&amp;$B1266,1),"INCUMPLIDA","PROCESO"), "VERIFICAR FECHA")),"SIN VALOR AVANCE")</f>
        <v>PROCESO</v>
      </c>
    </row>
    <row r="1267" spans="1:18" ht="120.75">
      <c r="A1267" s="172" t="s">
        <v>283</v>
      </c>
      <c r="B1267" s="151" t="s">
        <v>24</v>
      </c>
      <c r="C1267" s="523"/>
      <c r="D1267" s="527"/>
      <c r="E1267" s="517"/>
      <c r="F1267" s="517"/>
      <c r="G1267" s="517"/>
      <c r="H1267" s="517"/>
      <c r="I1267" s="91" t="s">
        <v>335</v>
      </c>
      <c r="J1267" s="91" t="s">
        <v>336</v>
      </c>
      <c r="K1267" s="191">
        <v>1</v>
      </c>
      <c r="L1267" s="162">
        <v>45901</v>
      </c>
      <c r="M1267" s="162">
        <v>46264</v>
      </c>
      <c r="N1267" s="140">
        <f t="shared" si="46"/>
        <v>51.857142857142854</v>
      </c>
      <c r="O1267" s="160">
        <v>0</v>
      </c>
      <c r="P1267" s="91" t="s">
        <v>358</v>
      </c>
      <c r="Q1267" s="146">
        <f t="shared" si="45"/>
        <v>0</v>
      </c>
      <c r="R1267" s="141" t="str">
        <f t="array" aca="1" ref="R1267" ca="1">IF(ISNUMBER(Q1267),IF(Q1267=100%,"CUMPLIDA",IF(AND(ISNUMBER(M1267),ISNUMBER(INDIRECT("FECHA_"&amp;$B1267,1))), IF(M1267&lt;=INDIRECT("FECHA_"&amp;$B1267,1),"INCUMPLIDA","PROCESO"), "VERIFICAR FECHA")),"SIN VALOR AVANCE")</f>
        <v>PROCESO</v>
      </c>
    </row>
    <row r="1268" spans="1:18" ht="90.75">
      <c r="A1268" s="172" t="s">
        <v>283</v>
      </c>
      <c r="B1268" s="151" t="s">
        <v>24</v>
      </c>
      <c r="C1268" s="523"/>
      <c r="D1268" s="527"/>
      <c r="E1268" s="517"/>
      <c r="F1268" s="517"/>
      <c r="G1268" s="517"/>
      <c r="H1268" s="517" t="s">
        <v>359</v>
      </c>
      <c r="I1268" s="91" t="s">
        <v>360</v>
      </c>
      <c r="J1268" s="91" t="s">
        <v>345</v>
      </c>
      <c r="K1268" s="191">
        <v>1</v>
      </c>
      <c r="L1268" s="162">
        <v>45901</v>
      </c>
      <c r="M1268" s="162">
        <v>45991</v>
      </c>
      <c r="N1268" s="140">
        <f t="shared" si="46"/>
        <v>12.857142857142858</v>
      </c>
      <c r="O1268" s="160">
        <v>1</v>
      </c>
      <c r="P1268" s="91" t="s">
        <v>361</v>
      </c>
      <c r="Q1268" s="146">
        <f t="shared" si="45"/>
        <v>1</v>
      </c>
      <c r="R1268" s="141" t="str">
        <f t="array" aca="1" ref="R1268" ca="1">IF(ISNUMBER(Q1268),IF(Q1268=100%,"CUMPLIDA",IF(AND(ISNUMBER(M1268),ISNUMBER(INDIRECT("FECHA_"&amp;$B1268,1))), IF(M1268&lt;=INDIRECT("FECHA_"&amp;$B1268,1),"INCUMPLIDA","PROCESO"), "VERIFICAR FECHA")),"SIN VALOR AVANCE")</f>
        <v>CUMPLIDA</v>
      </c>
    </row>
    <row r="1269" spans="1:18" ht="75.75">
      <c r="A1269" s="172" t="s">
        <v>283</v>
      </c>
      <c r="B1269" s="151" t="s">
        <v>24</v>
      </c>
      <c r="C1269" s="523"/>
      <c r="D1269" s="527"/>
      <c r="E1269" s="517"/>
      <c r="F1269" s="517"/>
      <c r="G1269" s="517"/>
      <c r="H1269" s="517"/>
      <c r="I1269" s="91" t="s">
        <v>346</v>
      </c>
      <c r="J1269" s="91" t="s">
        <v>342</v>
      </c>
      <c r="K1269" s="191">
        <v>1</v>
      </c>
      <c r="L1269" s="162">
        <v>45901</v>
      </c>
      <c r="M1269" s="162">
        <v>45991</v>
      </c>
      <c r="N1269" s="140">
        <f t="shared" si="46"/>
        <v>12.857142857142858</v>
      </c>
      <c r="O1269" s="160">
        <v>1</v>
      </c>
      <c r="P1269" s="91" t="s">
        <v>334</v>
      </c>
      <c r="Q1269" s="146">
        <f t="shared" si="45"/>
        <v>1</v>
      </c>
      <c r="R1269" s="141" t="str">
        <f t="array" aca="1" ref="R1269" ca="1">IF(ISNUMBER(Q1269),IF(Q1269=100%,"CUMPLIDA",IF(AND(ISNUMBER(M1269),ISNUMBER(INDIRECT("FECHA_"&amp;$B1269,1))), IF(M1269&lt;=INDIRECT("FECHA_"&amp;$B1269,1),"INCUMPLIDA","PROCESO"), "VERIFICAR FECHA")),"SIN VALOR AVANCE")</f>
        <v>CUMPLIDA</v>
      </c>
    </row>
    <row r="1270" spans="1:18" ht="105">
      <c r="A1270" s="172" t="s">
        <v>283</v>
      </c>
      <c r="B1270" s="151" t="s">
        <v>24</v>
      </c>
      <c r="C1270" s="523"/>
      <c r="D1270" s="527"/>
      <c r="E1270" s="517"/>
      <c r="F1270" s="517"/>
      <c r="G1270" s="517"/>
      <c r="H1270" s="89" t="s">
        <v>362</v>
      </c>
      <c r="I1270" s="91" t="s">
        <v>363</v>
      </c>
      <c r="J1270" s="91" t="s">
        <v>364</v>
      </c>
      <c r="K1270" s="191">
        <v>12</v>
      </c>
      <c r="L1270" s="162">
        <v>45901</v>
      </c>
      <c r="M1270" s="162">
        <v>46264</v>
      </c>
      <c r="N1270" s="140">
        <f t="shared" si="46"/>
        <v>51.857142857142854</v>
      </c>
      <c r="O1270" s="160">
        <v>9</v>
      </c>
      <c r="P1270" s="91" t="s">
        <v>334</v>
      </c>
      <c r="Q1270" s="146">
        <f t="shared" si="45"/>
        <v>0.75</v>
      </c>
      <c r="R1270" s="141" t="str">
        <f t="array" aca="1" ref="R1270" ca="1">IF(ISNUMBER(Q1270),IF(Q1270=100%,"CUMPLIDA",IF(AND(ISNUMBER(M1270),ISNUMBER(INDIRECT("FECHA_"&amp;$B1270,1))), IF(M1270&lt;=INDIRECT("FECHA_"&amp;$B1270,1),"INCUMPLIDA","PROCESO"), "VERIFICAR FECHA")),"SIN VALOR AVANCE")</f>
        <v>PROCESO</v>
      </c>
    </row>
    <row r="1271" spans="1:18" ht="75.75">
      <c r="A1271" s="172" t="s">
        <v>283</v>
      </c>
      <c r="B1271" s="151" t="s">
        <v>24</v>
      </c>
      <c r="C1271" s="523"/>
      <c r="D1271" s="527"/>
      <c r="E1271" s="517"/>
      <c r="F1271" s="517"/>
      <c r="G1271" s="517"/>
      <c r="H1271" s="89" t="s">
        <v>365</v>
      </c>
      <c r="I1271" s="91" t="s">
        <v>366</v>
      </c>
      <c r="J1271" s="91" t="s">
        <v>367</v>
      </c>
      <c r="K1271" s="191">
        <v>1</v>
      </c>
      <c r="L1271" s="162">
        <v>45962</v>
      </c>
      <c r="M1271" s="162">
        <v>46174</v>
      </c>
      <c r="N1271" s="140">
        <f t="shared" si="46"/>
        <v>30.285714285714285</v>
      </c>
      <c r="O1271" s="160">
        <v>0</v>
      </c>
      <c r="P1271" s="91" t="s">
        <v>334</v>
      </c>
      <c r="Q1271" s="146">
        <f t="shared" si="45"/>
        <v>0</v>
      </c>
      <c r="R1271" s="141" t="str">
        <f t="array" aca="1" ref="R1271" ca="1">IF(ISNUMBER(Q1271),IF(Q1271=100%,"CUMPLIDA",IF(AND(ISNUMBER(M1271),ISNUMBER(INDIRECT("FECHA_"&amp;$B1271,1))), IF(M1271&lt;=INDIRECT("FECHA_"&amp;$B1271,1),"INCUMPLIDA","PROCESO"), "VERIFICAR FECHA")),"SIN VALOR AVANCE")</f>
        <v>PROCESO</v>
      </c>
    </row>
    <row r="1272" spans="1:18" ht="135.75">
      <c r="A1272" s="172" t="s">
        <v>283</v>
      </c>
      <c r="B1272" s="151" t="s">
        <v>24</v>
      </c>
      <c r="C1272" s="523"/>
      <c r="D1272" s="527"/>
      <c r="E1272" s="517"/>
      <c r="F1272" s="517"/>
      <c r="G1272" s="517"/>
      <c r="H1272" s="89" t="s">
        <v>368</v>
      </c>
      <c r="I1272" s="91" t="s">
        <v>369</v>
      </c>
      <c r="J1272" s="91" t="s">
        <v>370</v>
      </c>
      <c r="K1272" s="191">
        <v>2</v>
      </c>
      <c r="L1272" s="162">
        <v>46204</v>
      </c>
      <c r="M1272" s="162">
        <v>46568</v>
      </c>
      <c r="N1272" s="140">
        <f t="shared" si="46"/>
        <v>52</v>
      </c>
      <c r="O1272" s="160">
        <v>0</v>
      </c>
      <c r="P1272" s="91" t="s">
        <v>371</v>
      </c>
      <c r="Q1272" s="146">
        <f t="shared" si="45"/>
        <v>0</v>
      </c>
      <c r="R1272" s="141" t="str">
        <f t="array" aca="1" ref="R1272" ca="1">IF(ISNUMBER(Q1272),IF(Q1272=100%,"CUMPLIDA",IF(AND(ISNUMBER(M1272),ISNUMBER(INDIRECT("FECHA_"&amp;$B1272,1))), IF(M1272&lt;=INDIRECT("FECHA_"&amp;$B1272,1),"INCUMPLIDA","PROCESO"), "VERIFICAR FECHA")),"SIN VALOR AVANCE")</f>
        <v>PROCESO</v>
      </c>
    </row>
    <row r="1273" spans="1:18" ht="120.75">
      <c r="A1273" s="172" t="s">
        <v>283</v>
      </c>
      <c r="B1273" s="151" t="s">
        <v>24</v>
      </c>
      <c r="C1273" s="523"/>
      <c r="D1273" s="527"/>
      <c r="E1273" s="517"/>
      <c r="F1273" s="517"/>
      <c r="G1273" s="517"/>
      <c r="H1273" s="89" t="s">
        <v>372</v>
      </c>
      <c r="I1273" s="91" t="s">
        <v>373</v>
      </c>
      <c r="J1273" s="91" t="s">
        <v>374</v>
      </c>
      <c r="K1273" s="191">
        <v>1</v>
      </c>
      <c r="L1273" s="162">
        <v>45901</v>
      </c>
      <c r="M1273" s="162">
        <v>46264</v>
      </c>
      <c r="N1273" s="140">
        <f t="shared" si="46"/>
        <v>51.857142857142854</v>
      </c>
      <c r="O1273" s="160">
        <v>0</v>
      </c>
      <c r="P1273" s="91" t="s">
        <v>375</v>
      </c>
      <c r="Q1273" s="146">
        <f t="shared" si="45"/>
        <v>0</v>
      </c>
      <c r="R1273" s="141" t="str">
        <f t="array" aca="1" ref="R1273" ca="1">IF(ISNUMBER(Q1273),IF(Q1273=100%,"CUMPLIDA",IF(AND(ISNUMBER(M1273),ISNUMBER(INDIRECT("FECHA_"&amp;$B1273,1))), IF(M1273&lt;=INDIRECT("FECHA_"&amp;$B1273,1),"INCUMPLIDA","PROCESO"), "VERIFICAR FECHA")),"SIN VALOR AVANCE")</f>
        <v>PROCESO</v>
      </c>
    </row>
    <row r="1274" spans="1:18" ht="75.75">
      <c r="A1274" s="172" t="s">
        <v>283</v>
      </c>
      <c r="B1274" s="151" t="s">
        <v>24</v>
      </c>
      <c r="C1274" s="523" t="s">
        <v>327</v>
      </c>
      <c r="D1274" s="523" t="s">
        <v>376</v>
      </c>
      <c r="E1274" s="517" t="s">
        <v>377</v>
      </c>
      <c r="F1274" s="517"/>
      <c r="G1274" s="517" t="s">
        <v>378</v>
      </c>
      <c r="H1274" s="89" t="s">
        <v>379</v>
      </c>
      <c r="I1274" s="91" t="s">
        <v>380</v>
      </c>
      <c r="J1274" s="91" t="s">
        <v>381</v>
      </c>
      <c r="K1274" s="191">
        <v>1</v>
      </c>
      <c r="L1274" s="162">
        <v>45901</v>
      </c>
      <c r="M1274" s="162">
        <v>46022</v>
      </c>
      <c r="N1274" s="140">
        <f t="shared" si="46"/>
        <v>17.285714285714285</v>
      </c>
      <c r="O1274" s="160">
        <v>1</v>
      </c>
      <c r="P1274" s="91" t="s">
        <v>382</v>
      </c>
      <c r="Q1274" s="146">
        <f t="shared" si="45"/>
        <v>1</v>
      </c>
      <c r="R1274" s="141" t="str">
        <f t="array" aca="1" ref="R1274" ca="1">IF(ISNUMBER(Q1274),IF(Q1274=100%,"CUMPLIDA",IF(AND(ISNUMBER(M1274),ISNUMBER(INDIRECT("FECHA_"&amp;$B1274,1))), IF(M1274&lt;=INDIRECT("FECHA_"&amp;$B1274,1),"INCUMPLIDA","PROCESO"), "VERIFICAR FECHA")),"SIN VALOR AVANCE")</f>
        <v>CUMPLIDA</v>
      </c>
    </row>
    <row r="1275" spans="1:18" ht="75.75">
      <c r="A1275" s="172" t="s">
        <v>283</v>
      </c>
      <c r="B1275" s="151" t="s">
        <v>24</v>
      </c>
      <c r="C1275" s="523"/>
      <c r="D1275" s="527"/>
      <c r="E1275" s="517"/>
      <c r="F1275" s="517"/>
      <c r="G1275" s="517"/>
      <c r="H1275" s="517" t="s">
        <v>383</v>
      </c>
      <c r="I1275" s="91" t="s">
        <v>332</v>
      </c>
      <c r="J1275" s="91" t="s">
        <v>333</v>
      </c>
      <c r="K1275" s="191">
        <v>1</v>
      </c>
      <c r="L1275" s="162">
        <v>45901</v>
      </c>
      <c r="M1275" s="162">
        <v>46233</v>
      </c>
      <c r="N1275" s="140">
        <f t="shared" si="46"/>
        <v>47.428571428571431</v>
      </c>
      <c r="O1275" s="160">
        <v>0</v>
      </c>
      <c r="P1275" s="91" t="s">
        <v>334</v>
      </c>
      <c r="Q1275" s="146">
        <f t="shared" si="45"/>
        <v>0</v>
      </c>
      <c r="R1275" s="141" t="str">
        <f t="array" aca="1" ref="R1275" ca="1">IF(ISNUMBER(Q1275),IF(Q1275=100%,"CUMPLIDA",IF(AND(ISNUMBER(M1275),ISNUMBER(INDIRECT("FECHA_"&amp;$B1275,1))), IF(M1275&lt;=INDIRECT("FECHA_"&amp;$B1275,1),"INCUMPLIDA","PROCESO"), "VERIFICAR FECHA")),"SIN VALOR AVANCE")</f>
        <v>PROCESO</v>
      </c>
    </row>
    <row r="1276" spans="1:18" ht="120.75">
      <c r="A1276" s="172" t="s">
        <v>283</v>
      </c>
      <c r="B1276" s="151" t="s">
        <v>24</v>
      </c>
      <c r="C1276" s="523"/>
      <c r="D1276" s="527"/>
      <c r="E1276" s="517"/>
      <c r="F1276" s="517"/>
      <c r="G1276" s="517"/>
      <c r="H1276" s="517"/>
      <c r="I1276" s="91" t="s">
        <v>335</v>
      </c>
      <c r="J1276" s="91" t="s">
        <v>336</v>
      </c>
      <c r="K1276" s="191">
        <v>1</v>
      </c>
      <c r="L1276" s="162">
        <v>45901</v>
      </c>
      <c r="M1276" s="162">
        <v>46264</v>
      </c>
      <c r="N1276" s="140">
        <f t="shared" si="46"/>
        <v>51.857142857142854</v>
      </c>
      <c r="O1276" s="160">
        <v>0</v>
      </c>
      <c r="P1276" s="91" t="s">
        <v>358</v>
      </c>
      <c r="Q1276" s="146">
        <f t="shared" si="45"/>
        <v>0</v>
      </c>
      <c r="R1276" s="141" t="str">
        <f t="array" aca="1" ref="R1276" ca="1">IF(ISNUMBER(Q1276),IF(Q1276=100%,"CUMPLIDA",IF(AND(ISNUMBER(M1276),ISNUMBER(INDIRECT("FECHA_"&amp;$B1276,1))), IF(M1276&lt;=INDIRECT("FECHA_"&amp;$B1276,1),"INCUMPLIDA","PROCESO"), "VERIFICAR FECHA")),"SIN VALOR AVANCE")</f>
        <v>PROCESO</v>
      </c>
    </row>
    <row r="1277" spans="1:18" ht="75.75">
      <c r="A1277" s="172" t="s">
        <v>283</v>
      </c>
      <c r="B1277" s="151" t="s">
        <v>24</v>
      </c>
      <c r="C1277" s="523"/>
      <c r="D1277" s="527"/>
      <c r="E1277" s="517"/>
      <c r="F1277" s="517"/>
      <c r="G1277" s="517"/>
      <c r="H1277" s="89" t="s">
        <v>384</v>
      </c>
      <c r="I1277" s="91" t="s">
        <v>385</v>
      </c>
      <c r="J1277" s="91" t="s">
        <v>386</v>
      </c>
      <c r="K1277" s="191">
        <v>6</v>
      </c>
      <c r="L1277" s="162">
        <v>45901</v>
      </c>
      <c r="M1277" s="162">
        <v>46264</v>
      </c>
      <c r="N1277" s="140">
        <f t="shared" si="46"/>
        <v>51.857142857142854</v>
      </c>
      <c r="O1277" s="160">
        <v>0</v>
      </c>
      <c r="P1277" s="91" t="s">
        <v>334</v>
      </c>
      <c r="Q1277" s="146">
        <f t="shared" si="45"/>
        <v>0</v>
      </c>
      <c r="R1277" s="141" t="str">
        <f t="array" aca="1" ref="R1277" ca="1">IF(ISNUMBER(Q1277),IF(Q1277=100%,"CUMPLIDA",IF(AND(ISNUMBER(M1277),ISNUMBER(INDIRECT("FECHA_"&amp;$B1277,1))), IF(M1277&lt;=INDIRECT("FECHA_"&amp;$B1277,1),"INCUMPLIDA","PROCESO"), "VERIFICAR FECHA")),"SIN VALOR AVANCE")</f>
        <v>PROCESO</v>
      </c>
    </row>
    <row r="1278" spans="1:18" ht="75.75">
      <c r="A1278" s="172" t="s">
        <v>283</v>
      </c>
      <c r="B1278" s="151" t="s">
        <v>24</v>
      </c>
      <c r="C1278" s="523"/>
      <c r="D1278" s="527"/>
      <c r="E1278" s="517"/>
      <c r="F1278" s="517"/>
      <c r="G1278" s="517"/>
      <c r="H1278" s="89" t="s">
        <v>387</v>
      </c>
      <c r="I1278" s="91" t="s">
        <v>388</v>
      </c>
      <c r="J1278" s="91" t="s">
        <v>389</v>
      </c>
      <c r="K1278" s="191">
        <v>3</v>
      </c>
      <c r="L1278" s="162">
        <v>45901</v>
      </c>
      <c r="M1278" s="162">
        <v>46083</v>
      </c>
      <c r="N1278" s="140">
        <f t="shared" si="46"/>
        <v>26</v>
      </c>
      <c r="O1278" s="160">
        <v>2</v>
      </c>
      <c r="P1278" s="91" t="s">
        <v>334</v>
      </c>
      <c r="Q1278" s="146">
        <f t="shared" si="45"/>
        <v>0.66666666666666663</v>
      </c>
      <c r="R1278" s="141" t="str">
        <f t="array" aca="1" ref="R1278" ca="1">IF(ISNUMBER(Q1278),IF(Q1278=100%,"CUMPLIDA",IF(AND(ISNUMBER(M1278),ISNUMBER(INDIRECT("FECHA_"&amp;$B1278,1))), IF(M1278&lt;=INDIRECT("FECHA_"&amp;$B1278,1),"INCUMPLIDA","PROCESO"), "VERIFICAR FECHA")),"SIN VALOR AVANCE")</f>
        <v>PROCESO</v>
      </c>
    </row>
    <row r="1279" spans="1:18" ht="135.75">
      <c r="A1279" s="172" t="s">
        <v>283</v>
      </c>
      <c r="B1279" s="151" t="s">
        <v>24</v>
      </c>
      <c r="C1279" s="523"/>
      <c r="D1279" s="527"/>
      <c r="E1279" s="517"/>
      <c r="F1279" s="517"/>
      <c r="G1279" s="517"/>
      <c r="H1279" s="89" t="s">
        <v>390</v>
      </c>
      <c r="I1279" s="91" t="s">
        <v>391</v>
      </c>
      <c r="J1279" s="91" t="s">
        <v>367</v>
      </c>
      <c r="K1279" s="191">
        <v>1</v>
      </c>
      <c r="L1279" s="162">
        <v>45901</v>
      </c>
      <c r="M1279" s="162">
        <v>46264</v>
      </c>
      <c r="N1279" s="140">
        <f t="shared" si="46"/>
        <v>51.857142857142854</v>
      </c>
      <c r="O1279" s="160">
        <v>0</v>
      </c>
      <c r="P1279" s="91" t="s">
        <v>371</v>
      </c>
      <c r="Q1279" s="146">
        <f t="shared" si="45"/>
        <v>0</v>
      </c>
      <c r="R1279" s="141" t="str">
        <f t="array" aca="1" ref="R1279" ca="1">IF(ISNUMBER(Q1279),IF(Q1279=100%,"CUMPLIDA",IF(AND(ISNUMBER(M1279),ISNUMBER(INDIRECT("FECHA_"&amp;$B1279,1))), IF(M1279&lt;=INDIRECT("FECHA_"&amp;$B1279,1),"INCUMPLIDA","PROCESO"), "VERIFICAR FECHA")),"SIN VALOR AVANCE")</f>
        <v>PROCESO</v>
      </c>
    </row>
    <row r="1280" spans="1:18" ht="75.75">
      <c r="A1280" s="172" t="s">
        <v>283</v>
      </c>
      <c r="B1280" s="151" t="s">
        <v>24</v>
      </c>
      <c r="C1280" s="523"/>
      <c r="D1280" s="527"/>
      <c r="E1280" s="517"/>
      <c r="F1280" s="517"/>
      <c r="G1280" s="517"/>
      <c r="H1280" s="89" t="s">
        <v>392</v>
      </c>
      <c r="I1280" s="91" t="s">
        <v>393</v>
      </c>
      <c r="J1280" s="91" t="s">
        <v>389</v>
      </c>
      <c r="K1280" s="191">
        <v>4</v>
      </c>
      <c r="L1280" s="162">
        <v>45901</v>
      </c>
      <c r="M1280" s="162">
        <v>46264</v>
      </c>
      <c r="N1280" s="140">
        <f t="shared" si="46"/>
        <v>51.857142857142854</v>
      </c>
      <c r="O1280" s="160">
        <v>1</v>
      </c>
      <c r="P1280" s="91" t="s">
        <v>382</v>
      </c>
      <c r="Q1280" s="146">
        <f t="shared" si="45"/>
        <v>0.25</v>
      </c>
      <c r="R1280" s="141" t="str">
        <f t="array" aca="1" ref="R1280" ca="1">IF(ISNUMBER(Q1280),IF(Q1280=100%,"CUMPLIDA",IF(AND(ISNUMBER(M1280),ISNUMBER(INDIRECT("FECHA_"&amp;$B1280,1))), IF(M1280&lt;=INDIRECT("FECHA_"&amp;$B1280,1),"INCUMPLIDA","PROCESO"), "VERIFICAR FECHA")),"SIN VALOR AVANCE")</f>
        <v>PROCESO</v>
      </c>
    </row>
    <row r="1281" spans="1:18" ht="75.75">
      <c r="A1281" s="172" t="s">
        <v>283</v>
      </c>
      <c r="B1281" s="151" t="s">
        <v>24</v>
      </c>
      <c r="C1281" s="523"/>
      <c r="D1281" s="527"/>
      <c r="E1281" s="517"/>
      <c r="F1281" s="517"/>
      <c r="G1281" s="517"/>
      <c r="H1281" s="89" t="s">
        <v>394</v>
      </c>
      <c r="I1281" s="91" t="s">
        <v>395</v>
      </c>
      <c r="J1281" s="91" t="s">
        <v>386</v>
      </c>
      <c r="K1281" s="191">
        <v>1</v>
      </c>
      <c r="L1281" s="162">
        <v>45901</v>
      </c>
      <c r="M1281" s="162">
        <v>46022</v>
      </c>
      <c r="N1281" s="140">
        <f t="shared" si="46"/>
        <v>17.285714285714285</v>
      </c>
      <c r="O1281" s="160">
        <v>1</v>
      </c>
      <c r="P1281" s="91" t="s">
        <v>334</v>
      </c>
      <c r="Q1281" s="146">
        <f t="shared" si="45"/>
        <v>1</v>
      </c>
      <c r="R1281" s="141" t="str">
        <f t="array" aca="1" ref="R1281" ca="1">IF(ISNUMBER(Q1281),IF(Q1281=100%,"CUMPLIDA",IF(AND(ISNUMBER(M1281),ISNUMBER(INDIRECT("FECHA_"&amp;$B1281,1))), IF(M1281&lt;=INDIRECT("FECHA_"&amp;$B1281,1),"INCUMPLIDA","PROCESO"), "VERIFICAR FECHA")),"SIN VALOR AVANCE")</f>
        <v>CUMPLIDA</v>
      </c>
    </row>
    <row r="1282" spans="1:18" ht="75.75">
      <c r="A1282" s="172" t="s">
        <v>283</v>
      </c>
      <c r="B1282" s="151" t="s">
        <v>24</v>
      </c>
      <c r="C1282" s="523"/>
      <c r="D1282" s="527"/>
      <c r="E1282" s="517"/>
      <c r="F1282" s="517"/>
      <c r="G1282" s="517"/>
      <c r="H1282" s="89" t="s">
        <v>396</v>
      </c>
      <c r="I1282" s="91" t="s">
        <v>397</v>
      </c>
      <c r="J1282" s="91" t="s">
        <v>398</v>
      </c>
      <c r="K1282" s="191">
        <v>4</v>
      </c>
      <c r="L1282" s="162">
        <v>45931</v>
      </c>
      <c r="M1282" s="162">
        <v>46295</v>
      </c>
      <c r="N1282" s="140">
        <f t="shared" si="46"/>
        <v>52</v>
      </c>
      <c r="O1282" s="160">
        <v>0</v>
      </c>
      <c r="P1282" s="91" t="s">
        <v>334</v>
      </c>
      <c r="Q1282" s="146">
        <f t="shared" si="45"/>
        <v>0</v>
      </c>
      <c r="R1282" s="141" t="str">
        <f t="array" aca="1" ref="R1282" ca="1">IF(ISNUMBER(Q1282),IF(Q1282=100%,"CUMPLIDA",IF(AND(ISNUMBER(M1282),ISNUMBER(INDIRECT("FECHA_"&amp;$B1282,1))), IF(M1282&lt;=INDIRECT("FECHA_"&amp;$B1282,1),"INCUMPLIDA","PROCESO"), "VERIFICAR FECHA")),"SIN VALOR AVANCE")</f>
        <v>PROCESO</v>
      </c>
    </row>
    <row r="1283" spans="1:18" ht="75.75">
      <c r="A1283" s="172" t="s">
        <v>283</v>
      </c>
      <c r="B1283" s="151" t="s">
        <v>24</v>
      </c>
      <c r="C1283" s="523" t="s">
        <v>327</v>
      </c>
      <c r="D1283" s="523" t="s">
        <v>399</v>
      </c>
      <c r="E1283" s="517" t="s">
        <v>400</v>
      </c>
      <c r="F1283" s="517"/>
      <c r="G1283" s="517" t="s">
        <v>401</v>
      </c>
      <c r="H1283" s="517" t="s">
        <v>402</v>
      </c>
      <c r="I1283" s="91" t="s">
        <v>403</v>
      </c>
      <c r="J1283" s="91" t="s">
        <v>289</v>
      </c>
      <c r="K1283" s="191">
        <v>1</v>
      </c>
      <c r="L1283" s="162">
        <v>45901</v>
      </c>
      <c r="M1283" s="162">
        <v>45961</v>
      </c>
      <c r="N1283" s="140">
        <v>8.5714285714285712</v>
      </c>
      <c r="O1283" s="160">
        <v>1</v>
      </c>
      <c r="P1283" s="91" t="s">
        <v>334</v>
      </c>
      <c r="Q1283" s="146">
        <v>1</v>
      </c>
      <c r="R1283" s="141" t="s">
        <v>4450</v>
      </c>
    </row>
    <row r="1284" spans="1:18" ht="75.75">
      <c r="A1284" s="172" t="s">
        <v>283</v>
      </c>
      <c r="B1284" s="151" t="s">
        <v>24</v>
      </c>
      <c r="C1284" s="523"/>
      <c r="D1284" s="527"/>
      <c r="E1284" s="517"/>
      <c r="F1284" s="517"/>
      <c r="G1284" s="517"/>
      <c r="H1284" s="517"/>
      <c r="I1284" s="91" t="s">
        <v>404</v>
      </c>
      <c r="J1284" s="91" t="s">
        <v>389</v>
      </c>
      <c r="K1284" s="191">
        <v>12</v>
      </c>
      <c r="L1284" s="162">
        <v>45962</v>
      </c>
      <c r="M1284" s="162">
        <v>46326</v>
      </c>
      <c r="N1284" s="140">
        <v>52</v>
      </c>
      <c r="O1284" s="160">
        <v>1</v>
      </c>
      <c r="P1284" s="91" t="s">
        <v>334</v>
      </c>
      <c r="Q1284" s="146">
        <v>8.3333333333333329E-2</v>
      </c>
      <c r="R1284" s="141" t="s">
        <v>1604</v>
      </c>
    </row>
    <row r="1285" spans="1:18" ht="135.75">
      <c r="A1285" s="172" t="s">
        <v>283</v>
      </c>
      <c r="B1285" s="151" t="s">
        <v>24</v>
      </c>
      <c r="C1285" s="523"/>
      <c r="D1285" s="527"/>
      <c r="E1285" s="517"/>
      <c r="F1285" s="517"/>
      <c r="G1285" s="517"/>
      <c r="H1285" s="517" t="s">
        <v>405</v>
      </c>
      <c r="I1285" s="91" t="s">
        <v>406</v>
      </c>
      <c r="J1285" s="91" t="s">
        <v>345</v>
      </c>
      <c r="K1285" s="191">
        <v>1</v>
      </c>
      <c r="L1285" s="162">
        <v>45901</v>
      </c>
      <c r="M1285" s="162">
        <v>46022</v>
      </c>
      <c r="N1285" s="140">
        <v>17.285714285714285</v>
      </c>
      <c r="O1285" s="160">
        <v>1</v>
      </c>
      <c r="P1285" s="91" t="s">
        <v>407</v>
      </c>
      <c r="Q1285" s="146">
        <v>1</v>
      </c>
      <c r="R1285" s="141" t="s">
        <v>4450</v>
      </c>
    </row>
    <row r="1286" spans="1:18" ht="135.75">
      <c r="A1286" s="172" t="s">
        <v>283</v>
      </c>
      <c r="B1286" s="151" t="s">
        <v>24</v>
      </c>
      <c r="C1286" s="523"/>
      <c r="D1286" s="527"/>
      <c r="E1286" s="517"/>
      <c r="F1286" s="517"/>
      <c r="G1286" s="517"/>
      <c r="H1286" s="517"/>
      <c r="I1286" s="91" t="s">
        <v>408</v>
      </c>
      <c r="J1286" s="91" t="s">
        <v>409</v>
      </c>
      <c r="K1286" s="191">
        <v>1</v>
      </c>
      <c r="L1286" s="162">
        <v>45901</v>
      </c>
      <c r="M1286" s="162">
        <v>46264</v>
      </c>
      <c r="N1286" s="140">
        <v>51.857142857142854</v>
      </c>
      <c r="O1286" s="160">
        <v>1</v>
      </c>
      <c r="P1286" s="91" t="s">
        <v>407</v>
      </c>
      <c r="Q1286" s="146">
        <v>1</v>
      </c>
      <c r="R1286" s="141" t="s">
        <v>4450</v>
      </c>
    </row>
    <row r="1287" spans="1:18" ht="75.75">
      <c r="A1287" s="172" t="s">
        <v>283</v>
      </c>
      <c r="B1287" s="151" t="s">
        <v>24</v>
      </c>
      <c r="C1287" s="523" t="s">
        <v>327</v>
      </c>
      <c r="D1287" s="523" t="s">
        <v>410</v>
      </c>
      <c r="E1287" s="517" t="s">
        <v>411</v>
      </c>
      <c r="F1287" s="517"/>
      <c r="G1287" s="517" t="s">
        <v>412</v>
      </c>
      <c r="H1287" s="517" t="s">
        <v>413</v>
      </c>
      <c r="I1287" s="91" t="s">
        <v>332</v>
      </c>
      <c r="J1287" s="91" t="s">
        <v>333</v>
      </c>
      <c r="K1287" s="191">
        <v>1</v>
      </c>
      <c r="L1287" s="90">
        <v>45901</v>
      </c>
      <c r="M1287" s="90">
        <v>46233</v>
      </c>
      <c r="N1287" s="140">
        <v>47.428571428571431</v>
      </c>
      <c r="O1287" s="160">
        <v>0</v>
      </c>
      <c r="P1287" s="91" t="s">
        <v>334</v>
      </c>
      <c r="Q1287" s="146">
        <v>0</v>
      </c>
      <c r="R1287" s="141" t="s">
        <v>1604</v>
      </c>
    </row>
    <row r="1288" spans="1:18" ht="120.75">
      <c r="A1288" s="172" t="s">
        <v>283</v>
      </c>
      <c r="B1288" s="151" t="s">
        <v>24</v>
      </c>
      <c r="C1288" s="523"/>
      <c r="D1288" s="527"/>
      <c r="E1288" s="517"/>
      <c r="F1288" s="517"/>
      <c r="G1288" s="517"/>
      <c r="H1288" s="517"/>
      <c r="I1288" s="91" t="s">
        <v>414</v>
      </c>
      <c r="J1288" s="91" t="s">
        <v>336</v>
      </c>
      <c r="K1288" s="191">
        <v>1</v>
      </c>
      <c r="L1288" s="90">
        <v>45901</v>
      </c>
      <c r="M1288" s="90">
        <v>46264</v>
      </c>
      <c r="N1288" s="140">
        <v>51.857142857142854</v>
      </c>
      <c r="O1288" s="160">
        <v>0</v>
      </c>
      <c r="P1288" s="91" t="s">
        <v>358</v>
      </c>
      <c r="Q1288" s="146">
        <v>0</v>
      </c>
      <c r="R1288" s="141" t="s">
        <v>1604</v>
      </c>
    </row>
    <row r="1289" spans="1:18" ht="120.75">
      <c r="A1289" s="172" t="s">
        <v>283</v>
      </c>
      <c r="B1289" s="151" t="s">
        <v>24</v>
      </c>
      <c r="C1289" s="523"/>
      <c r="D1289" s="527"/>
      <c r="E1289" s="517"/>
      <c r="F1289" s="517"/>
      <c r="G1289" s="517"/>
      <c r="H1289" s="517"/>
      <c r="I1289" s="91" t="s">
        <v>415</v>
      </c>
      <c r="J1289" s="91" t="s">
        <v>386</v>
      </c>
      <c r="K1289" s="191">
        <v>1</v>
      </c>
      <c r="L1289" s="90">
        <v>45901</v>
      </c>
      <c r="M1289" s="90">
        <v>46264</v>
      </c>
      <c r="N1289" s="140">
        <v>51.857142857142854</v>
      </c>
      <c r="O1289" s="160">
        <v>0</v>
      </c>
      <c r="P1289" s="91" t="s">
        <v>358</v>
      </c>
      <c r="Q1289" s="146">
        <v>0</v>
      </c>
      <c r="R1289" s="141" t="s">
        <v>1604</v>
      </c>
    </row>
    <row r="1290" spans="1:18" ht="120.75">
      <c r="A1290" s="172" t="s">
        <v>283</v>
      </c>
      <c r="B1290" s="151" t="s">
        <v>24</v>
      </c>
      <c r="C1290" s="523"/>
      <c r="D1290" s="527"/>
      <c r="E1290" s="517"/>
      <c r="F1290" s="517"/>
      <c r="G1290" s="517"/>
      <c r="H1290" s="517"/>
      <c r="I1290" s="91" t="s">
        <v>416</v>
      </c>
      <c r="J1290" s="91" t="s">
        <v>417</v>
      </c>
      <c r="K1290" s="191">
        <v>1</v>
      </c>
      <c r="L1290" s="90">
        <v>45901</v>
      </c>
      <c r="M1290" s="90">
        <v>46264</v>
      </c>
      <c r="N1290" s="140">
        <v>51.857142857142854</v>
      </c>
      <c r="O1290" s="160">
        <v>0</v>
      </c>
      <c r="P1290" s="91" t="s">
        <v>358</v>
      </c>
      <c r="Q1290" s="146">
        <v>0</v>
      </c>
      <c r="R1290" s="141" t="s">
        <v>1604</v>
      </c>
    </row>
    <row r="1291" spans="1:18" ht="75.75">
      <c r="A1291" s="172" t="s">
        <v>283</v>
      </c>
      <c r="B1291" s="151" t="s">
        <v>24</v>
      </c>
      <c r="C1291" s="523"/>
      <c r="D1291" s="527"/>
      <c r="E1291" s="517"/>
      <c r="F1291" s="517"/>
      <c r="G1291" s="517"/>
      <c r="H1291" s="517" t="s">
        <v>418</v>
      </c>
      <c r="I1291" s="91" t="s">
        <v>344</v>
      </c>
      <c r="J1291" s="91" t="s">
        <v>345</v>
      </c>
      <c r="K1291" s="191">
        <v>1</v>
      </c>
      <c r="L1291" s="90">
        <v>45901</v>
      </c>
      <c r="M1291" s="90">
        <v>45991</v>
      </c>
      <c r="N1291" s="140">
        <v>12.857142857142858</v>
      </c>
      <c r="O1291" s="160">
        <v>1</v>
      </c>
      <c r="P1291" s="91" t="s">
        <v>334</v>
      </c>
      <c r="Q1291" s="146">
        <v>1</v>
      </c>
      <c r="R1291" s="141" t="s">
        <v>4450</v>
      </c>
    </row>
    <row r="1292" spans="1:18" ht="180.75">
      <c r="A1292" s="172" t="s">
        <v>283</v>
      </c>
      <c r="B1292" s="151" t="s">
        <v>24</v>
      </c>
      <c r="C1292" s="523"/>
      <c r="D1292" s="527"/>
      <c r="E1292" s="517"/>
      <c r="F1292" s="517"/>
      <c r="G1292" s="517"/>
      <c r="H1292" s="517"/>
      <c r="I1292" s="91" t="s">
        <v>346</v>
      </c>
      <c r="J1292" s="91" t="s">
        <v>342</v>
      </c>
      <c r="K1292" s="191">
        <v>1</v>
      </c>
      <c r="L1292" s="90">
        <v>45901</v>
      </c>
      <c r="M1292" s="90">
        <v>45991</v>
      </c>
      <c r="N1292" s="140">
        <v>12.857142857142858</v>
      </c>
      <c r="O1292" s="160">
        <v>1</v>
      </c>
      <c r="P1292" s="91" t="s">
        <v>349</v>
      </c>
      <c r="Q1292" s="146">
        <v>1</v>
      </c>
      <c r="R1292" s="141" t="s">
        <v>4450</v>
      </c>
    </row>
    <row r="1293" spans="1:18" ht="75.75">
      <c r="A1293" s="172" t="s">
        <v>283</v>
      </c>
      <c r="B1293" s="151" t="s">
        <v>24</v>
      </c>
      <c r="C1293" s="523" t="s">
        <v>327</v>
      </c>
      <c r="D1293" s="523" t="s">
        <v>419</v>
      </c>
      <c r="E1293" s="517" t="s">
        <v>420</v>
      </c>
      <c r="F1293" s="517"/>
      <c r="G1293" s="517" t="s">
        <v>421</v>
      </c>
      <c r="H1293" s="89" t="s">
        <v>422</v>
      </c>
      <c r="I1293" s="91" t="s">
        <v>423</v>
      </c>
      <c r="J1293" s="91" t="s">
        <v>424</v>
      </c>
      <c r="K1293" s="191">
        <v>1</v>
      </c>
      <c r="L1293" s="90">
        <v>45962</v>
      </c>
      <c r="M1293" s="90">
        <v>46295</v>
      </c>
      <c r="N1293" s="140">
        <f t="shared" ref="N1293:N1306" si="47">(M1293-L1293)/7</f>
        <v>47.571428571428569</v>
      </c>
      <c r="O1293" s="160">
        <v>0</v>
      </c>
      <c r="P1293" s="91" t="s">
        <v>334</v>
      </c>
      <c r="Q1293" s="146">
        <f t="shared" ref="Q1293:Q1306" si="48">O1293/K1293</f>
        <v>0</v>
      </c>
      <c r="R1293" s="141" t="str">
        <f t="array" aca="1" ref="R1293" ca="1">IF(ISNUMBER(Q1293),IF(Q1293=100%,"CUMPLIDA",IF(AND(ISNUMBER(M1293),ISNUMBER(INDIRECT("FECHA_"&amp;$B1293,1))), IF(M1293&lt;=INDIRECT("FECHA_"&amp;$B1293,1),"INCUMPLIDA","PROCESO"), "VERIFICAR FECHA")),"SIN VALOR AVANCE")</f>
        <v>PROCESO</v>
      </c>
    </row>
    <row r="1294" spans="1:18" ht="120.75">
      <c r="A1294" s="172" t="s">
        <v>283</v>
      </c>
      <c r="B1294" s="151" t="s">
        <v>24</v>
      </c>
      <c r="C1294" s="523"/>
      <c r="D1294" s="523"/>
      <c r="E1294" s="517"/>
      <c r="F1294" s="517"/>
      <c r="G1294" s="517"/>
      <c r="H1294" s="89" t="s">
        <v>425</v>
      </c>
      <c r="I1294" s="91" t="s">
        <v>426</v>
      </c>
      <c r="J1294" s="91" t="s">
        <v>424</v>
      </c>
      <c r="K1294" s="191">
        <v>2</v>
      </c>
      <c r="L1294" s="90">
        <v>45962</v>
      </c>
      <c r="M1294" s="90">
        <v>46295</v>
      </c>
      <c r="N1294" s="140">
        <f t="shared" si="47"/>
        <v>47.571428571428569</v>
      </c>
      <c r="O1294" s="160">
        <v>0</v>
      </c>
      <c r="P1294" s="91" t="s">
        <v>358</v>
      </c>
      <c r="Q1294" s="146">
        <f t="shared" si="48"/>
        <v>0</v>
      </c>
      <c r="R1294" s="141" t="str">
        <f t="array" aca="1" ref="R1294" ca="1">IF(ISNUMBER(Q1294),IF(Q1294=100%,"CUMPLIDA",IF(AND(ISNUMBER(M1294),ISNUMBER(INDIRECT("FECHA_"&amp;$B1294,1))), IF(M1294&lt;=INDIRECT("FECHA_"&amp;$B1294,1),"INCUMPLIDA","PROCESO"), "VERIFICAR FECHA")),"SIN VALOR AVANCE")</f>
        <v>PROCESO</v>
      </c>
    </row>
    <row r="1295" spans="1:18" ht="135.75">
      <c r="A1295" s="172" t="s">
        <v>283</v>
      </c>
      <c r="B1295" s="151" t="s">
        <v>24</v>
      </c>
      <c r="C1295" s="523"/>
      <c r="D1295" s="523"/>
      <c r="E1295" s="517"/>
      <c r="F1295" s="517"/>
      <c r="G1295" s="517"/>
      <c r="H1295" s="89" t="s">
        <v>427</v>
      </c>
      <c r="I1295" s="91" t="s">
        <v>428</v>
      </c>
      <c r="J1295" s="91" t="s">
        <v>367</v>
      </c>
      <c r="K1295" s="191">
        <v>1</v>
      </c>
      <c r="L1295" s="90">
        <v>45962</v>
      </c>
      <c r="M1295" s="90">
        <v>46295</v>
      </c>
      <c r="N1295" s="140">
        <f t="shared" si="47"/>
        <v>47.571428571428569</v>
      </c>
      <c r="O1295" s="160">
        <v>0</v>
      </c>
      <c r="P1295" s="91" t="s">
        <v>429</v>
      </c>
      <c r="Q1295" s="146">
        <f t="shared" si="48"/>
        <v>0</v>
      </c>
      <c r="R1295" s="141" t="str">
        <f t="array" aca="1" ref="R1295" ca="1">IF(ISNUMBER(Q1295),IF(Q1295=100%,"CUMPLIDA",IF(AND(ISNUMBER(M1295),ISNUMBER(INDIRECT("FECHA_"&amp;$B1295,1))), IF(M1295&lt;=INDIRECT("FECHA_"&amp;$B1295,1),"INCUMPLIDA","PROCESO"), "VERIFICAR FECHA")),"SIN VALOR AVANCE")</f>
        <v>PROCESO</v>
      </c>
    </row>
    <row r="1296" spans="1:18" ht="135.75">
      <c r="A1296" s="172" t="s">
        <v>283</v>
      </c>
      <c r="B1296" s="151" t="s">
        <v>24</v>
      </c>
      <c r="C1296" s="523"/>
      <c r="D1296" s="523"/>
      <c r="E1296" s="517"/>
      <c r="F1296" s="517"/>
      <c r="G1296" s="517"/>
      <c r="H1296" s="89" t="s">
        <v>430</v>
      </c>
      <c r="I1296" s="91" t="s">
        <v>431</v>
      </c>
      <c r="J1296" s="91" t="s">
        <v>367</v>
      </c>
      <c r="K1296" s="191">
        <v>1</v>
      </c>
      <c r="L1296" s="90">
        <v>45962</v>
      </c>
      <c r="M1296" s="90">
        <v>46295</v>
      </c>
      <c r="N1296" s="140">
        <f t="shared" si="47"/>
        <v>47.571428571428569</v>
      </c>
      <c r="O1296" s="160">
        <v>0</v>
      </c>
      <c r="P1296" s="91" t="s">
        <v>429</v>
      </c>
      <c r="Q1296" s="146">
        <f t="shared" si="48"/>
        <v>0</v>
      </c>
      <c r="R1296" s="141" t="str">
        <f t="array" aca="1" ref="R1296" ca="1">IF(ISNUMBER(Q1296),IF(Q1296=100%,"CUMPLIDA",IF(AND(ISNUMBER(M1296),ISNUMBER(INDIRECT("FECHA_"&amp;$B1296,1))), IF(M1296&lt;=INDIRECT("FECHA_"&amp;$B1296,1),"INCUMPLIDA","PROCESO"), "VERIFICAR FECHA")),"SIN VALOR AVANCE")</f>
        <v>PROCESO</v>
      </c>
    </row>
    <row r="1297" spans="1:18" ht="135.75">
      <c r="A1297" s="172" t="s">
        <v>283</v>
      </c>
      <c r="B1297" s="151" t="s">
        <v>24</v>
      </c>
      <c r="C1297" s="523"/>
      <c r="D1297" s="523"/>
      <c r="E1297" s="517"/>
      <c r="F1297" s="517"/>
      <c r="G1297" s="517"/>
      <c r="H1297" s="517" t="s">
        <v>368</v>
      </c>
      <c r="I1297" s="91" t="s">
        <v>432</v>
      </c>
      <c r="J1297" s="91" t="s">
        <v>433</v>
      </c>
      <c r="K1297" s="191">
        <v>1</v>
      </c>
      <c r="L1297" s="90">
        <v>45901</v>
      </c>
      <c r="M1297" s="90">
        <v>47118</v>
      </c>
      <c r="N1297" s="140">
        <f t="shared" si="47"/>
        <v>173.85714285714286</v>
      </c>
      <c r="O1297" s="160">
        <v>0</v>
      </c>
      <c r="P1297" s="91" t="s">
        <v>371</v>
      </c>
      <c r="Q1297" s="146">
        <f t="shared" si="48"/>
        <v>0</v>
      </c>
      <c r="R1297" s="141" t="str">
        <f t="array" aca="1" ref="R1297" ca="1">IF(ISNUMBER(Q1297),IF(Q1297=100%,"CUMPLIDA",IF(AND(ISNUMBER(M1297),ISNUMBER(INDIRECT("FECHA_"&amp;$B1297,1))), IF(M1297&lt;=INDIRECT("FECHA_"&amp;$B1297,1),"INCUMPLIDA","PROCESO"), "VERIFICAR FECHA")),"SIN VALOR AVANCE")</f>
        <v>PROCESO</v>
      </c>
    </row>
    <row r="1298" spans="1:18" ht="135.75">
      <c r="A1298" s="172" t="s">
        <v>283</v>
      </c>
      <c r="B1298" s="151" t="s">
        <v>24</v>
      </c>
      <c r="C1298" s="523"/>
      <c r="D1298" s="523"/>
      <c r="E1298" s="517"/>
      <c r="F1298" s="517"/>
      <c r="G1298" s="517"/>
      <c r="H1298" s="517"/>
      <c r="I1298" s="91" t="s">
        <v>434</v>
      </c>
      <c r="J1298" s="91" t="s">
        <v>435</v>
      </c>
      <c r="K1298" s="191">
        <v>1</v>
      </c>
      <c r="L1298" s="90">
        <v>45901</v>
      </c>
      <c r="M1298" s="90">
        <v>47118</v>
      </c>
      <c r="N1298" s="140">
        <f t="shared" si="47"/>
        <v>173.85714285714286</v>
      </c>
      <c r="O1298" s="160">
        <v>0</v>
      </c>
      <c r="P1298" s="91" t="s">
        <v>371</v>
      </c>
      <c r="Q1298" s="146">
        <f t="shared" si="48"/>
        <v>0</v>
      </c>
      <c r="R1298" s="141" t="str">
        <f t="array" aca="1" ref="R1298" ca="1">IF(ISNUMBER(Q1298),IF(Q1298=100%,"CUMPLIDA",IF(AND(ISNUMBER(M1298),ISNUMBER(INDIRECT("FECHA_"&amp;$B1298,1))), IF(M1298&lt;=INDIRECT("FECHA_"&amp;$B1298,1),"INCUMPLIDA","PROCESO"), "VERIFICAR FECHA")),"SIN VALOR AVANCE")</f>
        <v>PROCESO</v>
      </c>
    </row>
    <row r="1299" spans="1:18" ht="135.75">
      <c r="A1299" s="172" t="s">
        <v>283</v>
      </c>
      <c r="B1299" s="151" t="s">
        <v>24</v>
      </c>
      <c r="C1299" s="523" t="s">
        <v>327</v>
      </c>
      <c r="D1299" s="523" t="s">
        <v>436</v>
      </c>
      <c r="E1299" s="517" t="s">
        <v>437</v>
      </c>
      <c r="F1299" s="517"/>
      <c r="G1299" s="517" t="s">
        <v>438</v>
      </c>
      <c r="H1299" s="517" t="s">
        <v>439</v>
      </c>
      <c r="I1299" s="91" t="s">
        <v>440</v>
      </c>
      <c r="J1299" s="91" t="s">
        <v>153</v>
      </c>
      <c r="K1299" s="191">
        <v>1</v>
      </c>
      <c r="L1299" s="90">
        <v>45901</v>
      </c>
      <c r="M1299" s="90">
        <v>45961</v>
      </c>
      <c r="N1299" s="140">
        <f t="shared" si="47"/>
        <v>8.5714285714285712</v>
      </c>
      <c r="O1299" s="160">
        <v>1</v>
      </c>
      <c r="P1299" s="91" t="s">
        <v>441</v>
      </c>
      <c r="Q1299" s="146">
        <f t="shared" si="48"/>
        <v>1</v>
      </c>
      <c r="R1299" s="141" t="str">
        <f t="array" aca="1" ref="R1299" ca="1">IF(ISNUMBER(Q1299),IF(Q1299=100%,"CUMPLIDA",IF(AND(ISNUMBER(M1299),ISNUMBER(INDIRECT("FECHA_"&amp;$B1299,1))), IF(M1299&lt;=INDIRECT("FECHA_"&amp;$B1299,1),"INCUMPLIDA","PROCESO"), "VERIFICAR FECHA")),"SIN VALOR AVANCE")</f>
        <v>CUMPLIDA</v>
      </c>
    </row>
    <row r="1300" spans="1:18" ht="135.75">
      <c r="A1300" s="172" t="s">
        <v>283</v>
      </c>
      <c r="B1300" s="151" t="s">
        <v>24</v>
      </c>
      <c r="C1300" s="523"/>
      <c r="D1300" s="527"/>
      <c r="E1300" s="517"/>
      <c r="F1300" s="517"/>
      <c r="G1300" s="517"/>
      <c r="H1300" s="517"/>
      <c r="I1300" s="91" t="s">
        <v>442</v>
      </c>
      <c r="J1300" s="91" t="s">
        <v>443</v>
      </c>
      <c r="K1300" s="191">
        <v>1</v>
      </c>
      <c r="L1300" s="90">
        <v>45962</v>
      </c>
      <c r="M1300" s="90">
        <v>46022</v>
      </c>
      <c r="N1300" s="140">
        <f t="shared" si="47"/>
        <v>8.5714285714285712</v>
      </c>
      <c r="O1300" s="160">
        <v>1</v>
      </c>
      <c r="P1300" s="91" t="s">
        <v>441</v>
      </c>
      <c r="Q1300" s="146">
        <f t="shared" si="48"/>
        <v>1</v>
      </c>
      <c r="R1300" s="141" t="str">
        <f t="array" aca="1" ref="R1300" ca="1">IF(ISNUMBER(Q1300),IF(Q1300=100%,"CUMPLIDA",IF(AND(ISNUMBER(M1300),ISNUMBER(INDIRECT("FECHA_"&amp;$B1300,1))), IF(M1300&lt;=INDIRECT("FECHA_"&amp;$B1300,1),"INCUMPLIDA","PROCESO"), "VERIFICAR FECHA")),"SIN VALOR AVANCE")</f>
        <v>CUMPLIDA</v>
      </c>
    </row>
    <row r="1301" spans="1:18" ht="135.75">
      <c r="A1301" s="172" t="s">
        <v>283</v>
      </c>
      <c r="B1301" s="151" t="s">
        <v>24</v>
      </c>
      <c r="C1301" s="523"/>
      <c r="D1301" s="527"/>
      <c r="E1301" s="517"/>
      <c r="F1301" s="517"/>
      <c r="G1301" s="517"/>
      <c r="H1301" s="89" t="s">
        <v>444</v>
      </c>
      <c r="I1301" s="91" t="s">
        <v>445</v>
      </c>
      <c r="J1301" s="91" t="s">
        <v>446</v>
      </c>
      <c r="K1301" s="191">
        <v>2</v>
      </c>
      <c r="L1301" s="90">
        <v>45901</v>
      </c>
      <c r="M1301" s="90">
        <v>46022</v>
      </c>
      <c r="N1301" s="140">
        <f t="shared" si="47"/>
        <v>17.285714285714285</v>
      </c>
      <c r="O1301" s="160">
        <v>2</v>
      </c>
      <c r="P1301" s="91" t="s">
        <v>447</v>
      </c>
      <c r="Q1301" s="146">
        <f t="shared" si="48"/>
        <v>1</v>
      </c>
      <c r="R1301" s="141" t="str">
        <f t="array" aca="1" ref="R1301" ca="1">IF(ISNUMBER(Q1301),IF(Q1301=100%,"CUMPLIDA",IF(AND(ISNUMBER(M1301),ISNUMBER(INDIRECT("FECHA_"&amp;$B1301,1))), IF(M1301&lt;=INDIRECT("FECHA_"&amp;$B1301,1),"INCUMPLIDA","PROCESO"), "VERIFICAR FECHA")),"SIN VALOR AVANCE")</f>
        <v>CUMPLIDA</v>
      </c>
    </row>
    <row r="1302" spans="1:18" ht="75.75">
      <c r="A1302" s="172" t="s">
        <v>283</v>
      </c>
      <c r="B1302" s="151" t="s">
        <v>24</v>
      </c>
      <c r="C1302" s="523"/>
      <c r="D1302" s="527"/>
      <c r="E1302" s="517"/>
      <c r="F1302" s="517"/>
      <c r="G1302" s="517"/>
      <c r="H1302" s="89" t="s">
        <v>448</v>
      </c>
      <c r="I1302" s="91" t="s">
        <v>449</v>
      </c>
      <c r="J1302" s="91" t="s">
        <v>450</v>
      </c>
      <c r="K1302" s="191">
        <v>1</v>
      </c>
      <c r="L1302" s="90">
        <v>45901</v>
      </c>
      <c r="M1302" s="90">
        <v>46022</v>
      </c>
      <c r="N1302" s="140">
        <f t="shared" si="47"/>
        <v>17.285714285714285</v>
      </c>
      <c r="O1302" s="160">
        <v>1</v>
      </c>
      <c r="P1302" s="91" t="s">
        <v>334</v>
      </c>
      <c r="Q1302" s="146">
        <f t="shared" si="48"/>
        <v>1</v>
      </c>
      <c r="R1302" s="141" t="str">
        <f t="array" aca="1" ref="R1302" ca="1">IF(ISNUMBER(Q1302),IF(Q1302=100%,"CUMPLIDA",IF(AND(ISNUMBER(M1302),ISNUMBER(INDIRECT("FECHA_"&amp;$B1302,1))), IF(M1302&lt;=INDIRECT("FECHA_"&amp;$B1302,1),"INCUMPLIDA","PROCESO"), "VERIFICAR FECHA")),"SIN VALOR AVANCE")</f>
        <v>CUMPLIDA</v>
      </c>
    </row>
    <row r="1303" spans="1:18" ht="135.75">
      <c r="A1303" s="172" t="s">
        <v>283</v>
      </c>
      <c r="B1303" s="151" t="s">
        <v>24</v>
      </c>
      <c r="C1303" s="523"/>
      <c r="D1303" s="527"/>
      <c r="E1303" s="517"/>
      <c r="F1303" s="517"/>
      <c r="G1303" s="517"/>
      <c r="H1303" s="89" t="s">
        <v>451</v>
      </c>
      <c r="I1303" s="91" t="s">
        <v>452</v>
      </c>
      <c r="J1303" s="91" t="s">
        <v>370</v>
      </c>
      <c r="K1303" s="191">
        <v>2</v>
      </c>
      <c r="L1303" s="90">
        <v>45658</v>
      </c>
      <c r="M1303" s="90">
        <v>46264</v>
      </c>
      <c r="N1303" s="140">
        <f t="shared" si="47"/>
        <v>86.571428571428569</v>
      </c>
      <c r="O1303" s="160">
        <v>0</v>
      </c>
      <c r="P1303" s="91" t="s">
        <v>447</v>
      </c>
      <c r="Q1303" s="146">
        <f t="shared" si="48"/>
        <v>0</v>
      </c>
      <c r="R1303" s="141" t="str">
        <f t="array" aca="1" ref="R1303" ca="1">IF(ISNUMBER(Q1303),IF(Q1303=100%,"CUMPLIDA",IF(AND(ISNUMBER(M1303),ISNUMBER(INDIRECT("FECHA_"&amp;$B1303,1))), IF(M1303&lt;=INDIRECT("FECHA_"&amp;$B1303,1),"INCUMPLIDA","PROCESO"), "VERIFICAR FECHA")),"SIN VALOR AVANCE")</f>
        <v>PROCESO</v>
      </c>
    </row>
    <row r="1304" spans="1:18" ht="135.75">
      <c r="A1304" s="172" t="s">
        <v>283</v>
      </c>
      <c r="B1304" s="151" t="s">
        <v>24</v>
      </c>
      <c r="C1304" s="523" t="s">
        <v>327</v>
      </c>
      <c r="D1304" s="523" t="s">
        <v>453</v>
      </c>
      <c r="E1304" s="517" t="s">
        <v>454</v>
      </c>
      <c r="F1304" s="517"/>
      <c r="G1304" s="517" t="s">
        <v>455</v>
      </c>
      <c r="H1304" s="517" t="s">
        <v>456</v>
      </c>
      <c r="I1304" s="91" t="s">
        <v>457</v>
      </c>
      <c r="J1304" s="91" t="s">
        <v>446</v>
      </c>
      <c r="K1304" s="191">
        <v>2</v>
      </c>
      <c r="L1304" s="90">
        <v>45901</v>
      </c>
      <c r="M1304" s="90">
        <v>46022</v>
      </c>
      <c r="N1304" s="140">
        <f t="shared" si="47"/>
        <v>17.285714285714285</v>
      </c>
      <c r="O1304" s="160">
        <v>2</v>
      </c>
      <c r="P1304" s="91" t="s">
        <v>447</v>
      </c>
      <c r="Q1304" s="146">
        <f t="shared" si="48"/>
        <v>1</v>
      </c>
      <c r="R1304" s="141" t="str">
        <f t="array" aca="1" ref="R1304" ca="1">IF(ISNUMBER(Q1304),IF(Q1304=100%,"CUMPLIDA",IF(AND(ISNUMBER(M1304),ISNUMBER(INDIRECT("FECHA_"&amp;$B1304,1))), IF(M1304&lt;=INDIRECT("FECHA_"&amp;$B1304,1),"INCUMPLIDA","PROCESO"), "VERIFICAR FECHA")),"SIN VALOR AVANCE")</f>
        <v>CUMPLIDA</v>
      </c>
    </row>
    <row r="1305" spans="1:18" ht="135.75">
      <c r="A1305" s="172" t="s">
        <v>283</v>
      </c>
      <c r="B1305" s="151" t="s">
        <v>24</v>
      </c>
      <c r="C1305" s="523"/>
      <c r="D1305" s="527"/>
      <c r="E1305" s="517"/>
      <c r="F1305" s="517"/>
      <c r="G1305" s="517"/>
      <c r="H1305" s="517"/>
      <c r="I1305" s="91" t="s">
        <v>341</v>
      </c>
      <c r="J1305" s="91" t="s">
        <v>342</v>
      </c>
      <c r="K1305" s="191">
        <v>1</v>
      </c>
      <c r="L1305" s="90">
        <v>45901</v>
      </c>
      <c r="M1305" s="90">
        <v>46022</v>
      </c>
      <c r="N1305" s="140">
        <f t="shared" si="47"/>
        <v>17.285714285714285</v>
      </c>
      <c r="O1305" s="160">
        <v>1</v>
      </c>
      <c r="P1305" s="91" t="s">
        <v>447</v>
      </c>
      <c r="Q1305" s="146">
        <f t="shared" si="48"/>
        <v>1</v>
      </c>
      <c r="R1305" s="141" t="str">
        <f t="array" aca="1" ref="R1305" ca="1">IF(ISNUMBER(Q1305),IF(Q1305=100%,"CUMPLIDA",IF(AND(ISNUMBER(M1305),ISNUMBER(INDIRECT("FECHA_"&amp;$B1305,1))), IF(M1305&lt;=INDIRECT("FECHA_"&amp;$B1305,1),"INCUMPLIDA","PROCESO"), "VERIFICAR FECHA")),"SIN VALOR AVANCE")</f>
        <v>CUMPLIDA</v>
      </c>
    </row>
    <row r="1306" spans="1:18" ht="75.75">
      <c r="A1306" s="172" t="s">
        <v>283</v>
      </c>
      <c r="B1306" s="151" t="s">
        <v>24</v>
      </c>
      <c r="C1306" s="523"/>
      <c r="D1306" s="527"/>
      <c r="E1306" s="517"/>
      <c r="F1306" s="517"/>
      <c r="G1306" s="517"/>
      <c r="H1306" s="517"/>
      <c r="I1306" s="91" t="s">
        <v>458</v>
      </c>
      <c r="J1306" s="91" t="s">
        <v>389</v>
      </c>
      <c r="K1306" s="191">
        <v>1</v>
      </c>
      <c r="L1306" s="90">
        <v>46023</v>
      </c>
      <c r="M1306" s="90">
        <v>46203</v>
      </c>
      <c r="N1306" s="140">
        <f t="shared" si="47"/>
        <v>25.714285714285715</v>
      </c>
      <c r="O1306" s="160">
        <v>0</v>
      </c>
      <c r="P1306" s="91" t="s">
        <v>334</v>
      </c>
      <c r="Q1306" s="146">
        <f t="shared" si="48"/>
        <v>0</v>
      </c>
      <c r="R1306" s="141" t="str">
        <f t="array" aca="1" ref="R1306" ca="1">IF(ISNUMBER(Q1306),IF(Q1306=100%,"CUMPLIDA",IF(AND(ISNUMBER(M1306),ISNUMBER(INDIRECT("FECHA_"&amp;$B1306,1))), IF(M1306&lt;=INDIRECT("FECHA_"&amp;$B1306,1),"INCUMPLIDA","PROCESO"), "VERIFICAR FECHA")),"SIN VALOR AVANCE")</f>
        <v>PROCESO</v>
      </c>
    </row>
    <row r="1307" spans="1:18" ht="285.75">
      <c r="A1307" s="172" t="s">
        <v>652</v>
      </c>
      <c r="B1307" s="139" t="s">
        <v>24</v>
      </c>
      <c r="C1307" s="520" t="s">
        <v>653</v>
      </c>
      <c r="D1307" s="520" t="s">
        <v>654</v>
      </c>
      <c r="E1307" s="526" t="s">
        <v>655</v>
      </c>
      <c r="F1307" s="526"/>
      <c r="G1307" s="521" t="s">
        <v>656</v>
      </c>
      <c r="H1307" s="528" t="s">
        <v>657</v>
      </c>
      <c r="I1307" s="167" t="s">
        <v>658</v>
      </c>
      <c r="J1307" s="91" t="s">
        <v>659</v>
      </c>
      <c r="K1307" s="160">
        <v>1</v>
      </c>
      <c r="L1307" s="161">
        <v>45231</v>
      </c>
      <c r="M1307" s="161">
        <v>45504</v>
      </c>
      <c r="N1307" s="140">
        <v>39</v>
      </c>
      <c r="O1307" s="160">
        <v>1</v>
      </c>
      <c r="P1307" s="149" t="s">
        <v>660</v>
      </c>
      <c r="Q1307" s="176">
        <v>1</v>
      </c>
      <c r="R1307" s="141" t="s">
        <v>4450</v>
      </c>
    </row>
    <row r="1308" spans="1:18" ht="270.75">
      <c r="A1308" s="172" t="s">
        <v>652</v>
      </c>
      <c r="B1308" s="139" t="s">
        <v>24</v>
      </c>
      <c r="C1308" s="520"/>
      <c r="D1308" s="520"/>
      <c r="E1308" s="526"/>
      <c r="F1308" s="526"/>
      <c r="G1308" s="521"/>
      <c r="H1308" s="528"/>
      <c r="I1308" s="167" t="s">
        <v>661</v>
      </c>
      <c r="J1308" s="91" t="s">
        <v>662</v>
      </c>
      <c r="K1308" s="160">
        <v>1</v>
      </c>
      <c r="L1308" s="161">
        <v>45231</v>
      </c>
      <c r="M1308" s="161">
        <v>45504</v>
      </c>
      <c r="N1308" s="140">
        <v>39</v>
      </c>
      <c r="O1308" s="160">
        <v>1</v>
      </c>
      <c r="P1308" s="149" t="s">
        <v>663</v>
      </c>
      <c r="Q1308" s="176">
        <v>1</v>
      </c>
      <c r="R1308" s="141" t="s">
        <v>4450</v>
      </c>
    </row>
    <row r="1309" spans="1:18" ht="150.75">
      <c r="A1309" s="172" t="s">
        <v>652</v>
      </c>
      <c r="B1309" s="139" t="s">
        <v>24</v>
      </c>
      <c r="C1309" s="520"/>
      <c r="D1309" s="520"/>
      <c r="E1309" s="526"/>
      <c r="F1309" s="526"/>
      <c r="G1309" s="521"/>
      <c r="H1309" s="89" t="s">
        <v>664</v>
      </c>
      <c r="I1309" s="91" t="s">
        <v>474</v>
      </c>
      <c r="J1309" s="91" t="s">
        <v>475</v>
      </c>
      <c r="K1309" s="142">
        <v>1</v>
      </c>
      <c r="L1309" s="90">
        <v>45323</v>
      </c>
      <c r="M1309" s="90">
        <v>45747</v>
      </c>
      <c r="N1309" s="140">
        <v>60.571428571428569</v>
      </c>
      <c r="O1309" s="160">
        <v>1</v>
      </c>
      <c r="P1309" s="149" t="s">
        <v>665</v>
      </c>
      <c r="Q1309" s="176">
        <v>1</v>
      </c>
      <c r="R1309" s="141" t="s">
        <v>4450</v>
      </c>
    </row>
    <row r="1310" spans="1:18" ht="105.75">
      <c r="A1310" s="172" t="s">
        <v>652</v>
      </c>
      <c r="B1310" s="139" t="s">
        <v>24</v>
      </c>
      <c r="C1310" s="520"/>
      <c r="D1310" s="520"/>
      <c r="E1310" s="526"/>
      <c r="F1310" s="526"/>
      <c r="G1310" s="521"/>
      <c r="H1310" s="89" t="s">
        <v>518</v>
      </c>
      <c r="I1310" s="91" t="s">
        <v>518</v>
      </c>
      <c r="J1310" s="91" t="s">
        <v>519</v>
      </c>
      <c r="K1310" s="142">
        <v>1</v>
      </c>
      <c r="L1310" s="90">
        <v>45323</v>
      </c>
      <c r="M1310" s="90">
        <v>45747</v>
      </c>
      <c r="N1310" s="140">
        <v>60.571428571428569</v>
      </c>
      <c r="O1310" s="160">
        <v>1</v>
      </c>
      <c r="P1310" s="149" t="s">
        <v>666</v>
      </c>
      <c r="Q1310" s="176">
        <v>1</v>
      </c>
      <c r="R1310" s="141" t="s">
        <v>4450</v>
      </c>
    </row>
    <row r="1311" spans="1:18" ht="105.75">
      <c r="A1311" s="172" t="s">
        <v>652</v>
      </c>
      <c r="B1311" s="139" t="s">
        <v>24</v>
      </c>
      <c r="C1311" s="520"/>
      <c r="D1311" s="520"/>
      <c r="E1311" s="526"/>
      <c r="F1311" s="526"/>
      <c r="G1311" s="521"/>
      <c r="H1311" s="89" t="s">
        <v>480</v>
      </c>
      <c r="I1311" s="91" t="s">
        <v>481</v>
      </c>
      <c r="J1311" s="91" t="s">
        <v>482</v>
      </c>
      <c r="K1311" s="142">
        <v>1</v>
      </c>
      <c r="L1311" s="90">
        <v>45231</v>
      </c>
      <c r="M1311" s="90">
        <v>45747</v>
      </c>
      <c r="N1311" s="140">
        <v>73.714285714285708</v>
      </c>
      <c r="O1311" s="160">
        <v>1</v>
      </c>
      <c r="P1311" s="149" t="s">
        <v>666</v>
      </c>
      <c r="Q1311" s="176">
        <v>1</v>
      </c>
      <c r="R1311" s="141" t="s">
        <v>4450</v>
      </c>
    </row>
    <row r="1312" spans="1:18" ht="150.75">
      <c r="A1312" s="172" t="s">
        <v>652</v>
      </c>
      <c r="B1312" s="139" t="s">
        <v>24</v>
      </c>
      <c r="C1312" s="520"/>
      <c r="D1312" s="520"/>
      <c r="E1312" s="526"/>
      <c r="F1312" s="526"/>
      <c r="G1312" s="521"/>
      <c r="H1312" s="89" t="s">
        <v>483</v>
      </c>
      <c r="I1312" s="91" t="s">
        <v>483</v>
      </c>
      <c r="J1312" s="91" t="s">
        <v>484</v>
      </c>
      <c r="K1312" s="142">
        <v>1</v>
      </c>
      <c r="L1312" s="90">
        <v>45323</v>
      </c>
      <c r="M1312" s="90">
        <v>45747</v>
      </c>
      <c r="N1312" s="140">
        <v>60.571428571428569</v>
      </c>
      <c r="O1312" s="160">
        <v>1</v>
      </c>
      <c r="P1312" s="149" t="s">
        <v>665</v>
      </c>
      <c r="Q1312" s="176">
        <v>1</v>
      </c>
      <c r="R1312" s="141" t="s">
        <v>4450</v>
      </c>
    </row>
    <row r="1313" spans="1:18" ht="105.75">
      <c r="A1313" s="172" t="s">
        <v>652</v>
      </c>
      <c r="B1313" s="139" t="s">
        <v>24</v>
      </c>
      <c r="C1313" s="520"/>
      <c r="D1313" s="520"/>
      <c r="E1313" s="526"/>
      <c r="F1313" s="526"/>
      <c r="G1313" s="521"/>
      <c r="H1313" s="89" t="s">
        <v>238</v>
      </c>
      <c r="I1313" s="91" t="s">
        <v>238</v>
      </c>
      <c r="J1313" s="91" t="s">
        <v>485</v>
      </c>
      <c r="K1313" s="142">
        <v>1</v>
      </c>
      <c r="L1313" s="90">
        <v>45231</v>
      </c>
      <c r="M1313" s="90">
        <v>45747</v>
      </c>
      <c r="N1313" s="140">
        <v>73.714285714285708</v>
      </c>
      <c r="O1313" s="160">
        <v>1</v>
      </c>
      <c r="P1313" s="149" t="s">
        <v>666</v>
      </c>
      <c r="Q1313" s="176">
        <v>1</v>
      </c>
      <c r="R1313" s="141" t="s">
        <v>4450</v>
      </c>
    </row>
    <row r="1314" spans="1:18" ht="225.75">
      <c r="A1314" s="172" t="s">
        <v>652</v>
      </c>
      <c r="B1314" s="139" t="s">
        <v>24</v>
      </c>
      <c r="C1314" s="520"/>
      <c r="D1314" s="520"/>
      <c r="E1314" s="526"/>
      <c r="F1314" s="526"/>
      <c r="G1314" s="521"/>
      <c r="H1314" s="89" t="s">
        <v>486</v>
      </c>
      <c r="I1314" s="91" t="s">
        <v>486</v>
      </c>
      <c r="J1314" s="91" t="s">
        <v>487</v>
      </c>
      <c r="K1314" s="142">
        <v>1</v>
      </c>
      <c r="L1314" s="90">
        <v>45231</v>
      </c>
      <c r="M1314" s="90">
        <v>45808</v>
      </c>
      <c r="N1314" s="140">
        <v>82.428571428571431</v>
      </c>
      <c r="O1314" s="160">
        <v>1</v>
      </c>
      <c r="P1314" s="149" t="s">
        <v>667</v>
      </c>
      <c r="Q1314" s="176">
        <v>1</v>
      </c>
      <c r="R1314" s="141" t="s">
        <v>4450</v>
      </c>
    </row>
    <row r="1315" spans="1:18" ht="180.75">
      <c r="A1315" s="172" t="s">
        <v>652</v>
      </c>
      <c r="B1315" s="139" t="s">
        <v>24</v>
      </c>
      <c r="C1315" s="520"/>
      <c r="D1315" s="520"/>
      <c r="E1315" s="526"/>
      <c r="F1315" s="526"/>
      <c r="G1315" s="521"/>
      <c r="H1315" s="89" t="s">
        <v>56</v>
      </c>
      <c r="I1315" s="91" t="s">
        <v>489</v>
      </c>
      <c r="J1315" s="91" t="s">
        <v>490</v>
      </c>
      <c r="K1315" s="142">
        <v>12</v>
      </c>
      <c r="L1315" s="90">
        <v>46024</v>
      </c>
      <c r="M1315" s="90">
        <v>47118</v>
      </c>
      <c r="N1315" s="140">
        <v>156.28571428571428</v>
      </c>
      <c r="O1315" s="160">
        <v>0</v>
      </c>
      <c r="P1315" s="149" t="s">
        <v>668</v>
      </c>
      <c r="Q1315" s="176">
        <v>0</v>
      </c>
      <c r="R1315" s="141" t="s">
        <v>1604</v>
      </c>
    </row>
    <row r="1316" spans="1:18" ht="150.75">
      <c r="A1316" s="172" t="s">
        <v>652</v>
      </c>
      <c r="B1316" s="139" t="s">
        <v>24</v>
      </c>
      <c r="C1316" s="520"/>
      <c r="D1316" s="520"/>
      <c r="E1316" s="526"/>
      <c r="F1316" s="526"/>
      <c r="G1316" s="521"/>
      <c r="H1316" s="89" t="s">
        <v>492</v>
      </c>
      <c r="I1316" s="91" t="s">
        <v>493</v>
      </c>
      <c r="J1316" s="91" t="s">
        <v>494</v>
      </c>
      <c r="K1316" s="142">
        <v>1</v>
      </c>
      <c r="L1316" s="90">
        <v>46024</v>
      </c>
      <c r="M1316" s="90">
        <v>47118</v>
      </c>
      <c r="N1316" s="140">
        <v>156.28571428571428</v>
      </c>
      <c r="O1316" s="160">
        <v>0</v>
      </c>
      <c r="P1316" s="149" t="s">
        <v>665</v>
      </c>
      <c r="Q1316" s="176">
        <v>0</v>
      </c>
      <c r="R1316" s="141" t="s">
        <v>1604</v>
      </c>
    </row>
    <row r="1317" spans="1:18" ht="300.75">
      <c r="A1317" s="172" t="s">
        <v>652</v>
      </c>
      <c r="B1317" s="139" t="s">
        <v>24</v>
      </c>
      <c r="C1317" s="520"/>
      <c r="D1317" s="520"/>
      <c r="E1317" s="526"/>
      <c r="F1317" s="526"/>
      <c r="G1317" s="521"/>
      <c r="H1317" s="89" t="s">
        <v>495</v>
      </c>
      <c r="I1317" s="91" t="s">
        <v>496</v>
      </c>
      <c r="J1317" s="91" t="s">
        <v>527</v>
      </c>
      <c r="K1317" s="142">
        <v>2</v>
      </c>
      <c r="L1317" s="90">
        <v>46024</v>
      </c>
      <c r="M1317" s="90">
        <v>47118</v>
      </c>
      <c r="N1317" s="140">
        <v>156.28571428571428</v>
      </c>
      <c r="O1317" s="160">
        <v>0</v>
      </c>
      <c r="P1317" s="149" t="s">
        <v>669</v>
      </c>
      <c r="Q1317" s="176">
        <v>0</v>
      </c>
      <c r="R1317" s="141" t="s">
        <v>1604</v>
      </c>
    </row>
    <row r="1318" spans="1:18" ht="285.75">
      <c r="A1318" s="172" t="s">
        <v>652</v>
      </c>
      <c r="B1318" s="139" t="s">
        <v>24</v>
      </c>
      <c r="C1318" s="520" t="s">
        <v>670</v>
      </c>
      <c r="D1318" s="520" t="s">
        <v>671</v>
      </c>
      <c r="E1318" s="521" t="s">
        <v>672</v>
      </c>
      <c r="F1318" s="521"/>
      <c r="G1318" s="521" t="s">
        <v>673</v>
      </c>
      <c r="H1318" s="165" t="s">
        <v>658</v>
      </c>
      <c r="I1318" s="167" t="s">
        <v>658</v>
      </c>
      <c r="J1318" s="91" t="s">
        <v>659</v>
      </c>
      <c r="K1318" s="160">
        <v>1</v>
      </c>
      <c r="L1318" s="161">
        <v>45231</v>
      </c>
      <c r="M1318" s="161">
        <v>45504</v>
      </c>
      <c r="N1318" s="140">
        <v>39</v>
      </c>
      <c r="O1318" s="160">
        <v>1</v>
      </c>
      <c r="P1318" s="149" t="s">
        <v>660</v>
      </c>
      <c r="Q1318" s="176">
        <v>1</v>
      </c>
      <c r="R1318" s="141" t="s">
        <v>4450</v>
      </c>
    </row>
    <row r="1319" spans="1:18" ht="274.5">
      <c r="A1319" s="172" t="s">
        <v>652</v>
      </c>
      <c r="B1319" s="139" t="s">
        <v>24</v>
      </c>
      <c r="C1319" s="520"/>
      <c r="D1319" s="520"/>
      <c r="E1319" s="521"/>
      <c r="F1319" s="521"/>
      <c r="G1319" s="521"/>
      <c r="H1319" s="165" t="s">
        <v>661</v>
      </c>
      <c r="I1319" s="167" t="s">
        <v>661</v>
      </c>
      <c r="J1319" s="91" t="s">
        <v>662</v>
      </c>
      <c r="K1319" s="160">
        <v>1</v>
      </c>
      <c r="L1319" s="161">
        <v>45231</v>
      </c>
      <c r="M1319" s="161">
        <v>45504</v>
      </c>
      <c r="N1319" s="140">
        <v>39</v>
      </c>
      <c r="O1319" s="160">
        <v>1</v>
      </c>
      <c r="P1319" s="149" t="s">
        <v>674</v>
      </c>
      <c r="Q1319" s="176">
        <v>1</v>
      </c>
      <c r="R1319" s="141" t="s">
        <v>4450</v>
      </c>
    </row>
    <row r="1320" spans="1:18" ht="150">
      <c r="A1320" s="172" t="s">
        <v>652</v>
      </c>
      <c r="B1320" s="139" t="s">
        <v>24</v>
      </c>
      <c r="C1320" s="520"/>
      <c r="D1320" s="520"/>
      <c r="E1320" s="521"/>
      <c r="F1320" s="521"/>
      <c r="G1320" s="521"/>
      <c r="H1320" s="89" t="s">
        <v>664</v>
      </c>
      <c r="I1320" s="91" t="s">
        <v>474</v>
      </c>
      <c r="J1320" s="91" t="s">
        <v>475</v>
      </c>
      <c r="K1320" s="142">
        <v>1</v>
      </c>
      <c r="L1320" s="90">
        <v>45323</v>
      </c>
      <c r="M1320" s="90">
        <v>45747</v>
      </c>
      <c r="N1320" s="140">
        <v>60.571428571428569</v>
      </c>
      <c r="O1320" s="160">
        <v>1</v>
      </c>
      <c r="P1320" s="91" t="s">
        <v>675</v>
      </c>
      <c r="Q1320" s="176">
        <v>1</v>
      </c>
      <c r="R1320" s="141" t="s">
        <v>4450</v>
      </c>
    </row>
    <row r="1321" spans="1:18" ht="90.75">
      <c r="A1321" s="172" t="s">
        <v>652</v>
      </c>
      <c r="B1321" s="139" t="s">
        <v>24</v>
      </c>
      <c r="C1321" s="520"/>
      <c r="D1321" s="520"/>
      <c r="E1321" s="521"/>
      <c r="F1321" s="521"/>
      <c r="G1321" s="521"/>
      <c r="H1321" s="89" t="s">
        <v>518</v>
      </c>
      <c r="I1321" s="91" t="s">
        <v>518</v>
      </c>
      <c r="J1321" s="91" t="s">
        <v>519</v>
      </c>
      <c r="K1321" s="142">
        <v>1</v>
      </c>
      <c r="L1321" s="90">
        <v>45323</v>
      </c>
      <c r="M1321" s="90">
        <v>45747</v>
      </c>
      <c r="N1321" s="140">
        <v>60.571428571428569</v>
      </c>
      <c r="O1321" s="160">
        <v>1</v>
      </c>
      <c r="P1321" s="149" t="s">
        <v>676</v>
      </c>
      <c r="Q1321" s="176">
        <v>1</v>
      </c>
      <c r="R1321" s="141" t="s">
        <v>4450</v>
      </c>
    </row>
    <row r="1322" spans="1:18" ht="90.75">
      <c r="A1322" s="172" t="s">
        <v>652</v>
      </c>
      <c r="B1322" s="139" t="s">
        <v>24</v>
      </c>
      <c r="C1322" s="520"/>
      <c r="D1322" s="520"/>
      <c r="E1322" s="521"/>
      <c r="F1322" s="521"/>
      <c r="G1322" s="521"/>
      <c r="H1322" s="89" t="s">
        <v>480</v>
      </c>
      <c r="I1322" s="91" t="s">
        <v>481</v>
      </c>
      <c r="J1322" s="91" t="s">
        <v>482</v>
      </c>
      <c r="K1322" s="142">
        <v>1</v>
      </c>
      <c r="L1322" s="90">
        <v>45231</v>
      </c>
      <c r="M1322" s="90">
        <v>45747</v>
      </c>
      <c r="N1322" s="140">
        <v>73.714285714285708</v>
      </c>
      <c r="O1322" s="160">
        <v>1</v>
      </c>
      <c r="P1322" s="149" t="s">
        <v>676</v>
      </c>
      <c r="Q1322" s="176">
        <v>1</v>
      </c>
      <c r="R1322" s="141" t="s">
        <v>4450</v>
      </c>
    </row>
    <row r="1323" spans="1:18" ht="135.75">
      <c r="A1323" s="172" t="s">
        <v>652</v>
      </c>
      <c r="B1323" s="139" t="s">
        <v>24</v>
      </c>
      <c r="C1323" s="520"/>
      <c r="D1323" s="520"/>
      <c r="E1323" s="521"/>
      <c r="F1323" s="521"/>
      <c r="G1323" s="521"/>
      <c r="H1323" s="89" t="s">
        <v>483</v>
      </c>
      <c r="I1323" s="91" t="s">
        <v>483</v>
      </c>
      <c r="J1323" s="91" t="s">
        <v>484</v>
      </c>
      <c r="K1323" s="142">
        <v>1</v>
      </c>
      <c r="L1323" s="90">
        <v>45323</v>
      </c>
      <c r="M1323" s="90">
        <v>45747</v>
      </c>
      <c r="N1323" s="140">
        <v>60.571428571428569</v>
      </c>
      <c r="O1323" s="160">
        <v>1</v>
      </c>
      <c r="P1323" s="91" t="s">
        <v>677</v>
      </c>
      <c r="Q1323" s="176">
        <v>1</v>
      </c>
      <c r="R1323" s="141" t="s">
        <v>4450</v>
      </c>
    </row>
    <row r="1324" spans="1:18" ht="90.75">
      <c r="A1324" s="172" t="s">
        <v>652</v>
      </c>
      <c r="B1324" s="139" t="s">
        <v>24</v>
      </c>
      <c r="C1324" s="520"/>
      <c r="D1324" s="520"/>
      <c r="E1324" s="521"/>
      <c r="F1324" s="521"/>
      <c r="G1324" s="521"/>
      <c r="H1324" s="89" t="s">
        <v>238</v>
      </c>
      <c r="I1324" s="91" t="s">
        <v>238</v>
      </c>
      <c r="J1324" s="91" t="s">
        <v>485</v>
      </c>
      <c r="K1324" s="142">
        <v>1</v>
      </c>
      <c r="L1324" s="90">
        <v>45231</v>
      </c>
      <c r="M1324" s="90">
        <v>45747</v>
      </c>
      <c r="N1324" s="140">
        <v>73.714285714285708</v>
      </c>
      <c r="O1324" s="160">
        <v>1</v>
      </c>
      <c r="P1324" s="149" t="s">
        <v>676</v>
      </c>
      <c r="Q1324" s="176">
        <v>1</v>
      </c>
      <c r="R1324" s="141" t="s">
        <v>4450</v>
      </c>
    </row>
    <row r="1325" spans="1:18" ht="243">
      <c r="A1325" s="172" t="s">
        <v>652</v>
      </c>
      <c r="B1325" s="139" t="s">
        <v>24</v>
      </c>
      <c r="C1325" s="520"/>
      <c r="D1325" s="520"/>
      <c r="E1325" s="521"/>
      <c r="F1325" s="521"/>
      <c r="G1325" s="521"/>
      <c r="H1325" s="89" t="s">
        <v>486</v>
      </c>
      <c r="I1325" s="91" t="s">
        <v>486</v>
      </c>
      <c r="J1325" s="91" t="s">
        <v>487</v>
      </c>
      <c r="K1325" s="142">
        <v>1</v>
      </c>
      <c r="L1325" s="90">
        <v>45231</v>
      </c>
      <c r="M1325" s="90">
        <v>45808</v>
      </c>
      <c r="N1325" s="140">
        <v>82.428571428571431</v>
      </c>
      <c r="O1325" s="160">
        <v>1</v>
      </c>
      <c r="P1325" s="149" t="s">
        <v>678</v>
      </c>
      <c r="Q1325" s="176">
        <v>1</v>
      </c>
      <c r="R1325" s="141" t="s">
        <v>4450</v>
      </c>
    </row>
    <row r="1326" spans="1:18" ht="180.75">
      <c r="A1326" s="172" t="s">
        <v>652</v>
      </c>
      <c r="B1326" s="139" t="s">
        <v>24</v>
      </c>
      <c r="C1326" s="520"/>
      <c r="D1326" s="520"/>
      <c r="E1326" s="521"/>
      <c r="F1326" s="521"/>
      <c r="G1326" s="521"/>
      <c r="H1326" s="89" t="s">
        <v>56</v>
      </c>
      <c r="I1326" s="91" t="s">
        <v>489</v>
      </c>
      <c r="J1326" s="91" t="s">
        <v>490</v>
      </c>
      <c r="K1326" s="142">
        <v>7</v>
      </c>
      <c r="L1326" s="90">
        <v>46024</v>
      </c>
      <c r="M1326" s="90">
        <v>46660</v>
      </c>
      <c r="N1326" s="140">
        <v>90.857142857142861</v>
      </c>
      <c r="O1326" s="160">
        <v>0</v>
      </c>
      <c r="P1326" s="149" t="s">
        <v>668</v>
      </c>
      <c r="Q1326" s="176">
        <v>0</v>
      </c>
      <c r="R1326" s="141" t="s">
        <v>1604</v>
      </c>
    </row>
    <row r="1327" spans="1:18" ht="135.75">
      <c r="A1327" s="172" t="s">
        <v>652</v>
      </c>
      <c r="B1327" s="139" t="s">
        <v>24</v>
      </c>
      <c r="C1327" s="520"/>
      <c r="D1327" s="520"/>
      <c r="E1327" s="521"/>
      <c r="F1327" s="521"/>
      <c r="G1327" s="521"/>
      <c r="H1327" s="89" t="s">
        <v>492</v>
      </c>
      <c r="I1327" s="91" t="s">
        <v>493</v>
      </c>
      <c r="J1327" s="91" t="s">
        <v>494</v>
      </c>
      <c r="K1327" s="142">
        <v>1</v>
      </c>
      <c r="L1327" s="90">
        <v>46024</v>
      </c>
      <c r="M1327" s="90">
        <v>46660</v>
      </c>
      <c r="N1327" s="140">
        <v>90.857142857142861</v>
      </c>
      <c r="O1327" s="160">
        <v>0</v>
      </c>
      <c r="P1327" s="91" t="s">
        <v>677</v>
      </c>
      <c r="Q1327" s="176">
        <v>0</v>
      </c>
      <c r="R1327" s="141" t="s">
        <v>1604</v>
      </c>
    </row>
    <row r="1328" spans="1:18" ht="300.75">
      <c r="A1328" s="172" t="s">
        <v>652</v>
      </c>
      <c r="B1328" s="139" t="s">
        <v>24</v>
      </c>
      <c r="C1328" s="520"/>
      <c r="D1328" s="520"/>
      <c r="E1328" s="521"/>
      <c r="F1328" s="521"/>
      <c r="G1328" s="521"/>
      <c r="H1328" s="89" t="s">
        <v>495</v>
      </c>
      <c r="I1328" s="91" t="s">
        <v>496</v>
      </c>
      <c r="J1328" s="91" t="s">
        <v>527</v>
      </c>
      <c r="K1328" s="142">
        <v>2</v>
      </c>
      <c r="L1328" s="90">
        <v>46024</v>
      </c>
      <c r="M1328" s="90">
        <v>46660</v>
      </c>
      <c r="N1328" s="140">
        <v>90.857142857142861</v>
      </c>
      <c r="O1328" s="160">
        <v>0</v>
      </c>
      <c r="P1328" s="91" t="s">
        <v>679</v>
      </c>
      <c r="Q1328" s="176">
        <v>0</v>
      </c>
      <c r="R1328" s="141" t="s">
        <v>1604</v>
      </c>
    </row>
    <row r="1329" spans="1:18" ht="285.75">
      <c r="A1329" s="172" t="s">
        <v>652</v>
      </c>
      <c r="B1329" s="139" t="s">
        <v>24</v>
      </c>
      <c r="C1329" s="520" t="s">
        <v>680</v>
      </c>
      <c r="D1329" s="520" t="s">
        <v>681</v>
      </c>
      <c r="E1329" s="526" t="s">
        <v>682</v>
      </c>
      <c r="F1329" s="526"/>
      <c r="G1329" s="521" t="s">
        <v>673</v>
      </c>
      <c r="H1329" s="525" t="s">
        <v>657</v>
      </c>
      <c r="I1329" s="167" t="s">
        <v>658</v>
      </c>
      <c r="J1329" s="91" t="s">
        <v>659</v>
      </c>
      <c r="K1329" s="160">
        <v>1</v>
      </c>
      <c r="L1329" s="161">
        <v>45231</v>
      </c>
      <c r="M1329" s="161">
        <v>45504</v>
      </c>
      <c r="N1329" s="140">
        <v>39</v>
      </c>
      <c r="O1329" s="160">
        <v>1</v>
      </c>
      <c r="P1329" s="149" t="s">
        <v>660</v>
      </c>
      <c r="Q1329" s="176">
        <v>1</v>
      </c>
      <c r="R1329" s="141" t="s">
        <v>4450</v>
      </c>
    </row>
    <row r="1330" spans="1:18" ht="270.75">
      <c r="A1330" s="172" t="s">
        <v>652</v>
      </c>
      <c r="B1330" s="139" t="s">
        <v>24</v>
      </c>
      <c r="C1330" s="520"/>
      <c r="D1330" s="520"/>
      <c r="E1330" s="526"/>
      <c r="F1330" s="526"/>
      <c r="G1330" s="521"/>
      <c r="H1330" s="525"/>
      <c r="I1330" s="167" t="s">
        <v>661</v>
      </c>
      <c r="J1330" s="91" t="s">
        <v>662</v>
      </c>
      <c r="K1330" s="160">
        <v>1</v>
      </c>
      <c r="L1330" s="161">
        <v>45231</v>
      </c>
      <c r="M1330" s="161">
        <v>45504</v>
      </c>
      <c r="N1330" s="140">
        <v>39</v>
      </c>
      <c r="O1330" s="160">
        <v>1</v>
      </c>
      <c r="P1330" s="149" t="s">
        <v>663</v>
      </c>
      <c r="Q1330" s="176">
        <v>1</v>
      </c>
      <c r="R1330" s="141" t="s">
        <v>4450</v>
      </c>
    </row>
    <row r="1331" spans="1:18" ht="165.75">
      <c r="A1331" s="172" t="s">
        <v>652</v>
      </c>
      <c r="B1331" s="139" t="s">
        <v>24</v>
      </c>
      <c r="C1331" s="520"/>
      <c r="D1331" s="520"/>
      <c r="E1331" s="526"/>
      <c r="F1331" s="526"/>
      <c r="G1331" s="521"/>
      <c r="H1331" s="89" t="s">
        <v>664</v>
      </c>
      <c r="I1331" s="91" t="s">
        <v>474</v>
      </c>
      <c r="J1331" s="91" t="s">
        <v>475</v>
      </c>
      <c r="K1331" s="142">
        <v>1</v>
      </c>
      <c r="L1331" s="90">
        <v>45323</v>
      </c>
      <c r="M1331" s="90">
        <v>45747</v>
      </c>
      <c r="N1331" s="140">
        <v>60.571428571428569</v>
      </c>
      <c r="O1331" s="160">
        <v>1</v>
      </c>
      <c r="P1331" s="149" t="s">
        <v>683</v>
      </c>
      <c r="Q1331" s="176">
        <v>1</v>
      </c>
      <c r="R1331" s="141" t="s">
        <v>4450</v>
      </c>
    </row>
    <row r="1332" spans="1:18" ht="90.75">
      <c r="A1332" s="172" t="s">
        <v>652</v>
      </c>
      <c r="B1332" s="139" t="s">
        <v>24</v>
      </c>
      <c r="C1332" s="520"/>
      <c r="D1332" s="520"/>
      <c r="E1332" s="526"/>
      <c r="F1332" s="526"/>
      <c r="G1332" s="521"/>
      <c r="H1332" s="89" t="s">
        <v>518</v>
      </c>
      <c r="I1332" s="91" t="s">
        <v>518</v>
      </c>
      <c r="J1332" s="91" t="s">
        <v>519</v>
      </c>
      <c r="K1332" s="142">
        <v>1</v>
      </c>
      <c r="L1332" s="90">
        <v>45323</v>
      </c>
      <c r="M1332" s="90">
        <v>45747</v>
      </c>
      <c r="N1332" s="140">
        <v>60.571428571428569</v>
      </c>
      <c r="O1332" s="160">
        <v>1</v>
      </c>
      <c r="P1332" s="149" t="s">
        <v>676</v>
      </c>
      <c r="Q1332" s="176">
        <v>1</v>
      </c>
      <c r="R1332" s="141" t="s">
        <v>4450</v>
      </c>
    </row>
    <row r="1333" spans="1:18" ht="90.75">
      <c r="A1333" s="172" t="s">
        <v>652</v>
      </c>
      <c r="B1333" s="139" t="s">
        <v>24</v>
      </c>
      <c r="C1333" s="520"/>
      <c r="D1333" s="520"/>
      <c r="E1333" s="526"/>
      <c r="F1333" s="526"/>
      <c r="G1333" s="521"/>
      <c r="H1333" s="89" t="s">
        <v>480</v>
      </c>
      <c r="I1333" s="91" t="s">
        <v>481</v>
      </c>
      <c r="J1333" s="91" t="s">
        <v>482</v>
      </c>
      <c r="K1333" s="142">
        <v>1</v>
      </c>
      <c r="L1333" s="90">
        <v>45231</v>
      </c>
      <c r="M1333" s="90">
        <v>45747</v>
      </c>
      <c r="N1333" s="140">
        <v>73.714285714285708</v>
      </c>
      <c r="O1333" s="160">
        <v>1</v>
      </c>
      <c r="P1333" s="149" t="s">
        <v>676</v>
      </c>
      <c r="Q1333" s="176">
        <v>1</v>
      </c>
      <c r="R1333" s="141" t="s">
        <v>4450</v>
      </c>
    </row>
    <row r="1334" spans="1:18" ht="165.75">
      <c r="A1334" s="172" t="s">
        <v>652</v>
      </c>
      <c r="B1334" s="139" t="s">
        <v>24</v>
      </c>
      <c r="C1334" s="520"/>
      <c r="D1334" s="520"/>
      <c r="E1334" s="526"/>
      <c r="F1334" s="526"/>
      <c r="G1334" s="521"/>
      <c r="H1334" s="89" t="s">
        <v>483</v>
      </c>
      <c r="I1334" s="91" t="s">
        <v>483</v>
      </c>
      <c r="J1334" s="91" t="s">
        <v>484</v>
      </c>
      <c r="K1334" s="142">
        <v>1</v>
      </c>
      <c r="L1334" s="90">
        <v>45323</v>
      </c>
      <c r="M1334" s="90">
        <v>45747</v>
      </c>
      <c r="N1334" s="140">
        <v>60.571428571428569</v>
      </c>
      <c r="O1334" s="160">
        <v>1</v>
      </c>
      <c r="P1334" s="149" t="s">
        <v>683</v>
      </c>
      <c r="Q1334" s="176">
        <v>1</v>
      </c>
      <c r="R1334" s="141" t="s">
        <v>4450</v>
      </c>
    </row>
    <row r="1335" spans="1:18" ht="90.75">
      <c r="A1335" s="172" t="s">
        <v>652</v>
      </c>
      <c r="B1335" s="139" t="s">
        <v>24</v>
      </c>
      <c r="C1335" s="520"/>
      <c r="D1335" s="520"/>
      <c r="E1335" s="526"/>
      <c r="F1335" s="526"/>
      <c r="G1335" s="521"/>
      <c r="H1335" s="89" t="s">
        <v>238</v>
      </c>
      <c r="I1335" s="91" t="s">
        <v>238</v>
      </c>
      <c r="J1335" s="91" t="s">
        <v>485</v>
      </c>
      <c r="K1335" s="142">
        <v>1</v>
      </c>
      <c r="L1335" s="90">
        <v>45231</v>
      </c>
      <c r="M1335" s="90">
        <v>45747</v>
      </c>
      <c r="N1335" s="140">
        <v>73.714285714285708</v>
      </c>
      <c r="O1335" s="160">
        <v>1</v>
      </c>
      <c r="P1335" s="149" t="s">
        <v>676</v>
      </c>
      <c r="Q1335" s="176">
        <v>1</v>
      </c>
      <c r="R1335" s="141" t="s">
        <v>4450</v>
      </c>
    </row>
    <row r="1336" spans="1:18" ht="240.75">
      <c r="A1336" s="172" t="s">
        <v>652</v>
      </c>
      <c r="B1336" s="139" t="s">
        <v>24</v>
      </c>
      <c r="C1336" s="520"/>
      <c r="D1336" s="520"/>
      <c r="E1336" s="526"/>
      <c r="F1336" s="526"/>
      <c r="G1336" s="521"/>
      <c r="H1336" s="89" t="s">
        <v>486</v>
      </c>
      <c r="I1336" s="91" t="s">
        <v>486</v>
      </c>
      <c r="J1336" s="91" t="s">
        <v>487</v>
      </c>
      <c r="K1336" s="142">
        <v>1</v>
      </c>
      <c r="L1336" s="90">
        <v>45231</v>
      </c>
      <c r="M1336" s="90">
        <v>45808</v>
      </c>
      <c r="N1336" s="140">
        <v>82.428571428571431</v>
      </c>
      <c r="O1336" s="160">
        <v>1</v>
      </c>
      <c r="P1336" s="149" t="s">
        <v>684</v>
      </c>
      <c r="Q1336" s="176">
        <v>1</v>
      </c>
      <c r="R1336" s="141" t="s">
        <v>4450</v>
      </c>
    </row>
    <row r="1337" spans="1:18" ht="180.75">
      <c r="A1337" s="172" t="s">
        <v>652</v>
      </c>
      <c r="B1337" s="139" t="s">
        <v>24</v>
      </c>
      <c r="C1337" s="520"/>
      <c r="D1337" s="520"/>
      <c r="E1337" s="526"/>
      <c r="F1337" s="526"/>
      <c r="G1337" s="521"/>
      <c r="H1337" s="89" t="s">
        <v>56</v>
      </c>
      <c r="I1337" s="91" t="s">
        <v>489</v>
      </c>
      <c r="J1337" s="91" t="s">
        <v>490</v>
      </c>
      <c r="K1337" s="142">
        <v>7</v>
      </c>
      <c r="L1337" s="90">
        <v>46024</v>
      </c>
      <c r="M1337" s="90">
        <v>46660</v>
      </c>
      <c r="N1337" s="140">
        <v>90.857142857142861</v>
      </c>
      <c r="O1337" s="160">
        <v>0</v>
      </c>
      <c r="P1337" s="149" t="s">
        <v>668</v>
      </c>
      <c r="Q1337" s="176">
        <v>0</v>
      </c>
      <c r="R1337" s="141" t="s">
        <v>1604</v>
      </c>
    </row>
    <row r="1338" spans="1:18" ht="165.75">
      <c r="A1338" s="172" t="s">
        <v>652</v>
      </c>
      <c r="B1338" s="139" t="s">
        <v>24</v>
      </c>
      <c r="C1338" s="520"/>
      <c r="D1338" s="520"/>
      <c r="E1338" s="526"/>
      <c r="F1338" s="526"/>
      <c r="G1338" s="521"/>
      <c r="H1338" s="89" t="s">
        <v>492</v>
      </c>
      <c r="I1338" s="91" t="s">
        <v>493</v>
      </c>
      <c r="J1338" s="91" t="s">
        <v>494</v>
      </c>
      <c r="K1338" s="142">
        <v>1</v>
      </c>
      <c r="L1338" s="90">
        <v>46024</v>
      </c>
      <c r="M1338" s="90">
        <v>46660</v>
      </c>
      <c r="N1338" s="140">
        <v>90.857142857142861</v>
      </c>
      <c r="O1338" s="160">
        <v>0</v>
      </c>
      <c r="P1338" s="149" t="s">
        <v>683</v>
      </c>
      <c r="Q1338" s="176">
        <v>0</v>
      </c>
      <c r="R1338" s="141" t="s">
        <v>1604</v>
      </c>
    </row>
    <row r="1339" spans="1:18" ht="300.75">
      <c r="A1339" s="172" t="s">
        <v>652</v>
      </c>
      <c r="B1339" s="139" t="s">
        <v>24</v>
      </c>
      <c r="C1339" s="520"/>
      <c r="D1339" s="520"/>
      <c r="E1339" s="526"/>
      <c r="F1339" s="526"/>
      <c r="G1339" s="521"/>
      <c r="H1339" s="89" t="s">
        <v>495</v>
      </c>
      <c r="I1339" s="91" t="s">
        <v>496</v>
      </c>
      <c r="J1339" s="91" t="s">
        <v>527</v>
      </c>
      <c r="K1339" s="142">
        <v>2</v>
      </c>
      <c r="L1339" s="90">
        <v>46024</v>
      </c>
      <c r="M1339" s="90">
        <v>46660</v>
      </c>
      <c r="N1339" s="140">
        <v>90.857142857142861</v>
      </c>
      <c r="O1339" s="160">
        <v>0</v>
      </c>
      <c r="P1339" s="149" t="s">
        <v>669</v>
      </c>
      <c r="Q1339" s="176">
        <v>0</v>
      </c>
      <c r="R1339" s="141" t="s">
        <v>1604</v>
      </c>
    </row>
    <row r="1340" spans="1:18" ht="180.75">
      <c r="A1340" s="172" t="s">
        <v>652</v>
      </c>
      <c r="B1340" s="139" t="s">
        <v>24</v>
      </c>
      <c r="C1340" s="520" t="s">
        <v>680</v>
      </c>
      <c r="D1340" s="520" t="s">
        <v>671</v>
      </c>
      <c r="E1340" s="521" t="s">
        <v>685</v>
      </c>
      <c r="F1340" s="521"/>
      <c r="G1340" s="521" t="s">
        <v>656</v>
      </c>
      <c r="H1340" s="144" t="s">
        <v>686</v>
      </c>
      <c r="I1340" s="145" t="s">
        <v>686</v>
      </c>
      <c r="J1340" s="91" t="s">
        <v>687</v>
      </c>
      <c r="K1340" s="160">
        <v>1</v>
      </c>
      <c r="L1340" s="161">
        <v>42979</v>
      </c>
      <c r="M1340" s="161">
        <v>43100</v>
      </c>
      <c r="N1340" s="140">
        <v>17.285714285714285</v>
      </c>
      <c r="O1340" s="160">
        <v>1</v>
      </c>
      <c r="P1340" s="91" t="s">
        <v>688</v>
      </c>
      <c r="Q1340" s="146">
        <v>1</v>
      </c>
      <c r="R1340" s="141" t="s">
        <v>4450</v>
      </c>
    </row>
    <row r="1341" spans="1:18" ht="165">
      <c r="A1341" s="172" t="s">
        <v>652</v>
      </c>
      <c r="B1341" s="139" t="s">
        <v>24</v>
      </c>
      <c r="C1341" s="520"/>
      <c r="D1341" s="520"/>
      <c r="E1341" s="521"/>
      <c r="F1341" s="521"/>
      <c r="G1341" s="521"/>
      <c r="H1341" s="144" t="s">
        <v>689</v>
      </c>
      <c r="I1341" s="145" t="s">
        <v>689</v>
      </c>
      <c r="J1341" s="91" t="s">
        <v>687</v>
      </c>
      <c r="K1341" s="160">
        <v>1</v>
      </c>
      <c r="L1341" s="161">
        <v>42979</v>
      </c>
      <c r="M1341" s="161">
        <v>43100</v>
      </c>
      <c r="N1341" s="140">
        <v>17.285714285714285</v>
      </c>
      <c r="O1341" s="160">
        <v>1</v>
      </c>
      <c r="P1341" s="91" t="s">
        <v>690</v>
      </c>
      <c r="Q1341" s="146">
        <v>1</v>
      </c>
      <c r="R1341" s="141" t="s">
        <v>4450</v>
      </c>
    </row>
    <row r="1342" spans="1:18" ht="285.75">
      <c r="A1342" s="172" t="s">
        <v>652</v>
      </c>
      <c r="B1342" s="139" t="s">
        <v>24</v>
      </c>
      <c r="C1342" s="520"/>
      <c r="D1342" s="520"/>
      <c r="E1342" s="521"/>
      <c r="F1342" s="521"/>
      <c r="G1342" s="521"/>
      <c r="H1342" s="525" t="s">
        <v>657</v>
      </c>
      <c r="I1342" s="167" t="s">
        <v>658</v>
      </c>
      <c r="J1342" s="91" t="s">
        <v>659</v>
      </c>
      <c r="K1342" s="160">
        <v>1</v>
      </c>
      <c r="L1342" s="161">
        <v>45231</v>
      </c>
      <c r="M1342" s="161">
        <v>45504</v>
      </c>
      <c r="N1342" s="140">
        <v>39</v>
      </c>
      <c r="O1342" s="160">
        <v>1</v>
      </c>
      <c r="P1342" s="149" t="s">
        <v>660</v>
      </c>
      <c r="Q1342" s="176">
        <v>1</v>
      </c>
      <c r="R1342" s="141" t="s">
        <v>4450</v>
      </c>
    </row>
    <row r="1343" spans="1:18" ht="270.75">
      <c r="A1343" s="172" t="s">
        <v>652</v>
      </c>
      <c r="B1343" s="139" t="s">
        <v>24</v>
      </c>
      <c r="C1343" s="520"/>
      <c r="D1343" s="520"/>
      <c r="E1343" s="521"/>
      <c r="F1343" s="521"/>
      <c r="G1343" s="521"/>
      <c r="H1343" s="525"/>
      <c r="I1343" s="167" t="s">
        <v>661</v>
      </c>
      <c r="J1343" s="91" t="s">
        <v>662</v>
      </c>
      <c r="K1343" s="160">
        <v>1</v>
      </c>
      <c r="L1343" s="161">
        <v>45231</v>
      </c>
      <c r="M1343" s="161">
        <v>45504</v>
      </c>
      <c r="N1343" s="140">
        <v>39</v>
      </c>
      <c r="O1343" s="160">
        <v>1</v>
      </c>
      <c r="P1343" s="149" t="s">
        <v>663</v>
      </c>
      <c r="Q1343" s="176">
        <v>1</v>
      </c>
      <c r="R1343" s="141" t="s">
        <v>4450</v>
      </c>
    </row>
    <row r="1344" spans="1:18" ht="150.75">
      <c r="A1344" s="172" t="s">
        <v>652</v>
      </c>
      <c r="B1344" s="139" t="s">
        <v>24</v>
      </c>
      <c r="C1344" s="520"/>
      <c r="D1344" s="520"/>
      <c r="E1344" s="521"/>
      <c r="F1344" s="521"/>
      <c r="G1344" s="521"/>
      <c r="H1344" s="89" t="s">
        <v>664</v>
      </c>
      <c r="I1344" s="91" t="s">
        <v>474</v>
      </c>
      <c r="J1344" s="91" t="s">
        <v>475</v>
      </c>
      <c r="K1344" s="142">
        <v>1</v>
      </c>
      <c r="L1344" s="90">
        <v>45323</v>
      </c>
      <c r="M1344" s="90">
        <v>45747</v>
      </c>
      <c r="N1344" s="140">
        <v>60.571428571428569</v>
      </c>
      <c r="O1344" s="160">
        <v>1</v>
      </c>
      <c r="P1344" s="149" t="s">
        <v>665</v>
      </c>
      <c r="Q1344" s="176">
        <v>1</v>
      </c>
      <c r="R1344" s="141" t="s">
        <v>4450</v>
      </c>
    </row>
    <row r="1345" spans="1:18" ht="90.75">
      <c r="A1345" s="172" t="s">
        <v>652</v>
      </c>
      <c r="B1345" s="139" t="s">
        <v>24</v>
      </c>
      <c r="C1345" s="520"/>
      <c r="D1345" s="520"/>
      <c r="E1345" s="521"/>
      <c r="F1345" s="521"/>
      <c r="G1345" s="521"/>
      <c r="H1345" s="89" t="s">
        <v>518</v>
      </c>
      <c r="I1345" s="91" t="s">
        <v>518</v>
      </c>
      <c r="J1345" s="91" t="s">
        <v>519</v>
      </c>
      <c r="K1345" s="142">
        <v>1</v>
      </c>
      <c r="L1345" s="90">
        <v>45323</v>
      </c>
      <c r="M1345" s="90">
        <v>45747</v>
      </c>
      <c r="N1345" s="140">
        <v>60.571428571428569</v>
      </c>
      <c r="O1345" s="160">
        <v>1</v>
      </c>
      <c r="P1345" s="149" t="s">
        <v>676</v>
      </c>
      <c r="Q1345" s="176">
        <v>1</v>
      </c>
      <c r="R1345" s="141" t="s">
        <v>4450</v>
      </c>
    </row>
    <row r="1346" spans="1:18" ht="90.75">
      <c r="A1346" s="172" t="s">
        <v>652</v>
      </c>
      <c r="B1346" s="139" t="s">
        <v>24</v>
      </c>
      <c r="C1346" s="520"/>
      <c r="D1346" s="520"/>
      <c r="E1346" s="521"/>
      <c r="F1346" s="521"/>
      <c r="G1346" s="521"/>
      <c r="H1346" s="89" t="s">
        <v>480</v>
      </c>
      <c r="I1346" s="91" t="s">
        <v>481</v>
      </c>
      <c r="J1346" s="91" t="s">
        <v>482</v>
      </c>
      <c r="K1346" s="142">
        <v>1</v>
      </c>
      <c r="L1346" s="90">
        <v>45231</v>
      </c>
      <c r="M1346" s="90">
        <v>45747</v>
      </c>
      <c r="N1346" s="140">
        <v>73.714285714285708</v>
      </c>
      <c r="O1346" s="160">
        <v>1</v>
      </c>
      <c r="P1346" s="149" t="s">
        <v>676</v>
      </c>
      <c r="Q1346" s="176">
        <v>1</v>
      </c>
      <c r="R1346" s="141" t="s">
        <v>4450</v>
      </c>
    </row>
    <row r="1347" spans="1:18" ht="150.75">
      <c r="A1347" s="172" t="s">
        <v>652</v>
      </c>
      <c r="B1347" s="139" t="s">
        <v>24</v>
      </c>
      <c r="C1347" s="520"/>
      <c r="D1347" s="520"/>
      <c r="E1347" s="521"/>
      <c r="F1347" s="521"/>
      <c r="G1347" s="521"/>
      <c r="H1347" s="89" t="s">
        <v>483</v>
      </c>
      <c r="I1347" s="91" t="s">
        <v>483</v>
      </c>
      <c r="J1347" s="91" t="s">
        <v>484</v>
      </c>
      <c r="K1347" s="142">
        <v>1</v>
      </c>
      <c r="L1347" s="90">
        <v>45323</v>
      </c>
      <c r="M1347" s="90">
        <v>45747</v>
      </c>
      <c r="N1347" s="140">
        <v>60.571428571428569</v>
      </c>
      <c r="O1347" s="160">
        <v>1</v>
      </c>
      <c r="P1347" s="149" t="s">
        <v>665</v>
      </c>
      <c r="Q1347" s="176">
        <v>1</v>
      </c>
      <c r="R1347" s="141" t="s">
        <v>4450</v>
      </c>
    </row>
    <row r="1348" spans="1:18" ht="90.75">
      <c r="A1348" s="172" t="s">
        <v>652</v>
      </c>
      <c r="B1348" s="139" t="s">
        <v>24</v>
      </c>
      <c r="C1348" s="520"/>
      <c r="D1348" s="520"/>
      <c r="E1348" s="521"/>
      <c r="F1348" s="521"/>
      <c r="G1348" s="521"/>
      <c r="H1348" s="89" t="s">
        <v>238</v>
      </c>
      <c r="I1348" s="91" t="s">
        <v>238</v>
      </c>
      <c r="J1348" s="91" t="s">
        <v>485</v>
      </c>
      <c r="K1348" s="142">
        <v>1</v>
      </c>
      <c r="L1348" s="90">
        <v>45231</v>
      </c>
      <c r="M1348" s="90">
        <v>45747</v>
      </c>
      <c r="N1348" s="140">
        <v>73.714285714285708</v>
      </c>
      <c r="O1348" s="160">
        <v>1</v>
      </c>
      <c r="P1348" s="149" t="s">
        <v>676</v>
      </c>
      <c r="Q1348" s="176">
        <v>1</v>
      </c>
      <c r="R1348" s="141" t="s">
        <v>4450</v>
      </c>
    </row>
    <row r="1349" spans="1:18" ht="225.75">
      <c r="A1349" s="172" t="s">
        <v>652</v>
      </c>
      <c r="B1349" s="139" t="s">
        <v>24</v>
      </c>
      <c r="C1349" s="520"/>
      <c r="D1349" s="520"/>
      <c r="E1349" s="521"/>
      <c r="F1349" s="521"/>
      <c r="G1349" s="521"/>
      <c r="H1349" s="89" t="s">
        <v>486</v>
      </c>
      <c r="I1349" s="91" t="s">
        <v>486</v>
      </c>
      <c r="J1349" s="91" t="s">
        <v>487</v>
      </c>
      <c r="K1349" s="142">
        <v>1</v>
      </c>
      <c r="L1349" s="90">
        <v>45231</v>
      </c>
      <c r="M1349" s="90">
        <v>45808</v>
      </c>
      <c r="N1349" s="140">
        <v>82.428571428571431</v>
      </c>
      <c r="O1349" s="160">
        <v>1</v>
      </c>
      <c r="P1349" s="149" t="s">
        <v>667</v>
      </c>
      <c r="Q1349" s="176">
        <v>1</v>
      </c>
      <c r="R1349" s="141" t="s">
        <v>4450</v>
      </c>
    </row>
    <row r="1350" spans="1:18" ht="180.75">
      <c r="A1350" s="172" t="s">
        <v>652</v>
      </c>
      <c r="B1350" s="139" t="s">
        <v>24</v>
      </c>
      <c r="C1350" s="520"/>
      <c r="D1350" s="520"/>
      <c r="E1350" s="521"/>
      <c r="F1350" s="521"/>
      <c r="G1350" s="521"/>
      <c r="H1350" s="89" t="s">
        <v>56</v>
      </c>
      <c r="I1350" s="91" t="s">
        <v>489</v>
      </c>
      <c r="J1350" s="91" t="s">
        <v>490</v>
      </c>
      <c r="K1350" s="142">
        <v>7</v>
      </c>
      <c r="L1350" s="90">
        <v>46024</v>
      </c>
      <c r="M1350" s="90">
        <v>46660</v>
      </c>
      <c r="N1350" s="140">
        <v>90.857142857142861</v>
      </c>
      <c r="O1350" s="160">
        <v>0</v>
      </c>
      <c r="P1350" s="149" t="s">
        <v>668</v>
      </c>
      <c r="Q1350" s="176">
        <v>0</v>
      </c>
      <c r="R1350" s="141" t="s">
        <v>1604</v>
      </c>
    </row>
    <row r="1351" spans="1:18" ht="150.75">
      <c r="A1351" s="172" t="s">
        <v>652</v>
      </c>
      <c r="B1351" s="139" t="s">
        <v>24</v>
      </c>
      <c r="C1351" s="520"/>
      <c r="D1351" s="520"/>
      <c r="E1351" s="521"/>
      <c r="F1351" s="521"/>
      <c r="G1351" s="521"/>
      <c r="H1351" s="89" t="s">
        <v>492</v>
      </c>
      <c r="I1351" s="91" t="s">
        <v>493</v>
      </c>
      <c r="J1351" s="91" t="s">
        <v>494</v>
      </c>
      <c r="K1351" s="142">
        <v>1</v>
      </c>
      <c r="L1351" s="90">
        <v>46024</v>
      </c>
      <c r="M1351" s="90">
        <v>46660</v>
      </c>
      <c r="N1351" s="140">
        <v>90.857142857142861</v>
      </c>
      <c r="O1351" s="160">
        <v>0</v>
      </c>
      <c r="P1351" s="149" t="s">
        <v>665</v>
      </c>
      <c r="Q1351" s="176">
        <v>0</v>
      </c>
      <c r="R1351" s="141" t="s">
        <v>1604</v>
      </c>
    </row>
    <row r="1352" spans="1:18" ht="300.75">
      <c r="A1352" s="172" t="s">
        <v>652</v>
      </c>
      <c r="B1352" s="139" t="s">
        <v>24</v>
      </c>
      <c r="C1352" s="520"/>
      <c r="D1352" s="520"/>
      <c r="E1352" s="521"/>
      <c r="F1352" s="521"/>
      <c r="G1352" s="521"/>
      <c r="H1352" s="89" t="s">
        <v>495</v>
      </c>
      <c r="I1352" s="91" t="s">
        <v>496</v>
      </c>
      <c r="J1352" s="91" t="s">
        <v>527</v>
      </c>
      <c r="K1352" s="142">
        <v>2</v>
      </c>
      <c r="L1352" s="90">
        <v>46024</v>
      </c>
      <c r="M1352" s="90">
        <v>46660</v>
      </c>
      <c r="N1352" s="140">
        <v>90.857142857142861</v>
      </c>
      <c r="O1352" s="160">
        <v>0</v>
      </c>
      <c r="P1352" s="149" t="s">
        <v>669</v>
      </c>
      <c r="Q1352" s="176">
        <v>0</v>
      </c>
      <c r="R1352" s="141" t="s">
        <v>1604</v>
      </c>
    </row>
    <row r="1353" spans="1:18" ht="330">
      <c r="A1353" s="172" t="s">
        <v>652</v>
      </c>
      <c r="B1353" s="139" t="s">
        <v>24</v>
      </c>
      <c r="C1353" s="523" t="s">
        <v>691</v>
      </c>
      <c r="D1353" s="523" t="s">
        <v>692</v>
      </c>
      <c r="E1353" s="521" t="s">
        <v>693</v>
      </c>
      <c r="F1353" s="521"/>
      <c r="G1353" s="521" t="s">
        <v>694</v>
      </c>
      <c r="H1353" s="144" t="s">
        <v>695</v>
      </c>
      <c r="I1353" s="91" t="s">
        <v>696</v>
      </c>
      <c r="J1353" s="145" t="s">
        <v>697</v>
      </c>
      <c r="K1353" s="160">
        <v>1</v>
      </c>
      <c r="L1353" s="161">
        <v>42614</v>
      </c>
      <c r="M1353" s="161">
        <v>42825</v>
      </c>
      <c r="N1353" s="140">
        <v>30.142857142857142</v>
      </c>
      <c r="O1353" s="160">
        <v>1</v>
      </c>
      <c r="P1353" s="91" t="s">
        <v>698</v>
      </c>
      <c r="Q1353" s="146">
        <v>1</v>
      </c>
      <c r="R1353" s="141" t="s">
        <v>4450</v>
      </c>
    </row>
    <row r="1354" spans="1:18" ht="285.75">
      <c r="A1354" s="172" t="s">
        <v>652</v>
      </c>
      <c r="B1354" s="139" t="s">
        <v>24</v>
      </c>
      <c r="C1354" s="523"/>
      <c r="D1354" s="523"/>
      <c r="E1354" s="521"/>
      <c r="F1354" s="521"/>
      <c r="G1354" s="521"/>
      <c r="H1354" s="524" t="s">
        <v>699</v>
      </c>
      <c r="I1354" s="167" t="s">
        <v>658</v>
      </c>
      <c r="J1354" s="91" t="s">
        <v>659</v>
      </c>
      <c r="K1354" s="160">
        <v>1</v>
      </c>
      <c r="L1354" s="161">
        <v>45231</v>
      </c>
      <c r="M1354" s="161">
        <v>45504</v>
      </c>
      <c r="N1354" s="140">
        <v>39</v>
      </c>
      <c r="O1354" s="160">
        <v>1</v>
      </c>
      <c r="P1354" s="149" t="s">
        <v>660</v>
      </c>
      <c r="Q1354" s="176">
        <v>1</v>
      </c>
      <c r="R1354" s="141" t="s">
        <v>4450</v>
      </c>
    </row>
    <row r="1355" spans="1:18" ht="225.75">
      <c r="A1355" s="172" t="s">
        <v>652</v>
      </c>
      <c r="B1355" s="139" t="s">
        <v>24</v>
      </c>
      <c r="C1355" s="523"/>
      <c r="D1355" s="523"/>
      <c r="E1355" s="521"/>
      <c r="F1355" s="521"/>
      <c r="G1355" s="521"/>
      <c r="H1355" s="524"/>
      <c r="I1355" s="167" t="s">
        <v>661</v>
      </c>
      <c r="J1355" s="91" t="s">
        <v>662</v>
      </c>
      <c r="K1355" s="160">
        <v>1</v>
      </c>
      <c r="L1355" s="161">
        <v>45231</v>
      </c>
      <c r="M1355" s="161">
        <v>45504</v>
      </c>
      <c r="N1355" s="140">
        <v>39</v>
      </c>
      <c r="O1355" s="160">
        <v>1</v>
      </c>
      <c r="P1355" s="149" t="s">
        <v>700</v>
      </c>
      <c r="Q1355" s="176">
        <v>1</v>
      </c>
      <c r="R1355" s="141" t="s">
        <v>4450</v>
      </c>
    </row>
    <row r="1356" spans="1:18" ht="180.75">
      <c r="A1356" s="172" t="s">
        <v>652</v>
      </c>
      <c r="B1356" s="139" t="s">
        <v>24</v>
      </c>
      <c r="C1356" s="523"/>
      <c r="D1356" s="523"/>
      <c r="E1356" s="521"/>
      <c r="F1356" s="521"/>
      <c r="G1356" s="521"/>
      <c r="H1356" s="89" t="s">
        <v>664</v>
      </c>
      <c r="I1356" s="91" t="s">
        <v>474</v>
      </c>
      <c r="J1356" s="91" t="s">
        <v>475</v>
      </c>
      <c r="K1356" s="142">
        <v>1</v>
      </c>
      <c r="L1356" s="90">
        <v>45323</v>
      </c>
      <c r="M1356" s="90">
        <v>45747</v>
      </c>
      <c r="N1356" s="140">
        <v>60.571428571428569</v>
      </c>
      <c r="O1356" s="160">
        <v>1</v>
      </c>
      <c r="P1356" s="149" t="s">
        <v>701</v>
      </c>
      <c r="Q1356" s="176">
        <v>1</v>
      </c>
      <c r="R1356" s="141" t="s">
        <v>4450</v>
      </c>
    </row>
    <row r="1357" spans="1:18" ht="75.75">
      <c r="A1357" s="172" t="s">
        <v>652</v>
      </c>
      <c r="B1357" s="139" t="s">
        <v>24</v>
      </c>
      <c r="C1357" s="523"/>
      <c r="D1357" s="523"/>
      <c r="E1357" s="521"/>
      <c r="F1357" s="521"/>
      <c r="G1357" s="521"/>
      <c r="H1357" s="89" t="s">
        <v>518</v>
      </c>
      <c r="I1357" s="91" t="s">
        <v>518</v>
      </c>
      <c r="J1357" s="91" t="s">
        <v>519</v>
      </c>
      <c r="K1357" s="142">
        <v>1</v>
      </c>
      <c r="L1357" s="90">
        <v>45323</v>
      </c>
      <c r="M1357" s="90">
        <v>45747</v>
      </c>
      <c r="N1357" s="140">
        <v>60.571428571428569</v>
      </c>
      <c r="O1357" s="160">
        <v>1</v>
      </c>
      <c r="P1357" s="149" t="s">
        <v>702</v>
      </c>
      <c r="Q1357" s="176">
        <v>1</v>
      </c>
      <c r="R1357" s="141" t="s">
        <v>4450</v>
      </c>
    </row>
    <row r="1358" spans="1:18" ht="75.75">
      <c r="A1358" s="172" t="s">
        <v>652</v>
      </c>
      <c r="B1358" s="139" t="s">
        <v>24</v>
      </c>
      <c r="C1358" s="523"/>
      <c r="D1358" s="523"/>
      <c r="E1358" s="521"/>
      <c r="F1358" s="521"/>
      <c r="G1358" s="521"/>
      <c r="H1358" s="89" t="s">
        <v>480</v>
      </c>
      <c r="I1358" s="91" t="s">
        <v>481</v>
      </c>
      <c r="J1358" s="91" t="s">
        <v>482</v>
      </c>
      <c r="K1358" s="142">
        <v>1</v>
      </c>
      <c r="L1358" s="90">
        <v>45231</v>
      </c>
      <c r="M1358" s="90">
        <v>45747</v>
      </c>
      <c r="N1358" s="140">
        <v>73.714285714285708</v>
      </c>
      <c r="O1358" s="160">
        <v>1</v>
      </c>
      <c r="P1358" s="149" t="s">
        <v>702</v>
      </c>
      <c r="Q1358" s="176">
        <v>1</v>
      </c>
      <c r="R1358" s="141" t="s">
        <v>4450</v>
      </c>
    </row>
    <row r="1359" spans="1:18" ht="180.75">
      <c r="A1359" s="172" t="s">
        <v>652</v>
      </c>
      <c r="B1359" s="139" t="s">
        <v>24</v>
      </c>
      <c r="C1359" s="523"/>
      <c r="D1359" s="523"/>
      <c r="E1359" s="521"/>
      <c r="F1359" s="521"/>
      <c r="G1359" s="521"/>
      <c r="H1359" s="89" t="s">
        <v>483</v>
      </c>
      <c r="I1359" s="91" t="s">
        <v>483</v>
      </c>
      <c r="J1359" s="91" t="s">
        <v>484</v>
      </c>
      <c r="K1359" s="142">
        <v>1</v>
      </c>
      <c r="L1359" s="90">
        <v>45323</v>
      </c>
      <c r="M1359" s="90">
        <v>45747</v>
      </c>
      <c r="N1359" s="140">
        <v>60.571428571428569</v>
      </c>
      <c r="O1359" s="160">
        <v>1</v>
      </c>
      <c r="P1359" s="149" t="s">
        <v>701</v>
      </c>
      <c r="Q1359" s="176">
        <v>1</v>
      </c>
      <c r="R1359" s="141" t="s">
        <v>4450</v>
      </c>
    </row>
    <row r="1360" spans="1:18" ht="75.75">
      <c r="A1360" s="172" t="s">
        <v>652</v>
      </c>
      <c r="B1360" s="139" t="s">
        <v>24</v>
      </c>
      <c r="C1360" s="523"/>
      <c r="D1360" s="523"/>
      <c r="E1360" s="521"/>
      <c r="F1360" s="521"/>
      <c r="G1360" s="521"/>
      <c r="H1360" s="89" t="s">
        <v>238</v>
      </c>
      <c r="I1360" s="91" t="s">
        <v>238</v>
      </c>
      <c r="J1360" s="91" t="s">
        <v>485</v>
      </c>
      <c r="K1360" s="142">
        <v>1</v>
      </c>
      <c r="L1360" s="90">
        <v>45231</v>
      </c>
      <c r="M1360" s="90">
        <v>45747</v>
      </c>
      <c r="N1360" s="140">
        <v>73.714285714285708</v>
      </c>
      <c r="O1360" s="160">
        <v>1</v>
      </c>
      <c r="P1360" s="149" t="s">
        <v>702</v>
      </c>
      <c r="Q1360" s="176">
        <v>1</v>
      </c>
      <c r="R1360" s="141" t="s">
        <v>4450</v>
      </c>
    </row>
    <row r="1361" spans="1:18" ht="225.75">
      <c r="A1361" s="172" t="s">
        <v>652</v>
      </c>
      <c r="B1361" s="139" t="s">
        <v>24</v>
      </c>
      <c r="C1361" s="523"/>
      <c r="D1361" s="523"/>
      <c r="E1361" s="521"/>
      <c r="F1361" s="521"/>
      <c r="G1361" s="521"/>
      <c r="H1361" s="89" t="s">
        <v>486</v>
      </c>
      <c r="I1361" s="91" t="s">
        <v>486</v>
      </c>
      <c r="J1361" s="91" t="s">
        <v>487</v>
      </c>
      <c r="K1361" s="142">
        <v>1</v>
      </c>
      <c r="L1361" s="90">
        <v>45231</v>
      </c>
      <c r="M1361" s="90">
        <v>45808</v>
      </c>
      <c r="N1361" s="140">
        <v>82.428571428571431</v>
      </c>
      <c r="O1361" s="160">
        <v>1</v>
      </c>
      <c r="P1361" s="149" t="s">
        <v>700</v>
      </c>
      <c r="Q1361" s="176">
        <v>1</v>
      </c>
      <c r="R1361" s="141" t="s">
        <v>4450</v>
      </c>
    </row>
    <row r="1362" spans="1:18" ht="75.75">
      <c r="A1362" s="172" t="s">
        <v>652</v>
      </c>
      <c r="B1362" s="139" t="s">
        <v>24</v>
      </c>
      <c r="C1362" s="523"/>
      <c r="D1362" s="523"/>
      <c r="E1362" s="521"/>
      <c r="F1362" s="521"/>
      <c r="G1362" s="521"/>
      <c r="H1362" s="89" t="s">
        <v>56</v>
      </c>
      <c r="I1362" s="91" t="s">
        <v>489</v>
      </c>
      <c r="J1362" s="91" t="s">
        <v>490</v>
      </c>
      <c r="K1362" s="142">
        <v>8</v>
      </c>
      <c r="L1362" s="90">
        <v>45809</v>
      </c>
      <c r="M1362" s="90">
        <v>46568</v>
      </c>
      <c r="N1362" s="140">
        <v>108.42857142857143</v>
      </c>
      <c r="O1362" s="160">
        <v>0</v>
      </c>
      <c r="P1362" s="149" t="s">
        <v>702</v>
      </c>
      <c r="Q1362" s="176">
        <v>0</v>
      </c>
      <c r="R1362" s="141" t="s">
        <v>1604</v>
      </c>
    </row>
    <row r="1363" spans="1:18" ht="180.75">
      <c r="A1363" s="172" t="s">
        <v>652</v>
      </c>
      <c r="B1363" s="139" t="s">
        <v>24</v>
      </c>
      <c r="C1363" s="523"/>
      <c r="D1363" s="523"/>
      <c r="E1363" s="521"/>
      <c r="F1363" s="521"/>
      <c r="G1363" s="521"/>
      <c r="H1363" s="89" t="s">
        <v>492</v>
      </c>
      <c r="I1363" s="91" t="s">
        <v>493</v>
      </c>
      <c r="J1363" s="91" t="s">
        <v>494</v>
      </c>
      <c r="K1363" s="142">
        <v>1</v>
      </c>
      <c r="L1363" s="90">
        <v>45809</v>
      </c>
      <c r="M1363" s="90">
        <v>46568</v>
      </c>
      <c r="N1363" s="140">
        <v>108.42857142857143</v>
      </c>
      <c r="O1363" s="160">
        <v>0</v>
      </c>
      <c r="P1363" s="149" t="s">
        <v>701</v>
      </c>
      <c r="Q1363" s="176">
        <v>0</v>
      </c>
      <c r="R1363" s="141" t="s">
        <v>1604</v>
      </c>
    </row>
    <row r="1364" spans="1:18" ht="225.75">
      <c r="A1364" s="172" t="s">
        <v>652</v>
      </c>
      <c r="B1364" s="139" t="s">
        <v>24</v>
      </c>
      <c r="C1364" s="523"/>
      <c r="D1364" s="523"/>
      <c r="E1364" s="521"/>
      <c r="F1364" s="521"/>
      <c r="G1364" s="521"/>
      <c r="H1364" s="89" t="s">
        <v>495</v>
      </c>
      <c r="I1364" s="91" t="s">
        <v>496</v>
      </c>
      <c r="J1364" s="91" t="s">
        <v>527</v>
      </c>
      <c r="K1364" s="142">
        <v>2</v>
      </c>
      <c r="L1364" s="90">
        <v>45809</v>
      </c>
      <c r="M1364" s="90">
        <v>46568</v>
      </c>
      <c r="N1364" s="140">
        <v>108.42857142857143</v>
      </c>
      <c r="O1364" s="160">
        <v>0</v>
      </c>
      <c r="P1364" s="149" t="s">
        <v>700</v>
      </c>
      <c r="Q1364" s="176">
        <v>0</v>
      </c>
      <c r="R1364" s="141" t="s">
        <v>1604</v>
      </c>
    </row>
    <row r="1365" spans="1:18" ht="105.75">
      <c r="A1365" s="172" t="s">
        <v>652</v>
      </c>
      <c r="B1365" s="139" t="s">
        <v>24</v>
      </c>
      <c r="C1365" s="523"/>
      <c r="D1365" s="523"/>
      <c r="E1365" s="521"/>
      <c r="F1365" s="521"/>
      <c r="G1365" s="521"/>
      <c r="H1365" s="144" t="s">
        <v>703</v>
      </c>
      <c r="I1365" s="145" t="s">
        <v>703</v>
      </c>
      <c r="J1365" s="145" t="s">
        <v>704</v>
      </c>
      <c r="K1365" s="160">
        <v>1</v>
      </c>
      <c r="L1365" s="161">
        <v>42795</v>
      </c>
      <c r="M1365" s="161">
        <v>42855</v>
      </c>
      <c r="N1365" s="140">
        <v>8.5714285714285712</v>
      </c>
      <c r="O1365" s="160">
        <v>1</v>
      </c>
      <c r="P1365" s="91" t="s">
        <v>705</v>
      </c>
      <c r="Q1365" s="146">
        <v>1</v>
      </c>
      <c r="R1365" s="141" t="s">
        <v>4450</v>
      </c>
    </row>
    <row r="1366" spans="1:18" ht="120.75">
      <c r="A1366" s="172" t="s">
        <v>652</v>
      </c>
      <c r="B1366" s="139" t="s">
        <v>24</v>
      </c>
      <c r="C1366" s="523"/>
      <c r="D1366" s="523"/>
      <c r="E1366" s="521"/>
      <c r="F1366" s="521"/>
      <c r="G1366" s="521"/>
      <c r="H1366" s="144" t="s">
        <v>706</v>
      </c>
      <c r="I1366" s="145" t="s">
        <v>706</v>
      </c>
      <c r="J1366" s="145" t="s">
        <v>707</v>
      </c>
      <c r="K1366" s="160">
        <v>1</v>
      </c>
      <c r="L1366" s="161">
        <v>42855</v>
      </c>
      <c r="M1366" s="161">
        <v>42916</v>
      </c>
      <c r="N1366" s="140">
        <v>8.7142857142857135</v>
      </c>
      <c r="O1366" s="160">
        <v>1</v>
      </c>
      <c r="P1366" s="91" t="s">
        <v>708</v>
      </c>
      <c r="Q1366" s="146">
        <v>1</v>
      </c>
      <c r="R1366" s="141" t="s">
        <v>4450</v>
      </c>
    </row>
    <row r="1367" spans="1:18" ht="285.75">
      <c r="A1367" s="172" t="s">
        <v>652</v>
      </c>
      <c r="B1367" s="139" t="s">
        <v>24</v>
      </c>
      <c r="C1367" s="523" t="s">
        <v>709</v>
      </c>
      <c r="D1367" s="523" t="s">
        <v>710</v>
      </c>
      <c r="E1367" s="521" t="s">
        <v>711</v>
      </c>
      <c r="F1367" s="521"/>
      <c r="G1367" s="521" t="s">
        <v>712</v>
      </c>
      <c r="H1367" s="525" t="s">
        <v>713</v>
      </c>
      <c r="I1367" s="167" t="s">
        <v>658</v>
      </c>
      <c r="J1367" s="91" t="s">
        <v>659</v>
      </c>
      <c r="K1367" s="160">
        <v>1</v>
      </c>
      <c r="L1367" s="161">
        <v>45231</v>
      </c>
      <c r="M1367" s="161">
        <v>45504</v>
      </c>
      <c r="N1367" s="140">
        <v>39</v>
      </c>
      <c r="O1367" s="160">
        <v>1</v>
      </c>
      <c r="P1367" s="149" t="s">
        <v>660</v>
      </c>
      <c r="Q1367" s="176">
        <v>1</v>
      </c>
      <c r="R1367" s="141" t="s">
        <v>4450</v>
      </c>
    </row>
    <row r="1368" spans="1:18" ht="225.75">
      <c r="A1368" s="172" t="s">
        <v>652</v>
      </c>
      <c r="B1368" s="139" t="s">
        <v>24</v>
      </c>
      <c r="C1368" s="523"/>
      <c r="D1368" s="523"/>
      <c r="E1368" s="521"/>
      <c r="F1368" s="521"/>
      <c r="G1368" s="521"/>
      <c r="H1368" s="525"/>
      <c r="I1368" s="167" t="s">
        <v>661</v>
      </c>
      <c r="J1368" s="91" t="s">
        <v>662</v>
      </c>
      <c r="K1368" s="160">
        <v>1</v>
      </c>
      <c r="L1368" s="161">
        <v>45231</v>
      </c>
      <c r="M1368" s="161">
        <v>45504</v>
      </c>
      <c r="N1368" s="140">
        <v>39</v>
      </c>
      <c r="O1368" s="160">
        <v>1</v>
      </c>
      <c r="P1368" s="149" t="s">
        <v>714</v>
      </c>
      <c r="Q1368" s="176">
        <v>1</v>
      </c>
      <c r="R1368" s="141" t="s">
        <v>4450</v>
      </c>
    </row>
    <row r="1369" spans="1:18" ht="180.75">
      <c r="A1369" s="172" t="s">
        <v>652</v>
      </c>
      <c r="B1369" s="139" t="s">
        <v>24</v>
      </c>
      <c r="C1369" s="523"/>
      <c r="D1369" s="523"/>
      <c r="E1369" s="521"/>
      <c r="F1369" s="521"/>
      <c r="G1369" s="521"/>
      <c r="H1369" s="89" t="s">
        <v>664</v>
      </c>
      <c r="I1369" s="91" t="s">
        <v>474</v>
      </c>
      <c r="J1369" s="91" t="s">
        <v>475</v>
      </c>
      <c r="K1369" s="142">
        <v>1</v>
      </c>
      <c r="L1369" s="90">
        <v>45323</v>
      </c>
      <c r="M1369" s="90">
        <v>45747</v>
      </c>
      <c r="N1369" s="140">
        <v>60.571428571428569</v>
      </c>
      <c r="O1369" s="160">
        <v>1</v>
      </c>
      <c r="P1369" s="149" t="s">
        <v>715</v>
      </c>
      <c r="Q1369" s="176">
        <v>1</v>
      </c>
      <c r="R1369" s="141" t="s">
        <v>4450</v>
      </c>
    </row>
    <row r="1370" spans="1:18" ht="75.75">
      <c r="A1370" s="172" t="s">
        <v>652</v>
      </c>
      <c r="B1370" s="139" t="s">
        <v>24</v>
      </c>
      <c r="C1370" s="523"/>
      <c r="D1370" s="523"/>
      <c r="E1370" s="521"/>
      <c r="F1370" s="521"/>
      <c r="G1370" s="521"/>
      <c r="H1370" s="89" t="s">
        <v>518</v>
      </c>
      <c r="I1370" s="91" t="s">
        <v>518</v>
      </c>
      <c r="J1370" s="91" t="s">
        <v>519</v>
      </c>
      <c r="K1370" s="142">
        <v>1</v>
      </c>
      <c r="L1370" s="90">
        <v>45323</v>
      </c>
      <c r="M1370" s="90">
        <v>45747</v>
      </c>
      <c r="N1370" s="140">
        <v>60.571428571428569</v>
      </c>
      <c r="O1370" s="160">
        <v>1</v>
      </c>
      <c r="P1370" s="149" t="s">
        <v>702</v>
      </c>
      <c r="Q1370" s="176">
        <v>1</v>
      </c>
      <c r="R1370" s="141" t="s">
        <v>4450</v>
      </c>
    </row>
    <row r="1371" spans="1:18" ht="75.75">
      <c r="A1371" s="172" t="s">
        <v>652</v>
      </c>
      <c r="B1371" s="139" t="s">
        <v>24</v>
      </c>
      <c r="C1371" s="523"/>
      <c r="D1371" s="523"/>
      <c r="E1371" s="521"/>
      <c r="F1371" s="521"/>
      <c r="G1371" s="521"/>
      <c r="H1371" s="89" t="s">
        <v>480</v>
      </c>
      <c r="I1371" s="91" t="s">
        <v>481</v>
      </c>
      <c r="J1371" s="91" t="s">
        <v>482</v>
      </c>
      <c r="K1371" s="142">
        <v>1</v>
      </c>
      <c r="L1371" s="90">
        <v>45231</v>
      </c>
      <c r="M1371" s="90">
        <v>45747</v>
      </c>
      <c r="N1371" s="140">
        <v>73.714285714285708</v>
      </c>
      <c r="O1371" s="160">
        <v>1</v>
      </c>
      <c r="P1371" s="149" t="s">
        <v>702</v>
      </c>
      <c r="Q1371" s="176">
        <v>1</v>
      </c>
      <c r="R1371" s="141" t="s">
        <v>4450</v>
      </c>
    </row>
    <row r="1372" spans="1:18" ht="180.75">
      <c r="A1372" s="172" t="s">
        <v>652</v>
      </c>
      <c r="B1372" s="139" t="s">
        <v>24</v>
      </c>
      <c r="C1372" s="523"/>
      <c r="D1372" s="523"/>
      <c r="E1372" s="521"/>
      <c r="F1372" s="521"/>
      <c r="G1372" s="521"/>
      <c r="H1372" s="89" t="s">
        <v>483</v>
      </c>
      <c r="I1372" s="91" t="s">
        <v>483</v>
      </c>
      <c r="J1372" s="91" t="s">
        <v>484</v>
      </c>
      <c r="K1372" s="142">
        <v>1</v>
      </c>
      <c r="L1372" s="90">
        <v>45323</v>
      </c>
      <c r="M1372" s="90">
        <v>45747</v>
      </c>
      <c r="N1372" s="140">
        <v>60.571428571428569</v>
      </c>
      <c r="O1372" s="160">
        <v>1</v>
      </c>
      <c r="P1372" s="149" t="s">
        <v>715</v>
      </c>
      <c r="Q1372" s="176">
        <v>1</v>
      </c>
      <c r="R1372" s="141" t="s">
        <v>4450</v>
      </c>
    </row>
    <row r="1373" spans="1:18" ht="75.75">
      <c r="A1373" s="172" t="s">
        <v>652</v>
      </c>
      <c r="B1373" s="139" t="s">
        <v>24</v>
      </c>
      <c r="C1373" s="523"/>
      <c r="D1373" s="523"/>
      <c r="E1373" s="521"/>
      <c r="F1373" s="521"/>
      <c r="G1373" s="521"/>
      <c r="H1373" s="89" t="s">
        <v>238</v>
      </c>
      <c r="I1373" s="91" t="s">
        <v>238</v>
      </c>
      <c r="J1373" s="91" t="s">
        <v>485</v>
      </c>
      <c r="K1373" s="142">
        <v>1</v>
      </c>
      <c r="L1373" s="90">
        <v>45231</v>
      </c>
      <c r="M1373" s="90">
        <v>45747</v>
      </c>
      <c r="N1373" s="140">
        <v>73.714285714285708</v>
      </c>
      <c r="O1373" s="160">
        <v>1</v>
      </c>
      <c r="P1373" s="149" t="s">
        <v>702</v>
      </c>
      <c r="Q1373" s="176">
        <v>1</v>
      </c>
      <c r="R1373" s="141" t="s">
        <v>4450</v>
      </c>
    </row>
    <row r="1374" spans="1:18" ht="225.75">
      <c r="A1374" s="172" t="s">
        <v>652</v>
      </c>
      <c r="B1374" s="139" t="s">
        <v>24</v>
      </c>
      <c r="C1374" s="523"/>
      <c r="D1374" s="523"/>
      <c r="E1374" s="521"/>
      <c r="F1374" s="521"/>
      <c r="G1374" s="521"/>
      <c r="H1374" s="89" t="s">
        <v>486</v>
      </c>
      <c r="I1374" s="91" t="s">
        <v>486</v>
      </c>
      <c r="J1374" s="91" t="s">
        <v>487</v>
      </c>
      <c r="K1374" s="142">
        <v>1</v>
      </c>
      <c r="L1374" s="90">
        <v>45231</v>
      </c>
      <c r="M1374" s="90">
        <v>45808</v>
      </c>
      <c r="N1374" s="140">
        <v>82.428571428571431</v>
      </c>
      <c r="O1374" s="160">
        <v>1</v>
      </c>
      <c r="P1374" s="149" t="s">
        <v>714</v>
      </c>
      <c r="Q1374" s="176">
        <v>1</v>
      </c>
      <c r="R1374" s="141" t="s">
        <v>4450</v>
      </c>
    </row>
    <row r="1375" spans="1:18" ht="75.75">
      <c r="A1375" s="172" t="s">
        <v>652</v>
      </c>
      <c r="B1375" s="139" t="s">
        <v>24</v>
      </c>
      <c r="C1375" s="523"/>
      <c r="D1375" s="523"/>
      <c r="E1375" s="521"/>
      <c r="F1375" s="521"/>
      <c r="G1375" s="521"/>
      <c r="H1375" s="89" t="s">
        <v>56</v>
      </c>
      <c r="I1375" s="91" t="s">
        <v>489</v>
      </c>
      <c r="J1375" s="91" t="s">
        <v>490</v>
      </c>
      <c r="K1375" s="142">
        <v>8</v>
      </c>
      <c r="L1375" s="90">
        <v>45809</v>
      </c>
      <c r="M1375" s="90">
        <v>46568</v>
      </c>
      <c r="N1375" s="140">
        <v>108.42857142857143</v>
      </c>
      <c r="O1375" s="160">
        <v>0</v>
      </c>
      <c r="P1375" s="149" t="s">
        <v>702</v>
      </c>
      <c r="Q1375" s="176">
        <v>0</v>
      </c>
      <c r="R1375" s="141" t="s">
        <v>1604</v>
      </c>
    </row>
    <row r="1376" spans="1:18" ht="180.75">
      <c r="A1376" s="172" t="s">
        <v>652</v>
      </c>
      <c r="B1376" s="139" t="s">
        <v>24</v>
      </c>
      <c r="C1376" s="523"/>
      <c r="D1376" s="523"/>
      <c r="E1376" s="521"/>
      <c r="F1376" s="521"/>
      <c r="G1376" s="521"/>
      <c r="H1376" s="89" t="s">
        <v>492</v>
      </c>
      <c r="I1376" s="91" t="s">
        <v>493</v>
      </c>
      <c r="J1376" s="91" t="s">
        <v>494</v>
      </c>
      <c r="K1376" s="142">
        <v>1</v>
      </c>
      <c r="L1376" s="90">
        <v>45809</v>
      </c>
      <c r="M1376" s="90">
        <v>46568</v>
      </c>
      <c r="N1376" s="140">
        <v>108.42857142857143</v>
      </c>
      <c r="O1376" s="160">
        <v>0</v>
      </c>
      <c r="P1376" s="149" t="s">
        <v>715</v>
      </c>
      <c r="Q1376" s="176">
        <v>0</v>
      </c>
      <c r="R1376" s="141" t="s">
        <v>1604</v>
      </c>
    </row>
    <row r="1377" spans="1:18" ht="225.75">
      <c r="A1377" s="172" t="s">
        <v>652</v>
      </c>
      <c r="B1377" s="139" t="s">
        <v>24</v>
      </c>
      <c r="C1377" s="523"/>
      <c r="D1377" s="523"/>
      <c r="E1377" s="521"/>
      <c r="F1377" s="521"/>
      <c r="G1377" s="521"/>
      <c r="H1377" s="89" t="s">
        <v>495</v>
      </c>
      <c r="I1377" s="91" t="s">
        <v>496</v>
      </c>
      <c r="J1377" s="91" t="s">
        <v>527</v>
      </c>
      <c r="K1377" s="142">
        <v>2</v>
      </c>
      <c r="L1377" s="90">
        <v>45809</v>
      </c>
      <c r="M1377" s="90">
        <v>46568</v>
      </c>
      <c r="N1377" s="140">
        <v>108.42857142857143</v>
      </c>
      <c r="O1377" s="160">
        <v>0</v>
      </c>
      <c r="P1377" s="149" t="s">
        <v>714</v>
      </c>
      <c r="Q1377" s="176">
        <v>0</v>
      </c>
      <c r="R1377" s="141" t="s">
        <v>1604</v>
      </c>
    </row>
    <row r="1378" spans="1:18" ht="286.5">
      <c r="A1378" s="172" t="s">
        <v>652</v>
      </c>
      <c r="B1378" s="139" t="s">
        <v>24</v>
      </c>
      <c r="C1378" s="523" t="s">
        <v>716</v>
      </c>
      <c r="D1378" s="523" t="s">
        <v>717</v>
      </c>
      <c r="E1378" s="521" t="s">
        <v>718</v>
      </c>
      <c r="F1378" s="521"/>
      <c r="G1378" s="521" t="s">
        <v>719</v>
      </c>
      <c r="H1378" s="148" t="s">
        <v>720</v>
      </c>
      <c r="I1378" s="96" t="s">
        <v>720</v>
      </c>
      <c r="J1378" s="177" t="s">
        <v>721</v>
      </c>
      <c r="K1378" s="160">
        <v>1</v>
      </c>
      <c r="L1378" s="280">
        <v>45139</v>
      </c>
      <c r="M1378" s="280">
        <v>45716</v>
      </c>
      <c r="N1378" s="140">
        <f t="shared" ref="N1378:N1397" si="49">(M1378-L1378)/7</f>
        <v>82.428571428571431</v>
      </c>
      <c r="O1378" s="160">
        <v>1</v>
      </c>
      <c r="P1378" s="96" t="s">
        <v>722</v>
      </c>
      <c r="Q1378" s="146">
        <f t="shared" ref="Q1378:Q1436" si="50">O1378/K1378</f>
        <v>1</v>
      </c>
      <c r="R1378" s="141" t="str">
        <f t="array" aca="1" ref="R1378" ca="1">IF(ISNUMBER(Q1378),IF(Q1378=100%,"CUMPLIDA",IF(AND(ISNUMBER(M1378),ISNUMBER(INDIRECT("FECHA_"&amp;$B1378,1))), IF(M1378&lt;=INDIRECT("FECHA_"&amp;$B1378,1),"INCUMPLIDA","PROCESO"), "VERIFICAR FECHA")),"SIN VALOR AVANCE")</f>
        <v>CUMPLIDA</v>
      </c>
    </row>
    <row r="1379" spans="1:18" ht="135.75">
      <c r="A1379" s="172" t="s">
        <v>652</v>
      </c>
      <c r="B1379" s="139" t="s">
        <v>24</v>
      </c>
      <c r="C1379" s="523"/>
      <c r="D1379" s="523"/>
      <c r="E1379" s="521"/>
      <c r="F1379" s="521"/>
      <c r="G1379" s="521"/>
      <c r="H1379" s="148" t="s">
        <v>723</v>
      </c>
      <c r="I1379" s="96" t="s">
        <v>723</v>
      </c>
      <c r="J1379" s="96" t="s">
        <v>724</v>
      </c>
      <c r="K1379" s="160">
        <v>1</v>
      </c>
      <c r="L1379" s="280">
        <v>45139</v>
      </c>
      <c r="M1379" s="280">
        <v>45351</v>
      </c>
      <c r="N1379" s="140">
        <f t="shared" si="49"/>
        <v>30.285714285714285</v>
      </c>
      <c r="O1379" s="160">
        <v>1</v>
      </c>
      <c r="P1379" s="96" t="s">
        <v>725</v>
      </c>
      <c r="Q1379" s="146">
        <f t="shared" si="50"/>
        <v>1</v>
      </c>
      <c r="R1379" s="141" t="str">
        <f t="array" aca="1" ref="R1379" ca="1">IF(ISNUMBER(Q1379),IF(Q1379=100%,"CUMPLIDA",IF(AND(ISNUMBER(M1379),ISNUMBER(INDIRECT("FECHA_"&amp;$B1379,1))), IF(M1379&lt;=INDIRECT("FECHA_"&amp;$B1379,1),"INCUMPLIDA","PROCESO"), "VERIFICAR FECHA")),"SIN VALOR AVANCE")</f>
        <v>CUMPLIDA</v>
      </c>
    </row>
    <row r="1380" spans="1:18" ht="135.75">
      <c r="A1380" s="172" t="s">
        <v>652</v>
      </c>
      <c r="B1380" s="139" t="s">
        <v>24</v>
      </c>
      <c r="C1380" s="523"/>
      <c r="D1380" s="523"/>
      <c r="E1380" s="521"/>
      <c r="F1380" s="521"/>
      <c r="G1380" s="521"/>
      <c r="H1380" s="148" t="s">
        <v>726</v>
      </c>
      <c r="I1380" s="96" t="s">
        <v>726</v>
      </c>
      <c r="J1380" s="96" t="s">
        <v>727</v>
      </c>
      <c r="K1380" s="160">
        <v>6</v>
      </c>
      <c r="L1380" s="280">
        <v>45139</v>
      </c>
      <c r="M1380" s="280">
        <v>45351</v>
      </c>
      <c r="N1380" s="140">
        <f t="shared" si="49"/>
        <v>30.285714285714285</v>
      </c>
      <c r="O1380" s="160">
        <v>6</v>
      </c>
      <c r="P1380" s="96" t="s">
        <v>725</v>
      </c>
      <c r="Q1380" s="146">
        <f t="shared" si="50"/>
        <v>1</v>
      </c>
      <c r="R1380" s="141" t="str">
        <f t="array" aca="1" ref="R1380" ca="1">IF(ISNUMBER(Q1380),IF(Q1380=100%,"CUMPLIDA",IF(AND(ISNUMBER(M1380),ISNUMBER(INDIRECT("FECHA_"&amp;$B1380,1))), IF(M1380&lt;=INDIRECT("FECHA_"&amp;$B1380,1),"INCUMPLIDA","PROCESO"), "VERIFICAR FECHA")),"SIN VALOR AVANCE")</f>
        <v>CUMPLIDA</v>
      </c>
    </row>
    <row r="1381" spans="1:18" ht="255.75">
      <c r="A1381" s="172" t="s">
        <v>652</v>
      </c>
      <c r="B1381" s="139" t="s">
        <v>24</v>
      </c>
      <c r="C1381" s="523"/>
      <c r="D1381" s="523"/>
      <c r="E1381" s="521"/>
      <c r="F1381" s="521"/>
      <c r="G1381" s="521"/>
      <c r="H1381" s="148" t="s">
        <v>728</v>
      </c>
      <c r="I1381" s="96" t="s">
        <v>728</v>
      </c>
      <c r="J1381" s="96" t="s">
        <v>729</v>
      </c>
      <c r="K1381" s="146">
        <v>1</v>
      </c>
      <c r="L1381" s="280">
        <v>45139</v>
      </c>
      <c r="M1381" s="280">
        <v>45351</v>
      </c>
      <c r="N1381" s="140">
        <f t="shared" si="49"/>
        <v>30.285714285714285</v>
      </c>
      <c r="O1381" s="146">
        <v>1</v>
      </c>
      <c r="P1381" s="96" t="s">
        <v>730</v>
      </c>
      <c r="Q1381" s="146">
        <f t="shared" si="50"/>
        <v>1</v>
      </c>
      <c r="R1381" s="141" t="str">
        <f t="array" aca="1" ref="R1381" ca="1">IF(ISNUMBER(Q1381),IF(Q1381=100%,"CUMPLIDA",IF(AND(ISNUMBER(M1381),ISNUMBER(INDIRECT("FECHA_"&amp;$B1381,1))), IF(M1381&lt;=INDIRECT("FECHA_"&amp;$B1381,1),"INCUMPLIDA","PROCESO"), "VERIFICAR FECHA")),"SIN VALOR AVANCE")</f>
        <v>CUMPLIDA</v>
      </c>
    </row>
    <row r="1382" spans="1:18" ht="270.75">
      <c r="A1382" s="172" t="s">
        <v>652</v>
      </c>
      <c r="B1382" s="139" t="s">
        <v>24</v>
      </c>
      <c r="C1382" s="523"/>
      <c r="D1382" s="523"/>
      <c r="E1382" s="521"/>
      <c r="F1382" s="521"/>
      <c r="G1382" s="521"/>
      <c r="H1382" s="148" t="s">
        <v>731</v>
      </c>
      <c r="I1382" s="96" t="s">
        <v>731</v>
      </c>
      <c r="J1382" s="96" t="s">
        <v>732</v>
      </c>
      <c r="K1382" s="160">
        <v>1</v>
      </c>
      <c r="L1382" s="280">
        <v>45306</v>
      </c>
      <c r="M1382" s="280">
        <v>45504</v>
      </c>
      <c r="N1382" s="140">
        <f t="shared" si="49"/>
        <v>28.285714285714285</v>
      </c>
      <c r="O1382" s="160">
        <v>1</v>
      </c>
      <c r="P1382" s="96" t="s">
        <v>733</v>
      </c>
      <c r="Q1382" s="146">
        <f t="shared" si="50"/>
        <v>1</v>
      </c>
      <c r="R1382" s="141" t="str">
        <f t="array" aca="1" ref="R1382" ca="1">IF(ISNUMBER(Q1382),IF(Q1382=100%,"CUMPLIDA",IF(AND(ISNUMBER(M1382),ISNUMBER(INDIRECT("FECHA_"&amp;$B1382,1))), IF(M1382&lt;=INDIRECT("FECHA_"&amp;$B1382,1),"INCUMPLIDA","PROCESO"), "VERIFICAR FECHA")),"SIN VALOR AVANCE")</f>
        <v>CUMPLIDA</v>
      </c>
    </row>
    <row r="1383" spans="1:18" ht="195.75">
      <c r="A1383" s="172" t="s">
        <v>652</v>
      </c>
      <c r="B1383" s="139" t="s">
        <v>24</v>
      </c>
      <c r="C1383" s="523"/>
      <c r="D1383" s="523"/>
      <c r="E1383" s="521"/>
      <c r="F1383" s="521"/>
      <c r="G1383" s="521"/>
      <c r="H1383" s="148" t="s">
        <v>734</v>
      </c>
      <c r="I1383" s="96" t="s">
        <v>734</v>
      </c>
      <c r="J1383" s="96" t="s">
        <v>735</v>
      </c>
      <c r="K1383" s="160">
        <v>1</v>
      </c>
      <c r="L1383" s="280">
        <v>45505</v>
      </c>
      <c r="M1383" s="280">
        <v>45596</v>
      </c>
      <c r="N1383" s="140">
        <f t="shared" si="49"/>
        <v>13</v>
      </c>
      <c r="O1383" s="160">
        <v>1</v>
      </c>
      <c r="P1383" s="96" t="s">
        <v>736</v>
      </c>
      <c r="Q1383" s="146">
        <f t="shared" si="50"/>
        <v>1</v>
      </c>
      <c r="R1383" s="141" t="str">
        <f t="array" aca="1" ref="R1383" ca="1">IF(ISNUMBER(Q1383),IF(Q1383=100%,"CUMPLIDA",IF(AND(ISNUMBER(M1383),ISNUMBER(INDIRECT("FECHA_"&amp;$B1383,1))), IF(M1383&lt;=INDIRECT("FECHA_"&amp;$B1383,1),"INCUMPLIDA","PROCESO"), "VERIFICAR FECHA")),"SIN VALOR AVANCE")</f>
        <v>CUMPLIDA</v>
      </c>
    </row>
    <row r="1384" spans="1:18" ht="195.75">
      <c r="A1384" s="172" t="s">
        <v>652</v>
      </c>
      <c r="B1384" s="139" t="s">
        <v>24</v>
      </c>
      <c r="C1384" s="523"/>
      <c r="D1384" s="523"/>
      <c r="E1384" s="521"/>
      <c r="F1384" s="521"/>
      <c r="G1384" s="521"/>
      <c r="H1384" s="148" t="s">
        <v>737</v>
      </c>
      <c r="I1384" s="96" t="s">
        <v>737</v>
      </c>
      <c r="J1384" s="96" t="s">
        <v>738</v>
      </c>
      <c r="K1384" s="160">
        <v>1</v>
      </c>
      <c r="L1384" s="280">
        <v>45597</v>
      </c>
      <c r="M1384" s="280">
        <v>45869</v>
      </c>
      <c r="N1384" s="140">
        <f t="shared" si="49"/>
        <v>38.857142857142854</v>
      </c>
      <c r="O1384" s="160">
        <v>1</v>
      </c>
      <c r="P1384" s="96" t="s">
        <v>739</v>
      </c>
      <c r="Q1384" s="146">
        <f t="shared" si="50"/>
        <v>1</v>
      </c>
      <c r="R1384" s="141" t="str">
        <f t="array" aca="1" ref="R1384" ca="1">IF(ISNUMBER(Q1384),IF(Q1384=100%,"CUMPLIDA",IF(AND(ISNUMBER(M1384),ISNUMBER(INDIRECT("FECHA_"&amp;$B1384,1))), IF(M1384&lt;=INDIRECT("FECHA_"&amp;$B1384,1),"INCUMPLIDA","PROCESO"), "VERIFICAR FECHA")),"SIN VALOR AVANCE")</f>
        <v>CUMPLIDA</v>
      </c>
    </row>
    <row r="1385" spans="1:18" ht="120.75">
      <c r="A1385" s="172" t="s">
        <v>652</v>
      </c>
      <c r="B1385" s="139" t="s">
        <v>24</v>
      </c>
      <c r="C1385" s="523"/>
      <c r="D1385" s="523"/>
      <c r="E1385" s="521"/>
      <c r="F1385" s="521"/>
      <c r="G1385" s="521"/>
      <c r="H1385" s="148" t="s">
        <v>740</v>
      </c>
      <c r="I1385" s="179" t="s">
        <v>5495</v>
      </c>
      <c r="J1385" s="281" t="s">
        <v>48</v>
      </c>
      <c r="K1385" s="160">
        <v>1</v>
      </c>
      <c r="L1385" s="282">
        <v>46204</v>
      </c>
      <c r="M1385" s="282">
        <v>46326</v>
      </c>
      <c r="N1385" s="140">
        <f t="shared" si="49"/>
        <v>17.428571428571427</v>
      </c>
      <c r="O1385" s="160">
        <v>0</v>
      </c>
      <c r="P1385" s="283" t="s">
        <v>5496</v>
      </c>
      <c r="Q1385" s="146">
        <f t="shared" si="50"/>
        <v>0</v>
      </c>
      <c r="R1385" s="141" t="str">
        <f t="array" aca="1" ref="R1385" ca="1">IF(ISNUMBER(Q1385),IF(Q1385=100%,"CUMPLIDA",IF(AND(ISNUMBER(M1385),ISNUMBER(INDIRECT("FECHA_"&amp;$B1385,1))), IF(M1385&lt;=INDIRECT("FECHA_"&amp;$B1385,1),"INCUMPLIDA","PROCESO"), "VERIFICAR FECHA")),"SIN VALOR AVANCE")</f>
        <v>PROCESO</v>
      </c>
    </row>
    <row r="1386" spans="1:18" ht="285.75">
      <c r="A1386" s="172" t="s">
        <v>652</v>
      </c>
      <c r="B1386" s="139" t="s">
        <v>24</v>
      </c>
      <c r="C1386" s="523"/>
      <c r="D1386" s="523"/>
      <c r="E1386" s="521"/>
      <c r="F1386" s="521"/>
      <c r="G1386" s="521"/>
      <c r="H1386" s="89" t="s">
        <v>713</v>
      </c>
      <c r="I1386" s="167" t="s">
        <v>658</v>
      </c>
      <c r="J1386" s="91" t="s">
        <v>659</v>
      </c>
      <c r="K1386" s="160">
        <v>1</v>
      </c>
      <c r="L1386" s="280">
        <v>45231</v>
      </c>
      <c r="M1386" s="280">
        <v>45504</v>
      </c>
      <c r="N1386" s="140">
        <f t="shared" si="49"/>
        <v>39</v>
      </c>
      <c r="O1386" s="160">
        <v>1</v>
      </c>
      <c r="P1386" s="149" t="s">
        <v>741</v>
      </c>
      <c r="Q1386" s="176">
        <f t="shared" si="50"/>
        <v>1</v>
      </c>
      <c r="R1386" s="141" t="str">
        <f t="array" aca="1" ref="R1386" ca="1">IF(ISNUMBER(Q1386),IF(Q1386=100%,"CUMPLIDA",IF(AND(ISNUMBER(M1386),ISNUMBER(INDIRECT("FECHA_"&amp;$B1386,1))), IF(M1386&lt;=INDIRECT("FECHA_"&amp;$B1386,1),"INCUMPLIDA","PROCESO"), "VERIFICAR FECHA")),"SIN VALOR AVANCE")</f>
        <v>CUMPLIDA</v>
      </c>
    </row>
    <row r="1387" spans="1:18" ht="225.75">
      <c r="A1387" s="172" t="s">
        <v>652</v>
      </c>
      <c r="B1387" s="139" t="s">
        <v>24</v>
      </c>
      <c r="C1387" s="523"/>
      <c r="D1387" s="523"/>
      <c r="E1387" s="521"/>
      <c r="F1387" s="521"/>
      <c r="G1387" s="521"/>
      <c r="H1387" s="89" t="s">
        <v>713</v>
      </c>
      <c r="I1387" s="167" t="s">
        <v>661</v>
      </c>
      <c r="J1387" s="91" t="s">
        <v>662</v>
      </c>
      <c r="K1387" s="160">
        <v>1</v>
      </c>
      <c r="L1387" s="280">
        <v>45231</v>
      </c>
      <c r="M1387" s="280">
        <v>45504</v>
      </c>
      <c r="N1387" s="140">
        <f t="shared" si="49"/>
        <v>39</v>
      </c>
      <c r="O1387" s="160">
        <v>1</v>
      </c>
      <c r="P1387" s="149" t="s">
        <v>714</v>
      </c>
      <c r="Q1387" s="176">
        <f t="shared" si="50"/>
        <v>1</v>
      </c>
      <c r="R1387" s="141" t="str">
        <f t="array" aca="1" ref="R1387" ca="1">IF(ISNUMBER(Q1387),IF(Q1387=100%,"CUMPLIDA",IF(AND(ISNUMBER(M1387),ISNUMBER(INDIRECT("FECHA_"&amp;$B1387,1))), IF(M1387&lt;=INDIRECT("FECHA_"&amp;$B1387,1),"INCUMPLIDA","PROCESO"), "VERIFICAR FECHA")),"SIN VALOR AVANCE")</f>
        <v>CUMPLIDA</v>
      </c>
    </row>
    <row r="1388" spans="1:18" ht="180.75">
      <c r="A1388" s="172" t="s">
        <v>652</v>
      </c>
      <c r="B1388" s="139" t="s">
        <v>24</v>
      </c>
      <c r="C1388" s="523"/>
      <c r="D1388" s="523"/>
      <c r="E1388" s="521"/>
      <c r="F1388" s="521"/>
      <c r="G1388" s="521"/>
      <c r="H1388" s="89" t="s">
        <v>664</v>
      </c>
      <c r="I1388" s="91" t="s">
        <v>474</v>
      </c>
      <c r="J1388" s="91" t="s">
        <v>475</v>
      </c>
      <c r="K1388" s="142">
        <v>1</v>
      </c>
      <c r="L1388" s="284">
        <v>45323</v>
      </c>
      <c r="M1388" s="284">
        <v>45747</v>
      </c>
      <c r="N1388" s="140">
        <f t="shared" si="49"/>
        <v>60.571428571428569</v>
      </c>
      <c r="O1388" s="160">
        <v>1</v>
      </c>
      <c r="P1388" s="149" t="s">
        <v>715</v>
      </c>
      <c r="Q1388" s="176">
        <f t="shared" si="50"/>
        <v>1</v>
      </c>
      <c r="R1388" s="141" t="str">
        <f t="array" aca="1" ref="R1388" ca="1">IF(ISNUMBER(Q1388),IF(Q1388=100%,"CUMPLIDA",IF(AND(ISNUMBER(M1388),ISNUMBER(INDIRECT("FECHA_"&amp;$B1388,1))), IF(M1388&lt;=INDIRECT("FECHA_"&amp;$B1388,1),"INCUMPLIDA","PROCESO"), "VERIFICAR FECHA")),"SIN VALOR AVANCE")</f>
        <v>CUMPLIDA</v>
      </c>
    </row>
    <row r="1389" spans="1:18" ht="75.75">
      <c r="A1389" s="172" t="s">
        <v>652</v>
      </c>
      <c r="B1389" s="139" t="s">
        <v>24</v>
      </c>
      <c r="C1389" s="523"/>
      <c r="D1389" s="523"/>
      <c r="E1389" s="521"/>
      <c r="F1389" s="521"/>
      <c r="G1389" s="521"/>
      <c r="H1389" s="89" t="s">
        <v>518</v>
      </c>
      <c r="I1389" s="91" t="s">
        <v>518</v>
      </c>
      <c r="J1389" s="91" t="s">
        <v>519</v>
      </c>
      <c r="K1389" s="142">
        <v>1</v>
      </c>
      <c r="L1389" s="284">
        <v>45323</v>
      </c>
      <c r="M1389" s="284">
        <v>45747</v>
      </c>
      <c r="N1389" s="140">
        <f t="shared" si="49"/>
        <v>60.571428571428569</v>
      </c>
      <c r="O1389" s="160">
        <v>1</v>
      </c>
      <c r="P1389" s="149" t="s">
        <v>702</v>
      </c>
      <c r="Q1389" s="176">
        <f t="shared" si="50"/>
        <v>1</v>
      </c>
      <c r="R1389" s="141" t="str">
        <f t="array" aca="1" ref="R1389" ca="1">IF(ISNUMBER(Q1389),IF(Q1389=100%,"CUMPLIDA",IF(AND(ISNUMBER(M1389),ISNUMBER(INDIRECT("FECHA_"&amp;$B1389,1))), IF(M1389&lt;=INDIRECT("FECHA_"&amp;$B1389,1),"INCUMPLIDA","PROCESO"), "VERIFICAR FECHA")),"SIN VALOR AVANCE")</f>
        <v>CUMPLIDA</v>
      </c>
    </row>
    <row r="1390" spans="1:18" ht="75.75">
      <c r="A1390" s="172" t="s">
        <v>652</v>
      </c>
      <c r="B1390" s="139" t="s">
        <v>24</v>
      </c>
      <c r="C1390" s="523"/>
      <c r="D1390" s="523"/>
      <c r="E1390" s="521"/>
      <c r="F1390" s="521"/>
      <c r="G1390" s="521"/>
      <c r="H1390" s="89" t="s">
        <v>480</v>
      </c>
      <c r="I1390" s="91" t="s">
        <v>481</v>
      </c>
      <c r="J1390" s="91" t="s">
        <v>482</v>
      </c>
      <c r="K1390" s="142">
        <v>1</v>
      </c>
      <c r="L1390" s="284">
        <v>45231</v>
      </c>
      <c r="M1390" s="284">
        <v>45747</v>
      </c>
      <c r="N1390" s="140">
        <f t="shared" si="49"/>
        <v>73.714285714285708</v>
      </c>
      <c r="O1390" s="160">
        <v>1</v>
      </c>
      <c r="P1390" s="149" t="s">
        <v>702</v>
      </c>
      <c r="Q1390" s="176">
        <f t="shared" si="50"/>
        <v>1</v>
      </c>
      <c r="R1390" s="141" t="str">
        <f t="array" aca="1" ref="R1390" ca="1">IF(ISNUMBER(Q1390),IF(Q1390=100%,"CUMPLIDA",IF(AND(ISNUMBER(M1390),ISNUMBER(INDIRECT("FECHA_"&amp;$B1390,1))), IF(M1390&lt;=INDIRECT("FECHA_"&amp;$B1390,1),"INCUMPLIDA","PROCESO"), "VERIFICAR FECHA")),"SIN VALOR AVANCE")</f>
        <v>CUMPLIDA</v>
      </c>
    </row>
    <row r="1391" spans="1:18" ht="180.75">
      <c r="A1391" s="172" t="s">
        <v>652</v>
      </c>
      <c r="B1391" s="139" t="s">
        <v>24</v>
      </c>
      <c r="C1391" s="523"/>
      <c r="D1391" s="523"/>
      <c r="E1391" s="521"/>
      <c r="F1391" s="521"/>
      <c r="G1391" s="521"/>
      <c r="H1391" s="89" t="s">
        <v>483</v>
      </c>
      <c r="I1391" s="91" t="s">
        <v>483</v>
      </c>
      <c r="J1391" s="91" t="s">
        <v>484</v>
      </c>
      <c r="K1391" s="142">
        <v>1</v>
      </c>
      <c r="L1391" s="284">
        <v>45323</v>
      </c>
      <c r="M1391" s="284">
        <v>45747</v>
      </c>
      <c r="N1391" s="140">
        <f t="shared" si="49"/>
        <v>60.571428571428569</v>
      </c>
      <c r="O1391" s="160">
        <v>1</v>
      </c>
      <c r="P1391" s="149" t="s">
        <v>715</v>
      </c>
      <c r="Q1391" s="176">
        <f t="shared" si="50"/>
        <v>1</v>
      </c>
      <c r="R1391" s="141" t="str">
        <f t="array" aca="1" ref="R1391" ca="1">IF(ISNUMBER(Q1391),IF(Q1391=100%,"CUMPLIDA",IF(AND(ISNUMBER(M1391),ISNUMBER(INDIRECT("FECHA_"&amp;$B1391,1))), IF(M1391&lt;=INDIRECT("FECHA_"&amp;$B1391,1),"INCUMPLIDA","PROCESO"), "VERIFICAR FECHA")),"SIN VALOR AVANCE")</f>
        <v>CUMPLIDA</v>
      </c>
    </row>
    <row r="1392" spans="1:18" ht="75.75">
      <c r="A1392" s="172" t="s">
        <v>652</v>
      </c>
      <c r="B1392" s="139" t="s">
        <v>24</v>
      </c>
      <c r="C1392" s="523"/>
      <c r="D1392" s="523"/>
      <c r="E1392" s="521"/>
      <c r="F1392" s="521"/>
      <c r="G1392" s="521"/>
      <c r="H1392" s="89" t="s">
        <v>238</v>
      </c>
      <c r="I1392" s="91" t="s">
        <v>238</v>
      </c>
      <c r="J1392" s="91" t="s">
        <v>485</v>
      </c>
      <c r="K1392" s="142">
        <v>1</v>
      </c>
      <c r="L1392" s="284">
        <v>45231</v>
      </c>
      <c r="M1392" s="284">
        <v>45747</v>
      </c>
      <c r="N1392" s="140">
        <f t="shared" si="49"/>
        <v>73.714285714285708</v>
      </c>
      <c r="O1392" s="160">
        <v>1</v>
      </c>
      <c r="P1392" s="149" t="s">
        <v>702</v>
      </c>
      <c r="Q1392" s="176">
        <f t="shared" si="50"/>
        <v>1</v>
      </c>
      <c r="R1392" s="141" t="str">
        <f t="array" aca="1" ref="R1392" ca="1">IF(ISNUMBER(Q1392),IF(Q1392=100%,"CUMPLIDA",IF(AND(ISNUMBER(M1392),ISNUMBER(INDIRECT("FECHA_"&amp;$B1392,1))), IF(M1392&lt;=INDIRECT("FECHA_"&amp;$B1392,1),"INCUMPLIDA","PROCESO"), "VERIFICAR FECHA")),"SIN VALOR AVANCE")</f>
        <v>CUMPLIDA</v>
      </c>
    </row>
    <row r="1393" spans="1:18" ht="225.75">
      <c r="A1393" s="172" t="s">
        <v>652</v>
      </c>
      <c r="B1393" s="139" t="s">
        <v>24</v>
      </c>
      <c r="C1393" s="523"/>
      <c r="D1393" s="523"/>
      <c r="E1393" s="521"/>
      <c r="F1393" s="521"/>
      <c r="G1393" s="521"/>
      <c r="H1393" s="89" t="s">
        <v>486</v>
      </c>
      <c r="I1393" s="91" t="s">
        <v>486</v>
      </c>
      <c r="J1393" s="91" t="s">
        <v>487</v>
      </c>
      <c r="K1393" s="142">
        <v>1</v>
      </c>
      <c r="L1393" s="284">
        <v>45231</v>
      </c>
      <c r="M1393" s="284">
        <v>45808</v>
      </c>
      <c r="N1393" s="140">
        <f t="shared" si="49"/>
        <v>82.428571428571431</v>
      </c>
      <c r="O1393" s="160">
        <v>1</v>
      </c>
      <c r="P1393" s="149" t="s">
        <v>714</v>
      </c>
      <c r="Q1393" s="176">
        <f t="shared" si="50"/>
        <v>1</v>
      </c>
      <c r="R1393" s="141" t="str">
        <f t="array" aca="1" ref="R1393" ca="1">IF(ISNUMBER(Q1393),IF(Q1393=100%,"CUMPLIDA",IF(AND(ISNUMBER(M1393),ISNUMBER(INDIRECT("FECHA_"&amp;$B1393,1))), IF(M1393&lt;=INDIRECT("FECHA_"&amp;$B1393,1),"INCUMPLIDA","PROCESO"), "VERIFICAR FECHA")),"SIN VALOR AVANCE")</f>
        <v>CUMPLIDA</v>
      </c>
    </row>
    <row r="1394" spans="1:18" ht="75.75">
      <c r="A1394" s="172" t="s">
        <v>652</v>
      </c>
      <c r="B1394" s="139" t="s">
        <v>24</v>
      </c>
      <c r="C1394" s="523"/>
      <c r="D1394" s="523"/>
      <c r="E1394" s="521"/>
      <c r="F1394" s="521"/>
      <c r="G1394" s="521"/>
      <c r="H1394" s="89" t="s">
        <v>56</v>
      </c>
      <c r="I1394" s="91" t="s">
        <v>489</v>
      </c>
      <c r="J1394" s="91" t="s">
        <v>490</v>
      </c>
      <c r="K1394" s="142">
        <v>7</v>
      </c>
      <c r="L1394" s="284">
        <v>46024</v>
      </c>
      <c r="M1394" s="284">
        <v>46660</v>
      </c>
      <c r="N1394" s="140">
        <f t="shared" si="49"/>
        <v>90.857142857142861</v>
      </c>
      <c r="O1394" s="160">
        <v>0</v>
      </c>
      <c r="P1394" s="149" t="s">
        <v>702</v>
      </c>
      <c r="Q1394" s="176">
        <f t="shared" si="50"/>
        <v>0</v>
      </c>
      <c r="R1394" s="141" t="str">
        <f t="array" aca="1" ref="R1394" ca="1">IF(ISNUMBER(Q1394),IF(Q1394=100%,"CUMPLIDA",IF(AND(ISNUMBER(M1394),ISNUMBER(INDIRECT("FECHA_"&amp;$B1394,1))), IF(M1394&lt;=INDIRECT("FECHA_"&amp;$B1394,1),"INCUMPLIDA","PROCESO"), "VERIFICAR FECHA")),"SIN VALOR AVANCE")</f>
        <v>PROCESO</v>
      </c>
    </row>
    <row r="1395" spans="1:18" ht="180.75">
      <c r="A1395" s="172" t="s">
        <v>652</v>
      </c>
      <c r="B1395" s="139" t="s">
        <v>24</v>
      </c>
      <c r="C1395" s="523"/>
      <c r="D1395" s="523"/>
      <c r="E1395" s="521"/>
      <c r="F1395" s="521"/>
      <c r="G1395" s="521"/>
      <c r="H1395" s="89" t="s">
        <v>492</v>
      </c>
      <c r="I1395" s="91" t="s">
        <v>493</v>
      </c>
      <c r="J1395" s="91" t="s">
        <v>494</v>
      </c>
      <c r="K1395" s="142">
        <v>1</v>
      </c>
      <c r="L1395" s="284">
        <v>46024</v>
      </c>
      <c r="M1395" s="284">
        <v>46660</v>
      </c>
      <c r="N1395" s="140">
        <f t="shared" si="49"/>
        <v>90.857142857142861</v>
      </c>
      <c r="O1395" s="160">
        <v>0</v>
      </c>
      <c r="P1395" s="149" t="s">
        <v>715</v>
      </c>
      <c r="Q1395" s="176">
        <f t="shared" si="50"/>
        <v>0</v>
      </c>
      <c r="R1395" s="141" t="str">
        <f t="array" aca="1" ref="R1395" ca="1">IF(ISNUMBER(Q1395),IF(Q1395=100%,"CUMPLIDA",IF(AND(ISNUMBER(M1395),ISNUMBER(INDIRECT("FECHA_"&amp;$B1395,1))), IF(M1395&lt;=INDIRECT("FECHA_"&amp;$B1395,1),"INCUMPLIDA","PROCESO"), "VERIFICAR FECHA")),"SIN VALOR AVANCE")</f>
        <v>PROCESO</v>
      </c>
    </row>
    <row r="1396" spans="1:18" ht="225.75">
      <c r="A1396" s="172" t="s">
        <v>652</v>
      </c>
      <c r="B1396" s="139" t="s">
        <v>24</v>
      </c>
      <c r="C1396" s="523"/>
      <c r="D1396" s="523"/>
      <c r="E1396" s="521"/>
      <c r="F1396" s="521"/>
      <c r="G1396" s="521"/>
      <c r="H1396" s="89" t="s">
        <v>495</v>
      </c>
      <c r="I1396" s="91" t="s">
        <v>496</v>
      </c>
      <c r="J1396" s="91" t="s">
        <v>527</v>
      </c>
      <c r="K1396" s="142">
        <v>2</v>
      </c>
      <c r="L1396" s="284">
        <v>46024</v>
      </c>
      <c r="M1396" s="284">
        <v>46660</v>
      </c>
      <c r="N1396" s="140">
        <f t="shared" si="49"/>
        <v>90.857142857142861</v>
      </c>
      <c r="O1396" s="160">
        <v>0</v>
      </c>
      <c r="P1396" s="149" t="s">
        <v>714</v>
      </c>
      <c r="Q1396" s="176">
        <f t="shared" si="50"/>
        <v>0</v>
      </c>
      <c r="R1396" s="141" t="str">
        <f t="array" aca="1" ref="R1396" ca="1">IF(ISNUMBER(Q1396),IF(Q1396=100%,"CUMPLIDA",IF(AND(ISNUMBER(M1396),ISNUMBER(INDIRECT("FECHA_"&amp;$B1396,1))), IF(M1396&lt;=INDIRECT("FECHA_"&amp;$B1396,1),"INCUMPLIDA","PROCESO"), "VERIFICAR FECHA")),"SIN VALOR AVANCE")</f>
        <v>PROCESO</v>
      </c>
    </row>
    <row r="1397" spans="1:18" ht="225.75">
      <c r="A1397" s="172" t="s">
        <v>652</v>
      </c>
      <c r="B1397" s="139" t="s">
        <v>24</v>
      </c>
      <c r="C1397" s="523" t="s">
        <v>716</v>
      </c>
      <c r="D1397" s="523" t="s">
        <v>742</v>
      </c>
      <c r="E1397" s="521" t="s">
        <v>743</v>
      </c>
      <c r="F1397" s="521"/>
      <c r="G1397" s="521" t="s">
        <v>744</v>
      </c>
      <c r="H1397" s="148" t="s">
        <v>745</v>
      </c>
      <c r="I1397" s="96" t="s">
        <v>745</v>
      </c>
      <c r="J1397" s="96" t="s">
        <v>746</v>
      </c>
      <c r="K1397" s="146">
        <v>1</v>
      </c>
      <c r="L1397" s="280">
        <v>46204</v>
      </c>
      <c r="M1397" s="280">
        <v>46446</v>
      </c>
      <c r="N1397" s="140">
        <f t="shared" si="49"/>
        <v>34.571428571428569</v>
      </c>
      <c r="O1397" s="146">
        <v>0</v>
      </c>
      <c r="P1397" s="149" t="s">
        <v>5497</v>
      </c>
      <c r="Q1397" s="176">
        <f t="shared" si="50"/>
        <v>0</v>
      </c>
      <c r="R1397" s="141" t="str">
        <f t="array" aca="1" ref="R1397" ca="1">IF(ISNUMBER(Q1397),IF(Q1397=100%,"CUMPLIDA",IF(AND(ISNUMBER(M1397),ISNUMBER(INDIRECT("FECHA_"&amp;$B1397,1))), IF(M1397&lt;=INDIRECT("FECHA_"&amp;$B1397,1),"INCUMPLIDA","PROCESO"), "VERIFICAR FECHA")),"SIN VALOR AVANCE")</f>
        <v>PROCESO</v>
      </c>
    </row>
    <row r="1398" spans="1:18" ht="105.75">
      <c r="A1398" s="172" t="s">
        <v>652</v>
      </c>
      <c r="B1398" s="139" t="s">
        <v>24</v>
      </c>
      <c r="C1398" s="523"/>
      <c r="D1398" s="523"/>
      <c r="E1398" s="521"/>
      <c r="F1398" s="521"/>
      <c r="G1398" s="521"/>
      <c r="H1398" s="148" t="s">
        <v>747</v>
      </c>
      <c r="I1398" s="96" t="s">
        <v>747</v>
      </c>
      <c r="J1398" s="96" t="s">
        <v>748</v>
      </c>
      <c r="K1398" s="160">
        <v>1</v>
      </c>
      <c r="L1398" s="280">
        <v>45139</v>
      </c>
      <c r="M1398" s="280">
        <v>45230</v>
      </c>
      <c r="N1398" s="140">
        <f>(M1398-L1398)/7</f>
        <v>13</v>
      </c>
      <c r="O1398" s="160">
        <v>1</v>
      </c>
      <c r="P1398" s="96" t="s">
        <v>749</v>
      </c>
      <c r="Q1398" s="146">
        <f t="shared" si="50"/>
        <v>1</v>
      </c>
      <c r="R1398" s="141" t="str">
        <f t="array" aca="1" ref="R1398" ca="1">IF(ISNUMBER(Q1398),IF(Q1398=100%,"CUMPLIDA",IF(AND(ISNUMBER(M1398),ISNUMBER(INDIRECT("FECHA_"&amp;$B1398,1))), IF(M1398&lt;=INDIRECT("FECHA_"&amp;$B1398,1),"INCUMPLIDA","PROCESO"), "VERIFICAR FECHA")),"SIN VALOR AVANCE")</f>
        <v>CUMPLIDA</v>
      </c>
    </row>
    <row r="1399" spans="1:18" ht="135.75">
      <c r="A1399" s="172" t="s">
        <v>652</v>
      </c>
      <c r="B1399" s="139" t="s">
        <v>24</v>
      </c>
      <c r="C1399" s="523"/>
      <c r="D1399" s="523"/>
      <c r="E1399" s="521"/>
      <c r="F1399" s="521"/>
      <c r="G1399" s="521"/>
      <c r="H1399" s="148" t="s">
        <v>750</v>
      </c>
      <c r="I1399" s="96" t="s">
        <v>750</v>
      </c>
      <c r="J1399" s="96" t="s">
        <v>751</v>
      </c>
      <c r="K1399" s="160">
        <v>2</v>
      </c>
      <c r="L1399" s="280">
        <v>45139</v>
      </c>
      <c r="M1399" s="280">
        <v>45230</v>
      </c>
      <c r="N1399" s="140">
        <f>(M1399-L1399)/7</f>
        <v>13</v>
      </c>
      <c r="O1399" s="160">
        <v>2</v>
      </c>
      <c r="P1399" s="91" t="s">
        <v>752</v>
      </c>
      <c r="Q1399" s="146">
        <f t="shared" si="50"/>
        <v>1</v>
      </c>
      <c r="R1399" s="141" t="str">
        <f t="array" aca="1" ref="R1399" ca="1">IF(ISNUMBER(Q1399),IF(Q1399=100%,"CUMPLIDA",IF(AND(ISNUMBER(M1399),ISNUMBER(INDIRECT("FECHA_"&amp;$B1399,1))), IF(M1399&lt;=INDIRECT("FECHA_"&amp;$B1399,1),"INCUMPLIDA","PROCESO"), "VERIFICAR FECHA")),"SIN VALOR AVANCE")</f>
        <v>CUMPLIDA</v>
      </c>
    </row>
    <row r="1400" spans="1:18" ht="135.75">
      <c r="A1400" s="172" t="s">
        <v>652</v>
      </c>
      <c r="B1400" s="139" t="s">
        <v>24</v>
      </c>
      <c r="C1400" s="523"/>
      <c r="D1400" s="523"/>
      <c r="E1400" s="521"/>
      <c r="F1400" s="521"/>
      <c r="G1400" s="521"/>
      <c r="H1400" s="148" t="s">
        <v>753</v>
      </c>
      <c r="I1400" s="96" t="s">
        <v>753</v>
      </c>
      <c r="J1400" s="96" t="s">
        <v>754</v>
      </c>
      <c r="K1400" s="146">
        <v>1</v>
      </c>
      <c r="L1400" s="280">
        <v>45139</v>
      </c>
      <c r="M1400" s="280">
        <v>45230</v>
      </c>
      <c r="N1400" s="140">
        <f>(M1400-L1400)/7</f>
        <v>13</v>
      </c>
      <c r="O1400" s="146">
        <v>1</v>
      </c>
      <c r="P1400" s="91" t="s">
        <v>752</v>
      </c>
      <c r="Q1400" s="146">
        <f t="shared" si="50"/>
        <v>1</v>
      </c>
      <c r="R1400" s="141" t="str">
        <f t="array" aca="1" ref="R1400" ca="1">IF(ISNUMBER(Q1400),IF(Q1400=100%,"CUMPLIDA",IF(AND(ISNUMBER(M1400),ISNUMBER(INDIRECT("FECHA_"&amp;$B1400,1))), IF(M1400&lt;=INDIRECT("FECHA_"&amp;$B1400,1),"INCUMPLIDA","PROCESO"), "VERIFICAR FECHA")),"SIN VALOR AVANCE")</f>
        <v>CUMPLIDA</v>
      </c>
    </row>
    <row r="1401" spans="1:18" ht="225.75">
      <c r="A1401" s="172" t="s">
        <v>652</v>
      </c>
      <c r="B1401" s="139" t="s">
        <v>24</v>
      </c>
      <c r="C1401" s="523" t="s">
        <v>716</v>
      </c>
      <c r="D1401" s="523" t="s">
        <v>755</v>
      </c>
      <c r="E1401" s="521" t="s">
        <v>756</v>
      </c>
      <c r="F1401" s="521"/>
      <c r="G1401" s="517" t="s">
        <v>757</v>
      </c>
      <c r="H1401" s="148" t="s">
        <v>745</v>
      </c>
      <c r="I1401" s="96" t="s">
        <v>745</v>
      </c>
      <c r="J1401" s="96" t="s">
        <v>746</v>
      </c>
      <c r="K1401" s="146">
        <v>1</v>
      </c>
      <c r="L1401" s="280">
        <v>46204</v>
      </c>
      <c r="M1401" s="280">
        <v>46446</v>
      </c>
      <c r="N1401" s="140">
        <v>35</v>
      </c>
      <c r="O1401" s="146">
        <v>0</v>
      </c>
      <c r="P1401" s="91" t="s">
        <v>5498</v>
      </c>
      <c r="Q1401" s="146">
        <f t="shared" si="50"/>
        <v>0</v>
      </c>
      <c r="R1401" s="141" t="str">
        <f t="array" aca="1" ref="R1401" ca="1">IF(ISNUMBER(Q1401),IF(Q1401=100%,"CUMPLIDA",IF(AND(ISNUMBER(M1401),ISNUMBER(INDIRECT("FECHA_"&amp;$B1401,1))), IF(M1401&lt;=INDIRECT("FECHA_"&amp;$B1401,1),"INCUMPLIDA","PROCESO"), "VERIFICAR FECHA")),"SIN VALOR AVANCE")</f>
        <v>PROCESO</v>
      </c>
    </row>
    <row r="1402" spans="1:18" ht="270.75">
      <c r="A1402" s="172" t="s">
        <v>652</v>
      </c>
      <c r="B1402" s="139" t="s">
        <v>24</v>
      </c>
      <c r="C1402" s="523"/>
      <c r="D1402" s="523"/>
      <c r="E1402" s="521"/>
      <c r="F1402" s="521"/>
      <c r="G1402" s="517"/>
      <c r="H1402" s="148" t="s">
        <v>731</v>
      </c>
      <c r="I1402" s="96" t="s">
        <v>731</v>
      </c>
      <c r="J1402" s="96" t="s">
        <v>732</v>
      </c>
      <c r="K1402" s="160">
        <v>1</v>
      </c>
      <c r="L1402" s="280">
        <v>45306</v>
      </c>
      <c r="M1402" s="280">
        <v>45504</v>
      </c>
      <c r="N1402" s="140">
        <f t="shared" ref="N1402:N1419" si="51">(M1402-L1402)/7</f>
        <v>28.285714285714285</v>
      </c>
      <c r="O1402" s="160">
        <v>1</v>
      </c>
      <c r="P1402" s="96" t="s">
        <v>758</v>
      </c>
      <c r="Q1402" s="146">
        <f t="shared" si="50"/>
        <v>1</v>
      </c>
      <c r="R1402" s="141" t="str">
        <f t="array" aca="1" ref="R1402" ca="1">IF(ISNUMBER(Q1402),IF(Q1402=100%,"CUMPLIDA",IF(AND(ISNUMBER(M1402),ISNUMBER(INDIRECT("FECHA_"&amp;$B1402,1))), IF(M1402&lt;=INDIRECT("FECHA_"&amp;$B1402,1),"INCUMPLIDA","PROCESO"), "VERIFICAR FECHA")),"SIN VALOR AVANCE")</f>
        <v>CUMPLIDA</v>
      </c>
    </row>
    <row r="1403" spans="1:18" ht="195.75">
      <c r="A1403" s="172" t="s">
        <v>652</v>
      </c>
      <c r="B1403" s="139" t="s">
        <v>24</v>
      </c>
      <c r="C1403" s="523"/>
      <c r="D1403" s="523"/>
      <c r="E1403" s="521"/>
      <c r="F1403" s="521"/>
      <c r="G1403" s="517"/>
      <c r="H1403" s="148" t="s">
        <v>759</v>
      </c>
      <c r="I1403" s="96" t="s">
        <v>759</v>
      </c>
      <c r="J1403" s="96" t="s">
        <v>735</v>
      </c>
      <c r="K1403" s="160">
        <v>1</v>
      </c>
      <c r="L1403" s="280">
        <v>45505</v>
      </c>
      <c r="M1403" s="280">
        <v>45596</v>
      </c>
      <c r="N1403" s="140">
        <f t="shared" si="51"/>
        <v>13</v>
      </c>
      <c r="O1403" s="160">
        <v>1</v>
      </c>
      <c r="P1403" s="96" t="s">
        <v>760</v>
      </c>
      <c r="Q1403" s="146">
        <f t="shared" si="50"/>
        <v>1</v>
      </c>
      <c r="R1403" s="141" t="str">
        <f t="array" aca="1" ref="R1403" ca="1">IF(ISNUMBER(Q1403),IF(Q1403=100%,"CUMPLIDA",IF(AND(ISNUMBER(M1403),ISNUMBER(INDIRECT("FECHA_"&amp;$B1403,1))), IF(M1403&lt;=INDIRECT("FECHA_"&amp;$B1403,1),"INCUMPLIDA","PROCESO"), "VERIFICAR FECHA")),"SIN VALOR AVANCE")</f>
        <v>CUMPLIDA</v>
      </c>
    </row>
    <row r="1404" spans="1:18" ht="210.75">
      <c r="A1404" s="172" t="s">
        <v>652</v>
      </c>
      <c r="B1404" s="139" t="s">
        <v>24</v>
      </c>
      <c r="C1404" s="523"/>
      <c r="D1404" s="523"/>
      <c r="E1404" s="521"/>
      <c r="F1404" s="521"/>
      <c r="G1404" s="517"/>
      <c r="H1404" s="148" t="s">
        <v>737</v>
      </c>
      <c r="I1404" s="96" t="s">
        <v>737</v>
      </c>
      <c r="J1404" s="96" t="s">
        <v>738</v>
      </c>
      <c r="K1404" s="160">
        <v>1</v>
      </c>
      <c r="L1404" s="280">
        <v>45597</v>
      </c>
      <c r="M1404" s="280">
        <v>45869</v>
      </c>
      <c r="N1404" s="140">
        <f t="shared" si="51"/>
        <v>38.857142857142854</v>
      </c>
      <c r="O1404" s="160">
        <v>1</v>
      </c>
      <c r="P1404" s="96" t="s">
        <v>761</v>
      </c>
      <c r="Q1404" s="146">
        <f t="shared" si="50"/>
        <v>1</v>
      </c>
      <c r="R1404" s="141" t="str">
        <f t="array" aca="1" ref="R1404" ca="1">IF(ISNUMBER(Q1404),IF(Q1404=100%,"CUMPLIDA",IF(AND(ISNUMBER(M1404),ISNUMBER(INDIRECT("FECHA_"&amp;$B1404,1))), IF(M1404&lt;=INDIRECT("FECHA_"&amp;$B1404,1),"INCUMPLIDA","PROCESO"), "VERIFICAR FECHA")),"SIN VALOR AVANCE")</f>
        <v>CUMPLIDA</v>
      </c>
    </row>
    <row r="1405" spans="1:18" ht="120.75">
      <c r="A1405" s="172" t="s">
        <v>652</v>
      </c>
      <c r="B1405" s="139" t="s">
        <v>24</v>
      </c>
      <c r="C1405" s="523"/>
      <c r="D1405" s="523"/>
      <c r="E1405" s="521"/>
      <c r="F1405" s="521"/>
      <c r="G1405" s="517"/>
      <c r="H1405" s="148" t="s">
        <v>740</v>
      </c>
      <c r="I1405" s="96" t="s">
        <v>5495</v>
      </c>
      <c r="J1405" s="96" t="s">
        <v>48</v>
      </c>
      <c r="K1405" s="160">
        <v>1</v>
      </c>
      <c r="L1405" s="282">
        <v>46204</v>
      </c>
      <c r="M1405" s="282">
        <v>46326</v>
      </c>
      <c r="N1405" s="140">
        <f t="shared" si="51"/>
        <v>17.428571428571427</v>
      </c>
      <c r="O1405" s="160">
        <v>0</v>
      </c>
      <c r="P1405" s="285" t="s">
        <v>5499</v>
      </c>
      <c r="Q1405" s="146">
        <f t="shared" si="50"/>
        <v>0</v>
      </c>
      <c r="R1405" s="141" t="str">
        <f t="array" aca="1" ref="R1405" ca="1">IF(ISNUMBER(Q1405),IF(Q1405=100%,"CUMPLIDA",IF(AND(ISNUMBER(M1405),ISNUMBER(INDIRECT("FECHA_"&amp;$B1405,1))), IF(M1405&lt;=INDIRECT("FECHA_"&amp;$B1405,1),"INCUMPLIDA","PROCESO"), "VERIFICAR FECHA")),"SIN VALOR AVANCE")</f>
        <v>PROCESO</v>
      </c>
    </row>
    <row r="1406" spans="1:18" ht="285.75">
      <c r="A1406" s="172" t="s">
        <v>652</v>
      </c>
      <c r="B1406" s="139" t="s">
        <v>24</v>
      </c>
      <c r="C1406" s="523"/>
      <c r="D1406" s="523"/>
      <c r="E1406" s="521"/>
      <c r="F1406" s="521"/>
      <c r="G1406" s="517"/>
      <c r="H1406" s="517" t="s">
        <v>713</v>
      </c>
      <c r="I1406" s="167" t="s">
        <v>658</v>
      </c>
      <c r="J1406" s="91" t="s">
        <v>659</v>
      </c>
      <c r="K1406" s="160">
        <v>1</v>
      </c>
      <c r="L1406" s="280">
        <v>45231</v>
      </c>
      <c r="M1406" s="280">
        <v>45504</v>
      </c>
      <c r="N1406" s="140">
        <f t="shared" si="51"/>
        <v>39</v>
      </c>
      <c r="O1406" s="160">
        <v>1</v>
      </c>
      <c r="P1406" s="149" t="s">
        <v>741</v>
      </c>
      <c r="Q1406" s="176">
        <f t="shared" si="50"/>
        <v>1</v>
      </c>
      <c r="R1406" s="141" t="str">
        <f t="array" aca="1" ref="R1406" ca="1">IF(ISNUMBER(Q1406),IF(Q1406=100%,"CUMPLIDA",IF(AND(ISNUMBER(M1406),ISNUMBER(INDIRECT("FECHA_"&amp;$B1406,1))), IF(M1406&lt;=INDIRECT("FECHA_"&amp;$B1406,1),"INCUMPLIDA","PROCESO"), "VERIFICAR FECHA")),"SIN VALOR AVANCE")</f>
        <v>CUMPLIDA</v>
      </c>
    </row>
    <row r="1407" spans="1:18" ht="225.75">
      <c r="A1407" s="172" t="s">
        <v>652</v>
      </c>
      <c r="B1407" s="139" t="s">
        <v>24</v>
      </c>
      <c r="C1407" s="523"/>
      <c r="D1407" s="523"/>
      <c r="E1407" s="521"/>
      <c r="F1407" s="521"/>
      <c r="G1407" s="517"/>
      <c r="H1407" s="517"/>
      <c r="I1407" s="167" t="s">
        <v>661</v>
      </c>
      <c r="J1407" s="91" t="s">
        <v>662</v>
      </c>
      <c r="K1407" s="160">
        <v>1</v>
      </c>
      <c r="L1407" s="280">
        <v>45231</v>
      </c>
      <c r="M1407" s="280">
        <v>45504</v>
      </c>
      <c r="N1407" s="140">
        <f t="shared" si="51"/>
        <v>39</v>
      </c>
      <c r="O1407" s="160">
        <v>1</v>
      </c>
      <c r="P1407" s="149" t="s">
        <v>714</v>
      </c>
      <c r="Q1407" s="176">
        <f t="shared" si="50"/>
        <v>1</v>
      </c>
      <c r="R1407" s="141" t="str">
        <f t="array" aca="1" ref="R1407" ca="1">IF(ISNUMBER(Q1407),IF(Q1407=100%,"CUMPLIDA",IF(AND(ISNUMBER(M1407),ISNUMBER(INDIRECT("FECHA_"&amp;$B1407,1))), IF(M1407&lt;=INDIRECT("FECHA_"&amp;$B1407,1),"INCUMPLIDA","PROCESO"), "VERIFICAR FECHA")),"SIN VALOR AVANCE")</f>
        <v>CUMPLIDA</v>
      </c>
    </row>
    <row r="1408" spans="1:18" ht="180.75">
      <c r="A1408" s="172" t="s">
        <v>652</v>
      </c>
      <c r="B1408" s="139" t="s">
        <v>24</v>
      </c>
      <c r="C1408" s="523"/>
      <c r="D1408" s="523"/>
      <c r="E1408" s="521"/>
      <c r="F1408" s="521"/>
      <c r="G1408" s="517"/>
      <c r="H1408" s="89" t="s">
        <v>664</v>
      </c>
      <c r="I1408" s="91" t="s">
        <v>474</v>
      </c>
      <c r="J1408" s="91" t="s">
        <v>475</v>
      </c>
      <c r="K1408" s="142">
        <v>1</v>
      </c>
      <c r="L1408" s="284">
        <v>45323</v>
      </c>
      <c r="M1408" s="284">
        <v>45747</v>
      </c>
      <c r="N1408" s="140">
        <f t="shared" si="51"/>
        <v>60.571428571428569</v>
      </c>
      <c r="O1408" s="160">
        <v>1</v>
      </c>
      <c r="P1408" s="149" t="s">
        <v>715</v>
      </c>
      <c r="Q1408" s="176">
        <f t="shared" si="50"/>
        <v>1</v>
      </c>
      <c r="R1408" s="141" t="str">
        <f t="array" aca="1" ref="R1408" ca="1">IF(ISNUMBER(Q1408),IF(Q1408=100%,"CUMPLIDA",IF(AND(ISNUMBER(M1408),ISNUMBER(INDIRECT("FECHA_"&amp;$B1408,1))), IF(M1408&lt;=INDIRECT("FECHA_"&amp;$B1408,1),"INCUMPLIDA","PROCESO"), "VERIFICAR FECHA")),"SIN VALOR AVANCE")</f>
        <v>CUMPLIDA</v>
      </c>
    </row>
    <row r="1409" spans="1:18" ht="75.75">
      <c r="A1409" s="172" t="s">
        <v>652</v>
      </c>
      <c r="B1409" s="139" t="s">
        <v>24</v>
      </c>
      <c r="C1409" s="523"/>
      <c r="D1409" s="523"/>
      <c r="E1409" s="521"/>
      <c r="F1409" s="521"/>
      <c r="G1409" s="517"/>
      <c r="H1409" s="89" t="s">
        <v>518</v>
      </c>
      <c r="I1409" s="91" t="s">
        <v>518</v>
      </c>
      <c r="J1409" s="91" t="s">
        <v>519</v>
      </c>
      <c r="K1409" s="142">
        <v>1</v>
      </c>
      <c r="L1409" s="284">
        <v>45323</v>
      </c>
      <c r="M1409" s="284">
        <v>45747</v>
      </c>
      <c r="N1409" s="140">
        <f t="shared" si="51"/>
        <v>60.571428571428569</v>
      </c>
      <c r="O1409" s="160">
        <v>1</v>
      </c>
      <c r="P1409" s="149" t="s">
        <v>702</v>
      </c>
      <c r="Q1409" s="176">
        <f t="shared" si="50"/>
        <v>1</v>
      </c>
      <c r="R1409" s="141" t="str">
        <f t="array" aca="1" ref="R1409" ca="1">IF(ISNUMBER(Q1409),IF(Q1409=100%,"CUMPLIDA",IF(AND(ISNUMBER(M1409),ISNUMBER(INDIRECT("FECHA_"&amp;$B1409,1))), IF(M1409&lt;=INDIRECT("FECHA_"&amp;$B1409,1),"INCUMPLIDA","PROCESO"), "VERIFICAR FECHA")),"SIN VALOR AVANCE")</f>
        <v>CUMPLIDA</v>
      </c>
    </row>
    <row r="1410" spans="1:18" ht="75.75">
      <c r="A1410" s="172" t="s">
        <v>652</v>
      </c>
      <c r="B1410" s="139" t="s">
        <v>24</v>
      </c>
      <c r="C1410" s="523"/>
      <c r="D1410" s="523"/>
      <c r="E1410" s="521"/>
      <c r="F1410" s="521"/>
      <c r="G1410" s="517"/>
      <c r="H1410" s="89" t="s">
        <v>480</v>
      </c>
      <c r="I1410" s="91" t="s">
        <v>481</v>
      </c>
      <c r="J1410" s="91" t="s">
        <v>482</v>
      </c>
      <c r="K1410" s="142">
        <v>1</v>
      </c>
      <c r="L1410" s="284">
        <v>45231</v>
      </c>
      <c r="M1410" s="284">
        <v>45747</v>
      </c>
      <c r="N1410" s="140">
        <f t="shared" si="51"/>
        <v>73.714285714285708</v>
      </c>
      <c r="O1410" s="160">
        <v>1</v>
      </c>
      <c r="P1410" s="149" t="s">
        <v>702</v>
      </c>
      <c r="Q1410" s="176">
        <f t="shared" si="50"/>
        <v>1</v>
      </c>
      <c r="R1410" s="141" t="str">
        <f t="array" aca="1" ref="R1410" ca="1">IF(ISNUMBER(Q1410),IF(Q1410=100%,"CUMPLIDA",IF(AND(ISNUMBER(M1410),ISNUMBER(INDIRECT("FECHA_"&amp;$B1410,1))), IF(M1410&lt;=INDIRECT("FECHA_"&amp;$B1410,1),"INCUMPLIDA","PROCESO"), "VERIFICAR FECHA")),"SIN VALOR AVANCE")</f>
        <v>CUMPLIDA</v>
      </c>
    </row>
    <row r="1411" spans="1:18" ht="180.75">
      <c r="A1411" s="172" t="s">
        <v>652</v>
      </c>
      <c r="B1411" s="139" t="s">
        <v>24</v>
      </c>
      <c r="C1411" s="523"/>
      <c r="D1411" s="523"/>
      <c r="E1411" s="521"/>
      <c r="F1411" s="521"/>
      <c r="G1411" s="517"/>
      <c r="H1411" s="89" t="s">
        <v>483</v>
      </c>
      <c r="I1411" s="91" t="s">
        <v>483</v>
      </c>
      <c r="J1411" s="91" t="s">
        <v>484</v>
      </c>
      <c r="K1411" s="142">
        <v>1</v>
      </c>
      <c r="L1411" s="284">
        <v>45323</v>
      </c>
      <c r="M1411" s="284">
        <v>45747</v>
      </c>
      <c r="N1411" s="140">
        <f t="shared" si="51"/>
        <v>60.571428571428569</v>
      </c>
      <c r="O1411" s="160">
        <v>1</v>
      </c>
      <c r="P1411" s="149" t="s">
        <v>715</v>
      </c>
      <c r="Q1411" s="176">
        <f t="shared" si="50"/>
        <v>1</v>
      </c>
      <c r="R1411" s="141" t="str">
        <f t="array" aca="1" ref="R1411" ca="1">IF(ISNUMBER(Q1411),IF(Q1411=100%,"CUMPLIDA",IF(AND(ISNUMBER(M1411),ISNUMBER(INDIRECT("FECHA_"&amp;$B1411,1))), IF(M1411&lt;=INDIRECT("FECHA_"&amp;$B1411,1),"INCUMPLIDA","PROCESO"), "VERIFICAR FECHA")),"SIN VALOR AVANCE")</f>
        <v>CUMPLIDA</v>
      </c>
    </row>
    <row r="1412" spans="1:18" ht="75.75">
      <c r="A1412" s="172" t="s">
        <v>652</v>
      </c>
      <c r="B1412" s="139" t="s">
        <v>24</v>
      </c>
      <c r="C1412" s="523"/>
      <c r="D1412" s="523"/>
      <c r="E1412" s="521"/>
      <c r="F1412" s="521"/>
      <c r="G1412" s="517"/>
      <c r="H1412" s="89" t="s">
        <v>238</v>
      </c>
      <c r="I1412" s="91" t="s">
        <v>238</v>
      </c>
      <c r="J1412" s="91" t="s">
        <v>485</v>
      </c>
      <c r="K1412" s="142">
        <v>1</v>
      </c>
      <c r="L1412" s="284">
        <v>45231</v>
      </c>
      <c r="M1412" s="284">
        <v>45747</v>
      </c>
      <c r="N1412" s="140">
        <f t="shared" si="51"/>
        <v>73.714285714285708</v>
      </c>
      <c r="O1412" s="160">
        <v>1</v>
      </c>
      <c r="P1412" s="149" t="s">
        <v>702</v>
      </c>
      <c r="Q1412" s="176">
        <f t="shared" si="50"/>
        <v>1</v>
      </c>
      <c r="R1412" s="141" t="str">
        <f t="array" aca="1" ref="R1412" ca="1">IF(ISNUMBER(Q1412),IF(Q1412=100%,"CUMPLIDA",IF(AND(ISNUMBER(M1412),ISNUMBER(INDIRECT("FECHA_"&amp;$B1412,1))), IF(M1412&lt;=INDIRECT("FECHA_"&amp;$B1412,1),"INCUMPLIDA","PROCESO"), "VERIFICAR FECHA")),"SIN VALOR AVANCE")</f>
        <v>CUMPLIDA</v>
      </c>
    </row>
    <row r="1413" spans="1:18" ht="225.75">
      <c r="A1413" s="172" t="s">
        <v>652</v>
      </c>
      <c r="B1413" s="139" t="s">
        <v>24</v>
      </c>
      <c r="C1413" s="523"/>
      <c r="D1413" s="523"/>
      <c r="E1413" s="521"/>
      <c r="F1413" s="521"/>
      <c r="G1413" s="517"/>
      <c r="H1413" s="89" t="s">
        <v>486</v>
      </c>
      <c r="I1413" s="91" t="s">
        <v>486</v>
      </c>
      <c r="J1413" s="91" t="s">
        <v>487</v>
      </c>
      <c r="K1413" s="142">
        <v>1</v>
      </c>
      <c r="L1413" s="284">
        <v>45231</v>
      </c>
      <c r="M1413" s="284">
        <v>45808</v>
      </c>
      <c r="N1413" s="140">
        <f t="shared" si="51"/>
        <v>82.428571428571431</v>
      </c>
      <c r="O1413" s="160">
        <v>1</v>
      </c>
      <c r="P1413" s="149" t="s">
        <v>714</v>
      </c>
      <c r="Q1413" s="176">
        <f t="shared" si="50"/>
        <v>1</v>
      </c>
      <c r="R1413" s="141" t="str">
        <f t="array" aca="1" ref="R1413" ca="1">IF(ISNUMBER(Q1413),IF(Q1413=100%,"CUMPLIDA",IF(AND(ISNUMBER(M1413),ISNUMBER(INDIRECT("FECHA_"&amp;$B1413,1))), IF(M1413&lt;=INDIRECT("FECHA_"&amp;$B1413,1),"INCUMPLIDA","PROCESO"), "VERIFICAR FECHA")),"SIN VALOR AVANCE")</f>
        <v>CUMPLIDA</v>
      </c>
    </row>
    <row r="1414" spans="1:18" ht="75.75">
      <c r="A1414" s="172" t="s">
        <v>652</v>
      </c>
      <c r="B1414" s="139" t="s">
        <v>24</v>
      </c>
      <c r="C1414" s="523"/>
      <c r="D1414" s="523"/>
      <c r="E1414" s="521"/>
      <c r="F1414" s="521"/>
      <c r="G1414" s="517"/>
      <c r="H1414" s="89" t="s">
        <v>56</v>
      </c>
      <c r="I1414" s="91" t="s">
        <v>489</v>
      </c>
      <c r="J1414" s="91" t="s">
        <v>490</v>
      </c>
      <c r="K1414" s="142">
        <v>8</v>
      </c>
      <c r="L1414" s="284">
        <v>45809</v>
      </c>
      <c r="M1414" s="284">
        <v>46568</v>
      </c>
      <c r="N1414" s="140">
        <f t="shared" si="51"/>
        <v>108.42857142857143</v>
      </c>
      <c r="O1414" s="160">
        <v>0</v>
      </c>
      <c r="P1414" s="149" t="s">
        <v>702</v>
      </c>
      <c r="Q1414" s="176">
        <f t="shared" si="50"/>
        <v>0</v>
      </c>
      <c r="R1414" s="141" t="str">
        <f t="array" aca="1" ref="R1414" ca="1">IF(ISNUMBER(Q1414),IF(Q1414=100%,"CUMPLIDA",IF(AND(ISNUMBER(M1414),ISNUMBER(INDIRECT("FECHA_"&amp;$B1414,1))), IF(M1414&lt;=INDIRECT("FECHA_"&amp;$B1414,1),"INCUMPLIDA","PROCESO"), "VERIFICAR FECHA")),"SIN VALOR AVANCE")</f>
        <v>PROCESO</v>
      </c>
    </row>
    <row r="1415" spans="1:18" ht="180.75">
      <c r="A1415" s="172" t="s">
        <v>652</v>
      </c>
      <c r="B1415" s="139" t="s">
        <v>24</v>
      </c>
      <c r="C1415" s="523"/>
      <c r="D1415" s="523"/>
      <c r="E1415" s="521"/>
      <c r="F1415" s="521"/>
      <c r="G1415" s="517"/>
      <c r="H1415" s="89" t="s">
        <v>492</v>
      </c>
      <c r="I1415" s="91" t="s">
        <v>493</v>
      </c>
      <c r="J1415" s="91" t="s">
        <v>494</v>
      </c>
      <c r="K1415" s="142">
        <v>1</v>
      </c>
      <c r="L1415" s="284">
        <v>45809</v>
      </c>
      <c r="M1415" s="284">
        <v>46568</v>
      </c>
      <c r="N1415" s="140">
        <f t="shared" si="51"/>
        <v>108.42857142857143</v>
      </c>
      <c r="O1415" s="160">
        <v>0</v>
      </c>
      <c r="P1415" s="149" t="s">
        <v>715</v>
      </c>
      <c r="Q1415" s="176">
        <f t="shared" si="50"/>
        <v>0</v>
      </c>
      <c r="R1415" s="141" t="str">
        <f t="array" aca="1" ref="R1415" ca="1">IF(ISNUMBER(Q1415),IF(Q1415=100%,"CUMPLIDA",IF(AND(ISNUMBER(M1415),ISNUMBER(INDIRECT("FECHA_"&amp;$B1415,1))), IF(M1415&lt;=INDIRECT("FECHA_"&amp;$B1415,1),"INCUMPLIDA","PROCESO"), "VERIFICAR FECHA")),"SIN VALOR AVANCE")</f>
        <v>PROCESO</v>
      </c>
    </row>
    <row r="1416" spans="1:18" ht="225.75">
      <c r="A1416" s="172" t="s">
        <v>652</v>
      </c>
      <c r="B1416" s="139" t="s">
        <v>24</v>
      </c>
      <c r="C1416" s="523"/>
      <c r="D1416" s="523"/>
      <c r="E1416" s="521"/>
      <c r="F1416" s="521"/>
      <c r="G1416" s="517"/>
      <c r="H1416" s="89" t="s">
        <v>495</v>
      </c>
      <c r="I1416" s="91" t="s">
        <v>496</v>
      </c>
      <c r="J1416" s="91" t="s">
        <v>527</v>
      </c>
      <c r="K1416" s="142">
        <v>2</v>
      </c>
      <c r="L1416" s="284">
        <v>45809</v>
      </c>
      <c r="M1416" s="284">
        <v>46568</v>
      </c>
      <c r="N1416" s="140">
        <f t="shared" si="51"/>
        <v>108.42857142857143</v>
      </c>
      <c r="O1416" s="160">
        <v>0</v>
      </c>
      <c r="P1416" s="149" t="s">
        <v>714</v>
      </c>
      <c r="Q1416" s="176">
        <f t="shared" si="50"/>
        <v>0</v>
      </c>
      <c r="R1416" s="141" t="str">
        <f t="array" aca="1" ref="R1416" ca="1">IF(ISNUMBER(Q1416),IF(Q1416=100%,"CUMPLIDA",IF(AND(ISNUMBER(M1416),ISNUMBER(INDIRECT("FECHA_"&amp;$B1416,1))), IF(M1416&lt;=INDIRECT("FECHA_"&amp;$B1416,1),"INCUMPLIDA","PROCESO"), "VERIFICAR FECHA")),"SIN VALOR AVANCE")</f>
        <v>PROCESO</v>
      </c>
    </row>
    <row r="1417" spans="1:18" ht="225.75">
      <c r="A1417" s="172" t="s">
        <v>652</v>
      </c>
      <c r="B1417" s="139" t="s">
        <v>24</v>
      </c>
      <c r="C1417" s="523" t="s">
        <v>716</v>
      </c>
      <c r="D1417" s="523" t="s">
        <v>762</v>
      </c>
      <c r="E1417" s="521" t="s">
        <v>763</v>
      </c>
      <c r="F1417" s="521"/>
      <c r="G1417" s="517" t="s">
        <v>764</v>
      </c>
      <c r="H1417" s="148" t="s">
        <v>765</v>
      </c>
      <c r="I1417" s="96" t="s">
        <v>765</v>
      </c>
      <c r="J1417" s="96" t="s">
        <v>766</v>
      </c>
      <c r="K1417" s="146">
        <v>1</v>
      </c>
      <c r="L1417" s="286">
        <v>46204</v>
      </c>
      <c r="M1417" s="282">
        <v>46446</v>
      </c>
      <c r="N1417" s="140">
        <f t="shared" si="51"/>
        <v>34.571428571428569</v>
      </c>
      <c r="O1417" s="146">
        <v>0</v>
      </c>
      <c r="P1417" s="149" t="s">
        <v>5500</v>
      </c>
      <c r="Q1417" s="146">
        <f t="shared" si="50"/>
        <v>0</v>
      </c>
      <c r="R1417" s="141" t="str">
        <f t="array" aca="1" ref="R1417" ca="1">IF(ISNUMBER(Q1417),IF(Q1417=100%,"CUMPLIDA",IF(AND(ISNUMBER(M1417),ISNUMBER(INDIRECT("FECHA_"&amp;$B1417,1))), IF(M1417&lt;=INDIRECT("FECHA_"&amp;$B1417,1),"INCUMPLIDA","PROCESO"), "VERIFICAR FECHA")),"SIN VALOR AVANCE")</f>
        <v>PROCESO</v>
      </c>
    </row>
    <row r="1418" spans="1:18" ht="135.75">
      <c r="A1418" s="172" t="s">
        <v>652</v>
      </c>
      <c r="B1418" s="139" t="s">
        <v>24</v>
      </c>
      <c r="C1418" s="523"/>
      <c r="D1418" s="523"/>
      <c r="E1418" s="521"/>
      <c r="F1418" s="521"/>
      <c r="G1418" s="517"/>
      <c r="H1418" s="148" t="s">
        <v>767</v>
      </c>
      <c r="I1418" s="96" t="s">
        <v>767</v>
      </c>
      <c r="J1418" s="96" t="s">
        <v>768</v>
      </c>
      <c r="K1418" s="146">
        <v>1</v>
      </c>
      <c r="L1418" s="280">
        <v>45139</v>
      </c>
      <c r="M1418" s="280">
        <v>45230</v>
      </c>
      <c r="N1418" s="140">
        <f t="shared" si="51"/>
        <v>13</v>
      </c>
      <c r="O1418" s="146">
        <v>1</v>
      </c>
      <c r="P1418" s="96" t="s">
        <v>752</v>
      </c>
      <c r="Q1418" s="146">
        <f t="shared" si="50"/>
        <v>1</v>
      </c>
      <c r="R1418" s="141" t="str">
        <f t="array" aca="1" ref="R1418" ca="1">IF(ISNUMBER(Q1418),IF(Q1418=100%,"CUMPLIDA",IF(AND(ISNUMBER(M1418),ISNUMBER(INDIRECT("FECHA_"&amp;$B1418,1))), IF(M1418&lt;=INDIRECT("FECHA_"&amp;$B1418,1),"INCUMPLIDA","PROCESO"), "VERIFICAR FECHA")),"SIN VALOR AVANCE")</f>
        <v>CUMPLIDA</v>
      </c>
    </row>
    <row r="1419" spans="1:18" ht="165.75">
      <c r="A1419" s="172" t="s">
        <v>652</v>
      </c>
      <c r="B1419" s="139" t="s">
        <v>24</v>
      </c>
      <c r="C1419" s="523"/>
      <c r="D1419" s="523"/>
      <c r="E1419" s="521"/>
      <c r="F1419" s="521"/>
      <c r="G1419" s="517"/>
      <c r="H1419" s="148" t="s">
        <v>769</v>
      </c>
      <c r="I1419" s="96" t="s">
        <v>5501</v>
      </c>
      <c r="J1419" s="96" t="s">
        <v>5502</v>
      </c>
      <c r="K1419" s="146">
        <v>1</v>
      </c>
      <c r="L1419" s="286">
        <v>46204</v>
      </c>
      <c r="M1419" s="282">
        <v>46446</v>
      </c>
      <c r="N1419" s="140">
        <f t="shared" si="51"/>
        <v>34.571428571428569</v>
      </c>
      <c r="O1419" s="146">
        <v>0</v>
      </c>
      <c r="P1419" s="193" t="s">
        <v>5503</v>
      </c>
      <c r="Q1419" s="146">
        <f t="shared" si="50"/>
        <v>0</v>
      </c>
      <c r="R1419" s="141" t="str">
        <f t="array" aca="1" ref="R1419" ca="1">IF(ISNUMBER(Q1419),IF(Q1419=100%,"CUMPLIDA",IF(AND(ISNUMBER(M1419),ISNUMBER(INDIRECT("FECHA_"&amp;$B1419,1))), IF(M1419&lt;=INDIRECT("FECHA_"&amp;$B1419,1),"INCUMPLIDA","PROCESO"), "VERIFICAR FECHA")),"SIN VALOR AVANCE")</f>
        <v>PROCESO</v>
      </c>
    </row>
    <row r="1420" spans="1:18" ht="285.75">
      <c r="A1420" s="172" t="s">
        <v>652</v>
      </c>
      <c r="B1420" s="139" t="s">
        <v>24</v>
      </c>
      <c r="C1420" s="523"/>
      <c r="D1420" s="523"/>
      <c r="E1420" s="521"/>
      <c r="F1420" s="521"/>
      <c r="G1420" s="517"/>
      <c r="H1420" s="148" t="s">
        <v>770</v>
      </c>
      <c r="I1420" s="96" t="s">
        <v>770</v>
      </c>
      <c r="J1420" s="96" t="s">
        <v>771</v>
      </c>
      <c r="K1420" s="146">
        <v>1</v>
      </c>
      <c r="L1420" s="286">
        <v>46204</v>
      </c>
      <c r="M1420" s="282">
        <v>46446</v>
      </c>
      <c r="N1420" s="140">
        <v>35</v>
      </c>
      <c r="O1420" s="146">
        <v>0</v>
      </c>
      <c r="P1420" s="96" t="s">
        <v>5504</v>
      </c>
      <c r="Q1420" s="146">
        <f t="shared" si="50"/>
        <v>0</v>
      </c>
      <c r="R1420" s="141" t="str">
        <f t="array" aca="1" ref="R1420" ca="1">IF(ISNUMBER(Q1420),IF(Q1420=100%,"CUMPLIDA",IF(AND(ISNUMBER(M1420),ISNUMBER(INDIRECT("FECHA_"&amp;$B1420,1))), IF(M1420&lt;=INDIRECT("FECHA_"&amp;$B1420,1),"INCUMPLIDA","PROCESO"), "VERIFICAR FECHA")),"SIN VALOR AVANCE")</f>
        <v>PROCESO</v>
      </c>
    </row>
    <row r="1421" spans="1:18" ht="270.75">
      <c r="A1421" s="172" t="s">
        <v>652</v>
      </c>
      <c r="B1421" s="139" t="s">
        <v>24</v>
      </c>
      <c r="C1421" s="523" t="s">
        <v>716</v>
      </c>
      <c r="D1421" s="523" t="s">
        <v>772</v>
      </c>
      <c r="E1421" s="521" t="s">
        <v>773</v>
      </c>
      <c r="F1421" s="521"/>
      <c r="G1421" s="517" t="s">
        <v>774</v>
      </c>
      <c r="H1421" s="148" t="s">
        <v>731</v>
      </c>
      <c r="I1421" s="96" t="s">
        <v>731</v>
      </c>
      <c r="J1421" s="96" t="s">
        <v>732</v>
      </c>
      <c r="K1421" s="160">
        <v>1</v>
      </c>
      <c r="L1421" s="280">
        <v>45306</v>
      </c>
      <c r="M1421" s="280">
        <v>45504</v>
      </c>
      <c r="N1421" s="140">
        <f t="shared" ref="N1421:N1435" si="52">(M1421-L1421)/7</f>
        <v>28.285714285714285</v>
      </c>
      <c r="O1421" s="160">
        <v>1</v>
      </c>
      <c r="P1421" s="96" t="s">
        <v>758</v>
      </c>
      <c r="Q1421" s="146">
        <f t="shared" si="50"/>
        <v>1</v>
      </c>
      <c r="R1421" s="141" t="str">
        <f t="array" aca="1" ref="R1421" ca="1">IF(ISNUMBER(Q1421),IF(Q1421=100%,"CUMPLIDA",IF(AND(ISNUMBER(M1421),ISNUMBER(INDIRECT("FECHA_"&amp;$B1421,1))), IF(M1421&lt;=INDIRECT("FECHA_"&amp;$B1421,1),"INCUMPLIDA","PROCESO"), "VERIFICAR FECHA")),"SIN VALOR AVANCE")</f>
        <v>CUMPLIDA</v>
      </c>
    </row>
    <row r="1422" spans="1:18" ht="195.75">
      <c r="A1422" s="172" t="s">
        <v>652</v>
      </c>
      <c r="B1422" s="139" t="s">
        <v>24</v>
      </c>
      <c r="C1422" s="523"/>
      <c r="D1422" s="523"/>
      <c r="E1422" s="521"/>
      <c r="F1422" s="521"/>
      <c r="G1422" s="517"/>
      <c r="H1422" s="148" t="s">
        <v>734</v>
      </c>
      <c r="I1422" s="96" t="s">
        <v>734</v>
      </c>
      <c r="J1422" s="96" t="s">
        <v>735</v>
      </c>
      <c r="K1422" s="160">
        <v>1</v>
      </c>
      <c r="L1422" s="280">
        <v>45505</v>
      </c>
      <c r="M1422" s="280">
        <v>45596</v>
      </c>
      <c r="N1422" s="140">
        <f t="shared" si="52"/>
        <v>13</v>
      </c>
      <c r="O1422" s="160">
        <v>1</v>
      </c>
      <c r="P1422" s="96" t="s">
        <v>775</v>
      </c>
      <c r="Q1422" s="146">
        <f t="shared" si="50"/>
        <v>1</v>
      </c>
      <c r="R1422" s="141" t="str">
        <f t="array" aca="1" ref="R1422" ca="1">IF(ISNUMBER(Q1422),IF(Q1422=100%,"CUMPLIDA",IF(AND(ISNUMBER(M1422),ISNUMBER(INDIRECT("FECHA_"&amp;$B1422,1))), IF(M1422&lt;=INDIRECT("FECHA_"&amp;$B1422,1),"INCUMPLIDA","PROCESO"), "VERIFICAR FECHA")),"SIN VALOR AVANCE")</f>
        <v>CUMPLIDA</v>
      </c>
    </row>
    <row r="1423" spans="1:18" ht="195.75">
      <c r="A1423" s="172" t="s">
        <v>652</v>
      </c>
      <c r="B1423" s="139" t="s">
        <v>24</v>
      </c>
      <c r="C1423" s="523"/>
      <c r="D1423" s="523"/>
      <c r="E1423" s="521"/>
      <c r="F1423" s="521"/>
      <c r="G1423" s="517"/>
      <c r="H1423" s="148" t="s">
        <v>737</v>
      </c>
      <c r="I1423" s="96" t="s">
        <v>737</v>
      </c>
      <c r="J1423" s="96" t="s">
        <v>738</v>
      </c>
      <c r="K1423" s="160">
        <v>1</v>
      </c>
      <c r="L1423" s="280">
        <v>45597</v>
      </c>
      <c r="M1423" s="280">
        <v>45869</v>
      </c>
      <c r="N1423" s="140">
        <f t="shared" si="52"/>
        <v>38.857142857142854</v>
      </c>
      <c r="O1423" s="160">
        <v>1</v>
      </c>
      <c r="P1423" s="96" t="s">
        <v>739</v>
      </c>
      <c r="Q1423" s="146">
        <f t="shared" si="50"/>
        <v>1</v>
      </c>
      <c r="R1423" s="141" t="str">
        <f t="array" aca="1" ref="R1423" ca="1">IF(ISNUMBER(Q1423),IF(Q1423=100%,"CUMPLIDA",IF(AND(ISNUMBER(M1423),ISNUMBER(INDIRECT("FECHA_"&amp;$B1423,1))), IF(M1423&lt;=INDIRECT("FECHA_"&amp;$B1423,1),"INCUMPLIDA","PROCESO"), "VERIFICAR FECHA")),"SIN VALOR AVANCE")</f>
        <v>CUMPLIDA</v>
      </c>
    </row>
    <row r="1424" spans="1:18" ht="120.75">
      <c r="A1424" s="172" t="s">
        <v>652</v>
      </c>
      <c r="B1424" s="139" t="s">
        <v>24</v>
      </c>
      <c r="C1424" s="523"/>
      <c r="D1424" s="523"/>
      <c r="E1424" s="521"/>
      <c r="F1424" s="521"/>
      <c r="G1424" s="517"/>
      <c r="H1424" s="148" t="s">
        <v>740</v>
      </c>
      <c r="I1424" s="179" t="s">
        <v>5495</v>
      </c>
      <c r="J1424" s="281" t="s">
        <v>48</v>
      </c>
      <c r="K1424" s="160">
        <v>1</v>
      </c>
      <c r="L1424" s="282">
        <v>46204</v>
      </c>
      <c r="M1424" s="282">
        <v>46326</v>
      </c>
      <c r="N1424" s="140">
        <f t="shared" si="52"/>
        <v>17.428571428571427</v>
      </c>
      <c r="O1424" s="160">
        <v>0</v>
      </c>
      <c r="P1424" s="285" t="s">
        <v>5505</v>
      </c>
      <c r="Q1424" s="146">
        <f t="shared" si="50"/>
        <v>0</v>
      </c>
      <c r="R1424" s="141" t="str">
        <f t="array" aca="1" ref="R1424" ca="1">IF(ISNUMBER(Q1424),IF(Q1424=100%,"CUMPLIDA",IF(AND(ISNUMBER(M1424),ISNUMBER(INDIRECT("FECHA_"&amp;$B1424,1))), IF(M1424&lt;=INDIRECT("FECHA_"&amp;$B1424,1),"INCUMPLIDA","PROCESO"), "VERIFICAR FECHA")),"SIN VALOR AVANCE")</f>
        <v>PROCESO</v>
      </c>
    </row>
    <row r="1425" spans="1:18" ht="285.75">
      <c r="A1425" s="172" t="s">
        <v>652</v>
      </c>
      <c r="B1425" s="139" t="s">
        <v>24</v>
      </c>
      <c r="C1425" s="523"/>
      <c r="D1425" s="523"/>
      <c r="E1425" s="521"/>
      <c r="F1425" s="521"/>
      <c r="G1425" s="517"/>
      <c r="H1425" s="517" t="s">
        <v>713</v>
      </c>
      <c r="I1425" s="167" t="s">
        <v>658</v>
      </c>
      <c r="J1425" s="91" t="s">
        <v>659</v>
      </c>
      <c r="K1425" s="160">
        <v>1</v>
      </c>
      <c r="L1425" s="280">
        <v>45231</v>
      </c>
      <c r="M1425" s="280">
        <v>45504</v>
      </c>
      <c r="N1425" s="140">
        <f t="shared" si="52"/>
        <v>39</v>
      </c>
      <c r="O1425" s="160">
        <v>1</v>
      </c>
      <c r="P1425" s="149" t="s">
        <v>741</v>
      </c>
      <c r="Q1425" s="176">
        <f t="shared" si="50"/>
        <v>1</v>
      </c>
      <c r="R1425" s="141" t="str">
        <f t="array" aca="1" ref="R1425" ca="1">IF(ISNUMBER(Q1425),IF(Q1425=100%,"CUMPLIDA",IF(AND(ISNUMBER(M1425),ISNUMBER(INDIRECT("FECHA_"&amp;$B1425,1))), IF(M1425&lt;=INDIRECT("FECHA_"&amp;$B1425,1),"INCUMPLIDA","PROCESO"), "VERIFICAR FECHA")),"SIN VALOR AVANCE")</f>
        <v>CUMPLIDA</v>
      </c>
    </row>
    <row r="1426" spans="1:18" ht="225.75">
      <c r="A1426" s="172" t="s">
        <v>652</v>
      </c>
      <c r="B1426" s="139" t="s">
        <v>24</v>
      </c>
      <c r="C1426" s="523"/>
      <c r="D1426" s="523"/>
      <c r="E1426" s="521"/>
      <c r="F1426" s="521"/>
      <c r="G1426" s="517"/>
      <c r="H1426" s="517"/>
      <c r="I1426" s="167" t="s">
        <v>661</v>
      </c>
      <c r="J1426" s="91" t="s">
        <v>662</v>
      </c>
      <c r="K1426" s="160">
        <v>1</v>
      </c>
      <c r="L1426" s="280">
        <v>45231</v>
      </c>
      <c r="M1426" s="280">
        <v>45504</v>
      </c>
      <c r="N1426" s="140">
        <f t="shared" si="52"/>
        <v>39</v>
      </c>
      <c r="O1426" s="160">
        <v>1</v>
      </c>
      <c r="P1426" s="149" t="s">
        <v>714</v>
      </c>
      <c r="Q1426" s="176">
        <f t="shared" si="50"/>
        <v>1</v>
      </c>
      <c r="R1426" s="141" t="str">
        <f t="array" aca="1" ref="R1426" ca="1">IF(ISNUMBER(Q1426),IF(Q1426=100%,"CUMPLIDA",IF(AND(ISNUMBER(M1426),ISNUMBER(INDIRECT("FECHA_"&amp;$B1426,1))), IF(M1426&lt;=INDIRECT("FECHA_"&amp;$B1426,1),"INCUMPLIDA","PROCESO"), "VERIFICAR FECHA")),"SIN VALOR AVANCE")</f>
        <v>CUMPLIDA</v>
      </c>
    </row>
    <row r="1427" spans="1:18" ht="180.75">
      <c r="A1427" s="172" t="s">
        <v>652</v>
      </c>
      <c r="B1427" s="139" t="s">
        <v>24</v>
      </c>
      <c r="C1427" s="523"/>
      <c r="D1427" s="523"/>
      <c r="E1427" s="521"/>
      <c r="F1427" s="521"/>
      <c r="G1427" s="517"/>
      <c r="H1427" s="89" t="s">
        <v>664</v>
      </c>
      <c r="I1427" s="91" t="s">
        <v>474</v>
      </c>
      <c r="J1427" s="91" t="s">
        <v>475</v>
      </c>
      <c r="K1427" s="142">
        <v>1</v>
      </c>
      <c r="L1427" s="284">
        <v>45323</v>
      </c>
      <c r="M1427" s="284">
        <v>45747</v>
      </c>
      <c r="N1427" s="140">
        <f t="shared" si="52"/>
        <v>60.571428571428569</v>
      </c>
      <c r="O1427" s="160">
        <v>1</v>
      </c>
      <c r="P1427" s="149" t="s">
        <v>715</v>
      </c>
      <c r="Q1427" s="176">
        <f t="shared" si="50"/>
        <v>1</v>
      </c>
      <c r="R1427" s="141" t="str">
        <f t="array" aca="1" ref="R1427" ca="1">IF(ISNUMBER(Q1427),IF(Q1427=100%,"CUMPLIDA",IF(AND(ISNUMBER(M1427),ISNUMBER(INDIRECT("FECHA_"&amp;$B1427,1))), IF(M1427&lt;=INDIRECT("FECHA_"&amp;$B1427,1),"INCUMPLIDA","PROCESO"), "VERIFICAR FECHA")),"SIN VALOR AVANCE")</f>
        <v>CUMPLIDA</v>
      </c>
    </row>
    <row r="1428" spans="1:18" ht="75.75">
      <c r="A1428" s="172" t="s">
        <v>652</v>
      </c>
      <c r="B1428" s="139" t="s">
        <v>24</v>
      </c>
      <c r="C1428" s="523"/>
      <c r="D1428" s="523"/>
      <c r="E1428" s="521"/>
      <c r="F1428" s="521"/>
      <c r="G1428" s="517"/>
      <c r="H1428" s="89" t="s">
        <v>518</v>
      </c>
      <c r="I1428" s="91" t="s">
        <v>518</v>
      </c>
      <c r="J1428" s="91" t="s">
        <v>519</v>
      </c>
      <c r="K1428" s="142">
        <v>1</v>
      </c>
      <c r="L1428" s="284">
        <v>45323</v>
      </c>
      <c r="M1428" s="284">
        <v>45747</v>
      </c>
      <c r="N1428" s="140">
        <f t="shared" si="52"/>
        <v>60.571428571428569</v>
      </c>
      <c r="O1428" s="160">
        <v>1</v>
      </c>
      <c r="P1428" s="149" t="s">
        <v>702</v>
      </c>
      <c r="Q1428" s="176">
        <f t="shared" si="50"/>
        <v>1</v>
      </c>
      <c r="R1428" s="141" t="str">
        <f t="array" aca="1" ref="R1428" ca="1">IF(ISNUMBER(Q1428),IF(Q1428=100%,"CUMPLIDA",IF(AND(ISNUMBER(M1428),ISNUMBER(INDIRECT("FECHA_"&amp;$B1428,1))), IF(M1428&lt;=INDIRECT("FECHA_"&amp;$B1428,1),"INCUMPLIDA","PROCESO"), "VERIFICAR FECHA")),"SIN VALOR AVANCE")</f>
        <v>CUMPLIDA</v>
      </c>
    </row>
    <row r="1429" spans="1:18" ht="75.75">
      <c r="A1429" s="172" t="s">
        <v>652</v>
      </c>
      <c r="B1429" s="139" t="s">
        <v>24</v>
      </c>
      <c r="C1429" s="523"/>
      <c r="D1429" s="523"/>
      <c r="E1429" s="521"/>
      <c r="F1429" s="521"/>
      <c r="G1429" s="517"/>
      <c r="H1429" s="89" t="s">
        <v>480</v>
      </c>
      <c r="I1429" s="91" t="s">
        <v>481</v>
      </c>
      <c r="J1429" s="91" t="s">
        <v>482</v>
      </c>
      <c r="K1429" s="142">
        <v>1</v>
      </c>
      <c r="L1429" s="284">
        <v>45231</v>
      </c>
      <c r="M1429" s="284">
        <v>45747</v>
      </c>
      <c r="N1429" s="140">
        <f t="shared" si="52"/>
        <v>73.714285714285708</v>
      </c>
      <c r="O1429" s="160">
        <v>1</v>
      </c>
      <c r="P1429" s="149" t="s">
        <v>702</v>
      </c>
      <c r="Q1429" s="176">
        <f t="shared" si="50"/>
        <v>1</v>
      </c>
      <c r="R1429" s="141" t="str">
        <f t="array" aca="1" ref="R1429" ca="1">IF(ISNUMBER(Q1429),IF(Q1429=100%,"CUMPLIDA",IF(AND(ISNUMBER(M1429),ISNUMBER(INDIRECT("FECHA_"&amp;$B1429,1))), IF(M1429&lt;=INDIRECT("FECHA_"&amp;$B1429,1),"INCUMPLIDA","PROCESO"), "VERIFICAR FECHA")),"SIN VALOR AVANCE")</f>
        <v>CUMPLIDA</v>
      </c>
    </row>
    <row r="1430" spans="1:18" ht="180.75">
      <c r="A1430" s="172" t="s">
        <v>652</v>
      </c>
      <c r="B1430" s="139" t="s">
        <v>24</v>
      </c>
      <c r="C1430" s="523"/>
      <c r="D1430" s="523"/>
      <c r="E1430" s="521"/>
      <c r="F1430" s="521"/>
      <c r="G1430" s="517"/>
      <c r="H1430" s="89" t="s">
        <v>483</v>
      </c>
      <c r="I1430" s="91" t="s">
        <v>483</v>
      </c>
      <c r="J1430" s="91" t="s">
        <v>484</v>
      </c>
      <c r="K1430" s="142">
        <v>1</v>
      </c>
      <c r="L1430" s="284">
        <v>45323</v>
      </c>
      <c r="M1430" s="284">
        <v>45747</v>
      </c>
      <c r="N1430" s="140">
        <f t="shared" si="52"/>
        <v>60.571428571428569</v>
      </c>
      <c r="O1430" s="160">
        <v>1</v>
      </c>
      <c r="P1430" s="149" t="s">
        <v>715</v>
      </c>
      <c r="Q1430" s="176">
        <f t="shared" si="50"/>
        <v>1</v>
      </c>
      <c r="R1430" s="141" t="str">
        <f t="array" aca="1" ref="R1430" ca="1">IF(ISNUMBER(Q1430),IF(Q1430=100%,"CUMPLIDA",IF(AND(ISNUMBER(M1430),ISNUMBER(INDIRECT("FECHA_"&amp;$B1430,1))), IF(M1430&lt;=INDIRECT("FECHA_"&amp;$B1430,1),"INCUMPLIDA","PROCESO"), "VERIFICAR FECHA")),"SIN VALOR AVANCE")</f>
        <v>CUMPLIDA</v>
      </c>
    </row>
    <row r="1431" spans="1:18" ht="75.75">
      <c r="A1431" s="172" t="s">
        <v>652</v>
      </c>
      <c r="B1431" s="139" t="s">
        <v>24</v>
      </c>
      <c r="C1431" s="523"/>
      <c r="D1431" s="523"/>
      <c r="E1431" s="521"/>
      <c r="F1431" s="521"/>
      <c r="G1431" s="517"/>
      <c r="H1431" s="89" t="s">
        <v>238</v>
      </c>
      <c r="I1431" s="91" t="s">
        <v>238</v>
      </c>
      <c r="J1431" s="91" t="s">
        <v>485</v>
      </c>
      <c r="K1431" s="142">
        <v>1</v>
      </c>
      <c r="L1431" s="284">
        <v>45231</v>
      </c>
      <c r="M1431" s="284">
        <v>45747</v>
      </c>
      <c r="N1431" s="140">
        <f t="shared" si="52"/>
        <v>73.714285714285708</v>
      </c>
      <c r="O1431" s="160">
        <v>1</v>
      </c>
      <c r="P1431" s="149" t="s">
        <v>702</v>
      </c>
      <c r="Q1431" s="176">
        <f t="shared" si="50"/>
        <v>1</v>
      </c>
      <c r="R1431" s="141" t="str">
        <f t="array" aca="1" ref="R1431" ca="1">IF(ISNUMBER(Q1431),IF(Q1431=100%,"CUMPLIDA",IF(AND(ISNUMBER(M1431),ISNUMBER(INDIRECT("FECHA_"&amp;$B1431,1))), IF(M1431&lt;=INDIRECT("FECHA_"&amp;$B1431,1),"INCUMPLIDA","PROCESO"), "VERIFICAR FECHA")),"SIN VALOR AVANCE")</f>
        <v>CUMPLIDA</v>
      </c>
    </row>
    <row r="1432" spans="1:18" ht="225.75">
      <c r="A1432" s="172" t="s">
        <v>652</v>
      </c>
      <c r="B1432" s="139" t="s">
        <v>24</v>
      </c>
      <c r="C1432" s="523"/>
      <c r="D1432" s="523"/>
      <c r="E1432" s="521"/>
      <c r="F1432" s="521"/>
      <c r="G1432" s="517"/>
      <c r="H1432" s="89" t="s">
        <v>486</v>
      </c>
      <c r="I1432" s="91" t="s">
        <v>486</v>
      </c>
      <c r="J1432" s="91" t="s">
        <v>776</v>
      </c>
      <c r="K1432" s="142">
        <v>1</v>
      </c>
      <c r="L1432" s="284">
        <v>45231</v>
      </c>
      <c r="M1432" s="284">
        <v>45808</v>
      </c>
      <c r="N1432" s="140">
        <f t="shared" si="52"/>
        <v>82.428571428571431</v>
      </c>
      <c r="O1432" s="160">
        <v>1</v>
      </c>
      <c r="P1432" s="149" t="s">
        <v>714</v>
      </c>
      <c r="Q1432" s="176">
        <f t="shared" si="50"/>
        <v>1</v>
      </c>
      <c r="R1432" s="141" t="str">
        <f t="array" aca="1" ref="R1432" ca="1">IF(ISNUMBER(Q1432),IF(Q1432=100%,"CUMPLIDA",IF(AND(ISNUMBER(M1432),ISNUMBER(INDIRECT("FECHA_"&amp;$B1432,1))), IF(M1432&lt;=INDIRECT("FECHA_"&amp;$B1432,1),"INCUMPLIDA","PROCESO"), "VERIFICAR FECHA")),"SIN VALOR AVANCE")</f>
        <v>CUMPLIDA</v>
      </c>
    </row>
    <row r="1433" spans="1:18" ht="75.75">
      <c r="A1433" s="172" t="s">
        <v>652</v>
      </c>
      <c r="B1433" s="139" t="s">
        <v>24</v>
      </c>
      <c r="C1433" s="523"/>
      <c r="D1433" s="523"/>
      <c r="E1433" s="521"/>
      <c r="F1433" s="521"/>
      <c r="G1433" s="517"/>
      <c r="H1433" s="89" t="s">
        <v>56</v>
      </c>
      <c r="I1433" s="91" t="s">
        <v>489</v>
      </c>
      <c r="J1433" s="91" t="s">
        <v>490</v>
      </c>
      <c r="K1433" s="142">
        <v>8</v>
      </c>
      <c r="L1433" s="284">
        <v>45809</v>
      </c>
      <c r="M1433" s="284">
        <v>46568</v>
      </c>
      <c r="N1433" s="140">
        <f t="shared" si="52"/>
        <v>108.42857142857143</v>
      </c>
      <c r="O1433" s="160">
        <v>0</v>
      </c>
      <c r="P1433" s="149" t="s">
        <v>702</v>
      </c>
      <c r="Q1433" s="176">
        <f t="shared" si="50"/>
        <v>0</v>
      </c>
      <c r="R1433" s="141" t="str">
        <f t="array" aca="1" ref="R1433" ca="1">IF(ISNUMBER(Q1433),IF(Q1433=100%,"CUMPLIDA",IF(AND(ISNUMBER(M1433),ISNUMBER(INDIRECT("FECHA_"&amp;$B1433,1))), IF(M1433&lt;=INDIRECT("FECHA_"&amp;$B1433,1),"INCUMPLIDA","PROCESO"), "VERIFICAR FECHA")),"SIN VALOR AVANCE")</f>
        <v>PROCESO</v>
      </c>
    </row>
    <row r="1434" spans="1:18" ht="165.75">
      <c r="A1434" s="172" t="s">
        <v>652</v>
      </c>
      <c r="B1434" s="139" t="s">
        <v>24</v>
      </c>
      <c r="C1434" s="523"/>
      <c r="D1434" s="523"/>
      <c r="E1434" s="521"/>
      <c r="F1434" s="521"/>
      <c r="G1434" s="517"/>
      <c r="H1434" s="89" t="s">
        <v>492</v>
      </c>
      <c r="I1434" s="91" t="s">
        <v>493</v>
      </c>
      <c r="J1434" s="91" t="s">
        <v>494</v>
      </c>
      <c r="K1434" s="142">
        <v>1</v>
      </c>
      <c r="L1434" s="284">
        <v>45809</v>
      </c>
      <c r="M1434" s="284">
        <v>46568</v>
      </c>
      <c r="N1434" s="140">
        <f t="shared" si="52"/>
        <v>108.42857142857143</v>
      </c>
      <c r="O1434" s="160">
        <v>0</v>
      </c>
      <c r="P1434" s="149" t="s">
        <v>777</v>
      </c>
      <c r="Q1434" s="176">
        <f t="shared" si="50"/>
        <v>0</v>
      </c>
      <c r="R1434" s="141" t="str">
        <f t="array" aca="1" ref="R1434" ca="1">IF(ISNUMBER(Q1434),IF(Q1434=100%,"CUMPLIDA",IF(AND(ISNUMBER(M1434),ISNUMBER(INDIRECT("FECHA_"&amp;$B1434,1))), IF(M1434&lt;=INDIRECT("FECHA_"&amp;$B1434,1),"INCUMPLIDA","PROCESO"), "VERIFICAR FECHA")),"SIN VALOR AVANCE")</f>
        <v>PROCESO</v>
      </c>
    </row>
    <row r="1435" spans="1:18" ht="225.75">
      <c r="A1435" s="172" t="s">
        <v>652</v>
      </c>
      <c r="B1435" s="139" t="s">
        <v>24</v>
      </c>
      <c r="C1435" s="523"/>
      <c r="D1435" s="523"/>
      <c r="E1435" s="521"/>
      <c r="F1435" s="521"/>
      <c r="G1435" s="517"/>
      <c r="H1435" s="89" t="s">
        <v>495</v>
      </c>
      <c r="I1435" s="91" t="s">
        <v>496</v>
      </c>
      <c r="J1435" s="91" t="s">
        <v>527</v>
      </c>
      <c r="K1435" s="142">
        <v>2</v>
      </c>
      <c r="L1435" s="284">
        <v>45809</v>
      </c>
      <c r="M1435" s="284">
        <v>46568</v>
      </c>
      <c r="N1435" s="140">
        <f t="shared" si="52"/>
        <v>108.42857142857143</v>
      </c>
      <c r="O1435" s="160">
        <v>0</v>
      </c>
      <c r="P1435" s="149" t="s">
        <v>714</v>
      </c>
      <c r="Q1435" s="176">
        <f t="shared" si="50"/>
        <v>0</v>
      </c>
      <c r="R1435" s="141" t="str">
        <f t="array" aca="1" ref="R1435" ca="1">IF(ISNUMBER(Q1435),IF(Q1435=100%,"CUMPLIDA",IF(AND(ISNUMBER(M1435),ISNUMBER(INDIRECT("FECHA_"&amp;$B1435,1))), IF(M1435&lt;=INDIRECT("FECHA_"&amp;$B1435,1),"INCUMPLIDA","PROCESO"), "VERIFICAR FECHA")),"SIN VALOR AVANCE")</f>
        <v>PROCESO</v>
      </c>
    </row>
    <row r="1436" spans="1:18" ht="270.75">
      <c r="A1436" s="172" t="s">
        <v>652</v>
      </c>
      <c r="B1436" s="139" t="s">
        <v>24</v>
      </c>
      <c r="C1436" s="523"/>
      <c r="D1436" s="523"/>
      <c r="E1436" s="521"/>
      <c r="F1436" s="521"/>
      <c r="G1436" s="517"/>
      <c r="H1436" s="148" t="s">
        <v>745</v>
      </c>
      <c r="I1436" s="96" t="s">
        <v>745</v>
      </c>
      <c r="J1436" s="96" t="s">
        <v>746</v>
      </c>
      <c r="K1436" s="146">
        <v>1</v>
      </c>
      <c r="L1436" s="286">
        <v>46204</v>
      </c>
      <c r="M1436" s="282">
        <v>46446</v>
      </c>
      <c r="N1436" s="287">
        <v>35</v>
      </c>
      <c r="O1436" s="146">
        <v>0</v>
      </c>
      <c r="P1436" s="96" t="s">
        <v>5506</v>
      </c>
      <c r="Q1436" s="146">
        <f t="shared" si="50"/>
        <v>0</v>
      </c>
      <c r="R1436" s="141" t="str">
        <f t="array" aca="1" ref="R1436" ca="1">IF(ISNUMBER(Q1436),IF(Q1436=100%,"CUMPLIDA",IF(AND(ISNUMBER(M1436),ISNUMBER(INDIRECT("FECHA_"&amp;$B1436,1))), IF(M1436&lt;=INDIRECT("FECHA_"&amp;$B1436,1),"INCUMPLIDA","PROCESO"), "VERIFICAR FECHA")),"SIN VALOR AVANCE")</f>
        <v>PROCESO</v>
      </c>
    </row>
    <row r="1437" spans="1:18" ht="120.75">
      <c r="A1437" s="172" t="s">
        <v>652</v>
      </c>
      <c r="B1437" s="139" t="s">
        <v>24</v>
      </c>
      <c r="C1437" s="523" t="s">
        <v>778</v>
      </c>
      <c r="D1437" s="523" t="s">
        <v>786</v>
      </c>
      <c r="E1437" s="521" t="s">
        <v>787</v>
      </c>
      <c r="F1437" s="521"/>
      <c r="G1437" s="521" t="s">
        <v>788</v>
      </c>
      <c r="H1437" s="144" t="s">
        <v>781</v>
      </c>
      <c r="I1437" s="91" t="s">
        <v>782</v>
      </c>
      <c r="J1437" s="166" t="s">
        <v>779</v>
      </c>
      <c r="K1437" s="142">
        <v>1</v>
      </c>
      <c r="L1437" s="90">
        <v>45518</v>
      </c>
      <c r="M1437" s="90">
        <v>45565</v>
      </c>
      <c r="N1437" s="140">
        <v>6.7142857142857144</v>
      </c>
      <c r="O1437" s="160">
        <v>1</v>
      </c>
      <c r="P1437" s="145" t="s">
        <v>780</v>
      </c>
      <c r="Q1437" s="146">
        <v>1</v>
      </c>
      <c r="R1437" s="141" t="str">
        <f t="array" aca="1" ref="R1437" ca="1">IF(ISNUMBER(Q1437),IF(Q1437=100%,"CUMPLIDA",IF(AND(ISNUMBER(M1437),ISNUMBER(INDIRECT("FECHA_"&amp;$B1437,1))), IF(M1437&lt;=INDIRECT("FECHA_"&amp;$B1437,1),"INCUMPLIDA","PROCESO"), "VERIFICAR FECHA")),"SIN VALOR AVANCE")</f>
        <v>CUMPLIDA</v>
      </c>
    </row>
    <row r="1438" spans="1:18" ht="150">
      <c r="A1438" s="172" t="s">
        <v>652</v>
      </c>
      <c r="B1438" s="139" t="s">
        <v>24</v>
      </c>
      <c r="C1438" s="523"/>
      <c r="D1438" s="523"/>
      <c r="E1438" s="521"/>
      <c r="F1438" s="521"/>
      <c r="G1438" s="521"/>
      <c r="H1438" s="144" t="s">
        <v>783</v>
      </c>
      <c r="I1438" s="91" t="s">
        <v>789</v>
      </c>
      <c r="J1438" s="145" t="s">
        <v>784</v>
      </c>
      <c r="K1438" s="142">
        <v>1</v>
      </c>
      <c r="L1438" s="90">
        <v>45519</v>
      </c>
      <c r="M1438" s="161">
        <v>46021</v>
      </c>
      <c r="N1438" s="140">
        <v>71.714285714285708</v>
      </c>
      <c r="O1438" s="160">
        <v>1</v>
      </c>
      <c r="P1438" s="145" t="s">
        <v>780</v>
      </c>
      <c r="Q1438" s="146">
        <v>1</v>
      </c>
      <c r="R1438" s="141" t="str">
        <f t="array" aca="1" ref="R1438" ca="1">IF(ISNUMBER(Q1438),IF(Q1438=100%,"CUMPLIDA",IF(AND(ISNUMBER(M1438),ISNUMBER(INDIRECT("FECHA_"&amp;$B1438,1))), IF(M1438&lt;=INDIRECT("FECHA_"&amp;$B1438,1),"INCUMPLIDA","PROCESO"), "VERIFICAR FECHA")),"SIN VALOR AVANCE")</f>
        <v>CUMPLIDA</v>
      </c>
    </row>
    <row r="1439" spans="1:18" ht="60.75">
      <c r="A1439" s="172" t="s">
        <v>652</v>
      </c>
      <c r="B1439" s="139" t="s">
        <v>24</v>
      </c>
      <c r="C1439" s="523"/>
      <c r="D1439" s="523"/>
      <c r="E1439" s="521"/>
      <c r="F1439" s="521"/>
      <c r="G1439" s="521"/>
      <c r="H1439" s="144" t="s">
        <v>790</v>
      </c>
      <c r="I1439" s="91" t="s">
        <v>791</v>
      </c>
      <c r="J1439" s="145" t="s">
        <v>792</v>
      </c>
      <c r="K1439" s="142">
        <v>1</v>
      </c>
      <c r="L1439" s="90">
        <v>45505</v>
      </c>
      <c r="M1439" s="90">
        <v>45870</v>
      </c>
      <c r="N1439" s="140">
        <v>52.142857142857146</v>
      </c>
      <c r="O1439" s="160">
        <v>1</v>
      </c>
      <c r="P1439" s="145" t="s">
        <v>793</v>
      </c>
      <c r="Q1439" s="146">
        <v>1</v>
      </c>
      <c r="R1439" s="141" t="str">
        <f t="array" aca="1" ref="R1439" ca="1">IF(ISNUMBER(Q1439),IF(Q1439=100%,"CUMPLIDA",IF(AND(ISNUMBER(M1439),ISNUMBER(INDIRECT("FECHA_"&amp;$B1439,1))), IF(M1439&lt;=INDIRECT("FECHA_"&amp;$B1439,1),"INCUMPLIDA","PROCESO"), "VERIFICAR FECHA")),"SIN VALOR AVANCE")</f>
        <v>CUMPLIDA</v>
      </c>
    </row>
    <row r="1440" spans="1:18" ht="135.75">
      <c r="A1440" s="172" t="s">
        <v>652</v>
      </c>
      <c r="B1440" s="139" t="s">
        <v>24</v>
      </c>
      <c r="C1440" s="523"/>
      <c r="D1440" s="523"/>
      <c r="E1440" s="521"/>
      <c r="F1440" s="521"/>
      <c r="G1440" s="521"/>
      <c r="H1440" s="144" t="s">
        <v>794</v>
      </c>
      <c r="I1440" s="91" t="s">
        <v>795</v>
      </c>
      <c r="J1440" s="91" t="s">
        <v>796</v>
      </c>
      <c r="K1440" s="142">
        <v>1</v>
      </c>
      <c r="L1440" s="90">
        <v>45519</v>
      </c>
      <c r="M1440" s="90">
        <v>45885</v>
      </c>
      <c r="N1440" s="140">
        <v>52.285714285714285</v>
      </c>
      <c r="O1440" s="160">
        <v>1</v>
      </c>
      <c r="P1440" s="145" t="s">
        <v>797</v>
      </c>
      <c r="Q1440" s="146">
        <v>1</v>
      </c>
      <c r="R1440" s="141" t="str">
        <f t="array" aca="1" ref="R1440" ca="1">IF(ISNUMBER(Q1440),IF(Q1440=100%,"CUMPLIDA",IF(AND(ISNUMBER(M1440),ISNUMBER(INDIRECT("FECHA_"&amp;$B1440,1))), IF(M1440&lt;=INDIRECT("FECHA_"&amp;$B1440,1),"INCUMPLIDA","PROCESO"), "VERIFICAR FECHA")),"SIN VALOR AVANCE")</f>
        <v>CUMPLIDA</v>
      </c>
    </row>
    <row r="1441" spans="1:18" ht="120.75">
      <c r="A1441" s="172" t="s">
        <v>652</v>
      </c>
      <c r="B1441" s="139" t="s">
        <v>24</v>
      </c>
      <c r="C1441" s="523"/>
      <c r="D1441" s="523"/>
      <c r="E1441" s="521"/>
      <c r="F1441" s="521"/>
      <c r="G1441" s="521"/>
      <c r="H1441" s="144" t="s">
        <v>781</v>
      </c>
      <c r="I1441" s="91" t="s">
        <v>782</v>
      </c>
      <c r="J1441" s="166" t="s">
        <v>779</v>
      </c>
      <c r="K1441" s="142">
        <v>1</v>
      </c>
      <c r="L1441" s="90">
        <v>45518</v>
      </c>
      <c r="M1441" s="90">
        <v>45565</v>
      </c>
      <c r="N1441" s="140">
        <v>6.7142857142857144</v>
      </c>
      <c r="O1441" s="160">
        <v>1</v>
      </c>
      <c r="P1441" s="145" t="s">
        <v>780</v>
      </c>
      <c r="Q1441" s="146">
        <v>1</v>
      </c>
      <c r="R1441" s="141" t="str">
        <f t="array" aca="1" ref="R1441" ca="1">IF(ISNUMBER(Q1441),IF(Q1441=100%,"CUMPLIDA",IF(AND(ISNUMBER(M1441),ISNUMBER(INDIRECT("FECHA_"&amp;$B1441,1))), IF(M1441&lt;=INDIRECT("FECHA_"&amp;$B1441,1),"INCUMPLIDA","PROCESO"), "VERIFICAR FECHA")),"SIN VALOR AVANCE")</f>
        <v>CUMPLIDA</v>
      </c>
    </row>
    <row r="1442" spans="1:18" ht="120.75">
      <c r="A1442" s="172" t="s">
        <v>652</v>
      </c>
      <c r="B1442" s="139" t="s">
        <v>24</v>
      </c>
      <c r="C1442" s="523"/>
      <c r="D1442" s="523"/>
      <c r="E1442" s="521"/>
      <c r="F1442" s="521"/>
      <c r="G1442" s="521"/>
      <c r="H1442" s="144" t="s">
        <v>798</v>
      </c>
      <c r="I1442" s="91" t="s">
        <v>799</v>
      </c>
      <c r="J1442" s="145" t="s">
        <v>784</v>
      </c>
      <c r="K1442" s="142">
        <v>1</v>
      </c>
      <c r="L1442" s="90">
        <v>45519</v>
      </c>
      <c r="M1442" s="161">
        <v>46021</v>
      </c>
      <c r="N1442" s="140">
        <v>71.714285714285708</v>
      </c>
      <c r="O1442" s="160">
        <v>1</v>
      </c>
      <c r="P1442" s="145" t="s">
        <v>780</v>
      </c>
      <c r="Q1442" s="146">
        <v>1</v>
      </c>
      <c r="R1442" s="141" t="str">
        <f t="array" aca="1" ref="R1442" ca="1">IF(ISNUMBER(Q1442),IF(Q1442=100%,"CUMPLIDA",IF(AND(ISNUMBER(M1442),ISNUMBER(INDIRECT("FECHA_"&amp;$B1442,1))), IF(M1442&lt;=INDIRECT("FECHA_"&amp;$B1442,1),"INCUMPLIDA","PROCESO"), "VERIFICAR FECHA")),"SIN VALOR AVANCE")</f>
        <v>CUMPLIDA</v>
      </c>
    </row>
    <row r="1443" spans="1:18" ht="135.75">
      <c r="A1443" s="172" t="s">
        <v>652</v>
      </c>
      <c r="B1443" s="139" t="s">
        <v>24</v>
      </c>
      <c r="C1443" s="523"/>
      <c r="D1443" s="523"/>
      <c r="E1443" s="521"/>
      <c r="F1443" s="521"/>
      <c r="G1443" s="521"/>
      <c r="H1443" s="144" t="s">
        <v>794</v>
      </c>
      <c r="I1443" s="91" t="s">
        <v>800</v>
      </c>
      <c r="J1443" s="91" t="s">
        <v>796</v>
      </c>
      <c r="K1443" s="142">
        <v>1</v>
      </c>
      <c r="L1443" s="90">
        <v>45519</v>
      </c>
      <c r="M1443" s="90">
        <v>45885</v>
      </c>
      <c r="N1443" s="140">
        <v>52.285714285714285</v>
      </c>
      <c r="O1443" s="160">
        <v>1</v>
      </c>
      <c r="P1443" s="145" t="s">
        <v>797</v>
      </c>
      <c r="Q1443" s="146">
        <v>1</v>
      </c>
      <c r="R1443" s="141" t="str">
        <f t="array" aca="1" ref="R1443" ca="1">IF(ISNUMBER(Q1443),IF(Q1443=100%,"CUMPLIDA",IF(AND(ISNUMBER(M1443),ISNUMBER(INDIRECT("FECHA_"&amp;$B1443,1))), IF(M1443&lt;=INDIRECT("FECHA_"&amp;$B1443,1),"INCUMPLIDA","PROCESO"), "VERIFICAR FECHA")),"SIN VALOR AVANCE")</f>
        <v>CUMPLIDA</v>
      </c>
    </row>
    <row r="1444" spans="1:18" ht="75.75">
      <c r="A1444" s="172" t="s">
        <v>652</v>
      </c>
      <c r="B1444" s="139" t="s">
        <v>24</v>
      </c>
      <c r="C1444" s="523"/>
      <c r="D1444" s="523"/>
      <c r="E1444" s="521"/>
      <c r="F1444" s="521"/>
      <c r="G1444" s="521"/>
      <c r="H1444" s="144" t="s">
        <v>790</v>
      </c>
      <c r="I1444" s="91" t="s">
        <v>801</v>
      </c>
      <c r="J1444" s="145" t="s">
        <v>792</v>
      </c>
      <c r="K1444" s="142">
        <v>1</v>
      </c>
      <c r="L1444" s="90">
        <v>45505</v>
      </c>
      <c r="M1444" s="90">
        <v>45870</v>
      </c>
      <c r="N1444" s="140">
        <v>52.142857142857146</v>
      </c>
      <c r="O1444" s="160">
        <v>1</v>
      </c>
      <c r="P1444" s="145" t="s">
        <v>802</v>
      </c>
      <c r="Q1444" s="146">
        <v>1</v>
      </c>
      <c r="R1444" s="141" t="str">
        <f t="array" aca="1" ref="R1444" ca="1">IF(ISNUMBER(Q1444),IF(Q1444=100%,"CUMPLIDA",IF(AND(ISNUMBER(M1444),ISNUMBER(INDIRECT("FECHA_"&amp;$B1444,1))), IF(M1444&lt;=INDIRECT("FECHA_"&amp;$B1444,1),"INCUMPLIDA","PROCESO"), "VERIFICAR FECHA")),"SIN VALOR AVANCE")</f>
        <v>CUMPLIDA</v>
      </c>
    </row>
    <row r="1445" spans="1:18" ht="45.75">
      <c r="A1445" s="172" t="s">
        <v>652</v>
      </c>
      <c r="B1445" s="139" t="s">
        <v>24</v>
      </c>
      <c r="C1445" s="523"/>
      <c r="D1445" s="523"/>
      <c r="E1445" s="521"/>
      <c r="F1445" s="521"/>
      <c r="G1445" s="521"/>
      <c r="H1445" s="144" t="s">
        <v>790</v>
      </c>
      <c r="I1445" s="91" t="s">
        <v>803</v>
      </c>
      <c r="J1445" s="145" t="s">
        <v>792</v>
      </c>
      <c r="K1445" s="142">
        <v>1</v>
      </c>
      <c r="L1445" s="90">
        <v>45505</v>
      </c>
      <c r="M1445" s="90">
        <v>45870</v>
      </c>
      <c r="N1445" s="140">
        <v>52.142857142857146</v>
      </c>
      <c r="O1445" s="160">
        <v>1</v>
      </c>
      <c r="P1445" s="145" t="s">
        <v>804</v>
      </c>
      <c r="Q1445" s="146">
        <v>1</v>
      </c>
      <c r="R1445" s="141" t="str">
        <f t="array" aca="1" ref="R1445" ca="1">IF(ISNUMBER(Q1445),IF(Q1445=100%,"CUMPLIDA",IF(AND(ISNUMBER(M1445),ISNUMBER(INDIRECT("FECHA_"&amp;$B1445,1))), IF(M1445&lt;=INDIRECT("FECHA_"&amp;$B1445,1),"INCUMPLIDA","PROCESO"), "VERIFICAR FECHA")),"SIN VALOR AVANCE")</f>
        <v>CUMPLIDA</v>
      </c>
    </row>
    <row r="1446" spans="1:18" ht="120.75">
      <c r="A1446" s="172" t="s">
        <v>652</v>
      </c>
      <c r="B1446" s="139" t="s">
        <v>24</v>
      </c>
      <c r="C1446" s="523"/>
      <c r="D1446" s="523"/>
      <c r="E1446" s="521"/>
      <c r="F1446" s="521"/>
      <c r="G1446" s="521"/>
      <c r="H1446" s="144" t="s">
        <v>805</v>
      </c>
      <c r="I1446" s="91" t="s">
        <v>806</v>
      </c>
      <c r="J1446" s="91" t="s">
        <v>807</v>
      </c>
      <c r="K1446" s="142">
        <v>1</v>
      </c>
      <c r="L1446" s="90">
        <v>45519</v>
      </c>
      <c r="M1446" s="90">
        <v>45657</v>
      </c>
      <c r="N1446" s="140">
        <v>19.714285714285715</v>
      </c>
      <c r="O1446" s="160">
        <v>1</v>
      </c>
      <c r="P1446" s="145" t="s">
        <v>808</v>
      </c>
      <c r="Q1446" s="146">
        <v>1</v>
      </c>
      <c r="R1446" s="141" t="str">
        <f t="array" aca="1" ref="R1446" ca="1">IF(ISNUMBER(Q1446),IF(Q1446=100%,"CUMPLIDA",IF(AND(ISNUMBER(M1446),ISNUMBER(INDIRECT("FECHA_"&amp;$B1446,1))), IF(M1446&lt;=INDIRECT("FECHA_"&amp;$B1446,1),"INCUMPLIDA","PROCESO"), "VERIFICAR FECHA")),"SIN VALOR AVANCE")</f>
        <v>CUMPLIDA</v>
      </c>
    </row>
    <row r="1447" spans="1:18" ht="151.5">
      <c r="A1447" s="172" t="s">
        <v>652</v>
      </c>
      <c r="B1447" s="139" t="s">
        <v>24</v>
      </c>
      <c r="C1447" s="523"/>
      <c r="D1447" s="523"/>
      <c r="E1447" s="521"/>
      <c r="F1447" s="521"/>
      <c r="G1447" s="521"/>
      <c r="H1447" s="144" t="s">
        <v>809</v>
      </c>
      <c r="I1447" s="91" t="s">
        <v>810</v>
      </c>
      <c r="J1447" s="145" t="s">
        <v>811</v>
      </c>
      <c r="K1447" s="142">
        <v>1</v>
      </c>
      <c r="L1447" s="90">
        <v>45536</v>
      </c>
      <c r="M1447" s="90">
        <v>45747</v>
      </c>
      <c r="N1447" s="140">
        <v>30.142857142857142</v>
      </c>
      <c r="O1447" s="160">
        <v>1</v>
      </c>
      <c r="P1447" s="145" t="s">
        <v>812</v>
      </c>
      <c r="Q1447" s="146">
        <v>1</v>
      </c>
      <c r="R1447" s="141" t="str">
        <f t="array" aca="1" ref="R1447" ca="1">IF(ISNUMBER(Q1447),IF(Q1447=100%,"CUMPLIDA",IF(AND(ISNUMBER(M1447),ISNUMBER(INDIRECT("FECHA_"&amp;$B1447,1))), IF(M1447&lt;=INDIRECT("FECHA_"&amp;$B1447,1),"INCUMPLIDA","PROCESO"), "VERIFICAR FECHA")),"SIN VALOR AVANCE")</f>
        <v>CUMPLIDA</v>
      </c>
    </row>
    <row r="1448" spans="1:18" ht="151.5">
      <c r="A1448" s="172" t="s">
        <v>652</v>
      </c>
      <c r="B1448" s="139" t="s">
        <v>24</v>
      </c>
      <c r="C1448" s="523"/>
      <c r="D1448" s="523"/>
      <c r="E1448" s="521"/>
      <c r="F1448" s="521"/>
      <c r="G1448" s="521"/>
      <c r="H1448" s="144" t="s">
        <v>813</v>
      </c>
      <c r="I1448" s="91" t="s">
        <v>814</v>
      </c>
      <c r="J1448" s="179" t="s">
        <v>815</v>
      </c>
      <c r="K1448" s="142">
        <v>2</v>
      </c>
      <c r="L1448" s="90">
        <v>45748</v>
      </c>
      <c r="M1448" s="90">
        <v>46295</v>
      </c>
      <c r="N1448" s="140">
        <v>78.142857142857139</v>
      </c>
      <c r="O1448" s="142">
        <v>1</v>
      </c>
      <c r="P1448" s="145" t="s">
        <v>812</v>
      </c>
      <c r="Q1448" s="146">
        <v>0.5</v>
      </c>
      <c r="R1448" s="141" t="str">
        <f t="array" aca="1" ref="R1448" ca="1">IF(ISNUMBER(Q1448),IF(Q1448=100%,"CUMPLIDA",IF(AND(ISNUMBER(M1448),ISNUMBER(INDIRECT("FECHA_"&amp;$B1448,1))), IF(M1448&lt;=INDIRECT("FECHA_"&amp;$B1448,1),"INCUMPLIDA","PROCESO"), "VERIFICAR FECHA")),"SIN VALOR AVANCE")</f>
        <v>PROCESO</v>
      </c>
    </row>
    <row r="1449" spans="1:18" ht="182.25">
      <c r="A1449" s="172" t="s">
        <v>652</v>
      </c>
      <c r="B1449" s="139" t="s">
        <v>24</v>
      </c>
      <c r="C1449" s="523"/>
      <c r="D1449" s="523"/>
      <c r="E1449" s="521"/>
      <c r="F1449" s="521"/>
      <c r="G1449" s="521"/>
      <c r="H1449" s="144" t="s">
        <v>813</v>
      </c>
      <c r="I1449" s="91" t="s">
        <v>814</v>
      </c>
      <c r="J1449" s="145" t="s">
        <v>816</v>
      </c>
      <c r="K1449" s="142">
        <v>1</v>
      </c>
      <c r="L1449" s="90">
        <v>45748</v>
      </c>
      <c r="M1449" s="90">
        <v>46112</v>
      </c>
      <c r="N1449" s="140">
        <v>52</v>
      </c>
      <c r="O1449" s="160">
        <v>1</v>
      </c>
      <c r="P1449" s="145" t="s">
        <v>817</v>
      </c>
      <c r="Q1449" s="146">
        <v>1</v>
      </c>
      <c r="R1449" s="141" t="str">
        <f t="array" aca="1" ref="R1449" ca="1">IF(ISNUMBER(Q1449),IF(Q1449=100%,"CUMPLIDA",IF(AND(ISNUMBER(M1449),ISNUMBER(INDIRECT("FECHA_"&amp;$B1449,1))), IF(M1449&lt;=INDIRECT("FECHA_"&amp;$B1449,1),"INCUMPLIDA","PROCESO"), "VERIFICAR FECHA")),"SIN VALOR AVANCE")</f>
        <v>CUMPLIDA</v>
      </c>
    </row>
    <row r="1450" spans="1:18" ht="105.75">
      <c r="A1450" s="172" t="s">
        <v>652</v>
      </c>
      <c r="B1450" s="139" t="s">
        <v>24</v>
      </c>
      <c r="C1450" s="523"/>
      <c r="D1450" s="523"/>
      <c r="E1450" s="521"/>
      <c r="F1450" s="521"/>
      <c r="G1450" s="521"/>
      <c r="H1450" s="144" t="s">
        <v>781</v>
      </c>
      <c r="I1450" s="91" t="s">
        <v>782</v>
      </c>
      <c r="J1450" s="166" t="s">
        <v>779</v>
      </c>
      <c r="K1450" s="142">
        <v>1</v>
      </c>
      <c r="L1450" s="90">
        <v>45518</v>
      </c>
      <c r="M1450" s="90">
        <v>45565</v>
      </c>
      <c r="N1450" s="140">
        <v>6.7142857142857144</v>
      </c>
      <c r="O1450" s="160">
        <v>1</v>
      </c>
      <c r="P1450" s="145" t="s">
        <v>785</v>
      </c>
      <c r="Q1450" s="146">
        <v>1</v>
      </c>
      <c r="R1450" s="141" t="str">
        <f t="array" aca="1" ref="R1450" ca="1">IF(ISNUMBER(Q1450),IF(Q1450=100%,"CUMPLIDA",IF(AND(ISNUMBER(M1450),ISNUMBER(INDIRECT("FECHA_"&amp;$B1450,1))), IF(M1450&lt;=INDIRECT("FECHA_"&amp;$B1450,1),"INCUMPLIDA","PROCESO"), "VERIFICAR FECHA")),"SIN VALOR AVANCE")</f>
        <v>CUMPLIDA</v>
      </c>
    </row>
    <row r="1451" spans="1:18" ht="225">
      <c r="A1451" s="172" t="s">
        <v>652</v>
      </c>
      <c r="B1451" s="139" t="s">
        <v>24</v>
      </c>
      <c r="C1451" s="523"/>
      <c r="D1451" s="523"/>
      <c r="E1451" s="521"/>
      <c r="F1451" s="521"/>
      <c r="G1451" s="521"/>
      <c r="H1451" s="178" t="s">
        <v>818</v>
      </c>
      <c r="I1451" s="179" t="s">
        <v>819</v>
      </c>
      <c r="J1451" s="179" t="s">
        <v>820</v>
      </c>
      <c r="K1451" s="142">
        <v>1</v>
      </c>
      <c r="L1451" s="90">
        <v>45519</v>
      </c>
      <c r="M1451" s="161">
        <v>46021</v>
      </c>
      <c r="N1451" s="140">
        <v>71.714285714285708</v>
      </c>
      <c r="O1451" s="160">
        <v>1</v>
      </c>
      <c r="P1451" s="145" t="s">
        <v>797</v>
      </c>
      <c r="Q1451" s="146">
        <v>1</v>
      </c>
      <c r="R1451" s="141" t="str">
        <f t="array" aca="1" ref="R1451" ca="1">IF(ISNUMBER(Q1451),IF(Q1451=100%,"CUMPLIDA",IF(AND(ISNUMBER(M1451),ISNUMBER(INDIRECT("FECHA_"&amp;$B1451,1))), IF(M1451&lt;=INDIRECT("FECHA_"&amp;$B1451,1),"INCUMPLIDA","PROCESO"), "VERIFICAR FECHA")),"SIN VALOR AVANCE")</f>
        <v>CUMPLIDA</v>
      </c>
    </row>
    <row r="1452" spans="1:18" ht="195.75">
      <c r="A1452" s="172" t="s">
        <v>652</v>
      </c>
      <c r="B1452" s="139" t="s">
        <v>24</v>
      </c>
      <c r="C1452" s="523"/>
      <c r="D1452" s="523"/>
      <c r="E1452" s="521"/>
      <c r="F1452" s="521"/>
      <c r="G1452" s="521"/>
      <c r="H1452" s="144" t="s">
        <v>821</v>
      </c>
      <c r="I1452" s="91" t="s">
        <v>822</v>
      </c>
      <c r="J1452" s="145" t="s">
        <v>823</v>
      </c>
      <c r="K1452" s="142">
        <v>1</v>
      </c>
      <c r="L1452" s="90">
        <v>45519</v>
      </c>
      <c r="M1452" s="90">
        <v>45657</v>
      </c>
      <c r="N1452" s="140">
        <v>19.714285714285715</v>
      </c>
      <c r="O1452" s="160">
        <v>1</v>
      </c>
      <c r="P1452" s="145" t="s">
        <v>824</v>
      </c>
      <c r="Q1452" s="146">
        <v>1</v>
      </c>
      <c r="R1452" s="141" t="str">
        <f t="array" aca="1" ref="R1452" ca="1">IF(ISNUMBER(Q1452),IF(Q1452=100%,"CUMPLIDA",IF(AND(ISNUMBER(M1452),ISNUMBER(INDIRECT("FECHA_"&amp;$B1452,1))), IF(M1452&lt;=INDIRECT("FECHA_"&amp;$B1452,1),"INCUMPLIDA","PROCESO"), "VERIFICAR FECHA")),"SIN VALOR AVANCE")</f>
        <v>CUMPLIDA</v>
      </c>
    </row>
    <row r="1453" spans="1:18" ht="150.75">
      <c r="A1453" s="172" t="s">
        <v>652</v>
      </c>
      <c r="B1453" s="139" t="s">
        <v>24</v>
      </c>
      <c r="C1453" s="523"/>
      <c r="D1453" s="523"/>
      <c r="E1453" s="521"/>
      <c r="F1453" s="521"/>
      <c r="G1453" s="521"/>
      <c r="H1453" s="144" t="s">
        <v>825</v>
      </c>
      <c r="I1453" s="145" t="s">
        <v>826</v>
      </c>
      <c r="J1453" s="91" t="s">
        <v>45</v>
      </c>
      <c r="K1453" s="142">
        <v>1</v>
      </c>
      <c r="L1453" s="90">
        <v>45505</v>
      </c>
      <c r="M1453" s="90">
        <v>45565</v>
      </c>
      <c r="N1453" s="140">
        <v>8.5714285714285712</v>
      </c>
      <c r="O1453" s="160">
        <v>1</v>
      </c>
      <c r="P1453" s="145" t="s">
        <v>827</v>
      </c>
      <c r="Q1453" s="146">
        <v>1</v>
      </c>
      <c r="R1453" s="141" t="str">
        <f t="array" aca="1" ref="R1453" ca="1">IF(ISNUMBER(Q1453),IF(Q1453=100%,"CUMPLIDA",IF(AND(ISNUMBER(M1453),ISNUMBER(INDIRECT("FECHA_"&amp;$B1453,1))), IF(M1453&lt;=INDIRECT("FECHA_"&amp;$B1453,1),"INCUMPLIDA","PROCESO"), "VERIFICAR FECHA")),"SIN VALOR AVANCE")</f>
        <v>CUMPLIDA</v>
      </c>
    </row>
    <row r="1454" spans="1:18" ht="165.75">
      <c r="A1454" s="172" t="s">
        <v>652</v>
      </c>
      <c r="B1454" s="139" t="s">
        <v>24</v>
      </c>
      <c r="C1454" s="523"/>
      <c r="D1454" s="523"/>
      <c r="E1454" s="521"/>
      <c r="F1454" s="521"/>
      <c r="G1454" s="521"/>
      <c r="H1454" s="144" t="s">
        <v>828</v>
      </c>
      <c r="I1454" s="145" t="s">
        <v>828</v>
      </c>
      <c r="J1454" s="91" t="s">
        <v>829</v>
      </c>
      <c r="K1454" s="142">
        <v>1</v>
      </c>
      <c r="L1454" s="90">
        <v>45566</v>
      </c>
      <c r="M1454" s="90">
        <v>45747</v>
      </c>
      <c r="N1454" s="140">
        <v>25.857142857142858</v>
      </c>
      <c r="O1454" s="160">
        <v>1</v>
      </c>
      <c r="P1454" s="145" t="s">
        <v>830</v>
      </c>
      <c r="Q1454" s="146">
        <v>1</v>
      </c>
      <c r="R1454" s="141" t="str">
        <f t="array" aca="1" ref="R1454" ca="1">IF(ISNUMBER(Q1454),IF(Q1454=100%,"CUMPLIDA",IF(AND(ISNUMBER(M1454),ISNUMBER(INDIRECT("FECHA_"&amp;$B1454,1))), IF(M1454&lt;=INDIRECT("FECHA_"&amp;$B1454,1),"INCUMPLIDA","PROCESO"), "VERIFICAR FECHA")),"SIN VALOR AVANCE")</f>
        <v>CUMPLIDA</v>
      </c>
    </row>
    <row r="1455" spans="1:18" ht="60.75">
      <c r="A1455" s="172" t="s">
        <v>652</v>
      </c>
      <c r="B1455" s="139" t="s">
        <v>24</v>
      </c>
      <c r="C1455" s="523"/>
      <c r="D1455" s="523"/>
      <c r="E1455" s="521"/>
      <c r="F1455" s="521"/>
      <c r="G1455" s="521"/>
      <c r="H1455" s="144" t="s">
        <v>790</v>
      </c>
      <c r="I1455" s="91" t="s">
        <v>831</v>
      </c>
      <c r="J1455" s="145" t="s">
        <v>792</v>
      </c>
      <c r="K1455" s="142">
        <v>1</v>
      </c>
      <c r="L1455" s="90">
        <v>45505</v>
      </c>
      <c r="M1455" s="90">
        <v>45870</v>
      </c>
      <c r="N1455" s="140">
        <v>52.142857142857146</v>
      </c>
      <c r="O1455" s="160">
        <v>1</v>
      </c>
      <c r="P1455" s="145" t="s">
        <v>793</v>
      </c>
      <c r="Q1455" s="146">
        <v>1</v>
      </c>
      <c r="R1455" s="141" t="str">
        <f t="array" aca="1" ref="R1455" ca="1">IF(ISNUMBER(Q1455),IF(Q1455=100%,"CUMPLIDA",IF(AND(ISNUMBER(M1455),ISNUMBER(INDIRECT("FECHA_"&amp;$B1455,1))), IF(M1455&lt;=INDIRECT("FECHA_"&amp;$B1455,1),"INCUMPLIDA","PROCESO"), "VERIFICAR FECHA")),"SIN VALOR AVANCE")</f>
        <v>CUMPLIDA</v>
      </c>
    </row>
    <row r="1456" spans="1:18" ht="120.75">
      <c r="A1456" s="172" t="s">
        <v>652</v>
      </c>
      <c r="B1456" s="139" t="s">
        <v>24</v>
      </c>
      <c r="C1456" s="523"/>
      <c r="D1456" s="523"/>
      <c r="E1456" s="521"/>
      <c r="F1456" s="521"/>
      <c r="G1456" s="521"/>
      <c r="H1456" s="144" t="s">
        <v>832</v>
      </c>
      <c r="I1456" s="91" t="s">
        <v>833</v>
      </c>
      <c r="J1456" s="91" t="s">
        <v>796</v>
      </c>
      <c r="K1456" s="142">
        <v>1</v>
      </c>
      <c r="L1456" s="90">
        <v>45519</v>
      </c>
      <c r="M1456" s="90">
        <v>45885</v>
      </c>
      <c r="N1456" s="140">
        <v>52.285714285714285</v>
      </c>
      <c r="O1456" s="160">
        <v>1</v>
      </c>
      <c r="P1456" s="145" t="s">
        <v>780</v>
      </c>
      <c r="Q1456" s="146">
        <v>1</v>
      </c>
      <c r="R1456" s="141" t="str">
        <f t="array" aca="1" ref="R1456" ca="1">IF(ISNUMBER(Q1456),IF(Q1456=100%,"CUMPLIDA",IF(AND(ISNUMBER(M1456),ISNUMBER(INDIRECT("FECHA_"&amp;$B1456,1))), IF(M1456&lt;=INDIRECT("FECHA_"&amp;$B1456,1),"INCUMPLIDA","PROCESO"), "VERIFICAR FECHA")),"SIN VALOR AVANCE")</f>
        <v>CUMPLIDA</v>
      </c>
    </row>
    <row r="1457" spans="1:18" ht="150.75">
      <c r="A1457" s="172" t="s">
        <v>652</v>
      </c>
      <c r="B1457" s="139" t="s">
        <v>24</v>
      </c>
      <c r="C1457" s="523" t="s">
        <v>778</v>
      </c>
      <c r="D1457" s="523" t="s">
        <v>834</v>
      </c>
      <c r="E1457" s="521" t="s">
        <v>835</v>
      </c>
      <c r="F1457" s="521"/>
      <c r="G1457" s="521" t="s">
        <v>836</v>
      </c>
      <c r="H1457" s="144" t="s">
        <v>809</v>
      </c>
      <c r="I1457" s="91" t="s">
        <v>814</v>
      </c>
      <c r="J1457" s="145" t="s">
        <v>811</v>
      </c>
      <c r="K1457" s="142">
        <v>1</v>
      </c>
      <c r="L1457" s="90">
        <v>45536</v>
      </c>
      <c r="M1457" s="90">
        <v>45747</v>
      </c>
      <c r="N1457" s="140">
        <v>30.142857142857142</v>
      </c>
      <c r="O1457" s="160">
        <v>1</v>
      </c>
      <c r="P1457" s="145" t="s">
        <v>837</v>
      </c>
      <c r="Q1457" s="146">
        <v>1</v>
      </c>
      <c r="R1457" s="141" t="str">
        <f t="array" aca="1" ref="R1457" ca="1">IF(ISNUMBER(Q1457),IF(Q1457=100%,"CUMPLIDA",IF(AND(ISNUMBER(M1457),ISNUMBER(INDIRECT("FECHA_"&amp;$B1457,1))), IF(M1457&lt;=INDIRECT("FECHA_"&amp;$B1457,1),"INCUMPLIDA","PROCESO"), "VERIFICAR FECHA")),"SIN VALOR AVANCE")</f>
        <v>CUMPLIDA</v>
      </c>
    </row>
    <row r="1458" spans="1:18" ht="150.75">
      <c r="A1458" s="172" t="s">
        <v>652</v>
      </c>
      <c r="B1458" s="139" t="s">
        <v>24</v>
      </c>
      <c r="C1458" s="523"/>
      <c r="D1458" s="523"/>
      <c r="E1458" s="521"/>
      <c r="F1458" s="521"/>
      <c r="G1458" s="521"/>
      <c r="H1458" s="144" t="s">
        <v>813</v>
      </c>
      <c r="I1458" s="91" t="s">
        <v>814</v>
      </c>
      <c r="J1458" s="145" t="s">
        <v>815</v>
      </c>
      <c r="K1458" s="142">
        <v>2</v>
      </c>
      <c r="L1458" s="90">
        <v>45748</v>
      </c>
      <c r="M1458" s="90">
        <v>46295</v>
      </c>
      <c r="N1458" s="140">
        <v>78.142857142857139</v>
      </c>
      <c r="O1458" s="160">
        <v>0</v>
      </c>
      <c r="P1458" s="145" t="s">
        <v>838</v>
      </c>
      <c r="Q1458" s="146">
        <v>0</v>
      </c>
      <c r="R1458" s="141" t="str">
        <f t="array" aca="1" ref="R1458" ca="1">IF(ISNUMBER(Q1458),IF(Q1458=100%,"CUMPLIDA",IF(AND(ISNUMBER(M1458),ISNUMBER(INDIRECT("FECHA_"&amp;$B1458,1))), IF(M1458&lt;=INDIRECT("FECHA_"&amp;$B1458,1),"INCUMPLIDA","PROCESO"), "VERIFICAR FECHA")),"SIN VALOR AVANCE")</f>
        <v>PROCESO</v>
      </c>
    </row>
    <row r="1459" spans="1:18" ht="182.25">
      <c r="A1459" s="172" t="s">
        <v>652</v>
      </c>
      <c r="B1459" s="139" t="s">
        <v>24</v>
      </c>
      <c r="C1459" s="523"/>
      <c r="D1459" s="523"/>
      <c r="E1459" s="521"/>
      <c r="F1459" s="521"/>
      <c r="G1459" s="521"/>
      <c r="H1459" s="144" t="s">
        <v>813</v>
      </c>
      <c r="I1459" s="91" t="s">
        <v>814</v>
      </c>
      <c r="J1459" s="145" t="s">
        <v>816</v>
      </c>
      <c r="K1459" s="142">
        <v>1</v>
      </c>
      <c r="L1459" s="90">
        <v>45748</v>
      </c>
      <c r="M1459" s="90">
        <v>46112</v>
      </c>
      <c r="N1459" s="140">
        <v>52</v>
      </c>
      <c r="O1459" s="160">
        <v>1</v>
      </c>
      <c r="P1459" s="145" t="s">
        <v>817</v>
      </c>
      <c r="Q1459" s="146">
        <v>1</v>
      </c>
      <c r="R1459" s="141" t="str">
        <f t="array" aca="1" ref="R1459" ca="1">IF(ISNUMBER(Q1459),IF(Q1459=100%,"CUMPLIDA",IF(AND(ISNUMBER(M1459),ISNUMBER(INDIRECT("FECHA_"&amp;$B1459,1))), IF(M1459&lt;=INDIRECT("FECHA_"&amp;$B1459,1),"INCUMPLIDA","PROCESO"), "VERIFICAR FECHA")),"SIN VALOR AVANCE")</f>
        <v>CUMPLIDA</v>
      </c>
    </row>
    <row r="1460" spans="1:18" ht="150.75">
      <c r="A1460" s="172" t="s">
        <v>652</v>
      </c>
      <c r="B1460" s="139" t="s">
        <v>24</v>
      </c>
      <c r="C1460" s="523"/>
      <c r="D1460" s="523"/>
      <c r="E1460" s="521"/>
      <c r="F1460" s="521"/>
      <c r="G1460" s="521"/>
      <c r="H1460" s="144" t="s">
        <v>839</v>
      </c>
      <c r="I1460" s="91" t="s">
        <v>840</v>
      </c>
      <c r="J1460" s="145" t="s">
        <v>841</v>
      </c>
      <c r="K1460" s="142">
        <v>1</v>
      </c>
      <c r="L1460" s="90">
        <v>45523</v>
      </c>
      <c r="M1460" s="90">
        <v>45688</v>
      </c>
      <c r="N1460" s="140">
        <v>23.571428571428573</v>
      </c>
      <c r="O1460" s="160">
        <v>1</v>
      </c>
      <c r="P1460" s="145" t="s">
        <v>837</v>
      </c>
      <c r="Q1460" s="146">
        <v>1</v>
      </c>
      <c r="R1460" s="141" t="str">
        <f t="array" aca="1" ref="R1460" ca="1">IF(ISNUMBER(Q1460),IF(Q1460=100%,"CUMPLIDA",IF(AND(ISNUMBER(M1460),ISNUMBER(INDIRECT("FECHA_"&amp;$B1460,1))), IF(M1460&lt;=INDIRECT("FECHA_"&amp;$B1460,1),"INCUMPLIDA","PROCESO"), "VERIFICAR FECHA")),"SIN VALOR AVANCE")</f>
        <v>CUMPLIDA</v>
      </c>
    </row>
    <row r="1461" spans="1:18" ht="150.75">
      <c r="A1461" s="172" t="s">
        <v>652</v>
      </c>
      <c r="B1461" s="139" t="s">
        <v>24</v>
      </c>
      <c r="C1461" s="523"/>
      <c r="D1461" s="523"/>
      <c r="E1461" s="521"/>
      <c r="F1461" s="521"/>
      <c r="G1461" s="521"/>
      <c r="H1461" s="89" t="s">
        <v>842</v>
      </c>
      <c r="I1461" s="91" t="s">
        <v>843</v>
      </c>
      <c r="J1461" s="145" t="s">
        <v>841</v>
      </c>
      <c r="K1461" s="142">
        <v>1</v>
      </c>
      <c r="L1461" s="90">
        <v>45505</v>
      </c>
      <c r="M1461" s="90">
        <v>45547</v>
      </c>
      <c r="N1461" s="140">
        <v>6</v>
      </c>
      <c r="O1461" s="160">
        <v>1</v>
      </c>
      <c r="P1461" s="145" t="s">
        <v>844</v>
      </c>
      <c r="Q1461" s="146">
        <v>1</v>
      </c>
      <c r="R1461" s="141" t="str">
        <f t="array" aca="1" ref="R1461" ca="1">IF(ISNUMBER(Q1461),IF(Q1461=100%,"CUMPLIDA",IF(AND(ISNUMBER(M1461),ISNUMBER(INDIRECT("FECHA_"&amp;$B1461,1))), IF(M1461&lt;=INDIRECT("FECHA_"&amp;$B1461,1),"INCUMPLIDA","PROCESO"), "VERIFICAR FECHA")),"SIN VALOR AVANCE")</f>
        <v>CUMPLIDA</v>
      </c>
    </row>
    <row r="1462" spans="1:18" ht="150.75">
      <c r="A1462" s="172" t="s">
        <v>652</v>
      </c>
      <c r="B1462" s="139" t="s">
        <v>24</v>
      </c>
      <c r="C1462" s="523"/>
      <c r="D1462" s="523"/>
      <c r="E1462" s="521"/>
      <c r="F1462" s="521"/>
      <c r="G1462" s="521"/>
      <c r="H1462" s="89" t="s">
        <v>845</v>
      </c>
      <c r="I1462" s="91" t="s">
        <v>846</v>
      </c>
      <c r="J1462" s="145" t="s">
        <v>841</v>
      </c>
      <c r="K1462" s="142">
        <v>1</v>
      </c>
      <c r="L1462" s="90">
        <v>45505</v>
      </c>
      <c r="M1462" s="90">
        <v>45547</v>
      </c>
      <c r="N1462" s="140">
        <v>6</v>
      </c>
      <c r="O1462" s="160">
        <v>1</v>
      </c>
      <c r="P1462" s="145" t="s">
        <v>844</v>
      </c>
      <c r="Q1462" s="146">
        <v>1</v>
      </c>
      <c r="R1462" s="141" t="str">
        <f t="array" aca="1" ref="R1462" ca="1">IF(ISNUMBER(Q1462),IF(Q1462=100%,"CUMPLIDA",IF(AND(ISNUMBER(M1462),ISNUMBER(INDIRECT("FECHA_"&amp;$B1462,1))), IF(M1462&lt;=INDIRECT("FECHA_"&amp;$B1462,1),"INCUMPLIDA","PROCESO"), "VERIFICAR FECHA")),"SIN VALOR AVANCE")</f>
        <v>CUMPLIDA</v>
      </c>
    </row>
    <row r="1463" spans="1:18" ht="150.75">
      <c r="A1463" s="172" t="s">
        <v>652</v>
      </c>
      <c r="B1463" s="139" t="s">
        <v>24</v>
      </c>
      <c r="C1463" s="523"/>
      <c r="D1463" s="523"/>
      <c r="E1463" s="521"/>
      <c r="F1463" s="521"/>
      <c r="G1463" s="521"/>
      <c r="H1463" s="144" t="s">
        <v>847</v>
      </c>
      <c r="I1463" s="91" t="s">
        <v>848</v>
      </c>
      <c r="J1463" s="145" t="s">
        <v>841</v>
      </c>
      <c r="K1463" s="142">
        <v>1</v>
      </c>
      <c r="L1463" s="90">
        <v>45523</v>
      </c>
      <c r="M1463" s="90">
        <v>45688</v>
      </c>
      <c r="N1463" s="140">
        <v>23.571428571428573</v>
      </c>
      <c r="O1463" s="160">
        <v>1</v>
      </c>
      <c r="P1463" s="145" t="s">
        <v>837</v>
      </c>
      <c r="Q1463" s="146">
        <v>1</v>
      </c>
      <c r="R1463" s="141" t="str">
        <f t="array" aca="1" ref="R1463" ca="1">IF(ISNUMBER(Q1463),IF(Q1463=100%,"CUMPLIDA",IF(AND(ISNUMBER(M1463),ISNUMBER(INDIRECT("FECHA_"&amp;$B1463,1))), IF(M1463&lt;=INDIRECT("FECHA_"&amp;$B1463,1),"INCUMPLIDA","PROCESO"), "VERIFICAR FECHA")),"SIN VALOR AVANCE")</f>
        <v>CUMPLIDA</v>
      </c>
    </row>
    <row r="1464" spans="1:18" ht="150.75">
      <c r="A1464" s="172" t="s">
        <v>652</v>
      </c>
      <c r="B1464" s="139" t="s">
        <v>24</v>
      </c>
      <c r="C1464" s="523"/>
      <c r="D1464" s="523"/>
      <c r="E1464" s="521"/>
      <c r="F1464" s="521"/>
      <c r="G1464" s="521"/>
      <c r="H1464" s="144" t="s">
        <v>849</v>
      </c>
      <c r="I1464" s="91" t="s">
        <v>850</v>
      </c>
      <c r="J1464" s="145" t="s">
        <v>851</v>
      </c>
      <c r="K1464" s="142">
        <v>3</v>
      </c>
      <c r="L1464" s="90">
        <v>45516</v>
      </c>
      <c r="M1464" s="90">
        <v>45747</v>
      </c>
      <c r="N1464" s="140">
        <v>33</v>
      </c>
      <c r="O1464" s="160">
        <v>3</v>
      </c>
      <c r="P1464" s="145" t="s">
        <v>837</v>
      </c>
      <c r="Q1464" s="146">
        <v>1</v>
      </c>
      <c r="R1464" s="141" t="str">
        <f t="array" aca="1" ref="R1464" ca="1">IF(ISNUMBER(Q1464),IF(Q1464=100%,"CUMPLIDA",IF(AND(ISNUMBER(M1464),ISNUMBER(INDIRECT("FECHA_"&amp;$B1464,1))), IF(M1464&lt;=INDIRECT("FECHA_"&amp;$B1464,1),"INCUMPLIDA","PROCESO"), "VERIFICAR FECHA")),"SIN VALOR AVANCE")</f>
        <v>CUMPLIDA</v>
      </c>
    </row>
    <row r="1465" spans="1:18" ht="165.75">
      <c r="A1465" s="172" t="s">
        <v>652</v>
      </c>
      <c r="B1465" s="139" t="s">
        <v>24</v>
      </c>
      <c r="C1465" s="523" t="s">
        <v>853</v>
      </c>
      <c r="D1465" s="523" t="s">
        <v>854</v>
      </c>
      <c r="E1465" s="517" t="s">
        <v>855</v>
      </c>
      <c r="F1465" s="517"/>
      <c r="G1465" s="517" t="s">
        <v>856</v>
      </c>
      <c r="H1465" s="89" t="s">
        <v>473</v>
      </c>
      <c r="I1465" s="91" t="s">
        <v>515</v>
      </c>
      <c r="J1465" s="91" t="s">
        <v>516</v>
      </c>
      <c r="K1465" s="142">
        <v>1</v>
      </c>
      <c r="L1465" s="88">
        <v>45323</v>
      </c>
      <c r="M1465" s="88">
        <v>45747</v>
      </c>
      <c r="N1465" s="147">
        <v>60.571428571428569</v>
      </c>
      <c r="O1465" s="160">
        <v>1</v>
      </c>
      <c r="P1465" s="91" t="s">
        <v>857</v>
      </c>
      <c r="Q1465" s="146">
        <v>1</v>
      </c>
      <c r="R1465" s="141" t="str">
        <f t="array" aca="1" ref="R1465" ca="1">IF(ISNUMBER(Q1465),IF(Q1465=100%,"CUMPLIDA",IF(AND(ISNUMBER(M1465),ISNUMBER(INDIRECT("FECHA_"&amp;$B1465,1))), IF(M1465&lt;=INDIRECT("FECHA_"&amp;$B1465,1),"INCUMPLIDA","PROCESO"), "VERIFICAR FECHA")),"SIN VALOR AVANCE")</f>
        <v>CUMPLIDA</v>
      </c>
    </row>
    <row r="1466" spans="1:18" ht="105.75">
      <c r="A1466" s="172" t="s">
        <v>652</v>
      </c>
      <c r="B1466" s="139" t="s">
        <v>24</v>
      </c>
      <c r="C1466" s="523"/>
      <c r="D1466" s="523"/>
      <c r="E1466" s="517"/>
      <c r="F1466" s="517"/>
      <c r="G1466" s="517"/>
      <c r="H1466" s="89" t="s">
        <v>518</v>
      </c>
      <c r="I1466" s="91" t="s">
        <v>518</v>
      </c>
      <c r="J1466" s="91" t="s">
        <v>519</v>
      </c>
      <c r="K1466" s="142">
        <v>1</v>
      </c>
      <c r="L1466" s="88">
        <v>45323</v>
      </c>
      <c r="M1466" s="88">
        <v>45747</v>
      </c>
      <c r="N1466" s="147">
        <v>60.571428571428569</v>
      </c>
      <c r="O1466" s="160">
        <v>1</v>
      </c>
      <c r="P1466" s="91" t="s">
        <v>858</v>
      </c>
      <c r="Q1466" s="146">
        <v>1</v>
      </c>
      <c r="R1466" s="141" t="str">
        <f t="array" aca="1" ref="R1466" ca="1">IF(ISNUMBER(Q1466),IF(Q1466=100%,"CUMPLIDA",IF(AND(ISNUMBER(M1466),ISNUMBER(INDIRECT("FECHA_"&amp;$B1466,1))), IF(M1466&lt;=INDIRECT("FECHA_"&amp;$B1466,1),"INCUMPLIDA","PROCESO"), "VERIFICAR FECHA")),"SIN VALOR AVANCE")</f>
        <v>CUMPLIDA</v>
      </c>
    </row>
    <row r="1467" spans="1:18" ht="105.75">
      <c r="A1467" s="172" t="s">
        <v>652</v>
      </c>
      <c r="B1467" s="139" t="s">
        <v>24</v>
      </c>
      <c r="C1467" s="523"/>
      <c r="D1467" s="523"/>
      <c r="E1467" s="517"/>
      <c r="F1467" s="517"/>
      <c r="G1467" s="517"/>
      <c r="H1467" s="89" t="s">
        <v>480</v>
      </c>
      <c r="I1467" s="91" t="s">
        <v>481</v>
      </c>
      <c r="J1467" s="91" t="s">
        <v>482</v>
      </c>
      <c r="K1467" s="142">
        <v>1</v>
      </c>
      <c r="L1467" s="88">
        <v>45231</v>
      </c>
      <c r="M1467" s="88">
        <v>45747</v>
      </c>
      <c r="N1467" s="147">
        <v>73.714285714285708</v>
      </c>
      <c r="O1467" s="160">
        <v>1</v>
      </c>
      <c r="P1467" s="91" t="s">
        <v>858</v>
      </c>
      <c r="Q1467" s="146">
        <v>1</v>
      </c>
      <c r="R1467" s="141" t="str">
        <f t="array" aca="1" ref="R1467" ca="1">IF(ISNUMBER(Q1467),IF(Q1467=100%,"CUMPLIDA",IF(AND(ISNUMBER(M1467),ISNUMBER(INDIRECT("FECHA_"&amp;$B1467,1))), IF(M1467&lt;=INDIRECT("FECHA_"&amp;$B1467,1),"INCUMPLIDA","PROCESO"), "VERIFICAR FECHA")),"SIN VALOR AVANCE")</f>
        <v>CUMPLIDA</v>
      </c>
    </row>
    <row r="1468" spans="1:18" ht="150.75">
      <c r="A1468" s="172" t="s">
        <v>652</v>
      </c>
      <c r="B1468" s="139" t="s">
        <v>24</v>
      </c>
      <c r="C1468" s="523"/>
      <c r="D1468" s="523"/>
      <c r="E1468" s="517"/>
      <c r="F1468" s="517"/>
      <c r="G1468" s="517"/>
      <c r="H1468" s="89" t="s">
        <v>483</v>
      </c>
      <c r="I1468" s="91" t="s">
        <v>483</v>
      </c>
      <c r="J1468" s="91" t="s">
        <v>521</v>
      </c>
      <c r="K1468" s="142">
        <v>1</v>
      </c>
      <c r="L1468" s="88">
        <v>45323</v>
      </c>
      <c r="M1468" s="88">
        <v>45747</v>
      </c>
      <c r="N1468" s="147">
        <v>60.571428571428569</v>
      </c>
      <c r="O1468" s="160">
        <v>1</v>
      </c>
      <c r="P1468" s="91" t="s">
        <v>859</v>
      </c>
      <c r="Q1468" s="146">
        <v>1</v>
      </c>
      <c r="R1468" s="141" t="str">
        <f t="array" aca="1" ref="R1468" ca="1">IF(ISNUMBER(Q1468),IF(Q1468=100%,"CUMPLIDA",IF(AND(ISNUMBER(M1468),ISNUMBER(INDIRECT("FECHA_"&amp;$B1468,1))), IF(M1468&lt;=INDIRECT("FECHA_"&amp;$B1468,1),"INCUMPLIDA","PROCESO"), "VERIFICAR FECHA")),"SIN VALOR AVANCE")</f>
        <v>CUMPLIDA</v>
      </c>
    </row>
    <row r="1469" spans="1:18" ht="60.75">
      <c r="A1469" s="172" t="s">
        <v>652</v>
      </c>
      <c r="B1469" s="139" t="s">
        <v>24</v>
      </c>
      <c r="C1469" s="523"/>
      <c r="D1469" s="523"/>
      <c r="E1469" s="517"/>
      <c r="F1469" s="517"/>
      <c r="G1469" s="517"/>
      <c r="H1469" s="89" t="s">
        <v>238</v>
      </c>
      <c r="I1469" s="91" t="s">
        <v>238</v>
      </c>
      <c r="J1469" s="91" t="s">
        <v>55</v>
      </c>
      <c r="K1469" s="142">
        <v>1</v>
      </c>
      <c r="L1469" s="88">
        <v>45231</v>
      </c>
      <c r="M1469" s="88">
        <v>45747</v>
      </c>
      <c r="N1469" s="147">
        <v>73.714285714285708</v>
      </c>
      <c r="O1469" s="160">
        <v>1</v>
      </c>
      <c r="P1469" s="91" t="s">
        <v>860</v>
      </c>
      <c r="Q1469" s="146">
        <v>1</v>
      </c>
      <c r="R1469" s="141" t="str">
        <f t="array" aca="1" ref="R1469" ca="1">IF(ISNUMBER(Q1469),IF(Q1469=100%,"CUMPLIDA",IF(AND(ISNUMBER(M1469),ISNUMBER(INDIRECT("FECHA_"&amp;$B1469,1))), IF(M1469&lt;=INDIRECT("FECHA_"&amp;$B1469,1),"INCUMPLIDA","PROCESO"), "VERIFICAR FECHA")),"SIN VALOR AVANCE")</f>
        <v>CUMPLIDA</v>
      </c>
    </row>
    <row r="1470" spans="1:18" ht="165.75">
      <c r="A1470" s="172" t="s">
        <v>652</v>
      </c>
      <c r="B1470" s="139" t="s">
        <v>24</v>
      </c>
      <c r="C1470" s="523"/>
      <c r="D1470" s="523"/>
      <c r="E1470" s="517"/>
      <c r="F1470" s="517"/>
      <c r="G1470" s="517"/>
      <c r="H1470" s="89" t="s">
        <v>486</v>
      </c>
      <c r="I1470" s="91" t="s">
        <v>486</v>
      </c>
      <c r="J1470" s="91" t="s">
        <v>861</v>
      </c>
      <c r="K1470" s="142">
        <v>1</v>
      </c>
      <c r="L1470" s="88">
        <v>45231</v>
      </c>
      <c r="M1470" s="88">
        <v>45808</v>
      </c>
      <c r="N1470" s="147">
        <v>82.428571428571431</v>
      </c>
      <c r="O1470" s="160">
        <v>1</v>
      </c>
      <c r="P1470" s="91" t="s">
        <v>862</v>
      </c>
      <c r="Q1470" s="146">
        <v>1</v>
      </c>
      <c r="R1470" s="141" t="str">
        <f t="array" aca="1" ref="R1470" ca="1">IF(ISNUMBER(Q1470),IF(Q1470=100%,"CUMPLIDA",IF(AND(ISNUMBER(M1470),ISNUMBER(INDIRECT("FECHA_"&amp;$B1470,1))), IF(M1470&lt;=INDIRECT("FECHA_"&amp;$B1470,1),"INCUMPLIDA","PROCESO"), "VERIFICAR FECHA")),"SIN VALOR AVANCE")</f>
        <v>CUMPLIDA</v>
      </c>
    </row>
    <row r="1471" spans="1:18" ht="60.75">
      <c r="A1471" s="172" t="s">
        <v>652</v>
      </c>
      <c r="B1471" s="139" t="s">
        <v>24</v>
      </c>
      <c r="C1471" s="523"/>
      <c r="D1471" s="523"/>
      <c r="E1471" s="517"/>
      <c r="F1471" s="517"/>
      <c r="G1471" s="517"/>
      <c r="H1471" s="89" t="s">
        <v>56</v>
      </c>
      <c r="I1471" s="91" t="s">
        <v>489</v>
      </c>
      <c r="J1471" s="91" t="s">
        <v>490</v>
      </c>
      <c r="K1471" s="142">
        <v>7</v>
      </c>
      <c r="L1471" s="88">
        <v>46024</v>
      </c>
      <c r="M1471" s="88">
        <v>46660</v>
      </c>
      <c r="N1471" s="147">
        <v>90.857142857142861</v>
      </c>
      <c r="O1471" s="160">
        <v>0</v>
      </c>
      <c r="P1471" s="91" t="s">
        <v>860</v>
      </c>
      <c r="Q1471" s="146">
        <v>0</v>
      </c>
      <c r="R1471" s="141" t="str">
        <f t="array" aca="1" ref="R1471" ca="1">IF(ISNUMBER(Q1471),IF(Q1471=100%,"CUMPLIDA",IF(AND(ISNUMBER(M1471),ISNUMBER(INDIRECT("FECHA_"&amp;$B1471,1))), IF(M1471&lt;=INDIRECT("FECHA_"&amp;$B1471,1),"INCUMPLIDA","PROCESO"), "VERIFICAR FECHA")),"SIN VALOR AVANCE")</f>
        <v>PROCESO</v>
      </c>
    </row>
    <row r="1472" spans="1:18" ht="135.75">
      <c r="A1472" s="172" t="s">
        <v>652</v>
      </c>
      <c r="B1472" s="139" t="s">
        <v>24</v>
      </c>
      <c r="C1472" s="523"/>
      <c r="D1472" s="523"/>
      <c r="E1472" s="517"/>
      <c r="F1472" s="517"/>
      <c r="G1472" s="517"/>
      <c r="H1472" s="89" t="s">
        <v>492</v>
      </c>
      <c r="I1472" s="91" t="s">
        <v>493</v>
      </c>
      <c r="J1472" s="91" t="s">
        <v>494</v>
      </c>
      <c r="K1472" s="142">
        <v>1</v>
      </c>
      <c r="L1472" s="88">
        <v>46024</v>
      </c>
      <c r="M1472" s="88">
        <v>46660</v>
      </c>
      <c r="N1472" s="147">
        <v>90.857142857142861</v>
      </c>
      <c r="O1472" s="160">
        <v>0</v>
      </c>
      <c r="P1472" s="91" t="s">
        <v>863</v>
      </c>
      <c r="Q1472" s="146">
        <v>0</v>
      </c>
      <c r="R1472" s="141" t="str">
        <f t="array" aca="1" ref="R1472" ca="1">IF(ISNUMBER(Q1472),IF(Q1472=100%,"CUMPLIDA",IF(AND(ISNUMBER(M1472),ISNUMBER(INDIRECT("FECHA_"&amp;$B1472,1))), IF(M1472&lt;=INDIRECT("FECHA_"&amp;$B1472,1),"INCUMPLIDA","PROCESO"), "VERIFICAR FECHA")),"SIN VALOR AVANCE")</f>
        <v>PROCESO</v>
      </c>
    </row>
    <row r="1473" spans="1:18" ht="165.75">
      <c r="A1473" s="172" t="s">
        <v>652</v>
      </c>
      <c r="B1473" s="139" t="s">
        <v>24</v>
      </c>
      <c r="C1473" s="523"/>
      <c r="D1473" s="523"/>
      <c r="E1473" s="517"/>
      <c r="F1473" s="517"/>
      <c r="G1473" s="517"/>
      <c r="H1473" s="89" t="s">
        <v>495</v>
      </c>
      <c r="I1473" s="91" t="s">
        <v>496</v>
      </c>
      <c r="J1473" s="91" t="s">
        <v>527</v>
      </c>
      <c r="K1473" s="142">
        <v>2</v>
      </c>
      <c r="L1473" s="88">
        <v>46024</v>
      </c>
      <c r="M1473" s="88">
        <v>46660</v>
      </c>
      <c r="N1473" s="147">
        <v>90.857142857142861</v>
      </c>
      <c r="O1473" s="160">
        <v>0</v>
      </c>
      <c r="P1473" s="91" t="s">
        <v>862</v>
      </c>
      <c r="Q1473" s="146">
        <v>0</v>
      </c>
      <c r="R1473" s="141" t="str">
        <f t="array" aca="1" ref="R1473" ca="1">IF(ISNUMBER(Q1473),IF(Q1473=100%,"CUMPLIDA",IF(AND(ISNUMBER(M1473),ISNUMBER(INDIRECT("FECHA_"&amp;$B1473,1))), IF(M1473&lt;=INDIRECT("FECHA_"&amp;$B1473,1),"INCUMPLIDA","PROCESO"), "VERIFICAR FECHA")),"SIN VALOR AVANCE")</f>
        <v>PROCESO</v>
      </c>
    </row>
    <row r="1474" spans="1:18" ht="105">
      <c r="A1474" s="172" t="s">
        <v>652</v>
      </c>
      <c r="B1474" s="139" t="s">
        <v>24</v>
      </c>
      <c r="C1474" s="523" t="s">
        <v>864</v>
      </c>
      <c r="D1474" s="523" t="s">
        <v>865</v>
      </c>
      <c r="E1474" s="517" t="s">
        <v>866</v>
      </c>
      <c r="F1474" s="517"/>
      <c r="G1474" s="517" t="s">
        <v>867</v>
      </c>
      <c r="H1474" s="89" t="s">
        <v>868</v>
      </c>
      <c r="I1474" s="91" t="s">
        <v>869</v>
      </c>
      <c r="J1474" s="91" t="s">
        <v>869</v>
      </c>
      <c r="K1474" s="142">
        <v>1</v>
      </c>
      <c r="L1474" s="88">
        <v>45672</v>
      </c>
      <c r="M1474" s="88">
        <v>45838</v>
      </c>
      <c r="N1474" s="147">
        <v>23.714285714285715</v>
      </c>
      <c r="O1474" s="160">
        <v>1</v>
      </c>
      <c r="P1474" s="96" t="s">
        <v>870</v>
      </c>
      <c r="Q1474" s="146">
        <v>1</v>
      </c>
      <c r="R1474" s="141" t="str">
        <f t="array" aca="1" ref="R1474" ca="1">IF(ISNUMBER(Q1474),IF(Q1474=100%,"CUMPLIDA",IF(AND(ISNUMBER(M1474),ISNUMBER(INDIRECT("FECHA_"&amp;$B1474,1))), IF(M1474&lt;=INDIRECT("FECHA_"&amp;$B1474,1),"INCUMPLIDA","PROCESO"), "VERIFICAR FECHA")),"SIN VALOR AVANCE")</f>
        <v>CUMPLIDA</v>
      </c>
    </row>
    <row r="1475" spans="1:18" ht="75">
      <c r="A1475" s="172" t="s">
        <v>652</v>
      </c>
      <c r="B1475" s="139" t="s">
        <v>24</v>
      </c>
      <c r="C1475" s="523"/>
      <c r="D1475" s="523"/>
      <c r="E1475" s="517"/>
      <c r="F1475" s="517"/>
      <c r="G1475" s="517"/>
      <c r="H1475" s="89" t="s">
        <v>871</v>
      </c>
      <c r="I1475" s="91" t="s">
        <v>872</v>
      </c>
      <c r="J1475" s="91" t="s">
        <v>872</v>
      </c>
      <c r="K1475" s="142">
        <v>1</v>
      </c>
      <c r="L1475" s="88">
        <v>45628</v>
      </c>
      <c r="M1475" s="88">
        <v>45746</v>
      </c>
      <c r="N1475" s="147">
        <v>16.857142857142858</v>
      </c>
      <c r="O1475" s="160">
        <v>1</v>
      </c>
      <c r="P1475" s="96" t="s">
        <v>873</v>
      </c>
      <c r="Q1475" s="146">
        <v>1</v>
      </c>
      <c r="R1475" s="141" t="str">
        <f t="array" aca="1" ref="R1475" ca="1">IF(ISNUMBER(Q1475),IF(Q1475=100%,"CUMPLIDA",IF(AND(ISNUMBER(M1475),ISNUMBER(INDIRECT("FECHA_"&amp;$B1475,1))), IF(M1475&lt;=INDIRECT("FECHA_"&amp;$B1475,1),"INCUMPLIDA","PROCESO"), "VERIFICAR FECHA")),"SIN VALOR AVANCE")</f>
        <v>CUMPLIDA</v>
      </c>
    </row>
    <row r="1476" spans="1:18" ht="105">
      <c r="A1476" s="172" t="s">
        <v>652</v>
      </c>
      <c r="B1476" s="139" t="s">
        <v>24</v>
      </c>
      <c r="C1476" s="523"/>
      <c r="D1476" s="523"/>
      <c r="E1476" s="517"/>
      <c r="F1476" s="517"/>
      <c r="G1476" s="517"/>
      <c r="H1476" s="89" t="s">
        <v>874</v>
      </c>
      <c r="I1476" s="91" t="s">
        <v>875</v>
      </c>
      <c r="J1476" s="91" t="s">
        <v>875</v>
      </c>
      <c r="K1476" s="142">
        <v>13</v>
      </c>
      <c r="L1476" s="88">
        <v>45628</v>
      </c>
      <c r="M1476" s="88">
        <v>46022</v>
      </c>
      <c r="N1476" s="147">
        <v>56.285714285714285</v>
      </c>
      <c r="O1476" s="160">
        <v>13</v>
      </c>
      <c r="P1476" s="96" t="s">
        <v>873</v>
      </c>
      <c r="Q1476" s="146">
        <v>1</v>
      </c>
      <c r="R1476" s="141" t="str">
        <f t="array" aca="1" ref="R1476" ca="1">IF(ISNUMBER(Q1476),IF(Q1476=100%,"CUMPLIDA",IF(AND(ISNUMBER(M1476),ISNUMBER(INDIRECT("FECHA_"&amp;$B1476,1))), IF(M1476&lt;=INDIRECT("FECHA_"&amp;$B1476,1),"INCUMPLIDA","PROCESO"), "VERIFICAR FECHA")),"SIN VALOR AVANCE")</f>
        <v>CUMPLIDA</v>
      </c>
    </row>
    <row r="1477" spans="1:18" ht="120">
      <c r="A1477" s="172" t="s">
        <v>652</v>
      </c>
      <c r="B1477" s="139" t="s">
        <v>24</v>
      </c>
      <c r="C1477" s="523"/>
      <c r="D1477" s="523"/>
      <c r="E1477" s="517"/>
      <c r="F1477" s="517"/>
      <c r="G1477" s="517"/>
      <c r="H1477" s="89" t="s">
        <v>876</v>
      </c>
      <c r="I1477" s="91" t="s">
        <v>877</v>
      </c>
      <c r="J1477" s="91" t="s">
        <v>877</v>
      </c>
      <c r="K1477" s="142">
        <v>1</v>
      </c>
      <c r="L1477" s="88">
        <v>45672</v>
      </c>
      <c r="M1477" s="88">
        <v>45716</v>
      </c>
      <c r="N1477" s="147">
        <v>6.2857142857142856</v>
      </c>
      <c r="O1477" s="160">
        <v>1</v>
      </c>
      <c r="P1477" s="96" t="s">
        <v>878</v>
      </c>
      <c r="Q1477" s="146">
        <v>1</v>
      </c>
      <c r="R1477" s="141" t="str">
        <f t="array" aca="1" ref="R1477" ca="1">IF(ISNUMBER(Q1477),IF(Q1477=100%,"CUMPLIDA",IF(AND(ISNUMBER(M1477),ISNUMBER(INDIRECT("FECHA_"&amp;$B1477,1))), IF(M1477&lt;=INDIRECT("FECHA_"&amp;$B1477,1),"INCUMPLIDA","PROCESO"), "VERIFICAR FECHA")),"SIN VALOR AVANCE")</f>
        <v>CUMPLIDA</v>
      </c>
    </row>
    <row r="1478" spans="1:18" ht="90.75">
      <c r="A1478" s="172" t="s">
        <v>652</v>
      </c>
      <c r="B1478" s="139" t="s">
        <v>24</v>
      </c>
      <c r="C1478" s="523"/>
      <c r="D1478" s="523"/>
      <c r="E1478" s="517"/>
      <c r="F1478" s="517"/>
      <c r="G1478" s="517"/>
      <c r="H1478" s="89" t="s">
        <v>879</v>
      </c>
      <c r="I1478" s="91" t="s">
        <v>880</v>
      </c>
      <c r="J1478" s="91" t="s">
        <v>880</v>
      </c>
      <c r="K1478" s="142">
        <v>1</v>
      </c>
      <c r="L1478" s="88">
        <v>45717</v>
      </c>
      <c r="M1478" s="88">
        <v>45777</v>
      </c>
      <c r="N1478" s="147">
        <v>8.5714285714285712</v>
      </c>
      <c r="O1478" s="160">
        <v>1</v>
      </c>
      <c r="P1478" s="96" t="s">
        <v>881</v>
      </c>
      <c r="Q1478" s="146">
        <v>1</v>
      </c>
      <c r="R1478" s="141" t="str">
        <f t="array" aca="1" ref="R1478" ca="1">IF(ISNUMBER(Q1478),IF(Q1478=100%,"CUMPLIDA",IF(AND(ISNUMBER(M1478),ISNUMBER(INDIRECT("FECHA_"&amp;$B1478,1))), IF(M1478&lt;=INDIRECT("FECHA_"&amp;$B1478,1),"INCUMPLIDA","PROCESO"), "VERIFICAR FECHA")),"SIN VALOR AVANCE")</f>
        <v>CUMPLIDA</v>
      </c>
    </row>
    <row r="1479" spans="1:18" ht="75.75">
      <c r="A1479" s="172" t="s">
        <v>652</v>
      </c>
      <c r="B1479" s="139" t="s">
        <v>24</v>
      </c>
      <c r="C1479" s="523"/>
      <c r="D1479" s="523"/>
      <c r="E1479" s="517"/>
      <c r="F1479" s="517"/>
      <c r="G1479" s="517"/>
      <c r="H1479" s="89" t="s">
        <v>882</v>
      </c>
      <c r="I1479" s="91" t="s">
        <v>883</v>
      </c>
      <c r="J1479" s="91" t="s">
        <v>883</v>
      </c>
      <c r="K1479" s="142">
        <v>1</v>
      </c>
      <c r="L1479" s="88">
        <v>45628</v>
      </c>
      <c r="M1479" s="88">
        <v>45688</v>
      </c>
      <c r="N1479" s="147">
        <v>8.5714285714285712</v>
      </c>
      <c r="O1479" s="160">
        <v>1</v>
      </c>
      <c r="P1479" s="96" t="s">
        <v>884</v>
      </c>
      <c r="Q1479" s="146">
        <v>1</v>
      </c>
      <c r="R1479" s="141" t="str">
        <f t="array" aca="1" ref="R1479" ca="1">IF(ISNUMBER(Q1479),IF(Q1479=100%,"CUMPLIDA",IF(AND(ISNUMBER(M1479),ISNUMBER(INDIRECT("FECHA_"&amp;$B1479,1))), IF(M1479&lt;=INDIRECT("FECHA_"&amp;$B1479,1),"INCUMPLIDA","PROCESO"), "VERIFICAR FECHA")),"SIN VALOR AVANCE")</f>
        <v>CUMPLIDA</v>
      </c>
    </row>
    <row r="1480" spans="1:18" ht="75.75">
      <c r="A1480" s="172" t="s">
        <v>652</v>
      </c>
      <c r="B1480" s="139" t="s">
        <v>24</v>
      </c>
      <c r="C1480" s="523"/>
      <c r="D1480" s="523"/>
      <c r="E1480" s="517"/>
      <c r="F1480" s="517"/>
      <c r="G1480" s="517"/>
      <c r="H1480" s="89" t="s">
        <v>885</v>
      </c>
      <c r="I1480" s="91" t="s">
        <v>53</v>
      </c>
      <c r="J1480" s="91" t="s">
        <v>53</v>
      </c>
      <c r="K1480" s="142">
        <v>1</v>
      </c>
      <c r="L1480" s="88">
        <v>45689</v>
      </c>
      <c r="M1480" s="88">
        <v>45868</v>
      </c>
      <c r="N1480" s="147">
        <v>25.571428571428573</v>
      </c>
      <c r="O1480" s="160">
        <v>1</v>
      </c>
      <c r="P1480" s="96" t="s">
        <v>886</v>
      </c>
      <c r="Q1480" s="146">
        <v>1</v>
      </c>
      <c r="R1480" s="141" t="str">
        <f t="array" aca="1" ref="R1480" ca="1">IF(ISNUMBER(Q1480),IF(Q1480=100%,"CUMPLIDA",IF(AND(ISNUMBER(M1480),ISNUMBER(INDIRECT("FECHA_"&amp;$B1480,1))), IF(M1480&lt;=INDIRECT("FECHA_"&amp;$B1480,1),"INCUMPLIDA","PROCESO"), "VERIFICAR FECHA")),"SIN VALOR AVANCE")</f>
        <v>CUMPLIDA</v>
      </c>
    </row>
    <row r="1481" spans="1:18" ht="120">
      <c r="A1481" s="172" t="s">
        <v>652</v>
      </c>
      <c r="B1481" s="139" t="s">
        <v>24</v>
      </c>
      <c r="C1481" s="523"/>
      <c r="D1481" s="523"/>
      <c r="E1481" s="517"/>
      <c r="F1481" s="517"/>
      <c r="G1481" s="517"/>
      <c r="H1481" s="89" t="s">
        <v>887</v>
      </c>
      <c r="I1481" s="91" t="s">
        <v>888</v>
      </c>
      <c r="J1481" s="91" t="s">
        <v>888</v>
      </c>
      <c r="K1481" s="142">
        <v>1</v>
      </c>
      <c r="L1481" s="88">
        <v>45870</v>
      </c>
      <c r="M1481" s="88">
        <v>46326</v>
      </c>
      <c r="N1481" s="147">
        <v>65.142857142857139</v>
      </c>
      <c r="O1481" s="160">
        <v>0.06</v>
      </c>
      <c r="P1481" s="96" t="s">
        <v>884</v>
      </c>
      <c r="Q1481" s="146">
        <v>0.06</v>
      </c>
      <c r="R1481" s="141" t="str">
        <f t="array" aca="1" ref="R1481" ca="1">IF(ISNUMBER(Q1481),IF(Q1481=100%,"CUMPLIDA",IF(AND(ISNUMBER(M1481),ISNUMBER(INDIRECT("FECHA_"&amp;$B1481,1))), IF(M1481&lt;=INDIRECT("FECHA_"&amp;$B1481,1),"INCUMPLIDA","PROCESO"), "VERIFICAR FECHA")),"SIN VALOR AVANCE")</f>
        <v>PROCESO</v>
      </c>
    </row>
    <row r="1482" spans="1:18" ht="270">
      <c r="A1482" s="172" t="s">
        <v>652</v>
      </c>
      <c r="B1482" s="139" t="s">
        <v>24</v>
      </c>
      <c r="C1482" s="516" t="s">
        <v>889</v>
      </c>
      <c r="D1482" s="516" t="s">
        <v>890</v>
      </c>
      <c r="E1482" s="517" t="s">
        <v>891</v>
      </c>
      <c r="F1482" s="517"/>
      <c r="G1482" s="517" t="s">
        <v>892</v>
      </c>
      <c r="H1482" s="517" t="s">
        <v>893</v>
      </c>
      <c r="I1482" s="91" t="s">
        <v>894</v>
      </c>
      <c r="J1482" s="91" t="s">
        <v>48</v>
      </c>
      <c r="K1482" s="142">
        <v>24</v>
      </c>
      <c r="L1482" s="88">
        <v>45901</v>
      </c>
      <c r="M1482" s="88">
        <v>46265</v>
      </c>
      <c r="N1482" s="147">
        <v>52</v>
      </c>
      <c r="O1482" s="160">
        <v>8</v>
      </c>
      <c r="P1482" s="96" t="s">
        <v>895</v>
      </c>
      <c r="Q1482" s="146">
        <v>0.33333333333333331</v>
      </c>
      <c r="R1482" s="141" t="str">
        <f t="array" aca="1" ref="R1482" ca="1">IF(ISNUMBER(Q1482),IF(Q1482=100%,"CUMPLIDA",IF(AND(ISNUMBER(M1482),ISNUMBER(INDIRECT("FECHA_"&amp;$B1482,1))), IF(M1482&lt;=INDIRECT("FECHA_"&amp;$B1482,1),"INCUMPLIDA","PROCESO"), "VERIFICAR FECHA")),"SIN VALOR AVANCE")</f>
        <v>PROCESO</v>
      </c>
    </row>
    <row r="1483" spans="1:18" ht="285">
      <c r="A1483" s="172" t="s">
        <v>652</v>
      </c>
      <c r="B1483" s="139" t="s">
        <v>24</v>
      </c>
      <c r="C1483" s="516"/>
      <c r="D1483" s="516"/>
      <c r="E1483" s="517"/>
      <c r="F1483" s="517"/>
      <c r="G1483" s="517"/>
      <c r="H1483" s="517"/>
      <c r="I1483" s="91" t="s">
        <v>896</v>
      </c>
      <c r="J1483" s="91" t="s">
        <v>48</v>
      </c>
      <c r="K1483" s="142">
        <v>2</v>
      </c>
      <c r="L1483" s="88">
        <v>45901</v>
      </c>
      <c r="M1483" s="88">
        <v>45991</v>
      </c>
      <c r="N1483" s="147">
        <v>12.857142857142858</v>
      </c>
      <c r="O1483" s="160">
        <v>2</v>
      </c>
      <c r="P1483" s="91" t="s">
        <v>895</v>
      </c>
      <c r="Q1483" s="146">
        <v>1</v>
      </c>
      <c r="R1483" s="141" t="str">
        <f t="array" aca="1" ref="R1483" ca="1">IF(ISNUMBER(Q1483),IF(Q1483=100%,"CUMPLIDA",IF(AND(ISNUMBER(M1483),ISNUMBER(INDIRECT("FECHA_"&amp;$B1483,1))), IF(M1483&lt;=INDIRECT("FECHA_"&amp;$B1483,1),"INCUMPLIDA","PROCESO"), "VERIFICAR FECHA")),"SIN VALOR AVANCE")</f>
        <v>CUMPLIDA</v>
      </c>
    </row>
    <row r="1484" spans="1:18" ht="135.75">
      <c r="A1484" s="172" t="s">
        <v>652</v>
      </c>
      <c r="B1484" s="139" t="s">
        <v>24</v>
      </c>
      <c r="C1484" s="516"/>
      <c r="D1484" s="516"/>
      <c r="E1484" s="517"/>
      <c r="F1484" s="517"/>
      <c r="G1484" s="517"/>
      <c r="H1484" s="89" t="s">
        <v>897</v>
      </c>
      <c r="I1484" s="91" t="s">
        <v>898</v>
      </c>
      <c r="J1484" s="91" t="s">
        <v>48</v>
      </c>
      <c r="K1484" s="142">
        <v>24</v>
      </c>
      <c r="L1484" s="88">
        <v>45901</v>
      </c>
      <c r="M1484" s="88">
        <v>46265</v>
      </c>
      <c r="N1484" s="147">
        <v>52</v>
      </c>
      <c r="O1484" s="160">
        <v>4</v>
      </c>
      <c r="P1484" s="91" t="s">
        <v>895</v>
      </c>
      <c r="Q1484" s="146">
        <v>0.16666666666666666</v>
      </c>
      <c r="R1484" s="141" t="str">
        <f t="array" aca="1" ref="R1484" ca="1">IF(ISNUMBER(Q1484),IF(Q1484=100%,"CUMPLIDA",IF(AND(ISNUMBER(M1484),ISNUMBER(INDIRECT("FECHA_"&amp;$B1484,1))), IF(M1484&lt;=INDIRECT("FECHA_"&amp;$B1484,1),"INCUMPLIDA","PROCESO"), "VERIFICAR FECHA")),"SIN VALOR AVANCE")</f>
        <v>PROCESO</v>
      </c>
    </row>
    <row r="1485" spans="1:18" ht="135.75">
      <c r="A1485" s="172" t="s">
        <v>652</v>
      </c>
      <c r="B1485" s="139" t="s">
        <v>24</v>
      </c>
      <c r="C1485" s="516" t="s">
        <v>889</v>
      </c>
      <c r="D1485" s="516" t="s">
        <v>899</v>
      </c>
      <c r="E1485" s="517" t="s">
        <v>900</v>
      </c>
      <c r="F1485" s="517"/>
      <c r="G1485" s="517" t="s">
        <v>901</v>
      </c>
      <c r="H1485" s="89" t="s">
        <v>897</v>
      </c>
      <c r="I1485" s="91" t="s">
        <v>898</v>
      </c>
      <c r="J1485" s="91" t="s">
        <v>48</v>
      </c>
      <c r="K1485" s="142">
        <v>24</v>
      </c>
      <c r="L1485" s="88">
        <v>45901</v>
      </c>
      <c r="M1485" s="88">
        <v>46265</v>
      </c>
      <c r="N1485" s="147">
        <v>52</v>
      </c>
      <c r="O1485" s="160">
        <v>4</v>
      </c>
      <c r="P1485" s="91" t="s">
        <v>895</v>
      </c>
      <c r="Q1485" s="146">
        <v>0.16666666666666666</v>
      </c>
      <c r="R1485" s="141" t="str">
        <f t="array" aca="1" ref="R1485" ca="1">IF(ISNUMBER(Q1485),IF(Q1485=100%,"CUMPLIDA",IF(AND(ISNUMBER(M1485),ISNUMBER(INDIRECT("FECHA_"&amp;$B1485,1))), IF(M1485&lt;=INDIRECT("FECHA_"&amp;$B1485,1),"INCUMPLIDA","PROCESO"), "VERIFICAR FECHA")),"SIN VALOR AVANCE")</f>
        <v>PROCESO</v>
      </c>
    </row>
    <row r="1486" spans="1:18" ht="135.75">
      <c r="A1486" s="172" t="s">
        <v>652</v>
      </c>
      <c r="B1486" s="139" t="s">
        <v>24</v>
      </c>
      <c r="C1486" s="516"/>
      <c r="D1486" s="516"/>
      <c r="E1486" s="517"/>
      <c r="F1486" s="517"/>
      <c r="G1486" s="517"/>
      <c r="H1486" s="517" t="s">
        <v>902</v>
      </c>
      <c r="I1486" s="91" t="s">
        <v>903</v>
      </c>
      <c r="J1486" s="91" t="s">
        <v>48</v>
      </c>
      <c r="K1486" s="142">
        <v>12</v>
      </c>
      <c r="L1486" s="88">
        <v>45901</v>
      </c>
      <c r="M1486" s="88">
        <v>46265</v>
      </c>
      <c r="N1486" s="147">
        <v>52</v>
      </c>
      <c r="O1486" s="160">
        <v>4</v>
      </c>
      <c r="P1486" s="96" t="s">
        <v>895</v>
      </c>
      <c r="Q1486" s="146">
        <v>0.33333333333333331</v>
      </c>
      <c r="R1486" s="141" t="str">
        <f t="array" aca="1" ref="R1486" ca="1">IF(ISNUMBER(Q1486),IF(Q1486=100%,"CUMPLIDA",IF(AND(ISNUMBER(M1486),ISNUMBER(INDIRECT("FECHA_"&amp;$B1486,1))), IF(M1486&lt;=INDIRECT("FECHA_"&amp;$B1486,1),"INCUMPLIDA","PROCESO"), "VERIFICAR FECHA")),"SIN VALOR AVANCE")</f>
        <v>PROCESO</v>
      </c>
    </row>
    <row r="1487" spans="1:18" ht="135.75">
      <c r="A1487" s="172" t="s">
        <v>652</v>
      </c>
      <c r="B1487" s="139" t="s">
        <v>24</v>
      </c>
      <c r="C1487" s="516"/>
      <c r="D1487" s="516"/>
      <c r="E1487" s="517"/>
      <c r="F1487" s="517"/>
      <c r="G1487" s="517"/>
      <c r="H1487" s="517"/>
      <c r="I1487" s="91" t="s">
        <v>904</v>
      </c>
      <c r="J1487" s="91" t="s">
        <v>48</v>
      </c>
      <c r="K1487" s="142">
        <v>8</v>
      </c>
      <c r="L1487" s="88">
        <v>45901</v>
      </c>
      <c r="M1487" s="88">
        <v>46265</v>
      </c>
      <c r="N1487" s="147">
        <v>52</v>
      </c>
      <c r="O1487" s="160">
        <v>2</v>
      </c>
      <c r="P1487" s="96" t="s">
        <v>895</v>
      </c>
      <c r="Q1487" s="146">
        <v>0.25</v>
      </c>
      <c r="R1487" s="141" t="str">
        <f t="array" aca="1" ref="R1487" ca="1">IF(ISNUMBER(Q1487),IF(Q1487=100%,"CUMPLIDA",IF(AND(ISNUMBER(M1487),ISNUMBER(INDIRECT("FECHA_"&amp;$B1487,1))), IF(M1487&lt;=INDIRECT("FECHA_"&amp;$B1487,1),"INCUMPLIDA","PROCESO"), "VERIFICAR FECHA")),"SIN VALOR AVANCE")</f>
        <v>PROCESO</v>
      </c>
    </row>
    <row r="1488" spans="1:18" ht="150">
      <c r="A1488" s="171" t="s">
        <v>652</v>
      </c>
      <c r="B1488" s="139" t="s">
        <v>24</v>
      </c>
      <c r="C1488" s="522" t="s">
        <v>889</v>
      </c>
      <c r="D1488" s="522" t="s">
        <v>905</v>
      </c>
      <c r="E1488" s="517" t="s">
        <v>906</v>
      </c>
      <c r="F1488" s="517"/>
      <c r="G1488" s="517" t="s">
        <v>907</v>
      </c>
      <c r="H1488" s="89" t="s">
        <v>908</v>
      </c>
      <c r="I1488" s="91" t="s">
        <v>909</v>
      </c>
      <c r="J1488" s="91" t="s">
        <v>910</v>
      </c>
      <c r="K1488" s="142">
        <v>6</v>
      </c>
      <c r="L1488" s="88">
        <v>45901</v>
      </c>
      <c r="M1488" s="88">
        <v>46265</v>
      </c>
      <c r="N1488" s="147">
        <v>52</v>
      </c>
      <c r="O1488" s="160">
        <v>1</v>
      </c>
      <c r="P1488" s="149" t="s">
        <v>911</v>
      </c>
      <c r="Q1488" s="146">
        <v>0.16666666666666666</v>
      </c>
      <c r="R1488" s="141" t="str">
        <f t="array" aca="1" ref="R1488" ca="1">IF(ISNUMBER(Q1488),IF(Q1488=100%,"CUMPLIDA",IF(AND(ISNUMBER(M1488),ISNUMBER(INDIRECT("FECHA_"&amp;$B1488,1))), IF(M1488&lt;=INDIRECT("FECHA_"&amp;$B1488,1),"INCUMPLIDA","PROCESO"), "VERIFICAR FECHA")),"SIN VALOR AVANCE")</f>
        <v>PROCESO</v>
      </c>
    </row>
    <row r="1489" spans="1:18" ht="135.75">
      <c r="A1489" s="171" t="s">
        <v>652</v>
      </c>
      <c r="B1489" s="139" t="s">
        <v>24</v>
      </c>
      <c r="C1489" s="522"/>
      <c r="D1489" s="522"/>
      <c r="E1489" s="517"/>
      <c r="F1489" s="517"/>
      <c r="G1489" s="517"/>
      <c r="H1489" s="89" t="s">
        <v>897</v>
      </c>
      <c r="I1489" s="91" t="s">
        <v>898</v>
      </c>
      <c r="J1489" s="91" t="s">
        <v>48</v>
      </c>
      <c r="K1489" s="142">
        <v>24</v>
      </c>
      <c r="L1489" s="88">
        <v>45901</v>
      </c>
      <c r="M1489" s="88">
        <v>46265</v>
      </c>
      <c r="N1489" s="147">
        <v>52</v>
      </c>
      <c r="O1489" s="160">
        <v>4</v>
      </c>
      <c r="P1489" s="91" t="s">
        <v>895</v>
      </c>
      <c r="Q1489" s="146">
        <v>0.16666666666666666</v>
      </c>
      <c r="R1489" s="141" t="str">
        <f t="array" aca="1" ref="R1489" ca="1">IF(ISNUMBER(Q1489),IF(Q1489=100%,"CUMPLIDA",IF(AND(ISNUMBER(M1489),ISNUMBER(INDIRECT("FECHA_"&amp;$B1489,1))), IF(M1489&lt;=INDIRECT("FECHA_"&amp;$B1489,1),"INCUMPLIDA","PROCESO"), "VERIFICAR FECHA")),"SIN VALOR AVANCE")</f>
        <v>PROCESO</v>
      </c>
    </row>
    <row r="1490" spans="1:18" ht="135.75">
      <c r="A1490" s="171" t="s">
        <v>652</v>
      </c>
      <c r="B1490" s="139" t="s">
        <v>24</v>
      </c>
      <c r="C1490" s="522"/>
      <c r="D1490" s="522"/>
      <c r="E1490" s="517"/>
      <c r="F1490" s="517"/>
      <c r="G1490" s="517"/>
      <c r="H1490" s="89" t="s">
        <v>912</v>
      </c>
      <c r="I1490" s="91" t="s">
        <v>913</v>
      </c>
      <c r="J1490" s="91" t="s">
        <v>48</v>
      </c>
      <c r="K1490" s="142">
        <v>8</v>
      </c>
      <c r="L1490" s="88">
        <v>45901</v>
      </c>
      <c r="M1490" s="88">
        <v>46265</v>
      </c>
      <c r="N1490" s="147">
        <v>52</v>
      </c>
      <c r="O1490" s="160">
        <v>2</v>
      </c>
      <c r="P1490" s="91" t="s">
        <v>895</v>
      </c>
      <c r="Q1490" s="146">
        <v>0.25</v>
      </c>
      <c r="R1490" s="141" t="str">
        <f t="array" aca="1" ref="R1490" ca="1">IF(ISNUMBER(Q1490),IF(Q1490=100%,"CUMPLIDA",IF(AND(ISNUMBER(M1490),ISNUMBER(INDIRECT("FECHA_"&amp;$B1490,1))), IF(M1490&lt;=INDIRECT("FECHA_"&amp;$B1490,1),"INCUMPLIDA","PROCESO"), "VERIFICAR FECHA")),"SIN VALOR AVANCE")</f>
        <v>PROCESO</v>
      </c>
    </row>
    <row r="1491" spans="1:18" ht="135.75">
      <c r="A1491" s="171" t="s">
        <v>652</v>
      </c>
      <c r="B1491" s="139" t="s">
        <v>24</v>
      </c>
      <c r="C1491" s="522"/>
      <c r="D1491" s="522"/>
      <c r="E1491" s="517"/>
      <c r="F1491" s="517"/>
      <c r="G1491" s="517"/>
      <c r="H1491" s="517" t="s">
        <v>914</v>
      </c>
      <c r="I1491" s="91" t="s">
        <v>915</v>
      </c>
      <c r="J1491" s="91" t="s">
        <v>48</v>
      </c>
      <c r="K1491" s="142">
        <v>2</v>
      </c>
      <c r="L1491" s="88">
        <v>45901</v>
      </c>
      <c r="M1491" s="88">
        <v>45991</v>
      </c>
      <c r="N1491" s="147">
        <v>12.857142857142858</v>
      </c>
      <c r="O1491" s="160">
        <v>2</v>
      </c>
      <c r="P1491" s="91" t="s">
        <v>895</v>
      </c>
      <c r="Q1491" s="146">
        <v>1</v>
      </c>
      <c r="R1491" s="141" t="str">
        <f t="array" aca="1" ref="R1491" ca="1">IF(ISNUMBER(Q1491),IF(Q1491=100%,"CUMPLIDA",IF(AND(ISNUMBER(M1491),ISNUMBER(INDIRECT("FECHA_"&amp;$B1491,1))), IF(M1491&lt;=INDIRECT("FECHA_"&amp;$B1491,1),"INCUMPLIDA","PROCESO"), "VERIFICAR FECHA")),"SIN VALOR AVANCE")</f>
        <v>CUMPLIDA</v>
      </c>
    </row>
    <row r="1492" spans="1:18" ht="135.75">
      <c r="A1492" s="171" t="s">
        <v>652</v>
      </c>
      <c r="B1492" s="139" t="s">
        <v>24</v>
      </c>
      <c r="C1492" s="522"/>
      <c r="D1492" s="522"/>
      <c r="E1492" s="517"/>
      <c r="F1492" s="517"/>
      <c r="G1492" s="517"/>
      <c r="H1492" s="517"/>
      <c r="I1492" s="91" t="s">
        <v>916</v>
      </c>
      <c r="J1492" s="91" t="s">
        <v>48</v>
      </c>
      <c r="K1492" s="142">
        <v>2</v>
      </c>
      <c r="L1492" s="88">
        <v>45901</v>
      </c>
      <c r="M1492" s="88">
        <v>45991</v>
      </c>
      <c r="N1492" s="147">
        <v>12.857142857142858</v>
      </c>
      <c r="O1492" s="160">
        <v>2</v>
      </c>
      <c r="P1492" s="91" t="s">
        <v>895</v>
      </c>
      <c r="Q1492" s="146">
        <v>1</v>
      </c>
      <c r="R1492" s="141" t="str">
        <f t="array" aca="1" ref="R1492" ca="1">IF(ISNUMBER(Q1492),IF(Q1492=100%,"CUMPLIDA",IF(AND(ISNUMBER(M1492),ISNUMBER(INDIRECT("FECHA_"&amp;$B1492,1))), IF(M1492&lt;=INDIRECT("FECHA_"&amp;$B1492,1),"INCUMPLIDA","PROCESO"), "VERIFICAR FECHA")),"SIN VALOR AVANCE")</f>
        <v>CUMPLIDA</v>
      </c>
    </row>
    <row r="1493" spans="1:18" ht="90.75">
      <c r="A1493" s="171" t="s">
        <v>652</v>
      </c>
      <c r="B1493" s="139" t="s">
        <v>24</v>
      </c>
      <c r="C1493" s="522"/>
      <c r="D1493" s="522"/>
      <c r="E1493" s="517"/>
      <c r="F1493" s="517"/>
      <c r="G1493" s="517"/>
      <c r="H1493" s="517"/>
      <c r="I1493" s="91" t="s">
        <v>917</v>
      </c>
      <c r="J1493" s="91" t="s">
        <v>48</v>
      </c>
      <c r="K1493" s="142">
        <v>1</v>
      </c>
      <c r="L1493" s="88">
        <v>45901</v>
      </c>
      <c r="M1493" s="88">
        <v>45991</v>
      </c>
      <c r="N1493" s="147">
        <v>12.857142857142858</v>
      </c>
      <c r="O1493" s="160">
        <v>1</v>
      </c>
      <c r="P1493" s="91" t="s">
        <v>918</v>
      </c>
      <c r="Q1493" s="146">
        <v>1</v>
      </c>
      <c r="R1493" s="141" t="str">
        <f t="array" aca="1" ref="R1493" ca="1">IF(ISNUMBER(Q1493),IF(Q1493=100%,"CUMPLIDA",IF(AND(ISNUMBER(M1493),ISNUMBER(INDIRECT("FECHA_"&amp;$B1493,1))), IF(M1493&lt;=INDIRECT("FECHA_"&amp;$B1493,1),"INCUMPLIDA","PROCESO"), "VERIFICAR FECHA")),"SIN VALOR AVANCE")</f>
        <v>CUMPLIDA</v>
      </c>
    </row>
    <row r="1494" spans="1:18" ht="105.75">
      <c r="A1494" s="171" t="s">
        <v>652</v>
      </c>
      <c r="B1494" s="139" t="s">
        <v>24</v>
      </c>
      <c r="C1494" s="522"/>
      <c r="D1494" s="522"/>
      <c r="E1494" s="517"/>
      <c r="F1494" s="517"/>
      <c r="G1494" s="517"/>
      <c r="H1494" s="517"/>
      <c r="I1494" s="91" t="s">
        <v>919</v>
      </c>
      <c r="J1494" s="91" t="s">
        <v>48</v>
      </c>
      <c r="K1494" s="142">
        <v>1</v>
      </c>
      <c r="L1494" s="88">
        <v>45901</v>
      </c>
      <c r="M1494" s="88">
        <v>45991</v>
      </c>
      <c r="N1494" s="147">
        <v>12.857142857142858</v>
      </c>
      <c r="O1494" s="160">
        <v>1</v>
      </c>
      <c r="P1494" s="91" t="s">
        <v>920</v>
      </c>
      <c r="Q1494" s="146">
        <v>1</v>
      </c>
      <c r="R1494" s="141" t="str">
        <f t="array" aca="1" ref="R1494" ca="1">IF(ISNUMBER(Q1494),IF(Q1494=100%,"CUMPLIDA",IF(AND(ISNUMBER(M1494),ISNUMBER(INDIRECT("FECHA_"&amp;$B1494,1))), IF(M1494&lt;=INDIRECT("FECHA_"&amp;$B1494,1),"INCUMPLIDA","PROCESO"), "VERIFICAR FECHA")),"SIN VALOR AVANCE")</f>
        <v>CUMPLIDA</v>
      </c>
    </row>
    <row r="1495" spans="1:18" ht="60.75">
      <c r="A1495" s="171" t="s">
        <v>652</v>
      </c>
      <c r="B1495" s="139" t="s">
        <v>24</v>
      </c>
      <c r="C1495" s="522"/>
      <c r="D1495" s="522"/>
      <c r="E1495" s="517"/>
      <c r="F1495" s="517"/>
      <c r="G1495" s="517"/>
      <c r="H1495" s="89" t="s">
        <v>921</v>
      </c>
      <c r="I1495" s="91" t="s">
        <v>922</v>
      </c>
      <c r="J1495" s="91" t="s">
        <v>48</v>
      </c>
      <c r="K1495" s="142">
        <v>12</v>
      </c>
      <c r="L1495" s="88">
        <v>45901</v>
      </c>
      <c r="M1495" s="88">
        <v>46265</v>
      </c>
      <c r="N1495" s="147">
        <v>52</v>
      </c>
      <c r="O1495" s="160">
        <v>3</v>
      </c>
      <c r="P1495" s="149" t="s">
        <v>923</v>
      </c>
      <c r="Q1495" s="146">
        <v>0.25</v>
      </c>
      <c r="R1495" s="141" t="str">
        <f t="array" aca="1" ref="R1495" ca="1">IF(ISNUMBER(Q1495),IF(Q1495=100%,"CUMPLIDA",IF(AND(ISNUMBER(M1495),ISNUMBER(INDIRECT("FECHA_"&amp;$B1495,1))), IF(M1495&lt;=INDIRECT("FECHA_"&amp;$B1495,1),"INCUMPLIDA","PROCESO"), "VERIFICAR FECHA")),"SIN VALOR AVANCE")</f>
        <v>PROCESO</v>
      </c>
    </row>
    <row r="1496" spans="1:18" ht="180.75">
      <c r="A1496" s="171" t="s">
        <v>652</v>
      </c>
      <c r="B1496" s="139" t="s">
        <v>24</v>
      </c>
      <c r="C1496" s="522" t="s">
        <v>889</v>
      </c>
      <c r="D1496" s="522" t="s">
        <v>924</v>
      </c>
      <c r="E1496" s="517" t="s">
        <v>925</v>
      </c>
      <c r="F1496" s="517"/>
      <c r="G1496" s="517" t="s">
        <v>926</v>
      </c>
      <c r="H1496" s="89" t="s">
        <v>914</v>
      </c>
      <c r="I1496" s="91" t="s">
        <v>927</v>
      </c>
      <c r="J1496" s="91" t="s">
        <v>48</v>
      </c>
      <c r="K1496" s="142">
        <v>2</v>
      </c>
      <c r="L1496" s="88">
        <v>45901</v>
      </c>
      <c r="M1496" s="88">
        <v>46081</v>
      </c>
      <c r="N1496" s="147">
        <v>25.714285714285715</v>
      </c>
      <c r="O1496" s="160">
        <v>0</v>
      </c>
      <c r="P1496" s="91" t="s">
        <v>928</v>
      </c>
      <c r="Q1496" s="146">
        <v>0</v>
      </c>
      <c r="R1496" s="141" t="str">
        <f t="array" aca="1" ref="R1496" ca="1">IF(ISNUMBER(Q1496),IF(Q1496=100%,"CUMPLIDA",IF(AND(ISNUMBER(M1496),ISNUMBER(INDIRECT("FECHA_"&amp;$B1496,1))), IF(M1496&lt;=INDIRECT("FECHA_"&amp;$B1496,1),"INCUMPLIDA","PROCESO"), "VERIFICAR FECHA")),"SIN VALOR AVANCE")</f>
        <v>PROCESO</v>
      </c>
    </row>
    <row r="1497" spans="1:18" ht="180.75">
      <c r="A1497" s="171" t="s">
        <v>652</v>
      </c>
      <c r="B1497" s="139" t="s">
        <v>24</v>
      </c>
      <c r="C1497" s="522"/>
      <c r="D1497" s="522"/>
      <c r="E1497" s="517"/>
      <c r="F1497" s="517"/>
      <c r="G1497" s="517"/>
      <c r="H1497" s="517" t="s">
        <v>929</v>
      </c>
      <c r="I1497" s="91" t="s">
        <v>930</v>
      </c>
      <c r="J1497" s="163" t="s">
        <v>931</v>
      </c>
      <c r="K1497" s="142">
        <v>8</v>
      </c>
      <c r="L1497" s="88">
        <v>45901</v>
      </c>
      <c r="M1497" s="88">
        <v>46265</v>
      </c>
      <c r="N1497" s="147">
        <v>52</v>
      </c>
      <c r="O1497" s="160">
        <v>2</v>
      </c>
      <c r="P1497" s="91" t="s">
        <v>928</v>
      </c>
      <c r="Q1497" s="146">
        <v>0.25</v>
      </c>
      <c r="R1497" s="141" t="str">
        <f t="array" aca="1" ref="R1497" ca="1">IF(ISNUMBER(Q1497),IF(Q1497=100%,"CUMPLIDA",IF(AND(ISNUMBER(M1497),ISNUMBER(INDIRECT("FECHA_"&amp;$B1497,1))), IF(M1497&lt;=INDIRECT("FECHA_"&amp;$B1497,1),"INCUMPLIDA","PROCESO"), "VERIFICAR FECHA")),"SIN VALOR AVANCE")</f>
        <v>PROCESO</v>
      </c>
    </row>
    <row r="1498" spans="1:18" ht="180.75">
      <c r="A1498" s="171" t="s">
        <v>652</v>
      </c>
      <c r="B1498" s="139" t="s">
        <v>24</v>
      </c>
      <c r="C1498" s="522"/>
      <c r="D1498" s="522"/>
      <c r="E1498" s="517"/>
      <c r="F1498" s="517"/>
      <c r="G1498" s="517"/>
      <c r="H1498" s="517"/>
      <c r="I1498" s="91" t="s">
        <v>932</v>
      </c>
      <c r="J1498" s="91" t="s">
        <v>48</v>
      </c>
      <c r="K1498" s="142">
        <v>12</v>
      </c>
      <c r="L1498" s="88">
        <v>45901</v>
      </c>
      <c r="M1498" s="88">
        <v>46265</v>
      </c>
      <c r="N1498" s="147">
        <v>52</v>
      </c>
      <c r="O1498" s="160">
        <v>4</v>
      </c>
      <c r="P1498" s="91" t="s">
        <v>933</v>
      </c>
      <c r="Q1498" s="146">
        <v>0.33333333333333331</v>
      </c>
      <c r="R1498" s="141" t="str">
        <f t="array" aca="1" ref="R1498" ca="1">IF(ISNUMBER(Q1498),IF(Q1498=100%,"CUMPLIDA",IF(AND(ISNUMBER(M1498),ISNUMBER(INDIRECT("FECHA_"&amp;$B1498,1))), IF(M1498&lt;=INDIRECT("FECHA_"&amp;$B1498,1),"INCUMPLIDA","PROCESO"), "VERIFICAR FECHA")),"SIN VALOR AVANCE")</f>
        <v>PROCESO</v>
      </c>
    </row>
    <row r="1499" spans="1:18" ht="391.5">
      <c r="A1499" s="171" t="s">
        <v>652</v>
      </c>
      <c r="B1499" s="139" t="s">
        <v>24</v>
      </c>
      <c r="C1499" s="152" t="s">
        <v>889</v>
      </c>
      <c r="D1499" s="152" t="s">
        <v>934</v>
      </c>
      <c r="E1499" s="89" t="s">
        <v>935</v>
      </c>
      <c r="F1499" s="89"/>
      <c r="G1499" s="89" t="s">
        <v>936</v>
      </c>
      <c r="H1499" s="89" t="s">
        <v>937</v>
      </c>
      <c r="I1499" s="91" t="s">
        <v>938</v>
      </c>
      <c r="J1499" s="91" t="s">
        <v>939</v>
      </c>
      <c r="K1499" s="142">
        <v>12</v>
      </c>
      <c r="L1499" s="88">
        <v>45901</v>
      </c>
      <c r="M1499" s="88">
        <v>46265</v>
      </c>
      <c r="N1499" s="147">
        <v>52</v>
      </c>
      <c r="O1499" s="160">
        <v>4</v>
      </c>
      <c r="P1499" s="91" t="s">
        <v>895</v>
      </c>
      <c r="Q1499" s="146">
        <v>0.33333333333333331</v>
      </c>
      <c r="R1499" s="141" t="str">
        <f t="array" aca="1" ref="R1499" ca="1">IF(ISNUMBER(Q1499),IF(Q1499=100%,"CUMPLIDA",IF(AND(ISNUMBER(M1499),ISNUMBER(INDIRECT("FECHA_"&amp;$B1499,1))), IF(M1499&lt;=INDIRECT("FECHA_"&amp;$B1499,1),"INCUMPLIDA","PROCESO"), "VERIFICAR FECHA")),"SIN VALOR AVANCE")</f>
        <v>PROCESO</v>
      </c>
    </row>
    <row r="1500" spans="1:18" ht="75">
      <c r="A1500" s="171" t="s">
        <v>652</v>
      </c>
      <c r="B1500" s="139" t="s">
        <v>24</v>
      </c>
      <c r="C1500" s="522" t="s">
        <v>889</v>
      </c>
      <c r="D1500" s="522" t="s">
        <v>943</v>
      </c>
      <c r="E1500" s="517" t="s">
        <v>944</v>
      </c>
      <c r="F1500" s="517"/>
      <c r="G1500" s="517" t="s">
        <v>945</v>
      </c>
      <c r="H1500" s="89" t="s">
        <v>946</v>
      </c>
      <c r="I1500" s="91" t="s">
        <v>529</v>
      </c>
      <c r="J1500" s="91" t="s">
        <v>530</v>
      </c>
      <c r="K1500" s="142">
        <v>1</v>
      </c>
      <c r="L1500" s="88">
        <v>45870</v>
      </c>
      <c r="M1500" s="88">
        <v>46218</v>
      </c>
      <c r="N1500" s="147">
        <v>49.714285714285715</v>
      </c>
      <c r="O1500" s="160">
        <v>0.65</v>
      </c>
      <c r="P1500" s="91" t="s">
        <v>947</v>
      </c>
      <c r="Q1500" s="146">
        <v>0.65</v>
      </c>
      <c r="R1500" s="141" t="str">
        <f t="array" aca="1" ref="R1500" ca="1">IF(ISNUMBER(Q1500),IF(Q1500=100%,"CUMPLIDA",IF(AND(ISNUMBER(M1500),ISNUMBER(INDIRECT("FECHA_"&amp;$B1500,1))), IF(M1500&lt;=INDIRECT("FECHA_"&amp;$B1500,1),"INCUMPLIDA","PROCESO"), "VERIFICAR FECHA")),"SIN VALOR AVANCE")</f>
        <v>PROCESO</v>
      </c>
    </row>
    <row r="1501" spans="1:18" ht="75">
      <c r="A1501" s="171" t="s">
        <v>652</v>
      </c>
      <c r="B1501" s="139" t="s">
        <v>24</v>
      </c>
      <c r="C1501" s="522"/>
      <c r="D1501" s="522"/>
      <c r="E1501" s="517"/>
      <c r="F1501" s="517"/>
      <c r="G1501" s="517"/>
      <c r="H1501" s="89" t="s">
        <v>948</v>
      </c>
      <c r="I1501" s="91" t="s">
        <v>949</v>
      </c>
      <c r="J1501" s="91" t="s">
        <v>530</v>
      </c>
      <c r="K1501" s="142">
        <v>1</v>
      </c>
      <c r="L1501" s="88">
        <v>45992</v>
      </c>
      <c r="M1501" s="88">
        <v>46418</v>
      </c>
      <c r="N1501" s="147">
        <v>60.857142857142854</v>
      </c>
      <c r="O1501" s="160">
        <v>0</v>
      </c>
      <c r="P1501" s="91" t="s">
        <v>947</v>
      </c>
      <c r="Q1501" s="146">
        <v>0</v>
      </c>
      <c r="R1501" s="141" t="str">
        <f t="array" aca="1" ref="R1501" ca="1">IF(ISNUMBER(Q1501),IF(Q1501=100%,"CUMPLIDA",IF(AND(ISNUMBER(M1501),ISNUMBER(INDIRECT("FECHA_"&amp;$B1501,1))), IF(M1501&lt;=INDIRECT("FECHA_"&amp;$B1501,1),"INCUMPLIDA","PROCESO"), "VERIFICAR FECHA")),"SIN VALOR AVANCE")</f>
        <v>PROCESO</v>
      </c>
    </row>
    <row r="1502" spans="1:18" ht="75">
      <c r="A1502" s="171" t="s">
        <v>652</v>
      </c>
      <c r="B1502" s="139" t="s">
        <v>24</v>
      </c>
      <c r="C1502" s="522"/>
      <c r="D1502" s="522"/>
      <c r="E1502" s="517"/>
      <c r="F1502" s="517"/>
      <c r="G1502" s="517"/>
      <c r="H1502" s="89" t="s">
        <v>950</v>
      </c>
      <c r="I1502" s="91" t="s">
        <v>951</v>
      </c>
      <c r="J1502" s="91" t="s">
        <v>530</v>
      </c>
      <c r="K1502" s="142">
        <v>1</v>
      </c>
      <c r="L1502" s="88">
        <v>45870</v>
      </c>
      <c r="M1502" s="88">
        <v>46052</v>
      </c>
      <c r="N1502" s="147">
        <v>26</v>
      </c>
      <c r="O1502" s="160">
        <v>0.3</v>
      </c>
      <c r="P1502" s="91" t="s">
        <v>947</v>
      </c>
      <c r="Q1502" s="146">
        <v>0.3</v>
      </c>
      <c r="R1502" s="141" t="str">
        <f t="array" aca="1" ref="R1502" ca="1">IF(ISNUMBER(Q1502),IF(Q1502=100%,"CUMPLIDA",IF(AND(ISNUMBER(M1502),ISNUMBER(INDIRECT("FECHA_"&amp;$B1502,1))), IF(M1502&lt;=INDIRECT("FECHA_"&amp;$B1502,1),"INCUMPLIDA","PROCESO"), "VERIFICAR FECHA")),"SIN VALOR AVANCE")</f>
        <v>PROCESO</v>
      </c>
    </row>
    <row r="1503" spans="1:18" ht="75">
      <c r="A1503" s="171" t="s">
        <v>652</v>
      </c>
      <c r="B1503" s="139" t="s">
        <v>24</v>
      </c>
      <c r="C1503" s="522"/>
      <c r="D1503" s="522"/>
      <c r="E1503" s="517"/>
      <c r="F1503" s="517"/>
      <c r="G1503" s="517"/>
      <c r="H1503" s="89" t="s">
        <v>952</v>
      </c>
      <c r="I1503" s="91" t="s">
        <v>953</v>
      </c>
      <c r="J1503" s="91" t="s">
        <v>260</v>
      </c>
      <c r="K1503" s="142">
        <v>1</v>
      </c>
      <c r="L1503" s="88">
        <v>45884</v>
      </c>
      <c r="M1503" s="88">
        <v>46063</v>
      </c>
      <c r="N1503" s="147">
        <v>25.571428571428573</v>
      </c>
      <c r="O1503" s="160">
        <v>0.5</v>
      </c>
      <c r="P1503" s="91" t="s">
        <v>947</v>
      </c>
      <c r="Q1503" s="146">
        <v>0.5</v>
      </c>
      <c r="R1503" s="141" t="str">
        <f t="array" aca="1" ref="R1503" ca="1">IF(ISNUMBER(Q1503),IF(Q1503=100%,"CUMPLIDA",IF(AND(ISNUMBER(M1503),ISNUMBER(INDIRECT("FECHA_"&amp;$B1503,1))), IF(M1503&lt;=INDIRECT("FECHA_"&amp;$B1503,1),"INCUMPLIDA","PROCESO"), "VERIFICAR FECHA")),"SIN VALOR AVANCE")</f>
        <v>PROCESO</v>
      </c>
    </row>
    <row r="1504" spans="1:18" ht="75">
      <c r="A1504" s="171" t="s">
        <v>652</v>
      </c>
      <c r="B1504" s="139" t="s">
        <v>24</v>
      </c>
      <c r="C1504" s="522"/>
      <c r="D1504" s="522"/>
      <c r="E1504" s="517"/>
      <c r="F1504" s="517"/>
      <c r="G1504" s="517"/>
      <c r="H1504" s="89" t="s">
        <v>954</v>
      </c>
      <c r="I1504" s="91" t="s">
        <v>953</v>
      </c>
      <c r="J1504" s="91" t="s">
        <v>260</v>
      </c>
      <c r="K1504" s="142">
        <v>1</v>
      </c>
      <c r="L1504" s="88">
        <v>45877</v>
      </c>
      <c r="M1504" s="88">
        <v>46053</v>
      </c>
      <c r="N1504" s="147">
        <v>25.142857142857142</v>
      </c>
      <c r="O1504" s="160">
        <v>0.3</v>
      </c>
      <c r="P1504" s="91" t="s">
        <v>947</v>
      </c>
      <c r="Q1504" s="146">
        <v>0.3</v>
      </c>
      <c r="R1504" s="141" t="str">
        <f t="array" aca="1" ref="R1504" ca="1">IF(ISNUMBER(Q1504),IF(Q1504=100%,"CUMPLIDA",IF(AND(ISNUMBER(M1504),ISNUMBER(INDIRECT("FECHA_"&amp;$B1504,1))), IF(M1504&lt;=INDIRECT("FECHA_"&amp;$B1504,1),"INCUMPLIDA","PROCESO"), "VERIFICAR FECHA")),"SIN VALOR AVANCE")</f>
        <v>PROCESO</v>
      </c>
    </row>
    <row r="1505" spans="1:18" ht="75">
      <c r="A1505" s="171" t="s">
        <v>652</v>
      </c>
      <c r="B1505" s="139" t="s">
        <v>24</v>
      </c>
      <c r="C1505" s="522"/>
      <c r="D1505" s="522"/>
      <c r="E1505" s="517"/>
      <c r="F1505" s="517"/>
      <c r="G1505" s="517"/>
      <c r="H1505" s="89" t="s">
        <v>955</v>
      </c>
      <c r="I1505" s="91" t="s">
        <v>953</v>
      </c>
      <c r="J1505" s="91" t="s">
        <v>260</v>
      </c>
      <c r="K1505" s="142">
        <v>1</v>
      </c>
      <c r="L1505" s="88">
        <v>45992</v>
      </c>
      <c r="M1505" s="88">
        <v>46387</v>
      </c>
      <c r="N1505" s="147">
        <v>56.428571428571431</v>
      </c>
      <c r="O1505" s="160">
        <v>0</v>
      </c>
      <c r="P1505" s="91" t="s">
        <v>947</v>
      </c>
      <c r="Q1505" s="146">
        <v>0</v>
      </c>
      <c r="R1505" s="141" t="str">
        <f t="array" aca="1" ref="R1505" ca="1">IF(ISNUMBER(Q1505),IF(Q1505=100%,"CUMPLIDA",IF(AND(ISNUMBER(M1505),ISNUMBER(INDIRECT("FECHA_"&amp;$B1505,1))), IF(M1505&lt;=INDIRECT("FECHA_"&amp;$B1505,1),"INCUMPLIDA","PROCESO"), "VERIFICAR FECHA")),"SIN VALOR AVANCE")</f>
        <v>PROCESO</v>
      </c>
    </row>
    <row r="1506" spans="1:18" ht="60.75">
      <c r="A1506" s="171" t="s">
        <v>652</v>
      </c>
      <c r="B1506" s="139" t="s">
        <v>24</v>
      </c>
      <c r="C1506" s="522"/>
      <c r="D1506" s="522"/>
      <c r="E1506" s="517"/>
      <c r="F1506" s="517"/>
      <c r="G1506" s="517"/>
      <c r="H1506" s="89" t="s">
        <v>956</v>
      </c>
      <c r="I1506" s="91" t="s">
        <v>957</v>
      </c>
      <c r="J1506" s="91" t="s">
        <v>958</v>
      </c>
      <c r="K1506" s="142">
        <v>1</v>
      </c>
      <c r="L1506" s="88">
        <v>45901</v>
      </c>
      <c r="M1506" s="88">
        <v>46387</v>
      </c>
      <c r="N1506" s="147">
        <v>69.428571428571431</v>
      </c>
      <c r="O1506" s="160">
        <v>0.5</v>
      </c>
      <c r="P1506" s="91" t="s">
        <v>947</v>
      </c>
      <c r="Q1506" s="146">
        <v>0.5</v>
      </c>
      <c r="R1506" s="141" t="str">
        <f t="array" aca="1" ref="R1506" ca="1">IF(ISNUMBER(Q1506),IF(Q1506=100%,"CUMPLIDA",IF(AND(ISNUMBER(M1506),ISNUMBER(INDIRECT("FECHA_"&amp;$B1506,1))), IF(M1506&lt;=INDIRECT("FECHA_"&amp;$B1506,1),"INCUMPLIDA","PROCESO"), "VERIFICAR FECHA")),"SIN VALOR AVANCE")</f>
        <v>PROCESO</v>
      </c>
    </row>
    <row r="1507" spans="1:18" ht="60.75">
      <c r="A1507" s="171" t="s">
        <v>652</v>
      </c>
      <c r="B1507" s="139" t="s">
        <v>24</v>
      </c>
      <c r="C1507" s="522"/>
      <c r="D1507" s="522"/>
      <c r="E1507" s="517"/>
      <c r="F1507" s="517"/>
      <c r="G1507" s="517"/>
      <c r="H1507" s="89" t="s">
        <v>959</v>
      </c>
      <c r="I1507" s="91" t="s">
        <v>960</v>
      </c>
      <c r="J1507" s="91" t="s">
        <v>961</v>
      </c>
      <c r="K1507" s="142">
        <v>1</v>
      </c>
      <c r="L1507" s="88">
        <v>45901</v>
      </c>
      <c r="M1507" s="88">
        <v>46142</v>
      </c>
      <c r="N1507" s="147">
        <v>34.428571428571431</v>
      </c>
      <c r="O1507" s="160">
        <v>1</v>
      </c>
      <c r="P1507" s="91" t="s">
        <v>962</v>
      </c>
      <c r="Q1507" s="146">
        <v>1</v>
      </c>
      <c r="R1507" s="141" t="str">
        <f t="array" aca="1" ref="R1507" ca="1">IF(ISNUMBER(Q1507),IF(Q1507=100%,"CUMPLIDA",IF(AND(ISNUMBER(M1507),ISNUMBER(INDIRECT("FECHA_"&amp;$B1507,1))), IF(M1507&lt;=INDIRECT("FECHA_"&amp;$B1507,1),"INCUMPLIDA","PROCESO"), "VERIFICAR FECHA")),"SIN VALOR AVANCE")</f>
        <v>CUMPLIDA</v>
      </c>
    </row>
    <row r="1508" spans="1:18" ht="60.75">
      <c r="A1508" s="171" t="s">
        <v>652</v>
      </c>
      <c r="B1508" s="139" t="s">
        <v>24</v>
      </c>
      <c r="C1508" s="522"/>
      <c r="D1508" s="522"/>
      <c r="E1508" s="517"/>
      <c r="F1508" s="517"/>
      <c r="G1508" s="517"/>
      <c r="H1508" s="89" t="s">
        <v>963</v>
      </c>
      <c r="I1508" s="91" t="s">
        <v>489</v>
      </c>
      <c r="J1508" s="91" t="s">
        <v>964</v>
      </c>
      <c r="K1508" s="142">
        <v>7</v>
      </c>
      <c r="L1508" s="88">
        <v>46024</v>
      </c>
      <c r="M1508" s="88">
        <v>46660</v>
      </c>
      <c r="N1508" s="147">
        <v>90.857142857142861</v>
      </c>
      <c r="O1508" s="160">
        <v>0</v>
      </c>
      <c r="P1508" s="91" t="s">
        <v>947</v>
      </c>
      <c r="Q1508" s="146">
        <v>0</v>
      </c>
      <c r="R1508" s="141" t="str">
        <f t="array" aca="1" ref="R1508" ca="1">IF(ISNUMBER(Q1508),IF(Q1508=100%,"CUMPLIDA",IF(AND(ISNUMBER(M1508),ISNUMBER(INDIRECT("FECHA_"&amp;$B1508,1))), IF(M1508&lt;=INDIRECT("FECHA_"&amp;$B1508,1),"INCUMPLIDA","PROCESO"), "VERIFICAR FECHA")),"SIN VALOR AVANCE")</f>
        <v>PROCESO</v>
      </c>
    </row>
    <row r="1509" spans="1:18" ht="135.75">
      <c r="A1509" s="171" t="s">
        <v>652</v>
      </c>
      <c r="B1509" s="139" t="s">
        <v>24</v>
      </c>
      <c r="C1509" s="522"/>
      <c r="D1509" s="522"/>
      <c r="E1509" s="517"/>
      <c r="F1509" s="517"/>
      <c r="G1509" s="517"/>
      <c r="H1509" s="89" t="s">
        <v>965</v>
      </c>
      <c r="I1509" s="91" t="s">
        <v>493</v>
      </c>
      <c r="J1509" s="91" t="s">
        <v>494</v>
      </c>
      <c r="K1509" s="142">
        <v>1</v>
      </c>
      <c r="L1509" s="88">
        <v>46024</v>
      </c>
      <c r="M1509" s="88">
        <v>46660</v>
      </c>
      <c r="N1509" s="147">
        <v>90.857142857142861</v>
      </c>
      <c r="O1509" s="160">
        <v>0</v>
      </c>
      <c r="P1509" s="91" t="s">
        <v>966</v>
      </c>
      <c r="Q1509" s="146">
        <v>0</v>
      </c>
      <c r="R1509" s="141" t="str">
        <f t="array" aca="1" ref="R1509" ca="1">IF(ISNUMBER(Q1509),IF(Q1509=100%,"CUMPLIDA",IF(AND(ISNUMBER(M1509),ISNUMBER(INDIRECT("FECHA_"&amp;$B1509,1))), IF(M1509&lt;=INDIRECT("FECHA_"&amp;$B1509,1),"INCUMPLIDA","PROCESO"), "VERIFICAR FECHA")),"SIN VALOR AVANCE")</f>
        <v>PROCESO</v>
      </c>
    </row>
    <row r="1510" spans="1:18" ht="135.75">
      <c r="A1510" s="171" t="s">
        <v>652</v>
      </c>
      <c r="B1510" s="139" t="s">
        <v>24</v>
      </c>
      <c r="C1510" s="522"/>
      <c r="D1510" s="522"/>
      <c r="E1510" s="517"/>
      <c r="F1510" s="517"/>
      <c r="G1510" s="517"/>
      <c r="H1510" s="148" t="s">
        <v>967</v>
      </c>
      <c r="I1510" s="96" t="s">
        <v>496</v>
      </c>
      <c r="J1510" s="96" t="s">
        <v>968</v>
      </c>
      <c r="K1510" s="142">
        <v>2</v>
      </c>
      <c r="L1510" s="88">
        <v>46024</v>
      </c>
      <c r="M1510" s="88">
        <v>46660</v>
      </c>
      <c r="N1510" s="147">
        <v>90.857142857142861</v>
      </c>
      <c r="O1510" s="160">
        <v>0</v>
      </c>
      <c r="P1510" s="91" t="s">
        <v>966</v>
      </c>
      <c r="Q1510" s="146">
        <v>0</v>
      </c>
      <c r="R1510" s="141" t="str">
        <f t="array" aca="1" ref="R1510" ca="1">IF(ISNUMBER(Q1510),IF(Q1510=100%,"CUMPLIDA",IF(AND(ISNUMBER(M1510),ISNUMBER(INDIRECT("FECHA_"&amp;$B1510,1))), IF(M1510&lt;=INDIRECT("FECHA_"&amp;$B1510,1),"INCUMPLIDA","PROCESO"), "VERIFICAR FECHA")),"SIN VALOR AVANCE")</f>
        <v>PROCESO</v>
      </c>
    </row>
    <row r="1511" spans="1:18" ht="105.75">
      <c r="A1511" s="171" t="s">
        <v>652</v>
      </c>
      <c r="B1511" s="139" t="s">
        <v>24</v>
      </c>
      <c r="C1511" s="522" t="s">
        <v>889</v>
      </c>
      <c r="D1511" s="522" t="s">
        <v>969</v>
      </c>
      <c r="E1511" s="517" t="s">
        <v>970</v>
      </c>
      <c r="F1511" s="517"/>
      <c r="G1511" s="517" t="s">
        <v>971</v>
      </c>
      <c r="H1511" s="89" t="s">
        <v>972</v>
      </c>
      <c r="I1511" s="91" t="s">
        <v>940</v>
      </c>
      <c r="J1511" s="91" t="s">
        <v>941</v>
      </c>
      <c r="K1511" s="142">
        <v>1</v>
      </c>
      <c r="L1511" s="88">
        <v>45901</v>
      </c>
      <c r="M1511" s="88">
        <v>46112</v>
      </c>
      <c r="N1511" s="147">
        <v>30.142857142857142</v>
      </c>
      <c r="O1511" s="160">
        <v>1</v>
      </c>
      <c r="P1511" s="91" t="s">
        <v>942</v>
      </c>
      <c r="Q1511" s="146">
        <v>1</v>
      </c>
      <c r="R1511" s="141" t="str">
        <f t="array" aca="1" ref="R1511" ca="1">IF(ISNUMBER(Q1511),IF(Q1511=100%,"CUMPLIDA",IF(AND(ISNUMBER(M1511),ISNUMBER(INDIRECT("FECHA_"&amp;$B1511,1))), IF(M1511&lt;=INDIRECT("FECHA_"&amp;$B1511,1),"INCUMPLIDA","PROCESO"), "VERIFICAR FECHA")),"SIN VALOR AVANCE")</f>
        <v>CUMPLIDA</v>
      </c>
    </row>
    <row r="1512" spans="1:18" ht="105.75">
      <c r="A1512" s="171" t="s">
        <v>652</v>
      </c>
      <c r="B1512" s="139" t="s">
        <v>24</v>
      </c>
      <c r="C1512" s="522"/>
      <c r="D1512" s="522"/>
      <c r="E1512" s="517"/>
      <c r="F1512" s="517"/>
      <c r="G1512" s="517"/>
      <c r="H1512" s="89" t="s">
        <v>914</v>
      </c>
      <c r="I1512" s="91" t="s">
        <v>973</v>
      </c>
      <c r="J1512" s="91" t="s">
        <v>572</v>
      </c>
      <c r="K1512" s="142">
        <v>1</v>
      </c>
      <c r="L1512" s="88">
        <v>45901</v>
      </c>
      <c r="M1512" s="88">
        <v>46112</v>
      </c>
      <c r="N1512" s="147">
        <v>30.142857142857142</v>
      </c>
      <c r="O1512" s="160">
        <v>0</v>
      </c>
      <c r="P1512" s="149" t="s">
        <v>974</v>
      </c>
      <c r="Q1512" s="146">
        <v>0</v>
      </c>
      <c r="R1512" s="141" t="str">
        <f t="array" aca="1" ref="R1512" ca="1">IF(ISNUMBER(Q1512),IF(Q1512=100%,"CUMPLIDA",IF(AND(ISNUMBER(M1512),ISNUMBER(INDIRECT("FECHA_"&amp;$B1512,1))), IF(M1512&lt;=INDIRECT("FECHA_"&amp;$B1512,1),"INCUMPLIDA","PROCESO"), "VERIFICAR FECHA")),"SIN VALOR AVANCE")</f>
        <v>PROCESO</v>
      </c>
    </row>
    <row r="1513" spans="1:18" ht="105">
      <c r="A1513" s="171" t="s">
        <v>652</v>
      </c>
      <c r="B1513" s="139" t="s">
        <v>24</v>
      </c>
      <c r="C1513" s="522" t="s">
        <v>889</v>
      </c>
      <c r="D1513" s="522" t="s">
        <v>975</v>
      </c>
      <c r="E1513" s="517" t="s">
        <v>976</v>
      </c>
      <c r="F1513" s="517"/>
      <c r="G1513" s="517" t="s">
        <v>977</v>
      </c>
      <c r="H1513" s="89" t="s">
        <v>978</v>
      </c>
      <c r="I1513" s="91" t="s">
        <v>979</v>
      </c>
      <c r="J1513" s="96" t="s">
        <v>980</v>
      </c>
      <c r="K1513" s="142">
        <v>1</v>
      </c>
      <c r="L1513" s="88">
        <v>45860</v>
      </c>
      <c r="M1513" s="88">
        <v>46076</v>
      </c>
      <c r="N1513" s="147">
        <v>30.857142857142858</v>
      </c>
      <c r="O1513" s="160">
        <v>0.56999999999999995</v>
      </c>
      <c r="P1513" s="91" t="s">
        <v>981</v>
      </c>
      <c r="Q1513" s="146">
        <v>0.56999999999999995</v>
      </c>
      <c r="R1513" s="141" t="str">
        <f t="array" aca="1" ref="R1513" ca="1">IF(ISNUMBER(Q1513),IF(Q1513=100%,"CUMPLIDA",IF(AND(ISNUMBER(M1513),ISNUMBER(INDIRECT("FECHA_"&amp;$B1513,1))), IF(M1513&lt;=INDIRECT("FECHA_"&amp;$B1513,1),"INCUMPLIDA","PROCESO"), "VERIFICAR FECHA")),"SIN VALOR AVANCE")</f>
        <v>PROCESO</v>
      </c>
    </row>
    <row r="1514" spans="1:18" ht="105">
      <c r="A1514" s="171" t="s">
        <v>652</v>
      </c>
      <c r="B1514" s="139" t="s">
        <v>24</v>
      </c>
      <c r="C1514" s="522"/>
      <c r="D1514" s="522"/>
      <c r="E1514" s="517"/>
      <c r="F1514" s="517"/>
      <c r="G1514" s="517"/>
      <c r="H1514" s="89" t="s">
        <v>982</v>
      </c>
      <c r="I1514" s="91" t="s">
        <v>979</v>
      </c>
      <c r="J1514" s="96" t="s">
        <v>980</v>
      </c>
      <c r="K1514" s="142">
        <v>1</v>
      </c>
      <c r="L1514" s="88">
        <v>45992</v>
      </c>
      <c r="M1514" s="88">
        <v>46387</v>
      </c>
      <c r="N1514" s="147">
        <v>56.428571428571431</v>
      </c>
      <c r="O1514" s="160">
        <v>0</v>
      </c>
      <c r="P1514" s="91" t="s">
        <v>981</v>
      </c>
      <c r="Q1514" s="146">
        <v>0</v>
      </c>
      <c r="R1514" s="141" t="str">
        <f t="array" aca="1" ref="R1514" ca="1">IF(ISNUMBER(Q1514),IF(Q1514=100%,"CUMPLIDA",IF(AND(ISNUMBER(M1514),ISNUMBER(INDIRECT("FECHA_"&amp;$B1514,1))), IF(M1514&lt;=INDIRECT("FECHA_"&amp;$B1514,1),"INCUMPLIDA","PROCESO"), "VERIFICAR FECHA")),"SIN VALOR AVANCE")</f>
        <v>PROCESO</v>
      </c>
    </row>
    <row r="1515" spans="1:18" ht="165.75">
      <c r="A1515" s="171" t="s">
        <v>652</v>
      </c>
      <c r="B1515" s="139" t="s">
        <v>24</v>
      </c>
      <c r="C1515" s="522" t="s">
        <v>889</v>
      </c>
      <c r="D1515" s="522" t="s">
        <v>983</v>
      </c>
      <c r="E1515" s="517" t="s">
        <v>984</v>
      </c>
      <c r="F1515" s="517"/>
      <c r="G1515" s="517" t="s">
        <v>985</v>
      </c>
      <c r="H1515" s="148" t="s">
        <v>914</v>
      </c>
      <c r="I1515" s="96" t="s">
        <v>986</v>
      </c>
      <c r="J1515" s="96" t="s">
        <v>987</v>
      </c>
      <c r="K1515" s="142">
        <v>1</v>
      </c>
      <c r="L1515" s="88">
        <v>45901</v>
      </c>
      <c r="M1515" s="88">
        <v>46112</v>
      </c>
      <c r="N1515" s="147">
        <v>30.142857142857142</v>
      </c>
      <c r="O1515" s="160">
        <v>1</v>
      </c>
      <c r="P1515" s="149" t="s">
        <v>988</v>
      </c>
      <c r="Q1515" s="146">
        <v>1</v>
      </c>
      <c r="R1515" s="141" t="str">
        <f t="array" aca="1" ref="R1515" ca="1">IF(ISNUMBER(Q1515),IF(Q1515=100%,"CUMPLIDA",IF(AND(ISNUMBER(M1515),ISNUMBER(INDIRECT("FECHA_"&amp;$B1515,1))), IF(M1515&lt;=INDIRECT("FECHA_"&amp;$B1515,1),"INCUMPLIDA","PROCESO"), "VERIFICAR FECHA")),"SIN VALOR AVANCE")</f>
        <v>CUMPLIDA</v>
      </c>
    </row>
    <row r="1516" spans="1:18" ht="60.75">
      <c r="A1516" s="171" t="s">
        <v>652</v>
      </c>
      <c r="B1516" s="139" t="s">
        <v>24</v>
      </c>
      <c r="C1516" s="522"/>
      <c r="D1516" s="522"/>
      <c r="E1516" s="517"/>
      <c r="F1516" s="517"/>
      <c r="G1516" s="517"/>
      <c r="H1516" s="521" t="s">
        <v>989</v>
      </c>
      <c r="I1516" s="96" t="s">
        <v>990</v>
      </c>
      <c r="J1516" s="96" t="s">
        <v>991</v>
      </c>
      <c r="K1516" s="142">
        <v>1</v>
      </c>
      <c r="L1516" s="88">
        <v>45901</v>
      </c>
      <c r="M1516" s="88">
        <v>46112</v>
      </c>
      <c r="N1516" s="147">
        <v>30.142857142857142</v>
      </c>
      <c r="O1516" s="160">
        <v>1</v>
      </c>
      <c r="P1516" s="149" t="s">
        <v>923</v>
      </c>
      <c r="Q1516" s="146">
        <v>1</v>
      </c>
      <c r="R1516" s="141" t="str">
        <f t="array" aca="1" ref="R1516" ca="1">IF(ISNUMBER(Q1516),IF(Q1516=100%,"CUMPLIDA",IF(AND(ISNUMBER(M1516),ISNUMBER(INDIRECT("FECHA_"&amp;$B1516,1))), IF(M1516&lt;=INDIRECT("FECHA_"&amp;$B1516,1),"INCUMPLIDA","PROCESO"), "VERIFICAR FECHA")),"SIN VALOR AVANCE")</f>
        <v>CUMPLIDA</v>
      </c>
    </row>
    <row r="1517" spans="1:18" ht="120.75">
      <c r="A1517" s="171" t="s">
        <v>652</v>
      </c>
      <c r="B1517" s="139" t="s">
        <v>24</v>
      </c>
      <c r="C1517" s="522"/>
      <c r="D1517" s="522"/>
      <c r="E1517" s="517"/>
      <c r="F1517" s="517"/>
      <c r="G1517" s="517"/>
      <c r="H1517" s="521"/>
      <c r="I1517" s="96" t="s">
        <v>992</v>
      </c>
      <c r="J1517" s="96" t="s">
        <v>993</v>
      </c>
      <c r="K1517" s="142">
        <v>1</v>
      </c>
      <c r="L1517" s="88">
        <v>45901</v>
      </c>
      <c r="M1517" s="88">
        <v>46112</v>
      </c>
      <c r="N1517" s="147">
        <v>30.142857142857142</v>
      </c>
      <c r="O1517" s="160">
        <v>0</v>
      </c>
      <c r="P1517" s="91" t="s">
        <v>994</v>
      </c>
      <c r="Q1517" s="146">
        <v>0</v>
      </c>
      <c r="R1517" s="141" t="str">
        <f t="array" aca="1" ref="R1517" ca="1">IF(ISNUMBER(Q1517),IF(Q1517=100%,"CUMPLIDA",IF(AND(ISNUMBER(M1517),ISNUMBER(INDIRECT("FECHA_"&amp;$B1517,1))), IF(M1517&lt;=INDIRECT("FECHA_"&amp;$B1517,1),"INCUMPLIDA","PROCESO"), "VERIFICAR FECHA")),"SIN VALOR AVANCE")</f>
        <v>PROCESO</v>
      </c>
    </row>
    <row r="1518" spans="1:18" ht="375.75">
      <c r="A1518" s="171" t="s">
        <v>652</v>
      </c>
      <c r="B1518" s="139" t="s">
        <v>24</v>
      </c>
      <c r="C1518" s="152" t="s">
        <v>889</v>
      </c>
      <c r="D1518" s="152" t="s">
        <v>995</v>
      </c>
      <c r="E1518" s="89" t="s">
        <v>996</v>
      </c>
      <c r="F1518" s="89"/>
      <c r="G1518" s="89" t="s">
        <v>997</v>
      </c>
      <c r="H1518" s="148" t="s">
        <v>998</v>
      </c>
      <c r="I1518" s="96" t="s">
        <v>999</v>
      </c>
      <c r="J1518" s="96" t="s">
        <v>446</v>
      </c>
      <c r="K1518" s="142">
        <v>2</v>
      </c>
      <c r="L1518" s="88">
        <v>46024</v>
      </c>
      <c r="M1518" s="88">
        <v>46295</v>
      </c>
      <c r="N1518" s="147">
        <v>38.714285714285715</v>
      </c>
      <c r="O1518" s="160">
        <v>0</v>
      </c>
      <c r="P1518" s="91" t="s">
        <v>1000</v>
      </c>
      <c r="Q1518" s="146">
        <v>0</v>
      </c>
      <c r="R1518" s="141" t="str">
        <f t="array" aca="1" ref="R1518" ca="1">IF(ISNUMBER(Q1518),IF(Q1518=100%,"CUMPLIDA",IF(AND(ISNUMBER(M1518),ISNUMBER(INDIRECT("FECHA_"&amp;$B1518,1))), IF(M1518&lt;=INDIRECT("FECHA_"&amp;$B1518,1),"INCUMPLIDA","PROCESO"), "VERIFICAR FECHA")),"SIN VALOR AVANCE")</f>
        <v>PROCESO</v>
      </c>
    </row>
    <row r="1519" spans="1:18" ht="30.75">
      <c r="A1519" s="192" t="s">
        <v>652</v>
      </c>
      <c r="B1519" s="139" t="s">
        <v>24</v>
      </c>
      <c r="C1519" s="516" t="s">
        <v>1001</v>
      </c>
      <c r="D1519" s="516" t="s">
        <v>1002</v>
      </c>
      <c r="E1519" s="517" t="s">
        <v>1003</v>
      </c>
      <c r="F1519" s="517"/>
      <c r="G1519" s="518" t="s">
        <v>1004</v>
      </c>
      <c r="H1519" s="89" t="s">
        <v>1005</v>
      </c>
      <c r="I1519" s="91" t="s">
        <v>1006</v>
      </c>
      <c r="J1519" s="91" t="s">
        <v>1007</v>
      </c>
      <c r="K1519" s="142">
        <v>1</v>
      </c>
      <c r="L1519" s="88">
        <v>45901</v>
      </c>
      <c r="M1519" s="88">
        <v>45931</v>
      </c>
      <c r="N1519" s="140">
        <v>4.2857142857142856</v>
      </c>
      <c r="O1519" s="160">
        <v>1</v>
      </c>
      <c r="P1519" s="91" t="s">
        <v>1008</v>
      </c>
      <c r="Q1519" s="146">
        <v>1</v>
      </c>
      <c r="R1519" s="141" t="str">
        <f t="array" aca="1" ref="R1519" ca="1">IF(ISNUMBER(Q1519),IF(Q1519=100%,"CUMPLIDA",IF(AND(ISNUMBER(M1519),ISNUMBER(INDIRECT("FECHA_"&amp;$B1519,1))), IF(M1519&lt;=INDIRECT("FECHA_"&amp;$B1519,1),"INCUMPLIDA","PROCESO"), "VERIFICAR FECHA")),"SIN VALOR AVANCE")</f>
        <v>CUMPLIDA</v>
      </c>
    </row>
    <row r="1520" spans="1:18" ht="75.75">
      <c r="A1520" s="192" t="s">
        <v>652</v>
      </c>
      <c r="B1520" s="139" t="s">
        <v>24</v>
      </c>
      <c r="C1520" s="516"/>
      <c r="D1520" s="516"/>
      <c r="E1520" s="517"/>
      <c r="F1520" s="517"/>
      <c r="G1520" s="518"/>
      <c r="H1520" s="89" t="s">
        <v>1009</v>
      </c>
      <c r="I1520" s="91" t="s">
        <v>1010</v>
      </c>
      <c r="J1520" s="91" t="s">
        <v>1011</v>
      </c>
      <c r="K1520" s="142">
        <v>1</v>
      </c>
      <c r="L1520" s="88">
        <v>45962</v>
      </c>
      <c r="M1520" s="88">
        <v>46053</v>
      </c>
      <c r="N1520" s="140">
        <v>13</v>
      </c>
      <c r="O1520" s="160">
        <v>0</v>
      </c>
      <c r="P1520" s="91" t="s">
        <v>1012</v>
      </c>
      <c r="Q1520" s="146">
        <v>0</v>
      </c>
      <c r="R1520" s="141" t="str">
        <f t="array" aca="1" ref="R1520" ca="1">IF(ISNUMBER(Q1520),IF(Q1520=100%,"CUMPLIDA",IF(AND(ISNUMBER(M1520),ISNUMBER(INDIRECT("FECHA_"&amp;$B1520,1))), IF(M1520&lt;=INDIRECT("FECHA_"&amp;$B1520,1),"INCUMPLIDA","PROCESO"), "VERIFICAR FECHA")),"SIN VALOR AVANCE")</f>
        <v>PROCESO</v>
      </c>
    </row>
    <row r="1521" spans="1:18" ht="152.25">
      <c r="A1521" s="192" t="s">
        <v>652</v>
      </c>
      <c r="B1521" s="139" t="s">
        <v>24</v>
      </c>
      <c r="C1521" s="516"/>
      <c r="D1521" s="516"/>
      <c r="E1521" s="517"/>
      <c r="F1521" s="517"/>
      <c r="G1521" s="518"/>
      <c r="H1521" s="168" t="s">
        <v>563</v>
      </c>
      <c r="I1521" s="166" t="s">
        <v>1013</v>
      </c>
      <c r="J1521" s="91" t="s">
        <v>537</v>
      </c>
      <c r="K1521" s="142">
        <v>1</v>
      </c>
      <c r="L1521" s="88">
        <v>45881</v>
      </c>
      <c r="M1521" s="88">
        <v>46081</v>
      </c>
      <c r="N1521" s="140">
        <v>28.571428571428573</v>
      </c>
      <c r="O1521" s="160">
        <v>0</v>
      </c>
      <c r="P1521" s="91" t="s">
        <v>1014</v>
      </c>
      <c r="Q1521" s="146">
        <v>0</v>
      </c>
      <c r="R1521" s="141" t="str">
        <f t="array" aca="1" ref="R1521" ca="1">IF(ISNUMBER(Q1521),IF(Q1521=100%,"CUMPLIDA",IF(AND(ISNUMBER(M1521),ISNUMBER(INDIRECT("FECHA_"&amp;$B1521,1))), IF(M1521&lt;=INDIRECT("FECHA_"&amp;$B1521,1),"INCUMPLIDA","PROCESO"), "VERIFICAR FECHA")),"SIN VALOR AVANCE")</f>
        <v>PROCESO</v>
      </c>
    </row>
    <row r="1522" spans="1:18" ht="60.75">
      <c r="A1522" s="192" t="s">
        <v>652</v>
      </c>
      <c r="B1522" s="139" t="s">
        <v>24</v>
      </c>
      <c r="C1522" s="516"/>
      <c r="D1522" s="516"/>
      <c r="E1522" s="517"/>
      <c r="F1522" s="517"/>
      <c r="G1522" s="518"/>
      <c r="H1522" s="89" t="s">
        <v>1015</v>
      </c>
      <c r="I1522" s="91" t="s">
        <v>1016</v>
      </c>
      <c r="J1522" s="91" t="s">
        <v>153</v>
      </c>
      <c r="K1522" s="142">
        <v>1</v>
      </c>
      <c r="L1522" s="90">
        <v>45901</v>
      </c>
      <c r="M1522" s="90">
        <v>45961</v>
      </c>
      <c r="N1522" s="140">
        <v>8.5714285714285712</v>
      </c>
      <c r="O1522" s="160">
        <v>1</v>
      </c>
      <c r="P1522" s="91" t="s">
        <v>1017</v>
      </c>
      <c r="Q1522" s="146">
        <v>1</v>
      </c>
      <c r="R1522" s="141" t="str">
        <f t="array" aca="1" ref="R1522" ca="1">IF(ISNUMBER(Q1522),IF(Q1522=100%,"CUMPLIDA",IF(AND(ISNUMBER(M1522),ISNUMBER(INDIRECT("FECHA_"&amp;$B1522,1))), IF(M1522&lt;=INDIRECT("FECHA_"&amp;$B1522,1),"INCUMPLIDA","PROCESO"), "VERIFICAR FECHA")),"SIN VALOR AVANCE")</f>
        <v>CUMPLIDA</v>
      </c>
    </row>
    <row r="1523" spans="1:18" ht="30.75">
      <c r="A1523" s="192" t="s">
        <v>652</v>
      </c>
      <c r="B1523" s="139" t="s">
        <v>24</v>
      </c>
      <c r="C1523" s="516"/>
      <c r="D1523" s="516"/>
      <c r="E1523" s="517"/>
      <c r="F1523" s="517"/>
      <c r="G1523" s="518"/>
      <c r="H1523" s="517" t="s">
        <v>1018</v>
      </c>
      <c r="I1523" s="91" t="s">
        <v>1019</v>
      </c>
      <c r="J1523" s="91" t="s">
        <v>1020</v>
      </c>
      <c r="K1523" s="142">
        <v>4</v>
      </c>
      <c r="L1523" s="90">
        <v>45901</v>
      </c>
      <c r="M1523" s="90">
        <v>46266</v>
      </c>
      <c r="N1523" s="140">
        <v>52.142857142857146</v>
      </c>
      <c r="O1523" s="160">
        <v>1</v>
      </c>
      <c r="P1523" s="91" t="s">
        <v>1021</v>
      </c>
      <c r="Q1523" s="146">
        <v>0.25</v>
      </c>
      <c r="R1523" s="141" t="str">
        <f t="array" aca="1" ref="R1523" ca="1">IF(ISNUMBER(Q1523),IF(Q1523=100%,"CUMPLIDA",IF(AND(ISNUMBER(M1523),ISNUMBER(INDIRECT("FECHA_"&amp;$B1523,1))), IF(M1523&lt;=INDIRECT("FECHA_"&amp;$B1523,1),"INCUMPLIDA","PROCESO"), "VERIFICAR FECHA")),"SIN VALOR AVANCE")</f>
        <v>PROCESO</v>
      </c>
    </row>
    <row r="1524" spans="1:18" ht="60">
      <c r="A1524" s="192" t="s">
        <v>652</v>
      </c>
      <c r="B1524" s="139" t="s">
        <v>24</v>
      </c>
      <c r="C1524" s="516"/>
      <c r="D1524" s="516"/>
      <c r="E1524" s="517"/>
      <c r="F1524" s="517"/>
      <c r="G1524" s="518"/>
      <c r="H1524" s="517"/>
      <c r="I1524" s="91" t="s">
        <v>1022</v>
      </c>
      <c r="J1524" s="91" t="s">
        <v>1023</v>
      </c>
      <c r="K1524" s="142">
        <v>4</v>
      </c>
      <c r="L1524" s="90">
        <v>45901</v>
      </c>
      <c r="M1524" s="90">
        <v>46266</v>
      </c>
      <c r="N1524" s="140">
        <v>52.142857142857146</v>
      </c>
      <c r="O1524" s="160">
        <v>1</v>
      </c>
      <c r="P1524" s="91" t="s">
        <v>1021</v>
      </c>
      <c r="Q1524" s="146">
        <v>0.25</v>
      </c>
      <c r="R1524" s="141" t="str">
        <f t="array" aca="1" ref="R1524" ca="1">IF(ISNUMBER(Q1524),IF(Q1524=100%,"CUMPLIDA",IF(AND(ISNUMBER(M1524),ISNUMBER(INDIRECT("FECHA_"&amp;$B1524,1))), IF(M1524&lt;=INDIRECT("FECHA_"&amp;$B1524,1),"INCUMPLIDA","PROCESO"), "VERIFICAR FECHA")),"SIN VALOR AVANCE")</f>
        <v>PROCESO</v>
      </c>
    </row>
    <row r="1525" spans="1:18" ht="30.75">
      <c r="A1525" s="192" t="s">
        <v>652</v>
      </c>
      <c r="B1525" s="139" t="s">
        <v>24</v>
      </c>
      <c r="C1525" s="516"/>
      <c r="D1525" s="516"/>
      <c r="E1525" s="517"/>
      <c r="F1525" s="517"/>
      <c r="G1525" s="518"/>
      <c r="H1525" s="517"/>
      <c r="I1525" s="91" t="s">
        <v>1024</v>
      </c>
      <c r="J1525" s="91" t="s">
        <v>1020</v>
      </c>
      <c r="K1525" s="142">
        <v>4</v>
      </c>
      <c r="L1525" s="90">
        <v>45901</v>
      </c>
      <c r="M1525" s="90">
        <v>46266</v>
      </c>
      <c r="N1525" s="140">
        <v>52.142857142857146</v>
      </c>
      <c r="O1525" s="160">
        <v>0</v>
      </c>
      <c r="P1525" s="91" t="s">
        <v>1025</v>
      </c>
      <c r="Q1525" s="146">
        <v>0</v>
      </c>
      <c r="R1525" s="141" t="str">
        <f t="array" aca="1" ref="R1525" ca="1">IF(ISNUMBER(Q1525),IF(Q1525=100%,"CUMPLIDA",IF(AND(ISNUMBER(M1525),ISNUMBER(INDIRECT("FECHA_"&amp;$B1525,1))), IF(M1525&lt;=INDIRECT("FECHA_"&amp;$B1525,1),"INCUMPLIDA","PROCESO"), "VERIFICAR FECHA")),"SIN VALOR AVANCE")</f>
        <v>PROCESO</v>
      </c>
    </row>
    <row r="1526" spans="1:18" ht="105.75">
      <c r="A1526" s="172" t="s">
        <v>460</v>
      </c>
      <c r="B1526" s="151" t="s">
        <v>24</v>
      </c>
      <c r="C1526" s="520" t="s">
        <v>461</v>
      </c>
      <c r="D1526" s="520" t="s">
        <v>462</v>
      </c>
      <c r="E1526" s="521" t="s">
        <v>463</v>
      </c>
      <c r="F1526" s="521"/>
      <c r="G1526" s="521" t="s">
        <v>464</v>
      </c>
      <c r="H1526" s="89" t="s">
        <v>465</v>
      </c>
      <c r="I1526" s="163" t="s">
        <v>466</v>
      </c>
      <c r="J1526" s="91" t="s">
        <v>467</v>
      </c>
      <c r="K1526" s="160">
        <v>1</v>
      </c>
      <c r="L1526" s="161">
        <v>45231</v>
      </c>
      <c r="M1526" s="161">
        <v>45504</v>
      </c>
      <c r="N1526" s="140">
        <v>39</v>
      </c>
      <c r="O1526" s="160">
        <v>1</v>
      </c>
      <c r="P1526" s="91" t="s">
        <v>468</v>
      </c>
      <c r="Q1526" s="176">
        <v>1</v>
      </c>
      <c r="R1526" s="141" t="s">
        <v>4450</v>
      </c>
    </row>
    <row r="1527" spans="1:18" ht="135.75">
      <c r="A1527" s="172" t="s">
        <v>460</v>
      </c>
      <c r="B1527" s="151" t="s">
        <v>24</v>
      </c>
      <c r="C1527" s="520"/>
      <c r="D1527" s="520"/>
      <c r="E1527" s="521"/>
      <c r="F1527" s="521"/>
      <c r="G1527" s="521"/>
      <c r="H1527" s="89" t="s">
        <v>469</v>
      </c>
      <c r="I1527" s="163" t="s">
        <v>470</v>
      </c>
      <c r="J1527" s="177" t="s">
        <v>471</v>
      </c>
      <c r="K1527" s="160">
        <v>1</v>
      </c>
      <c r="L1527" s="161">
        <v>45231</v>
      </c>
      <c r="M1527" s="161">
        <v>45504</v>
      </c>
      <c r="N1527" s="140">
        <v>39</v>
      </c>
      <c r="O1527" s="160">
        <v>1</v>
      </c>
      <c r="P1527" s="91" t="s">
        <v>472</v>
      </c>
      <c r="Q1527" s="176">
        <v>1</v>
      </c>
      <c r="R1527" s="141" t="s">
        <v>4450</v>
      </c>
    </row>
    <row r="1528" spans="1:18" ht="60.75">
      <c r="A1528" s="172" t="s">
        <v>460</v>
      </c>
      <c r="B1528" s="151" t="s">
        <v>24</v>
      </c>
      <c r="C1528" s="520"/>
      <c r="D1528" s="520"/>
      <c r="E1528" s="521"/>
      <c r="F1528" s="521"/>
      <c r="G1528" s="521"/>
      <c r="H1528" s="178" t="s">
        <v>473</v>
      </c>
      <c r="I1528" s="179" t="s">
        <v>474</v>
      </c>
      <c r="J1528" s="179" t="s">
        <v>475</v>
      </c>
      <c r="K1528" s="142">
        <v>1</v>
      </c>
      <c r="L1528" s="180">
        <v>45323</v>
      </c>
      <c r="M1528" s="180">
        <v>45747</v>
      </c>
      <c r="N1528" s="140">
        <v>60.571428571428569</v>
      </c>
      <c r="O1528" s="181">
        <v>1</v>
      </c>
      <c r="P1528" s="182" t="s">
        <v>476</v>
      </c>
      <c r="Q1528" s="176">
        <v>1</v>
      </c>
      <c r="R1528" s="141" t="s">
        <v>4450</v>
      </c>
    </row>
    <row r="1529" spans="1:18" ht="75.75">
      <c r="A1529" s="172" t="s">
        <v>460</v>
      </c>
      <c r="B1529" s="151" t="s">
        <v>24</v>
      </c>
      <c r="C1529" s="520"/>
      <c r="D1529" s="520"/>
      <c r="E1529" s="521"/>
      <c r="F1529" s="521"/>
      <c r="G1529" s="521"/>
      <c r="H1529" s="178" t="s">
        <v>477</v>
      </c>
      <c r="I1529" s="179" t="s">
        <v>477</v>
      </c>
      <c r="J1529" s="179" t="s">
        <v>478</v>
      </c>
      <c r="K1529" s="142">
        <v>1</v>
      </c>
      <c r="L1529" s="180">
        <v>45323</v>
      </c>
      <c r="M1529" s="180">
        <v>45747</v>
      </c>
      <c r="N1529" s="140">
        <v>60.571428571428569</v>
      </c>
      <c r="O1529" s="181">
        <v>1</v>
      </c>
      <c r="P1529" s="182" t="s">
        <v>479</v>
      </c>
      <c r="Q1529" s="176">
        <v>1</v>
      </c>
      <c r="R1529" s="141" t="s">
        <v>4450</v>
      </c>
    </row>
    <row r="1530" spans="1:18" ht="75.75">
      <c r="A1530" s="172" t="s">
        <v>460</v>
      </c>
      <c r="B1530" s="151" t="s">
        <v>24</v>
      </c>
      <c r="C1530" s="520"/>
      <c r="D1530" s="520"/>
      <c r="E1530" s="521"/>
      <c r="F1530" s="521"/>
      <c r="G1530" s="521"/>
      <c r="H1530" s="178" t="s">
        <v>480</v>
      </c>
      <c r="I1530" s="179" t="s">
        <v>481</v>
      </c>
      <c r="J1530" s="179" t="s">
        <v>482</v>
      </c>
      <c r="K1530" s="142">
        <v>1</v>
      </c>
      <c r="L1530" s="180">
        <v>45231</v>
      </c>
      <c r="M1530" s="180">
        <v>45747</v>
      </c>
      <c r="N1530" s="140">
        <v>73.714285714285708</v>
      </c>
      <c r="O1530" s="181">
        <v>1</v>
      </c>
      <c r="P1530" s="182" t="s">
        <v>479</v>
      </c>
      <c r="Q1530" s="176">
        <v>1</v>
      </c>
      <c r="R1530" s="141" t="s">
        <v>4450</v>
      </c>
    </row>
    <row r="1531" spans="1:18" ht="60.75">
      <c r="A1531" s="172" t="s">
        <v>460</v>
      </c>
      <c r="B1531" s="151" t="s">
        <v>24</v>
      </c>
      <c r="C1531" s="520"/>
      <c r="D1531" s="520"/>
      <c r="E1531" s="521"/>
      <c r="F1531" s="521"/>
      <c r="G1531" s="521"/>
      <c r="H1531" s="178" t="s">
        <v>483</v>
      </c>
      <c r="I1531" s="179" t="s">
        <v>483</v>
      </c>
      <c r="J1531" s="179" t="s">
        <v>484</v>
      </c>
      <c r="K1531" s="142">
        <v>1</v>
      </c>
      <c r="L1531" s="180">
        <v>45323</v>
      </c>
      <c r="M1531" s="180">
        <v>45747</v>
      </c>
      <c r="N1531" s="140">
        <v>60.571428571428569</v>
      </c>
      <c r="O1531" s="181">
        <v>1</v>
      </c>
      <c r="P1531" s="182" t="s">
        <v>476</v>
      </c>
      <c r="Q1531" s="176">
        <v>1</v>
      </c>
      <c r="R1531" s="141" t="s">
        <v>4450</v>
      </c>
    </row>
    <row r="1532" spans="1:18" ht="75.75">
      <c r="A1532" s="172" t="s">
        <v>460</v>
      </c>
      <c r="B1532" s="151" t="s">
        <v>24</v>
      </c>
      <c r="C1532" s="520"/>
      <c r="D1532" s="520"/>
      <c r="E1532" s="521"/>
      <c r="F1532" s="521"/>
      <c r="G1532" s="521"/>
      <c r="H1532" s="178" t="s">
        <v>238</v>
      </c>
      <c r="I1532" s="179" t="s">
        <v>238</v>
      </c>
      <c r="J1532" s="179" t="s">
        <v>485</v>
      </c>
      <c r="K1532" s="142">
        <v>1</v>
      </c>
      <c r="L1532" s="180">
        <v>45231</v>
      </c>
      <c r="M1532" s="180">
        <v>45747</v>
      </c>
      <c r="N1532" s="140">
        <v>73.714285714285708</v>
      </c>
      <c r="O1532" s="181">
        <v>1</v>
      </c>
      <c r="P1532" s="182" t="s">
        <v>479</v>
      </c>
      <c r="Q1532" s="176">
        <v>1</v>
      </c>
      <c r="R1532" s="141" t="s">
        <v>4450</v>
      </c>
    </row>
    <row r="1533" spans="1:18" ht="135.75">
      <c r="A1533" s="172" t="s">
        <v>460</v>
      </c>
      <c r="B1533" s="151" t="s">
        <v>24</v>
      </c>
      <c r="C1533" s="520"/>
      <c r="D1533" s="520"/>
      <c r="E1533" s="521"/>
      <c r="F1533" s="521"/>
      <c r="G1533" s="521"/>
      <c r="H1533" s="178" t="s">
        <v>486</v>
      </c>
      <c r="I1533" s="179" t="s">
        <v>486</v>
      </c>
      <c r="J1533" s="179" t="s">
        <v>487</v>
      </c>
      <c r="K1533" s="142">
        <v>1</v>
      </c>
      <c r="L1533" s="180">
        <v>45231</v>
      </c>
      <c r="M1533" s="180">
        <v>45808</v>
      </c>
      <c r="N1533" s="140">
        <v>82.428571428571431</v>
      </c>
      <c r="O1533" s="181">
        <v>1</v>
      </c>
      <c r="P1533" s="182" t="s">
        <v>488</v>
      </c>
      <c r="Q1533" s="176">
        <v>1</v>
      </c>
      <c r="R1533" s="141" t="s">
        <v>4450</v>
      </c>
    </row>
    <row r="1534" spans="1:18" ht="135.75">
      <c r="A1534" s="172" t="s">
        <v>460</v>
      </c>
      <c r="B1534" s="151" t="s">
        <v>24</v>
      </c>
      <c r="C1534" s="520"/>
      <c r="D1534" s="520"/>
      <c r="E1534" s="521"/>
      <c r="F1534" s="521"/>
      <c r="G1534" s="521"/>
      <c r="H1534" s="89" t="s">
        <v>56</v>
      </c>
      <c r="I1534" s="91" t="s">
        <v>489</v>
      </c>
      <c r="J1534" s="179" t="s">
        <v>490</v>
      </c>
      <c r="K1534" s="142">
        <v>12</v>
      </c>
      <c r="L1534" s="180">
        <v>45809</v>
      </c>
      <c r="M1534" s="180">
        <v>46660</v>
      </c>
      <c r="N1534" s="140">
        <v>121.57142857142857</v>
      </c>
      <c r="O1534" s="181">
        <v>0</v>
      </c>
      <c r="P1534" s="182" t="s">
        <v>491</v>
      </c>
      <c r="Q1534" s="176">
        <v>0</v>
      </c>
      <c r="R1534" s="141" t="s">
        <v>1604</v>
      </c>
    </row>
    <row r="1535" spans="1:18" ht="60.75">
      <c r="A1535" s="172" t="s">
        <v>460</v>
      </c>
      <c r="B1535" s="151" t="s">
        <v>24</v>
      </c>
      <c r="C1535" s="520"/>
      <c r="D1535" s="520"/>
      <c r="E1535" s="521"/>
      <c r="F1535" s="521"/>
      <c r="G1535" s="521"/>
      <c r="H1535" s="89" t="s">
        <v>492</v>
      </c>
      <c r="I1535" s="91" t="s">
        <v>493</v>
      </c>
      <c r="J1535" s="179" t="s">
        <v>494</v>
      </c>
      <c r="K1535" s="142">
        <v>1</v>
      </c>
      <c r="L1535" s="180">
        <v>45809</v>
      </c>
      <c r="M1535" s="180">
        <v>46660</v>
      </c>
      <c r="N1535" s="140">
        <v>121.57142857142857</v>
      </c>
      <c r="O1535" s="181">
        <v>0</v>
      </c>
      <c r="P1535" s="182" t="s">
        <v>476</v>
      </c>
      <c r="Q1535" s="176">
        <v>0</v>
      </c>
      <c r="R1535" s="141" t="s">
        <v>1604</v>
      </c>
    </row>
    <row r="1536" spans="1:18" ht="225.75">
      <c r="A1536" s="172" t="s">
        <v>460</v>
      </c>
      <c r="B1536" s="151" t="s">
        <v>24</v>
      </c>
      <c r="C1536" s="520"/>
      <c r="D1536" s="520"/>
      <c r="E1536" s="521"/>
      <c r="F1536" s="521"/>
      <c r="G1536" s="521"/>
      <c r="H1536" s="89" t="s">
        <v>495</v>
      </c>
      <c r="I1536" s="91" t="s">
        <v>496</v>
      </c>
      <c r="J1536" s="179" t="s">
        <v>497</v>
      </c>
      <c r="K1536" s="142">
        <v>2</v>
      </c>
      <c r="L1536" s="180">
        <v>45809</v>
      </c>
      <c r="M1536" s="180">
        <v>46660</v>
      </c>
      <c r="N1536" s="140">
        <v>121.57142857142857</v>
      </c>
      <c r="O1536" s="181">
        <v>0</v>
      </c>
      <c r="P1536" s="182" t="s">
        <v>498</v>
      </c>
      <c r="Q1536" s="176">
        <v>0</v>
      </c>
      <c r="R1536" s="141" t="s">
        <v>1604</v>
      </c>
    </row>
    <row r="1537" spans="1:18" ht="135.75">
      <c r="A1537" s="172" t="s">
        <v>460</v>
      </c>
      <c r="B1537" s="151" t="s">
        <v>24</v>
      </c>
      <c r="C1537" s="520" t="s">
        <v>499</v>
      </c>
      <c r="D1537" s="520" t="s">
        <v>500</v>
      </c>
      <c r="E1537" s="521" t="s">
        <v>501</v>
      </c>
      <c r="F1537" s="521"/>
      <c r="G1537" s="521" t="s">
        <v>502</v>
      </c>
      <c r="H1537" s="89" t="s">
        <v>503</v>
      </c>
      <c r="I1537" s="91" t="s">
        <v>504</v>
      </c>
      <c r="J1537" s="177" t="s">
        <v>505</v>
      </c>
      <c r="K1537" s="160">
        <v>13</v>
      </c>
      <c r="L1537" s="161">
        <v>44835</v>
      </c>
      <c r="M1537" s="161">
        <v>46022</v>
      </c>
      <c r="N1537" s="140">
        <v>169.57142857142858</v>
      </c>
      <c r="O1537" s="160">
        <v>13</v>
      </c>
      <c r="P1537" s="91" t="s">
        <v>506</v>
      </c>
      <c r="Q1537" s="176">
        <v>1</v>
      </c>
      <c r="R1537" s="141" t="s">
        <v>4450</v>
      </c>
    </row>
    <row r="1538" spans="1:18" ht="120">
      <c r="A1538" s="172" t="s">
        <v>460</v>
      </c>
      <c r="B1538" s="151" t="s">
        <v>24</v>
      </c>
      <c r="C1538" s="520"/>
      <c r="D1538" s="520"/>
      <c r="E1538" s="521"/>
      <c r="F1538" s="521"/>
      <c r="G1538" s="521"/>
      <c r="H1538" s="89" t="s">
        <v>507</v>
      </c>
      <c r="I1538" s="91" t="s">
        <v>508</v>
      </c>
      <c r="J1538" s="177" t="s">
        <v>509</v>
      </c>
      <c r="K1538" s="160">
        <v>34</v>
      </c>
      <c r="L1538" s="161">
        <v>44835</v>
      </c>
      <c r="M1538" s="161">
        <v>46022</v>
      </c>
      <c r="N1538" s="140">
        <v>169.57142857142858</v>
      </c>
      <c r="O1538" s="160">
        <v>34</v>
      </c>
      <c r="P1538" s="91" t="s">
        <v>510</v>
      </c>
      <c r="Q1538" s="176">
        <v>1</v>
      </c>
      <c r="R1538" s="141" t="s">
        <v>4450</v>
      </c>
    </row>
    <row r="1539" spans="1:18" ht="165.75">
      <c r="A1539" s="172" t="s">
        <v>460</v>
      </c>
      <c r="B1539" s="151" t="s">
        <v>24</v>
      </c>
      <c r="C1539" s="520" t="s">
        <v>511</v>
      </c>
      <c r="D1539" s="520" t="s">
        <v>512</v>
      </c>
      <c r="E1539" s="517" t="s">
        <v>513</v>
      </c>
      <c r="F1539" s="517"/>
      <c r="G1539" s="517" t="s">
        <v>514</v>
      </c>
      <c r="H1539" s="89" t="s">
        <v>473</v>
      </c>
      <c r="I1539" s="91" t="s">
        <v>515</v>
      </c>
      <c r="J1539" s="91" t="s">
        <v>516</v>
      </c>
      <c r="K1539" s="160">
        <v>1</v>
      </c>
      <c r="L1539" s="161">
        <v>45323</v>
      </c>
      <c r="M1539" s="161">
        <v>45747</v>
      </c>
      <c r="N1539" s="140">
        <v>60.571428571428569</v>
      </c>
      <c r="O1539" s="160">
        <v>1</v>
      </c>
      <c r="P1539" s="91" t="s">
        <v>517</v>
      </c>
      <c r="Q1539" s="176">
        <v>1</v>
      </c>
      <c r="R1539" s="141" t="s">
        <v>4450</v>
      </c>
    </row>
    <row r="1540" spans="1:18" ht="105.75">
      <c r="A1540" s="172" t="s">
        <v>460</v>
      </c>
      <c r="B1540" s="151" t="s">
        <v>24</v>
      </c>
      <c r="C1540" s="520"/>
      <c r="D1540" s="520"/>
      <c r="E1540" s="517"/>
      <c r="F1540" s="517"/>
      <c r="G1540" s="517"/>
      <c r="H1540" s="89" t="s">
        <v>518</v>
      </c>
      <c r="I1540" s="91" t="s">
        <v>518</v>
      </c>
      <c r="J1540" s="91" t="s">
        <v>519</v>
      </c>
      <c r="K1540" s="160">
        <v>1</v>
      </c>
      <c r="L1540" s="161">
        <v>45323</v>
      </c>
      <c r="M1540" s="161">
        <v>45747</v>
      </c>
      <c r="N1540" s="140">
        <v>60.571428571428569</v>
      </c>
      <c r="O1540" s="160">
        <v>1</v>
      </c>
      <c r="P1540" s="91" t="s">
        <v>520</v>
      </c>
      <c r="Q1540" s="176">
        <v>1</v>
      </c>
      <c r="R1540" s="141" t="s">
        <v>4450</v>
      </c>
    </row>
    <row r="1541" spans="1:18" ht="105.75">
      <c r="A1541" s="172" t="s">
        <v>460</v>
      </c>
      <c r="B1541" s="151" t="s">
        <v>24</v>
      </c>
      <c r="C1541" s="520"/>
      <c r="D1541" s="520"/>
      <c r="E1541" s="517"/>
      <c r="F1541" s="517"/>
      <c r="G1541" s="517"/>
      <c r="H1541" s="89" t="s">
        <v>480</v>
      </c>
      <c r="I1541" s="91" t="s">
        <v>481</v>
      </c>
      <c r="J1541" s="91" t="s">
        <v>482</v>
      </c>
      <c r="K1541" s="160">
        <v>1</v>
      </c>
      <c r="L1541" s="161">
        <v>45231</v>
      </c>
      <c r="M1541" s="161">
        <v>45747</v>
      </c>
      <c r="N1541" s="140">
        <v>73.714285714285708</v>
      </c>
      <c r="O1541" s="160">
        <v>1</v>
      </c>
      <c r="P1541" s="91" t="s">
        <v>520</v>
      </c>
      <c r="Q1541" s="176">
        <v>1</v>
      </c>
      <c r="R1541" s="141" t="s">
        <v>4450</v>
      </c>
    </row>
    <row r="1542" spans="1:18" ht="150.75">
      <c r="A1542" s="172" t="s">
        <v>460</v>
      </c>
      <c r="B1542" s="151" t="s">
        <v>24</v>
      </c>
      <c r="C1542" s="520"/>
      <c r="D1542" s="520"/>
      <c r="E1542" s="517"/>
      <c r="F1542" s="517"/>
      <c r="G1542" s="517"/>
      <c r="H1542" s="89" t="s">
        <v>483</v>
      </c>
      <c r="I1542" s="91" t="s">
        <v>483</v>
      </c>
      <c r="J1542" s="91" t="s">
        <v>521</v>
      </c>
      <c r="K1542" s="160">
        <v>1</v>
      </c>
      <c r="L1542" s="161">
        <v>45323</v>
      </c>
      <c r="M1542" s="161">
        <v>45747</v>
      </c>
      <c r="N1542" s="140">
        <v>60.571428571428569</v>
      </c>
      <c r="O1542" s="160">
        <v>1</v>
      </c>
      <c r="P1542" s="91" t="s">
        <v>522</v>
      </c>
      <c r="Q1542" s="176">
        <v>1</v>
      </c>
      <c r="R1542" s="141" t="s">
        <v>4450</v>
      </c>
    </row>
    <row r="1543" spans="1:18" ht="60.75">
      <c r="A1543" s="172" t="s">
        <v>460</v>
      </c>
      <c r="B1543" s="151" t="s">
        <v>24</v>
      </c>
      <c r="C1543" s="520"/>
      <c r="D1543" s="520"/>
      <c r="E1543" s="517"/>
      <c r="F1543" s="517"/>
      <c r="G1543" s="517"/>
      <c r="H1543" s="89" t="s">
        <v>238</v>
      </c>
      <c r="I1543" s="91" t="s">
        <v>238</v>
      </c>
      <c r="J1543" s="91" t="s">
        <v>485</v>
      </c>
      <c r="K1543" s="160">
        <v>1</v>
      </c>
      <c r="L1543" s="161">
        <v>45231</v>
      </c>
      <c r="M1543" s="161">
        <v>45747</v>
      </c>
      <c r="N1543" s="140">
        <v>73.714285714285708</v>
      </c>
      <c r="O1543" s="160">
        <v>1</v>
      </c>
      <c r="P1543" s="91" t="s">
        <v>523</v>
      </c>
      <c r="Q1543" s="176">
        <v>1</v>
      </c>
      <c r="R1543" s="141" t="s">
        <v>4450</v>
      </c>
    </row>
    <row r="1544" spans="1:18" ht="165.75">
      <c r="A1544" s="172" t="s">
        <v>460</v>
      </c>
      <c r="B1544" s="151" t="s">
        <v>24</v>
      </c>
      <c r="C1544" s="520"/>
      <c r="D1544" s="520"/>
      <c r="E1544" s="517"/>
      <c r="F1544" s="517"/>
      <c r="G1544" s="517"/>
      <c r="H1544" s="89" t="s">
        <v>486</v>
      </c>
      <c r="I1544" s="91" t="s">
        <v>486</v>
      </c>
      <c r="J1544" s="91" t="s">
        <v>524</v>
      </c>
      <c r="K1544" s="160">
        <v>1</v>
      </c>
      <c r="L1544" s="161">
        <v>45232</v>
      </c>
      <c r="M1544" s="161">
        <v>45808</v>
      </c>
      <c r="N1544" s="140">
        <v>82.285714285714292</v>
      </c>
      <c r="O1544" s="160">
        <v>1</v>
      </c>
      <c r="P1544" s="91" t="s">
        <v>525</v>
      </c>
      <c r="Q1544" s="176">
        <v>1</v>
      </c>
      <c r="R1544" s="141" t="s">
        <v>4450</v>
      </c>
    </row>
    <row r="1545" spans="1:18" ht="60.75">
      <c r="A1545" s="172" t="s">
        <v>460</v>
      </c>
      <c r="B1545" s="151" t="s">
        <v>24</v>
      </c>
      <c r="C1545" s="520"/>
      <c r="D1545" s="520"/>
      <c r="E1545" s="517"/>
      <c r="F1545" s="517"/>
      <c r="G1545" s="517"/>
      <c r="H1545" s="89" t="s">
        <v>56</v>
      </c>
      <c r="I1545" s="91" t="s">
        <v>489</v>
      </c>
      <c r="J1545" s="91" t="s">
        <v>490</v>
      </c>
      <c r="K1545" s="160">
        <v>7</v>
      </c>
      <c r="L1545" s="161">
        <v>46024</v>
      </c>
      <c r="M1545" s="161">
        <v>46660</v>
      </c>
      <c r="N1545" s="140">
        <v>90.857142857142861</v>
      </c>
      <c r="O1545" s="160">
        <v>0</v>
      </c>
      <c r="P1545" s="91" t="s">
        <v>523</v>
      </c>
      <c r="Q1545" s="176">
        <v>0</v>
      </c>
      <c r="R1545" s="141" t="s">
        <v>1604</v>
      </c>
    </row>
    <row r="1546" spans="1:18" ht="135.75">
      <c r="A1546" s="172" t="s">
        <v>460</v>
      </c>
      <c r="B1546" s="151" t="s">
        <v>24</v>
      </c>
      <c r="C1546" s="520"/>
      <c r="D1546" s="520"/>
      <c r="E1546" s="517"/>
      <c r="F1546" s="517"/>
      <c r="G1546" s="517"/>
      <c r="H1546" s="89" t="s">
        <v>492</v>
      </c>
      <c r="I1546" s="91" t="s">
        <v>493</v>
      </c>
      <c r="J1546" s="91" t="s">
        <v>494</v>
      </c>
      <c r="K1546" s="160">
        <v>1</v>
      </c>
      <c r="L1546" s="161">
        <v>46024</v>
      </c>
      <c r="M1546" s="161">
        <v>46660</v>
      </c>
      <c r="N1546" s="140">
        <v>90.857142857142861</v>
      </c>
      <c r="O1546" s="160">
        <v>0</v>
      </c>
      <c r="P1546" s="91" t="s">
        <v>526</v>
      </c>
      <c r="Q1546" s="176">
        <v>0</v>
      </c>
      <c r="R1546" s="141" t="s">
        <v>1604</v>
      </c>
    </row>
    <row r="1547" spans="1:18" ht="165.75">
      <c r="A1547" s="172" t="s">
        <v>460</v>
      </c>
      <c r="B1547" s="151" t="s">
        <v>24</v>
      </c>
      <c r="C1547" s="520"/>
      <c r="D1547" s="520"/>
      <c r="E1547" s="517"/>
      <c r="F1547" s="517"/>
      <c r="G1547" s="517"/>
      <c r="H1547" s="89" t="s">
        <v>495</v>
      </c>
      <c r="I1547" s="91" t="s">
        <v>496</v>
      </c>
      <c r="J1547" s="91" t="s">
        <v>527</v>
      </c>
      <c r="K1547" s="160">
        <v>2</v>
      </c>
      <c r="L1547" s="161">
        <v>46024</v>
      </c>
      <c r="M1547" s="161">
        <v>46660</v>
      </c>
      <c r="N1547" s="140">
        <v>90.857142857142861</v>
      </c>
      <c r="O1547" s="160">
        <v>0</v>
      </c>
      <c r="P1547" s="91" t="s">
        <v>525</v>
      </c>
      <c r="Q1547" s="176">
        <v>0</v>
      </c>
      <c r="R1547" s="141" t="s">
        <v>1604</v>
      </c>
    </row>
    <row r="1548" spans="1:18" ht="105.75">
      <c r="A1548" s="172" t="s">
        <v>460</v>
      </c>
      <c r="B1548" s="151" t="s">
        <v>24</v>
      </c>
      <c r="C1548" s="520"/>
      <c r="D1548" s="520"/>
      <c r="E1548" s="517"/>
      <c r="F1548" s="517"/>
      <c r="G1548" s="517"/>
      <c r="H1548" s="89" t="s">
        <v>528</v>
      </c>
      <c r="I1548" s="167" t="s">
        <v>529</v>
      </c>
      <c r="J1548" s="91" t="s">
        <v>530</v>
      </c>
      <c r="K1548" s="160">
        <v>1</v>
      </c>
      <c r="L1548" s="161">
        <v>45505</v>
      </c>
      <c r="M1548" s="161">
        <v>46203</v>
      </c>
      <c r="N1548" s="140">
        <v>99.714285714285708</v>
      </c>
      <c r="O1548" s="160">
        <v>0.65</v>
      </c>
      <c r="P1548" s="91" t="s">
        <v>520</v>
      </c>
      <c r="Q1548" s="176">
        <v>0.65</v>
      </c>
      <c r="R1548" s="141" t="s">
        <v>1604</v>
      </c>
    </row>
    <row r="1549" spans="1:18" ht="165">
      <c r="A1549" s="172" t="s">
        <v>460</v>
      </c>
      <c r="B1549" s="151" t="s">
        <v>24</v>
      </c>
      <c r="C1549" s="516" t="s">
        <v>531</v>
      </c>
      <c r="D1549" s="516" t="s">
        <v>532</v>
      </c>
      <c r="E1549" s="517" t="s">
        <v>533</v>
      </c>
      <c r="F1549" s="517"/>
      <c r="G1549" s="518" t="s">
        <v>534</v>
      </c>
      <c r="H1549" s="168" t="s">
        <v>535</v>
      </c>
      <c r="I1549" s="166" t="s">
        <v>536</v>
      </c>
      <c r="J1549" s="91" t="s">
        <v>537</v>
      </c>
      <c r="K1549" s="142">
        <v>1</v>
      </c>
      <c r="L1549" s="88">
        <v>45881</v>
      </c>
      <c r="M1549" s="88">
        <v>46081</v>
      </c>
      <c r="N1549" s="140">
        <v>28.571428571428573</v>
      </c>
      <c r="O1549" s="160">
        <v>0.7</v>
      </c>
      <c r="P1549" s="91" t="s">
        <v>538</v>
      </c>
      <c r="Q1549" s="176">
        <v>0.7</v>
      </c>
      <c r="R1549" s="141" t="s">
        <v>1604</v>
      </c>
    </row>
    <row r="1550" spans="1:18" ht="105.75">
      <c r="A1550" s="172" t="s">
        <v>460</v>
      </c>
      <c r="B1550" s="151" t="s">
        <v>24</v>
      </c>
      <c r="C1550" s="516"/>
      <c r="D1550" s="516"/>
      <c r="E1550" s="517"/>
      <c r="F1550" s="517"/>
      <c r="G1550" s="518"/>
      <c r="H1550" s="168" t="s">
        <v>539</v>
      </c>
      <c r="I1550" s="166" t="s">
        <v>540</v>
      </c>
      <c r="J1550" s="91" t="s">
        <v>459</v>
      </c>
      <c r="K1550" s="142">
        <v>1</v>
      </c>
      <c r="L1550" s="88">
        <v>45931</v>
      </c>
      <c r="M1550" s="88">
        <v>46203</v>
      </c>
      <c r="N1550" s="140">
        <v>38.857142857142854</v>
      </c>
      <c r="O1550" s="160">
        <v>0.3</v>
      </c>
      <c r="P1550" s="91" t="s">
        <v>541</v>
      </c>
      <c r="Q1550" s="176">
        <v>0.3</v>
      </c>
      <c r="R1550" s="141" t="s">
        <v>1604</v>
      </c>
    </row>
    <row r="1551" spans="1:18" ht="75">
      <c r="A1551" s="172" t="s">
        <v>460</v>
      </c>
      <c r="B1551" s="151" t="s">
        <v>24</v>
      </c>
      <c r="C1551" s="516" t="s">
        <v>542</v>
      </c>
      <c r="D1551" s="516" t="s">
        <v>532</v>
      </c>
      <c r="E1551" s="517" t="s">
        <v>543</v>
      </c>
      <c r="F1551" s="517"/>
      <c r="G1551" s="518" t="s">
        <v>544</v>
      </c>
      <c r="H1551" s="168" t="s">
        <v>545</v>
      </c>
      <c r="I1551" s="166" t="s">
        <v>546</v>
      </c>
      <c r="J1551" s="91" t="s">
        <v>547</v>
      </c>
      <c r="K1551" s="142">
        <v>3</v>
      </c>
      <c r="L1551" s="88">
        <v>45901</v>
      </c>
      <c r="M1551" s="88">
        <v>46081</v>
      </c>
      <c r="N1551" s="140">
        <v>25.714285714285715</v>
      </c>
      <c r="O1551" s="160">
        <v>2</v>
      </c>
      <c r="P1551" s="91" t="s">
        <v>548</v>
      </c>
      <c r="Q1551" s="176">
        <v>0.66666666666666663</v>
      </c>
      <c r="R1551" s="141" t="s">
        <v>1604</v>
      </c>
    </row>
    <row r="1552" spans="1:18" ht="75.75">
      <c r="A1552" s="172" t="s">
        <v>460</v>
      </c>
      <c r="B1552" s="151" t="s">
        <v>24</v>
      </c>
      <c r="C1552" s="516"/>
      <c r="D1552" s="516"/>
      <c r="E1552" s="517"/>
      <c r="F1552" s="517"/>
      <c r="G1552" s="518"/>
      <c r="H1552" s="519" t="s">
        <v>549</v>
      </c>
      <c r="I1552" s="166" t="s">
        <v>550</v>
      </c>
      <c r="J1552" s="91" t="s">
        <v>551</v>
      </c>
      <c r="K1552" s="142">
        <v>1</v>
      </c>
      <c r="L1552" s="88">
        <v>45901</v>
      </c>
      <c r="M1552" s="88">
        <v>45961</v>
      </c>
      <c r="N1552" s="140">
        <v>8.5714285714285712</v>
      </c>
      <c r="O1552" s="160">
        <v>1</v>
      </c>
      <c r="P1552" s="91" t="s">
        <v>552</v>
      </c>
      <c r="Q1552" s="176">
        <v>1</v>
      </c>
      <c r="R1552" s="141" t="s">
        <v>4450</v>
      </c>
    </row>
    <row r="1553" spans="1:18" ht="75.75">
      <c r="A1553" s="172" t="s">
        <v>460</v>
      </c>
      <c r="B1553" s="151" t="s">
        <v>24</v>
      </c>
      <c r="C1553" s="516"/>
      <c r="D1553" s="516"/>
      <c r="E1553" s="517"/>
      <c r="F1553" s="517"/>
      <c r="G1553" s="518"/>
      <c r="H1553" s="519"/>
      <c r="I1553" s="167" t="s">
        <v>123</v>
      </c>
      <c r="J1553" s="91" t="s">
        <v>124</v>
      </c>
      <c r="K1553" s="142">
        <v>1</v>
      </c>
      <c r="L1553" s="88">
        <v>45962</v>
      </c>
      <c r="M1553" s="88">
        <v>46022</v>
      </c>
      <c r="N1553" s="140">
        <v>8.5714285714285712</v>
      </c>
      <c r="O1553" s="160">
        <v>1</v>
      </c>
      <c r="P1553" s="91" t="s">
        <v>552</v>
      </c>
      <c r="Q1553" s="176">
        <v>1</v>
      </c>
      <c r="R1553" s="141" t="s">
        <v>4450</v>
      </c>
    </row>
    <row r="1554" spans="1:18" ht="75.75">
      <c r="A1554" s="172" t="s">
        <v>460</v>
      </c>
      <c r="B1554" s="151" t="s">
        <v>24</v>
      </c>
      <c r="C1554" s="516"/>
      <c r="D1554" s="516"/>
      <c r="E1554" s="517"/>
      <c r="F1554" s="517"/>
      <c r="G1554" s="518"/>
      <c r="H1554" s="519"/>
      <c r="I1554" s="167" t="s">
        <v>553</v>
      </c>
      <c r="J1554" s="91" t="s">
        <v>126</v>
      </c>
      <c r="K1554" s="142">
        <v>1</v>
      </c>
      <c r="L1554" s="88">
        <v>45962</v>
      </c>
      <c r="M1554" s="88">
        <v>46022</v>
      </c>
      <c r="N1554" s="140">
        <v>8.5714285714285712</v>
      </c>
      <c r="O1554" s="160">
        <v>1</v>
      </c>
      <c r="P1554" s="91" t="s">
        <v>552</v>
      </c>
      <c r="Q1554" s="176">
        <v>1</v>
      </c>
      <c r="R1554" s="141" t="s">
        <v>4450</v>
      </c>
    </row>
    <row r="1555" spans="1:18" ht="75.75">
      <c r="A1555" s="172" t="s">
        <v>460</v>
      </c>
      <c r="B1555" s="151" t="s">
        <v>24</v>
      </c>
      <c r="C1555" s="516"/>
      <c r="D1555" s="516"/>
      <c r="E1555" s="517"/>
      <c r="F1555" s="517"/>
      <c r="G1555" s="518"/>
      <c r="H1555" s="519"/>
      <c r="I1555" s="91" t="s">
        <v>116</v>
      </c>
      <c r="J1555" s="91" t="s">
        <v>117</v>
      </c>
      <c r="K1555" s="142">
        <v>1</v>
      </c>
      <c r="L1555" s="88">
        <v>46023</v>
      </c>
      <c r="M1555" s="88">
        <v>46081</v>
      </c>
      <c r="N1555" s="140">
        <v>8.2857142857142865</v>
      </c>
      <c r="O1555" s="160">
        <v>0</v>
      </c>
      <c r="P1555" s="91" t="s">
        <v>552</v>
      </c>
      <c r="Q1555" s="176">
        <v>0</v>
      </c>
      <c r="R1555" s="141" t="s">
        <v>1604</v>
      </c>
    </row>
    <row r="1556" spans="1:18" ht="135">
      <c r="A1556" s="172" t="s">
        <v>460</v>
      </c>
      <c r="B1556" s="151" t="s">
        <v>24</v>
      </c>
      <c r="C1556" s="516"/>
      <c r="D1556" s="516"/>
      <c r="E1556" s="517"/>
      <c r="F1556" s="517"/>
      <c r="G1556" s="518"/>
      <c r="H1556" s="89" t="s">
        <v>554</v>
      </c>
      <c r="I1556" s="91" t="s">
        <v>555</v>
      </c>
      <c r="J1556" s="91" t="s">
        <v>48</v>
      </c>
      <c r="K1556" s="142">
        <v>1</v>
      </c>
      <c r="L1556" s="88">
        <v>45931</v>
      </c>
      <c r="M1556" s="88">
        <v>46142</v>
      </c>
      <c r="N1556" s="140">
        <v>30.142857142857142</v>
      </c>
      <c r="O1556" s="160">
        <v>0</v>
      </c>
      <c r="P1556" s="91" t="s">
        <v>556</v>
      </c>
      <c r="Q1556" s="176">
        <v>0</v>
      </c>
      <c r="R1556" s="141" t="s">
        <v>1604</v>
      </c>
    </row>
    <row r="1557" spans="1:18" ht="75.75">
      <c r="A1557" s="172" t="s">
        <v>460</v>
      </c>
      <c r="B1557" s="151" t="s">
        <v>24</v>
      </c>
      <c r="C1557" s="516"/>
      <c r="D1557" s="516"/>
      <c r="E1557" s="517"/>
      <c r="F1557" s="517"/>
      <c r="G1557" s="518"/>
      <c r="H1557" s="89" t="s">
        <v>118</v>
      </c>
      <c r="I1557" s="167" t="s">
        <v>119</v>
      </c>
      <c r="J1557" s="91" t="s">
        <v>120</v>
      </c>
      <c r="K1557" s="142">
        <v>1</v>
      </c>
      <c r="L1557" s="88">
        <v>45931</v>
      </c>
      <c r="M1557" s="88">
        <v>46022</v>
      </c>
      <c r="N1557" s="140">
        <v>13</v>
      </c>
      <c r="O1557" s="160">
        <v>1</v>
      </c>
      <c r="P1557" s="91" t="s">
        <v>557</v>
      </c>
      <c r="Q1557" s="176">
        <v>1</v>
      </c>
      <c r="R1557" s="141" t="s">
        <v>4450</v>
      </c>
    </row>
    <row r="1558" spans="1:18" ht="90">
      <c r="A1558" s="172" t="s">
        <v>460</v>
      </c>
      <c r="B1558" s="151" t="s">
        <v>24</v>
      </c>
      <c r="C1558" s="516"/>
      <c r="D1558" s="516"/>
      <c r="E1558" s="517"/>
      <c r="F1558" s="517"/>
      <c r="G1558" s="518"/>
      <c r="H1558" s="165" t="s">
        <v>127</v>
      </c>
      <c r="I1558" s="167" t="s">
        <v>558</v>
      </c>
      <c r="J1558" s="91" t="s">
        <v>48</v>
      </c>
      <c r="K1558" s="142">
        <v>1</v>
      </c>
      <c r="L1558" s="88">
        <v>45931</v>
      </c>
      <c r="M1558" s="88">
        <v>46142</v>
      </c>
      <c r="N1558" s="140">
        <v>30.142857142857142</v>
      </c>
      <c r="O1558" s="160">
        <v>0</v>
      </c>
      <c r="P1558" s="91" t="s">
        <v>552</v>
      </c>
      <c r="Q1558" s="176">
        <v>0</v>
      </c>
      <c r="R1558" s="141" t="s">
        <v>1604</v>
      </c>
    </row>
    <row r="1559" spans="1:18" ht="120">
      <c r="A1559" s="172" t="s">
        <v>460</v>
      </c>
      <c r="B1559" s="151" t="s">
        <v>24</v>
      </c>
      <c r="C1559" s="516"/>
      <c r="D1559" s="516"/>
      <c r="E1559" s="517"/>
      <c r="F1559" s="517"/>
      <c r="G1559" s="518"/>
      <c r="H1559" s="89" t="s">
        <v>559</v>
      </c>
      <c r="I1559" s="91" t="s">
        <v>560</v>
      </c>
      <c r="J1559" s="91" t="s">
        <v>561</v>
      </c>
      <c r="K1559" s="142">
        <v>2</v>
      </c>
      <c r="L1559" s="90">
        <v>45901</v>
      </c>
      <c r="M1559" s="90">
        <v>46111</v>
      </c>
      <c r="N1559" s="140">
        <v>30</v>
      </c>
      <c r="O1559" s="160">
        <v>1</v>
      </c>
      <c r="P1559" s="91" t="s">
        <v>562</v>
      </c>
      <c r="Q1559" s="176">
        <v>0.5</v>
      </c>
      <c r="R1559" s="141" t="s">
        <v>1604</v>
      </c>
    </row>
    <row r="1560" spans="1:18" ht="135">
      <c r="A1560" s="172" t="s">
        <v>460</v>
      </c>
      <c r="B1560" s="151" t="s">
        <v>24</v>
      </c>
      <c r="C1560" s="516"/>
      <c r="D1560" s="516"/>
      <c r="E1560" s="517"/>
      <c r="F1560" s="517"/>
      <c r="G1560" s="518"/>
      <c r="H1560" s="168" t="s">
        <v>563</v>
      </c>
      <c r="I1560" s="166" t="s">
        <v>564</v>
      </c>
      <c r="J1560" s="91" t="s">
        <v>537</v>
      </c>
      <c r="K1560" s="142">
        <v>1</v>
      </c>
      <c r="L1560" s="88">
        <v>45881</v>
      </c>
      <c r="M1560" s="88">
        <v>46081</v>
      </c>
      <c r="N1560" s="140">
        <v>28.571428571428573</v>
      </c>
      <c r="O1560" s="160">
        <v>0.5</v>
      </c>
      <c r="P1560" s="91" t="s">
        <v>565</v>
      </c>
      <c r="Q1560" s="176">
        <v>0.5</v>
      </c>
      <c r="R1560" s="141" t="s">
        <v>1604</v>
      </c>
    </row>
    <row r="1561" spans="1:18" ht="165">
      <c r="A1561" s="172" t="s">
        <v>460</v>
      </c>
      <c r="B1561" s="151" t="s">
        <v>24</v>
      </c>
      <c r="C1561" s="516"/>
      <c r="D1561" s="516"/>
      <c r="E1561" s="517"/>
      <c r="F1561" s="517"/>
      <c r="G1561" s="518"/>
      <c r="H1561" s="89" t="s">
        <v>566</v>
      </c>
      <c r="I1561" s="167" t="s">
        <v>567</v>
      </c>
      <c r="J1561" s="91" t="s">
        <v>568</v>
      </c>
      <c r="K1561" s="142">
        <v>1</v>
      </c>
      <c r="L1561" s="90">
        <v>45901</v>
      </c>
      <c r="M1561" s="90">
        <v>45991</v>
      </c>
      <c r="N1561" s="140">
        <v>12.857142857142858</v>
      </c>
      <c r="O1561" s="160">
        <v>1</v>
      </c>
      <c r="P1561" s="91" t="s">
        <v>569</v>
      </c>
      <c r="Q1561" s="176">
        <v>1</v>
      </c>
      <c r="R1561" s="141" t="s">
        <v>4450</v>
      </c>
    </row>
    <row r="1562" spans="1:18" ht="180">
      <c r="A1562" s="172" t="s">
        <v>460</v>
      </c>
      <c r="B1562" s="151" t="s">
        <v>24</v>
      </c>
      <c r="C1562" s="516"/>
      <c r="D1562" s="516"/>
      <c r="E1562" s="517"/>
      <c r="F1562" s="517"/>
      <c r="G1562" s="518"/>
      <c r="H1562" s="165" t="s">
        <v>570</v>
      </c>
      <c r="I1562" s="167" t="s">
        <v>571</v>
      </c>
      <c r="J1562" s="91" t="s">
        <v>572</v>
      </c>
      <c r="K1562" s="142">
        <v>1</v>
      </c>
      <c r="L1562" s="90">
        <v>45901</v>
      </c>
      <c r="M1562" s="90">
        <v>46264</v>
      </c>
      <c r="N1562" s="140">
        <v>51.857142857142854</v>
      </c>
      <c r="O1562" s="160">
        <v>0</v>
      </c>
      <c r="P1562" s="91" t="s">
        <v>573</v>
      </c>
      <c r="Q1562" s="176">
        <v>0</v>
      </c>
      <c r="R1562" s="141" t="s">
        <v>1604</v>
      </c>
    </row>
    <row r="1563" spans="1:18" ht="105">
      <c r="A1563" s="172" t="s">
        <v>460</v>
      </c>
      <c r="B1563" s="151" t="s">
        <v>24</v>
      </c>
      <c r="C1563" s="516" t="s">
        <v>574</v>
      </c>
      <c r="D1563" s="516" t="s">
        <v>532</v>
      </c>
      <c r="E1563" s="517" t="s">
        <v>575</v>
      </c>
      <c r="F1563" s="517"/>
      <c r="G1563" s="518" t="s">
        <v>576</v>
      </c>
      <c r="H1563" s="89" t="s">
        <v>577</v>
      </c>
      <c r="I1563" s="91" t="s">
        <v>578</v>
      </c>
      <c r="J1563" s="91" t="s">
        <v>579</v>
      </c>
      <c r="K1563" s="142">
        <v>2</v>
      </c>
      <c r="L1563" s="90">
        <v>45901</v>
      </c>
      <c r="M1563" s="90">
        <v>46111</v>
      </c>
      <c r="N1563" s="140">
        <v>30</v>
      </c>
      <c r="O1563" s="160">
        <v>1</v>
      </c>
      <c r="P1563" s="91" t="s">
        <v>580</v>
      </c>
      <c r="Q1563" s="176">
        <v>0.5</v>
      </c>
      <c r="R1563" s="141" t="s">
        <v>1604</v>
      </c>
    </row>
    <row r="1564" spans="1:18" ht="90">
      <c r="A1564" s="172" t="s">
        <v>460</v>
      </c>
      <c r="B1564" s="151" t="s">
        <v>24</v>
      </c>
      <c r="C1564" s="516"/>
      <c r="D1564" s="516"/>
      <c r="E1564" s="517"/>
      <c r="F1564" s="517"/>
      <c r="G1564" s="518"/>
      <c r="H1564" s="168" t="s">
        <v>539</v>
      </c>
      <c r="I1564" s="166" t="s">
        <v>540</v>
      </c>
      <c r="J1564" s="91" t="s">
        <v>459</v>
      </c>
      <c r="K1564" s="142">
        <v>1</v>
      </c>
      <c r="L1564" s="88">
        <v>45931</v>
      </c>
      <c r="M1564" s="88">
        <v>46203</v>
      </c>
      <c r="N1564" s="140">
        <v>38.857142857142854</v>
      </c>
      <c r="O1564" s="160">
        <v>0.3</v>
      </c>
      <c r="P1564" s="91" t="s">
        <v>581</v>
      </c>
      <c r="Q1564" s="176">
        <v>0.3</v>
      </c>
      <c r="R1564" s="141" t="s">
        <v>1604</v>
      </c>
    </row>
    <row r="1565" spans="1:18" ht="150">
      <c r="A1565" s="172" t="s">
        <v>460</v>
      </c>
      <c r="B1565" s="151" t="s">
        <v>24</v>
      </c>
      <c r="C1565" s="516" t="s">
        <v>582</v>
      </c>
      <c r="D1565" s="516" t="s">
        <v>532</v>
      </c>
      <c r="E1565" s="517" t="s">
        <v>583</v>
      </c>
      <c r="F1565" s="517"/>
      <c r="G1565" s="518" t="s">
        <v>584</v>
      </c>
      <c r="H1565" s="89" t="s">
        <v>585</v>
      </c>
      <c r="I1565" s="91" t="s">
        <v>586</v>
      </c>
      <c r="J1565" s="183" t="s">
        <v>587</v>
      </c>
      <c r="K1565" s="142">
        <v>3</v>
      </c>
      <c r="L1565" s="90">
        <v>45901</v>
      </c>
      <c r="M1565" s="90">
        <v>46203</v>
      </c>
      <c r="N1565" s="140">
        <v>43.142857142857146</v>
      </c>
      <c r="O1565" s="160">
        <v>3</v>
      </c>
      <c r="P1565" s="91" t="s">
        <v>588</v>
      </c>
      <c r="Q1565" s="176">
        <v>1</v>
      </c>
      <c r="R1565" s="141" t="s">
        <v>4450</v>
      </c>
    </row>
    <row r="1566" spans="1:18" ht="75.75">
      <c r="A1566" s="172" t="s">
        <v>460</v>
      </c>
      <c r="B1566" s="151" t="s">
        <v>24</v>
      </c>
      <c r="C1566" s="516"/>
      <c r="D1566" s="516"/>
      <c r="E1566" s="517"/>
      <c r="F1566" s="517"/>
      <c r="G1566" s="518"/>
      <c r="H1566" s="89" t="s">
        <v>589</v>
      </c>
      <c r="I1566" s="91" t="s">
        <v>590</v>
      </c>
      <c r="J1566" s="183" t="s">
        <v>345</v>
      </c>
      <c r="K1566" s="142">
        <v>9</v>
      </c>
      <c r="L1566" s="90">
        <v>45931</v>
      </c>
      <c r="M1566" s="90">
        <v>46203</v>
      </c>
      <c r="N1566" s="140">
        <v>38.857142857142854</v>
      </c>
      <c r="O1566" s="160">
        <v>2</v>
      </c>
      <c r="P1566" s="91" t="s">
        <v>591</v>
      </c>
      <c r="Q1566" s="176">
        <v>0.22222222222222221</v>
      </c>
      <c r="R1566" s="141" t="s">
        <v>1604</v>
      </c>
    </row>
    <row r="1567" spans="1:18" ht="135">
      <c r="A1567" s="172" t="s">
        <v>460</v>
      </c>
      <c r="B1567" s="151" t="s">
        <v>24</v>
      </c>
      <c r="C1567" s="516" t="s">
        <v>592</v>
      </c>
      <c r="D1567" s="516" t="s">
        <v>532</v>
      </c>
      <c r="E1567" s="517" t="s">
        <v>593</v>
      </c>
      <c r="F1567" s="517"/>
      <c r="G1567" s="518" t="s">
        <v>594</v>
      </c>
      <c r="H1567" s="168" t="s">
        <v>563</v>
      </c>
      <c r="I1567" s="166" t="s">
        <v>564</v>
      </c>
      <c r="J1567" s="91" t="s">
        <v>537</v>
      </c>
      <c r="K1567" s="142">
        <v>1</v>
      </c>
      <c r="L1567" s="88">
        <v>45881</v>
      </c>
      <c r="M1567" s="88">
        <v>46081</v>
      </c>
      <c r="N1567" s="140">
        <v>28.571428571428573</v>
      </c>
      <c r="O1567" s="160">
        <v>1</v>
      </c>
      <c r="P1567" s="91" t="s">
        <v>595</v>
      </c>
      <c r="Q1567" s="176">
        <v>1</v>
      </c>
      <c r="R1567" s="141" t="s">
        <v>4450</v>
      </c>
    </row>
    <row r="1568" spans="1:18" ht="120">
      <c r="A1568" s="172" t="s">
        <v>460</v>
      </c>
      <c r="B1568" s="151" t="s">
        <v>24</v>
      </c>
      <c r="C1568" s="516"/>
      <c r="D1568" s="516"/>
      <c r="E1568" s="517"/>
      <c r="F1568" s="517"/>
      <c r="G1568" s="518"/>
      <c r="H1568" s="89" t="s">
        <v>122</v>
      </c>
      <c r="I1568" s="170" t="s">
        <v>596</v>
      </c>
      <c r="J1568" s="91" t="s">
        <v>126</v>
      </c>
      <c r="K1568" s="142">
        <v>1</v>
      </c>
      <c r="L1568" s="88">
        <v>45931</v>
      </c>
      <c r="M1568" s="88">
        <v>46142</v>
      </c>
      <c r="N1568" s="140">
        <v>30.142857142857142</v>
      </c>
      <c r="O1568" s="160">
        <v>0</v>
      </c>
      <c r="P1568" s="91" t="s">
        <v>552</v>
      </c>
      <c r="Q1568" s="176">
        <v>0</v>
      </c>
      <c r="R1568" s="141" t="s">
        <v>1604</v>
      </c>
    </row>
    <row r="1569" spans="1:18" ht="135.75">
      <c r="A1569" s="172" t="s">
        <v>460</v>
      </c>
      <c r="B1569" s="151" t="s">
        <v>24</v>
      </c>
      <c r="C1569" s="516"/>
      <c r="D1569" s="516"/>
      <c r="E1569" s="517"/>
      <c r="F1569" s="517"/>
      <c r="G1569" s="518"/>
      <c r="H1569" s="89" t="s">
        <v>597</v>
      </c>
      <c r="I1569" s="170" t="s">
        <v>598</v>
      </c>
      <c r="J1569" s="91" t="s">
        <v>599</v>
      </c>
      <c r="K1569" s="142">
        <v>1</v>
      </c>
      <c r="L1569" s="88">
        <v>45901</v>
      </c>
      <c r="M1569" s="88">
        <v>46022</v>
      </c>
      <c r="N1569" s="140">
        <v>17.285714285714285</v>
      </c>
      <c r="O1569" s="160">
        <v>1</v>
      </c>
      <c r="P1569" s="91" t="s">
        <v>600</v>
      </c>
      <c r="Q1569" s="176">
        <v>1</v>
      </c>
      <c r="R1569" s="141" t="s">
        <v>4450</v>
      </c>
    </row>
    <row r="1570" spans="1:18" ht="75">
      <c r="A1570" s="172" t="s">
        <v>460</v>
      </c>
      <c r="B1570" s="151" t="s">
        <v>24</v>
      </c>
      <c r="C1570" s="516" t="s">
        <v>601</v>
      </c>
      <c r="D1570" s="516" t="s">
        <v>532</v>
      </c>
      <c r="E1570" s="517" t="s">
        <v>602</v>
      </c>
      <c r="F1570" s="517"/>
      <c r="G1570" s="518" t="s">
        <v>603</v>
      </c>
      <c r="H1570" s="89" t="s">
        <v>604</v>
      </c>
      <c r="I1570" s="91" t="s">
        <v>605</v>
      </c>
      <c r="J1570" s="183" t="s">
        <v>606</v>
      </c>
      <c r="K1570" s="175">
        <v>6</v>
      </c>
      <c r="L1570" s="90">
        <v>45884</v>
      </c>
      <c r="M1570" s="90">
        <v>46053</v>
      </c>
      <c r="N1570" s="140">
        <v>24.142857142857142</v>
      </c>
      <c r="O1570" s="160">
        <v>6</v>
      </c>
      <c r="P1570" s="91" t="s">
        <v>607</v>
      </c>
      <c r="Q1570" s="176">
        <v>1</v>
      </c>
      <c r="R1570" s="141" t="s">
        <v>4450</v>
      </c>
    </row>
    <row r="1571" spans="1:18" ht="91.5">
      <c r="A1571" s="172" t="s">
        <v>460</v>
      </c>
      <c r="B1571" s="151" t="s">
        <v>24</v>
      </c>
      <c r="C1571" s="516"/>
      <c r="D1571" s="516"/>
      <c r="E1571" s="517"/>
      <c r="F1571" s="517"/>
      <c r="G1571" s="518"/>
      <c r="H1571" s="89" t="s">
        <v>608</v>
      </c>
      <c r="I1571" s="91" t="s">
        <v>609</v>
      </c>
      <c r="J1571" s="183" t="s">
        <v>459</v>
      </c>
      <c r="K1571" s="175">
        <v>1</v>
      </c>
      <c r="L1571" s="90">
        <v>45931</v>
      </c>
      <c r="M1571" s="90">
        <v>46112</v>
      </c>
      <c r="N1571" s="140">
        <v>25.857142857142858</v>
      </c>
      <c r="O1571" s="160">
        <v>0.7</v>
      </c>
      <c r="P1571" s="149" t="s">
        <v>610</v>
      </c>
      <c r="Q1571" s="176">
        <v>0.7</v>
      </c>
      <c r="R1571" s="141" t="s">
        <v>1604</v>
      </c>
    </row>
    <row r="1572" spans="1:18" ht="165">
      <c r="A1572" s="172" t="s">
        <v>460</v>
      </c>
      <c r="B1572" s="151" t="s">
        <v>24</v>
      </c>
      <c r="C1572" s="516"/>
      <c r="D1572" s="516"/>
      <c r="E1572" s="517"/>
      <c r="F1572" s="517"/>
      <c r="G1572" s="518"/>
      <c r="H1572" s="89" t="s">
        <v>611</v>
      </c>
      <c r="I1572" s="91" t="s">
        <v>612</v>
      </c>
      <c r="J1572" s="91" t="s">
        <v>459</v>
      </c>
      <c r="K1572" s="142">
        <v>1</v>
      </c>
      <c r="L1572" s="90">
        <v>45901</v>
      </c>
      <c r="M1572" s="90">
        <v>46234</v>
      </c>
      <c r="N1572" s="140">
        <v>47.571428571428569</v>
      </c>
      <c r="O1572" s="160">
        <v>0.1</v>
      </c>
      <c r="P1572" s="91" t="s">
        <v>613</v>
      </c>
      <c r="Q1572" s="176">
        <v>0.1</v>
      </c>
      <c r="R1572" s="141" t="s">
        <v>1604</v>
      </c>
    </row>
    <row r="1573" spans="1:18" ht="60">
      <c r="A1573" s="172" t="s">
        <v>460</v>
      </c>
      <c r="B1573" s="151" t="s">
        <v>24</v>
      </c>
      <c r="C1573" s="516" t="s">
        <v>614</v>
      </c>
      <c r="D1573" s="516" t="s">
        <v>532</v>
      </c>
      <c r="E1573" s="517" t="s">
        <v>615</v>
      </c>
      <c r="F1573" s="517"/>
      <c r="G1573" s="518" t="s">
        <v>616</v>
      </c>
      <c r="H1573" s="174" t="s">
        <v>617</v>
      </c>
      <c r="I1573" s="184" t="s">
        <v>618</v>
      </c>
      <c r="J1573" s="185" t="s">
        <v>619</v>
      </c>
      <c r="K1573" s="142">
        <v>1</v>
      </c>
      <c r="L1573" s="90">
        <v>45884</v>
      </c>
      <c r="M1573" s="90">
        <v>46053</v>
      </c>
      <c r="N1573" s="140">
        <v>24.142857142857142</v>
      </c>
      <c r="O1573" s="160">
        <v>1</v>
      </c>
      <c r="P1573" s="91" t="s">
        <v>607</v>
      </c>
      <c r="Q1573" s="176">
        <v>1</v>
      </c>
      <c r="R1573" s="141" t="s">
        <v>4450</v>
      </c>
    </row>
    <row r="1574" spans="1:18" ht="180.75">
      <c r="A1574" s="172" t="s">
        <v>460</v>
      </c>
      <c r="B1574" s="151" t="s">
        <v>24</v>
      </c>
      <c r="C1574" s="516"/>
      <c r="D1574" s="516"/>
      <c r="E1574" s="517"/>
      <c r="F1574" s="517"/>
      <c r="G1574" s="518"/>
      <c r="H1574" s="89" t="s">
        <v>620</v>
      </c>
      <c r="I1574" s="91" t="s">
        <v>621</v>
      </c>
      <c r="J1574" s="91" t="s">
        <v>622</v>
      </c>
      <c r="K1574" s="142">
        <v>1</v>
      </c>
      <c r="L1574" s="90">
        <v>46054</v>
      </c>
      <c r="M1574" s="90">
        <v>46081</v>
      </c>
      <c r="N1574" s="140">
        <v>3.8571428571428572</v>
      </c>
      <c r="O1574" s="160">
        <v>0</v>
      </c>
      <c r="P1574" s="91" t="s">
        <v>623</v>
      </c>
      <c r="Q1574" s="176">
        <v>0</v>
      </c>
      <c r="R1574" s="141" t="s">
        <v>1604</v>
      </c>
    </row>
    <row r="1575" spans="1:18" ht="135.75">
      <c r="A1575" s="172" t="s">
        <v>460</v>
      </c>
      <c r="B1575" s="151" t="s">
        <v>24</v>
      </c>
      <c r="C1575" s="516"/>
      <c r="D1575" s="516"/>
      <c r="E1575" s="517"/>
      <c r="F1575" s="517"/>
      <c r="G1575" s="518"/>
      <c r="H1575" s="89" t="s">
        <v>624</v>
      </c>
      <c r="I1575" s="167" t="s">
        <v>625</v>
      </c>
      <c r="J1575" s="186" t="s">
        <v>626</v>
      </c>
      <c r="K1575" s="142">
        <v>1</v>
      </c>
      <c r="L1575" s="90">
        <v>45901</v>
      </c>
      <c r="M1575" s="90">
        <v>46022</v>
      </c>
      <c r="N1575" s="140">
        <v>17.285714285714285</v>
      </c>
      <c r="O1575" s="160">
        <v>1</v>
      </c>
      <c r="P1575" s="91" t="s">
        <v>627</v>
      </c>
      <c r="Q1575" s="176">
        <v>1</v>
      </c>
      <c r="R1575" s="141" t="s">
        <v>4450</v>
      </c>
    </row>
    <row r="1576" spans="1:18" ht="105.75">
      <c r="A1576" s="172" t="s">
        <v>460</v>
      </c>
      <c r="B1576" s="151" t="s">
        <v>24</v>
      </c>
      <c r="C1576" s="516"/>
      <c r="D1576" s="516"/>
      <c r="E1576" s="517"/>
      <c r="F1576" s="517"/>
      <c r="G1576" s="518"/>
      <c r="H1576" s="89" t="s">
        <v>628</v>
      </c>
      <c r="I1576" s="91" t="s">
        <v>629</v>
      </c>
      <c r="J1576" s="91" t="s">
        <v>630</v>
      </c>
      <c r="K1576" s="142">
        <v>6</v>
      </c>
      <c r="L1576" s="90">
        <v>45901</v>
      </c>
      <c r="M1576" s="90">
        <v>46054</v>
      </c>
      <c r="N1576" s="140">
        <v>21.857142857142858</v>
      </c>
      <c r="O1576" s="160">
        <v>4</v>
      </c>
      <c r="P1576" s="91" t="s">
        <v>631</v>
      </c>
      <c r="Q1576" s="176">
        <v>0.66666666666666663</v>
      </c>
      <c r="R1576" s="141" t="s">
        <v>1604</v>
      </c>
    </row>
    <row r="1577" spans="1:18" ht="105.75">
      <c r="A1577" s="172" t="s">
        <v>460</v>
      </c>
      <c r="B1577" s="151" t="s">
        <v>24</v>
      </c>
      <c r="C1577" s="516" t="s">
        <v>632</v>
      </c>
      <c r="D1577" s="516" t="s">
        <v>532</v>
      </c>
      <c r="E1577" s="517" t="s">
        <v>633</v>
      </c>
      <c r="F1577" s="517"/>
      <c r="G1577" s="518" t="s">
        <v>634</v>
      </c>
      <c r="H1577" s="168" t="s">
        <v>635</v>
      </c>
      <c r="I1577" s="166" t="s">
        <v>636</v>
      </c>
      <c r="J1577" s="91" t="s">
        <v>48</v>
      </c>
      <c r="K1577" s="142">
        <v>1</v>
      </c>
      <c r="L1577" s="88">
        <v>45901</v>
      </c>
      <c r="M1577" s="88">
        <v>45961</v>
      </c>
      <c r="N1577" s="140">
        <v>8.5714285714285712</v>
      </c>
      <c r="O1577" s="160">
        <v>1</v>
      </c>
      <c r="P1577" s="91" t="s">
        <v>595</v>
      </c>
      <c r="Q1577" s="176">
        <v>1</v>
      </c>
      <c r="R1577" s="141" t="s">
        <v>4450</v>
      </c>
    </row>
    <row r="1578" spans="1:18" ht="75">
      <c r="A1578" s="172" t="s">
        <v>460</v>
      </c>
      <c r="B1578" s="151" t="s">
        <v>24</v>
      </c>
      <c r="C1578" s="516"/>
      <c r="D1578" s="516"/>
      <c r="E1578" s="517"/>
      <c r="F1578" s="517"/>
      <c r="G1578" s="518"/>
      <c r="H1578" s="89" t="s">
        <v>637</v>
      </c>
      <c r="I1578" s="91" t="s">
        <v>638</v>
      </c>
      <c r="J1578" s="91" t="s">
        <v>639</v>
      </c>
      <c r="K1578" s="142">
        <v>1</v>
      </c>
      <c r="L1578" s="90">
        <v>45839</v>
      </c>
      <c r="M1578" s="90">
        <v>45877</v>
      </c>
      <c r="N1578" s="140">
        <v>5.4285714285714288</v>
      </c>
      <c r="O1578" s="160">
        <v>1</v>
      </c>
      <c r="P1578" s="91" t="s">
        <v>640</v>
      </c>
      <c r="Q1578" s="176">
        <v>1</v>
      </c>
      <c r="R1578" s="141" t="s">
        <v>4450</v>
      </c>
    </row>
    <row r="1579" spans="1:18" ht="135.75">
      <c r="A1579" s="172" t="s">
        <v>460</v>
      </c>
      <c r="B1579" s="151" t="s">
        <v>24</v>
      </c>
      <c r="C1579" s="516"/>
      <c r="D1579" s="516"/>
      <c r="E1579" s="517"/>
      <c r="F1579" s="517"/>
      <c r="G1579" s="518"/>
      <c r="H1579" s="89" t="s">
        <v>597</v>
      </c>
      <c r="I1579" s="170" t="s">
        <v>598</v>
      </c>
      <c r="J1579" s="91" t="s">
        <v>599</v>
      </c>
      <c r="K1579" s="142">
        <v>1</v>
      </c>
      <c r="L1579" s="88">
        <v>45901</v>
      </c>
      <c r="M1579" s="88">
        <v>46022</v>
      </c>
      <c r="N1579" s="140">
        <v>17.285714285714285</v>
      </c>
      <c r="O1579" s="160">
        <v>1</v>
      </c>
      <c r="P1579" s="91" t="s">
        <v>600</v>
      </c>
      <c r="Q1579" s="176">
        <v>1</v>
      </c>
      <c r="R1579" s="141" t="s">
        <v>4450</v>
      </c>
    </row>
    <row r="1580" spans="1:18" ht="75">
      <c r="A1580" s="172" t="s">
        <v>460</v>
      </c>
      <c r="B1580" s="151" t="s">
        <v>24</v>
      </c>
      <c r="C1580" s="516" t="s">
        <v>641</v>
      </c>
      <c r="D1580" s="516" t="s">
        <v>532</v>
      </c>
      <c r="E1580" s="517" t="s">
        <v>642</v>
      </c>
      <c r="F1580" s="517"/>
      <c r="G1580" s="518" t="s">
        <v>643</v>
      </c>
      <c r="H1580" s="89" t="s">
        <v>644</v>
      </c>
      <c r="I1580" s="91" t="s">
        <v>645</v>
      </c>
      <c r="J1580" s="91" t="s">
        <v>646</v>
      </c>
      <c r="K1580" s="142">
        <v>6</v>
      </c>
      <c r="L1580" s="90">
        <v>45901</v>
      </c>
      <c r="M1580" s="90">
        <v>46054</v>
      </c>
      <c r="N1580" s="140">
        <v>21.857142857142858</v>
      </c>
      <c r="O1580" s="160">
        <v>4</v>
      </c>
      <c r="P1580" s="91" t="s">
        <v>647</v>
      </c>
      <c r="Q1580" s="176">
        <v>0.66666666666666663</v>
      </c>
      <c r="R1580" s="141" t="s">
        <v>1604</v>
      </c>
    </row>
    <row r="1581" spans="1:18" ht="105.75">
      <c r="A1581" s="172" t="s">
        <v>460</v>
      </c>
      <c r="B1581" s="151" t="s">
        <v>24</v>
      </c>
      <c r="C1581" s="516"/>
      <c r="D1581" s="516"/>
      <c r="E1581" s="517"/>
      <c r="F1581" s="517"/>
      <c r="G1581" s="518"/>
      <c r="H1581" s="89" t="s">
        <v>648</v>
      </c>
      <c r="I1581" s="91" t="s">
        <v>649</v>
      </c>
      <c r="J1581" s="91" t="s">
        <v>650</v>
      </c>
      <c r="K1581" s="142">
        <v>5</v>
      </c>
      <c r="L1581" s="90">
        <v>45899</v>
      </c>
      <c r="M1581" s="90">
        <v>46022</v>
      </c>
      <c r="N1581" s="140">
        <v>17.571428571428573</v>
      </c>
      <c r="O1581" s="160">
        <v>5</v>
      </c>
      <c r="P1581" s="91" t="s">
        <v>651</v>
      </c>
      <c r="Q1581" s="176">
        <v>1</v>
      </c>
      <c r="R1581" s="141" t="s">
        <v>4450</v>
      </c>
    </row>
    <row r="1582" spans="1:18" ht="150.75">
      <c r="A1582" s="44" t="s">
        <v>1461</v>
      </c>
      <c r="B1582" s="43" t="s">
        <v>1276</v>
      </c>
      <c r="C1582" s="479" t="s">
        <v>1462</v>
      </c>
      <c r="D1582" s="510" t="s">
        <v>1463</v>
      </c>
      <c r="E1582" s="513" t="s">
        <v>1464</v>
      </c>
      <c r="F1582" s="513"/>
      <c r="G1582" s="482" t="s">
        <v>1465</v>
      </c>
      <c r="H1582" s="482" t="s">
        <v>1466</v>
      </c>
      <c r="I1582" s="37" t="s">
        <v>1467</v>
      </c>
      <c r="J1582" s="33" t="s">
        <v>1468</v>
      </c>
      <c r="K1582" s="51">
        <v>1</v>
      </c>
      <c r="L1582" s="40">
        <v>46056</v>
      </c>
      <c r="M1582" s="40">
        <v>46081</v>
      </c>
      <c r="N1582" s="95">
        <v>3.5714285714285716</v>
      </c>
      <c r="O1582" s="200">
        <v>0</v>
      </c>
      <c r="P1582" s="70" t="s">
        <v>1469</v>
      </c>
      <c r="Q1582" s="34">
        <f>O1582/K1582</f>
        <v>0</v>
      </c>
      <c r="R1582" s="48" t="str">
        <f t="array" aca="1" ref="R1582" ca="1">IF(ISNUMBER(Q1582),IF(Q1582=100%,"CUMPLIDA",IF(AND(ISNUMBER(M1582),ISNUMBER(INDIRECT("FECHA_"&amp;$B1582,1))), IF(M1582&lt;=INDIRECT("FECHA_"&amp;$B1582,1),"INCUMPLIDA","PROCESO"), "VERIFICAR FECHA")),"SIN VALOR AVANCE")</f>
        <v>PROCESO</v>
      </c>
    </row>
    <row r="1583" spans="1:18" ht="120">
      <c r="A1583" s="44" t="s">
        <v>1461</v>
      </c>
      <c r="B1583" s="43" t="s">
        <v>1276</v>
      </c>
      <c r="C1583" s="480"/>
      <c r="D1583" s="511"/>
      <c r="E1583" s="514"/>
      <c r="F1583" s="514"/>
      <c r="G1583" s="483"/>
      <c r="H1583" s="483"/>
      <c r="I1583" s="37" t="s">
        <v>1470</v>
      </c>
      <c r="J1583" s="33" t="s">
        <v>1471</v>
      </c>
      <c r="K1583" s="51">
        <v>1</v>
      </c>
      <c r="L1583" s="40">
        <v>46084</v>
      </c>
      <c r="M1583" s="40">
        <v>46115</v>
      </c>
      <c r="N1583" s="95">
        <v>4.4285714285714288</v>
      </c>
      <c r="O1583" s="200">
        <v>0</v>
      </c>
      <c r="P1583" s="70" t="s">
        <v>1472</v>
      </c>
      <c r="Q1583" s="34">
        <f t="shared" ref="Q1583:Q1616" si="53">O1583/K1583</f>
        <v>0</v>
      </c>
      <c r="R1583" s="48" t="str">
        <f t="array" aca="1" ref="R1583" ca="1">IF(ISNUMBER(Q1583),IF(Q1583=100%,"CUMPLIDA",IF(AND(ISNUMBER(M1583),ISNUMBER(INDIRECT("FECHA_"&amp;$B1583,1))), IF(M1583&lt;=INDIRECT("FECHA_"&amp;$B1583,1),"INCUMPLIDA","PROCESO"), "VERIFICAR FECHA")),"SIN VALOR AVANCE")</f>
        <v>PROCESO</v>
      </c>
    </row>
    <row r="1584" spans="1:18" ht="150">
      <c r="A1584" s="44" t="s">
        <v>1461</v>
      </c>
      <c r="B1584" s="43" t="s">
        <v>1276</v>
      </c>
      <c r="C1584" s="481"/>
      <c r="D1584" s="512"/>
      <c r="E1584" s="515"/>
      <c r="F1584" s="515"/>
      <c r="G1584" s="484"/>
      <c r="H1584" s="484"/>
      <c r="I1584" s="37" t="s">
        <v>1473</v>
      </c>
      <c r="J1584" s="33" t="s">
        <v>727</v>
      </c>
      <c r="K1584" s="51">
        <v>6</v>
      </c>
      <c r="L1584" s="40">
        <v>46048</v>
      </c>
      <c r="M1584" s="40">
        <v>46199</v>
      </c>
      <c r="N1584" s="95">
        <v>21.571428571428573</v>
      </c>
      <c r="O1584" s="200">
        <v>0</v>
      </c>
      <c r="P1584" s="70" t="s">
        <v>1474</v>
      </c>
      <c r="Q1584" s="34">
        <f t="shared" si="53"/>
        <v>0</v>
      </c>
      <c r="R1584" s="48" t="str">
        <f t="array" aca="1" ref="R1584" ca="1">IF(ISNUMBER(Q1584),IF(Q1584=100%,"CUMPLIDA",IF(AND(ISNUMBER(M1584),ISNUMBER(INDIRECT("FECHA_"&amp;$B1584,1))), IF(M1584&lt;=INDIRECT("FECHA_"&amp;$B1584,1),"INCUMPLIDA","PROCESO"), "VERIFICAR FECHA")),"SIN VALOR AVANCE")</f>
        <v>PROCESO</v>
      </c>
    </row>
    <row r="1585" spans="1:18" ht="135.75">
      <c r="A1585" s="44" t="s">
        <v>283</v>
      </c>
      <c r="B1585" s="43" t="s">
        <v>1276</v>
      </c>
      <c r="C1585" s="476" t="s">
        <v>1430</v>
      </c>
      <c r="D1585" s="476" t="s">
        <v>1623</v>
      </c>
      <c r="E1585" s="475" t="s">
        <v>1624</v>
      </c>
      <c r="F1585" s="475"/>
      <c r="G1585" s="475" t="s">
        <v>1625</v>
      </c>
      <c r="H1585" s="45" t="s">
        <v>1626</v>
      </c>
      <c r="I1585" s="33" t="s">
        <v>1627</v>
      </c>
      <c r="J1585" s="33" t="s">
        <v>1628</v>
      </c>
      <c r="K1585" s="56">
        <v>4</v>
      </c>
      <c r="L1585" s="63">
        <v>45839</v>
      </c>
      <c r="M1585" s="63">
        <v>46203</v>
      </c>
      <c r="N1585" s="95">
        <f t="shared" ref="N1585:N1635" si="54">(M1585-L1585)/7</f>
        <v>52</v>
      </c>
      <c r="O1585" s="51">
        <v>2</v>
      </c>
      <c r="P1585" s="33" t="s">
        <v>1629</v>
      </c>
      <c r="Q1585" s="34">
        <f t="shared" si="53"/>
        <v>0.5</v>
      </c>
      <c r="R1585" s="48" t="str">
        <f t="array" aca="1" ref="R1585" ca="1">IF(ISNUMBER(Q1585),IF(Q1585=100%,"CUMPLIDA",IF(AND(ISNUMBER(M1585),ISNUMBER(INDIRECT("FECHA_"&amp;$B1585,1))), IF(M1585&lt;=INDIRECT("FECHA_"&amp;$B1585,1),"INCUMPLIDA","PROCESO"), "VERIFICAR FECHA")),"SIN VALOR AVANCE")</f>
        <v>PROCESO</v>
      </c>
    </row>
    <row r="1586" spans="1:18" ht="105.75">
      <c r="A1586" s="44" t="s">
        <v>283</v>
      </c>
      <c r="B1586" s="43" t="s">
        <v>1276</v>
      </c>
      <c r="C1586" s="476"/>
      <c r="D1586" s="476"/>
      <c r="E1586" s="475"/>
      <c r="F1586" s="475"/>
      <c r="G1586" s="475"/>
      <c r="H1586" s="475" t="s">
        <v>1630</v>
      </c>
      <c r="I1586" s="33" t="s">
        <v>1631</v>
      </c>
      <c r="J1586" s="33" t="s">
        <v>1632</v>
      </c>
      <c r="K1586" s="56">
        <v>1</v>
      </c>
      <c r="L1586" s="52">
        <v>45839</v>
      </c>
      <c r="M1586" s="63">
        <v>45868</v>
      </c>
      <c r="N1586" s="95">
        <f t="shared" si="54"/>
        <v>4.1428571428571432</v>
      </c>
      <c r="O1586" s="51">
        <v>1</v>
      </c>
      <c r="P1586" s="33" t="s">
        <v>1633</v>
      </c>
      <c r="Q1586" s="34">
        <f t="shared" si="53"/>
        <v>1</v>
      </c>
      <c r="R1586" s="48" t="str">
        <f t="array" aca="1" ref="R1586" ca="1">IF(ISNUMBER(Q1586),IF(Q1586=100%,"CUMPLIDA",IF(AND(ISNUMBER(M1586),ISNUMBER(INDIRECT("FECHA_"&amp;$B1586,1))), IF(M1586&lt;=INDIRECT("FECHA_"&amp;$B1586,1),"INCUMPLIDA","PROCESO"), "VERIFICAR FECHA")),"SIN VALOR AVANCE")</f>
        <v>CUMPLIDA</v>
      </c>
    </row>
    <row r="1587" spans="1:18" ht="180">
      <c r="A1587" s="44" t="s">
        <v>283</v>
      </c>
      <c r="B1587" s="43" t="s">
        <v>1276</v>
      </c>
      <c r="C1587" s="476"/>
      <c r="D1587" s="476"/>
      <c r="E1587" s="475"/>
      <c r="F1587" s="475"/>
      <c r="G1587" s="475"/>
      <c r="H1587" s="475"/>
      <c r="I1587" s="33" t="s">
        <v>1634</v>
      </c>
      <c r="J1587" s="33" t="s">
        <v>1635</v>
      </c>
      <c r="K1587" s="56">
        <v>2</v>
      </c>
      <c r="L1587" s="52">
        <v>45870</v>
      </c>
      <c r="M1587" s="52">
        <v>45930</v>
      </c>
      <c r="N1587" s="95">
        <f t="shared" si="54"/>
        <v>8.5714285714285712</v>
      </c>
      <c r="O1587" s="51">
        <v>2</v>
      </c>
      <c r="P1587" s="33" t="s">
        <v>1636</v>
      </c>
      <c r="Q1587" s="34">
        <f t="shared" si="53"/>
        <v>1</v>
      </c>
      <c r="R1587" s="48" t="str">
        <f t="array" aca="1" ref="R1587" ca="1">IF(ISNUMBER(Q1587),IF(Q1587=100%,"CUMPLIDA",IF(AND(ISNUMBER(M1587),ISNUMBER(INDIRECT("FECHA_"&amp;$B1587,1))), IF(M1587&lt;=INDIRECT("FECHA_"&amp;$B1587,1),"INCUMPLIDA","PROCESO"), "VERIFICAR FECHA")),"SIN VALOR AVANCE")</f>
        <v>CUMPLIDA</v>
      </c>
    </row>
    <row r="1588" spans="1:18" ht="75">
      <c r="A1588" s="44" t="s">
        <v>283</v>
      </c>
      <c r="B1588" s="43" t="s">
        <v>1276</v>
      </c>
      <c r="C1588" s="476"/>
      <c r="D1588" s="476"/>
      <c r="E1588" s="475"/>
      <c r="F1588" s="475"/>
      <c r="G1588" s="475"/>
      <c r="H1588" s="45" t="s">
        <v>1637</v>
      </c>
      <c r="I1588" s="33" t="s">
        <v>1638</v>
      </c>
      <c r="J1588" s="33" t="s">
        <v>1639</v>
      </c>
      <c r="K1588" s="56">
        <v>1</v>
      </c>
      <c r="L1588" s="52">
        <v>45839</v>
      </c>
      <c r="M1588" s="52">
        <v>45899</v>
      </c>
      <c r="N1588" s="95">
        <f t="shared" si="54"/>
        <v>8.5714285714285712</v>
      </c>
      <c r="O1588" s="51">
        <v>1</v>
      </c>
      <c r="P1588" s="33" t="s">
        <v>1640</v>
      </c>
      <c r="Q1588" s="34">
        <f t="shared" si="53"/>
        <v>1</v>
      </c>
      <c r="R1588" s="48" t="str">
        <f t="array" aca="1" ref="R1588" ca="1">IF(ISNUMBER(Q1588),IF(Q1588=100%,"CUMPLIDA",IF(AND(ISNUMBER(M1588),ISNUMBER(INDIRECT("FECHA_"&amp;$B1588,1))), IF(M1588&lt;=INDIRECT("FECHA_"&amp;$B1588,1),"INCUMPLIDA","PROCESO"), "VERIFICAR FECHA")),"SIN VALOR AVANCE")</f>
        <v>CUMPLIDA</v>
      </c>
    </row>
    <row r="1589" spans="1:18" ht="60">
      <c r="A1589" s="44" t="s">
        <v>283</v>
      </c>
      <c r="B1589" s="43" t="s">
        <v>1276</v>
      </c>
      <c r="C1589" s="476"/>
      <c r="D1589" s="476"/>
      <c r="E1589" s="475"/>
      <c r="F1589" s="475"/>
      <c r="G1589" s="475"/>
      <c r="H1589" s="45" t="s">
        <v>1641</v>
      </c>
      <c r="I1589" s="33" t="s">
        <v>1642</v>
      </c>
      <c r="J1589" s="33" t="s">
        <v>1643</v>
      </c>
      <c r="K1589" s="56">
        <v>1</v>
      </c>
      <c r="L1589" s="63">
        <v>45899</v>
      </c>
      <c r="M1589" s="63">
        <v>45930</v>
      </c>
      <c r="N1589" s="95">
        <f t="shared" si="54"/>
        <v>4.4285714285714288</v>
      </c>
      <c r="O1589" s="51">
        <v>1</v>
      </c>
      <c r="P1589" s="33" t="s">
        <v>1640</v>
      </c>
      <c r="Q1589" s="34">
        <f t="shared" si="53"/>
        <v>1</v>
      </c>
      <c r="R1589" s="48" t="str">
        <f t="array" aca="1" ref="R1589" ca="1">IF(ISNUMBER(Q1589),IF(Q1589=100%,"CUMPLIDA",IF(AND(ISNUMBER(M1589),ISNUMBER(INDIRECT("FECHA_"&amp;$B1589,1))), IF(M1589&lt;=INDIRECT("FECHA_"&amp;$B1589,1),"INCUMPLIDA","PROCESO"), "VERIFICAR FECHA")),"SIN VALOR AVANCE")</f>
        <v>CUMPLIDA</v>
      </c>
    </row>
    <row r="1590" spans="1:18" ht="120.75">
      <c r="A1590" s="44" t="s">
        <v>283</v>
      </c>
      <c r="B1590" s="43" t="s">
        <v>1276</v>
      </c>
      <c r="C1590" s="476" t="s">
        <v>1430</v>
      </c>
      <c r="D1590" s="476" t="s">
        <v>1644</v>
      </c>
      <c r="E1590" s="475" t="s">
        <v>1645</v>
      </c>
      <c r="F1590" s="475"/>
      <c r="G1590" s="475" t="s">
        <v>1646</v>
      </c>
      <c r="H1590" s="475" t="s">
        <v>1647</v>
      </c>
      <c r="I1590" s="33" t="s">
        <v>1648</v>
      </c>
      <c r="J1590" s="33" t="s">
        <v>1649</v>
      </c>
      <c r="K1590" s="56">
        <v>2</v>
      </c>
      <c r="L1590" s="52">
        <v>45839</v>
      </c>
      <c r="M1590" s="52">
        <v>46022</v>
      </c>
      <c r="N1590" s="95">
        <f t="shared" si="54"/>
        <v>26.142857142857142</v>
      </c>
      <c r="O1590" s="51">
        <v>2</v>
      </c>
      <c r="P1590" s="33" t="s">
        <v>1650</v>
      </c>
      <c r="Q1590" s="34">
        <f t="shared" si="53"/>
        <v>1</v>
      </c>
      <c r="R1590" s="48" t="str">
        <f t="array" aca="1" ref="R1590" ca="1">IF(ISNUMBER(Q1590),IF(Q1590=100%,"CUMPLIDA",IF(AND(ISNUMBER(M1590),ISNUMBER(INDIRECT("FECHA_"&amp;$B1590,1))), IF(M1590&lt;=INDIRECT("FECHA_"&amp;$B1590,1),"INCUMPLIDA","PROCESO"), "VERIFICAR FECHA")),"SIN VALOR AVANCE")</f>
        <v>CUMPLIDA</v>
      </c>
    </row>
    <row r="1591" spans="1:18" ht="120.75">
      <c r="A1591" s="44" t="s">
        <v>283</v>
      </c>
      <c r="B1591" s="43" t="s">
        <v>1276</v>
      </c>
      <c r="C1591" s="476"/>
      <c r="D1591" s="476"/>
      <c r="E1591" s="475"/>
      <c r="F1591" s="475"/>
      <c r="G1591" s="475"/>
      <c r="H1591" s="475"/>
      <c r="I1591" s="33" t="s">
        <v>1651</v>
      </c>
      <c r="J1591" s="33" t="s">
        <v>1652</v>
      </c>
      <c r="K1591" s="56">
        <v>2</v>
      </c>
      <c r="L1591" s="52">
        <v>45839</v>
      </c>
      <c r="M1591" s="52">
        <v>46022</v>
      </c>
      <c r="N1591" s="95">
        <f t="shared" si="54"/>
        <v>26.142857142857142</v>
      </c>
      <c r="O1591" s="51">
        <v>2</v>
      </c>
      <c r="P1591" s="33" t="s">
        <v>1650</v>
      </c>
      <c r="Q1591" s="34">
        <f t="shared" si="53"/>
        <v>1</v>
      </c>
      <c r="R1591" s="48" t="str">
        <f t="array" aca="1" ref="R1591" ca="1">IF(ISNUMBER(Q1591),IF(Q1591=100%,"CUMPLIDA",IF(AND(ISNUMBER(M1591),ISNUMBER(INDIRECT("FECHA_"&amp;$B1591,1))), IF(M1591&lt;=INDIRECT("FECHA_"&amp;$B1591,1),"INCUMPLIDA","PROCESO"), "VERIFICAR FECHA")),"SIN VALOR AVANCE")</f>
        <v>CUMPLIDA</v>
      </c>
    </row>
    <row r="1592" spans="1:18" ht="120.75">
      <c r="A1592" s="44" t="s">
        <v>283</v>
      </c>
      <c r="B1592" s="43" t="s">
        <v>1276</v>
      </c>
      <c r="C1592" s="476"/>
      <c r="D1592" s="476"/>
      <c r="E1592" s="475"/>
      <c r="F1592" s="475"/>
      <c r="G1592" s="475"/>
      <c r="H1592" s="475" t="s">
        <v>1653</v>
      </c>
      <c r="I1592" s="33" t="s">
        <v>1654</v>
      </c>
      <c r="J1592" s="33" t="s">
        <v>1655</v>
      </c>
      <c r="K1592" s="56">
        <v>4</v>
      </c>
      <c r="L1592" s="52">
        <v>45839</v>
      </c>
      <c r="M1592" s="52">
        <v>46218</v>
      </c>
      <c r="N1592" s="95">
        <f t="shared" si="54"/>
        <v>54.142857142857146</v>
      </c>
      <c r="O1592" s="51">
        <v>2</v>
      </c>
      <c r="P1592" s="33" t="s">
        <v>1650</v>
      </c>
      <c r="Q1592" s="34">
        <f t="shared" si="53"/>
        <v>0.5</v>
      </c>
      <c r="R1592" s="48" t="str">
        <f t="array" aca="1" ref="R1592" ca="1">IF(ISNUMBER(Q1592),IF(Q1592=100%,"CUMPLIDA",IF(AND(ISNUMBER(M1592),ISNUMBER(INDIRECT("FECHA_"&amp;$B1592,1))), IF(M1592&lt;=INDIRECT("FECHA_"&amp;$B1592,1),"INCUMPLIDA","PROCESO"), "VERIFICAR FECHA")),"SIN VALOR AVANCE")</f>
        <v>PROCESO</v>
      </c>
    </row>
    <row r="1593" spans="1:18" ht="120.75">
      <c r="A1593" s="44" t="s">
        <v>283</v>
      </c>
      <c r="B1593" s="43" t="s">
        <v>1276</v>
      </c>
      <c r="C1593" s="476"/>
      <c r="D1593" s="476"/>
      <c r="E1593" s="475"/>
      <c r="F1593" s="475"/>
      <c r="G1593" s="475"/>
      <c r="H1593" s="475"/>
      <c r="I1593" s="33" t="s">
        <v>1656</v>
      </c>
      <c r="J1593" s="33" t="s">
        <v>1655</v>
      </c>
      <c r="K1593" s="56">
        <v>4</v>
      </c>
      <c r="L1593" s="52">
        <v>45839</v>
      </c>
      <c r="M1593" s="52">
        <v>46218</v>
      </c>
      <c r="N1593" s="95">
        <f t="shared" si="54"/>
        <v>54.142857142857146</v>
      </c>
      <c r="O1593" s="51">
        <v>2</v>
      </c>
      <c r="P1593" s="33" t="s">
        <v>1650</v>
      </c>
      <c r="Q1593" s="34">
        <f t="shared" si="53"/>
        <v>0.5</v>
      </c>
      <c r="R1593" s="48" t="str">
        <f t="array" aca="1" ref="R1593" ca="1">IF(ISNUMBER(Q1593),IF(Q1593=100%,"CUMPLIDA",IF(AND(ISNUMBER(M1593),ISNUMBER(INDIRECT("FECHA_"&amp;$B1593,1))), IF(M1593&lt;=INDIRECT("FECHA_"&amp;$B1593,1),"INCUMPLIDA","PROCESO"), "VERIFICAR FECHA")),"SIN VALOR AVANCE")</f>
        <v>PROCESO</v>
      </c>
    </row>
    <row r="1594" spans="1:18" ht="60">
      <c r="A1594" s="44" t="s">
        <v>283</v>
      </c>
      <c r="B1594" s="43" t="s">
        <v>1276</v>
      </c>
      <c r="C1594" s="474" t="s">
        <v>1657</v>
      </c>
      <c r="D1594" s="476" t="s">
        <v>1658</v>
      </c>
      <c r="E1594" s="488" t="s">
        <v>1659</v>
      </c>
      <c r="F1594" s="488"/>
      <c r="G1594" s="488" t="s">
        <v>1660</v>
      </c>
      <c r="H1594" s="475" t="s">
        <v>1661</v>
      </c>
      <c r="I1594" s="37" t="s">
        <v>1662</v>
      </c>
      <c r="J1594" s="33" t="s">
        <v>289</v>
      </c>
      <c r="K1594" s="56">
        <v>1</v>
      </c>
      <c r="L1594" s="40">
        <v>46006</v>
      </c>
      <c r="M1594" s="40">
        <v>46053</v>
      </c>
      <c r="N1594" s="150">
        <f t="shared" si="54"/>
        <v>6.7142857142857144</v>
      </c>
      <c r="O1594" s="51">
        <v>0</v>
      </c>
      <c r="P1594" s="33" t="s">
        <v>1663</v>
      </c>
      <c r="Q1594" s="34">
        <f t="shared" si="53"/>
        <v>0</v>
      </c>
      <c r="R1594" s="48" t="str">
        <f t="array" aca="1" ref="R1594" ca="1">IF(ISNUMBER(Q1594),IF(Q1594=100%,"CUMPLIDA",IF(AND(ISNUMBER(M1594),ISNUMBER(INDIRECT("FECHA_"&amp;$B1594,1))), IF(M1594&lt;=INDIRECT("FECHA_"&amp;$B1594,1),"INCUMPLIDA","PROCESO"), "VERIFICAR FECHA")),"SIN VALOR AVANCE")</f>
        <v>PROCESO</v>
      </c>
    </row>
    <row r="1595" spans="1:18" ht="120">
      <c r="A1595" s="44" t="s">
        <v>283</v>
      </c>
      <c r="B1595" s="43" t="s">
        <v>1276</v>
      </c>
      <c r="C1595" s="474"/>
      <c r="D1595" s="476"/>
      <c r="E1595" s="488"/>
      <c r="F1595" s="488"/>
      <c r="G1595" s="488"/>
      <c r="H1595" s="475"/>
      <c r="I1595" s="37" t="s">
        <v>1664</v>
      </c>
      <c r="J1595" s="33" t="s">
        <v>1665</v>
      </c>
      <c r="K1595" s="56">
        <v>1</v>
      </c>
      <c r="L1595" s="40">
        <v>46054</v>
      </c>
      <c r="M1595" s="40">
        <v>46265</v>
      </c>
      <c r="N1595" s="150">
        <f t="shared" si="54"/>
        <v>30.142857142857142</v>
      </c>
      <c r="O1595" s="51">
        <v>0.25</v>
      </c>
      <c r="P1595" s="33" t="s">
        <v>1666</v>
      </c>
      <c r="Q1595" s="34">
        <f t="shared" si="53"/>
        <v>0.25</v>
      </c>
      <c r="R1595" s="48" t="str">
        <f t="array" aca="1" ref="R1595" ca="1">IF(ISNUMBER(Q1595),IF(Q1595=100%,"CUMPLIDA",IF(AND(ISNUMBER(M1595),ISNUMBER(INDIRECT("FECHA_"&amp;$B1595,1))), IF(M1595&lt;=INDIRECT("FECHA_"&amp;$B1595,1),"INCUMPLIDA","PROCESO"), "VERIFICAR FECHA")),"SIN VALOR AVANCE")</f>
        <v>PROCESO</v>
      </c>
    </row>
    <row r="1596" spans="1:18" ht="45.75">
      <c r="A1596" s="44" t="s">
        <v>283</v>
      </c>
      <c r="B1596" s="43" t="s">
        <v>1276</v>
      </c>
      <c r="C1596" s="474"/>
      <c r="D1596" s="476"/>
      <c r="E1596" s="488"/>
      <c r="F1596" s="488"/>
      <c r="G1596" s="488"/>
      <c r="H1596" s="488" t="s">
        <v>1667</v>
      </c>
      <c r="I1596" s="37" t="s">
        <v>1668</v>
      </c>
      <c r="J1596" s="33" t="s">
        <v>1669</v>
      </c>
      <c r="K1596" s="56">
        <v>1</v>
      </c>
      <c r="L1596" s="40">
        <v>46023</v>
      </c>
      <c r="M1596" s="40">
        <v>46265</v>
      </c>
      <c r="N1596" s="150">
        <f t="shared" si="54"/>
        <v>34.571428571428569</v>
      </c>
      <c r="O1596" s="51">
        <v>0.4</v>
      </c>
      <c r="P1596" s="33" t="s">
        <v>1666</v>
      </c>
      <c r="Q1596" s="34">
        <f t="shared" si="53"/>
        <v>0.4</v>
      </c>
      <c r="R1596" s="48" t="str">
        <f t="array" aca="1" ref="R1596" ca="1">IF(ISNUMBER(Q1596),IF(Q1596=100%,"CUMPLIDA",IF(AND(ISNUMBER(M1596),ISNUMBER(INDIRECT("FECHA_"&amp;$B1596,1))), IF(M1596&lt;=INDIRECT("FECHA_"&amp;$B1596,1),"INCUMPLIDA","PROCESO"), "VERIFICAR FECHA")),"SIN VALOR AVANCE")</f>
        <v>PROCESO</v>
      </c>
    </row>
    <row r="1597" spans="1:18" ht="105">
      <c r="A1597" s="44" t="s">
        <v>283</v>
      </c>
      <c r="B1597" s="43" t="s">
        <v>1276</v>
      </c>
      <c r="C1597" s="474"/>
      <c r="D1597" s="476"/>
      <c r="E1597" s="488"/>
      <c r="F1597" s="488"/>
      <c r="G1597" s="488"/>
      <c r="H1597" s="488"/>
      <c r="I1597" s="37" t="s">
        <v>1670</v>
      </c>
      <c r="J1597" s="33" t="s">
        <v>289</v>
      </c>
      <c r="K1597" s="56">
        <v>1</v>
      </c>
      <c r="L1597" s="40">
        <v>46174</v>
      </c>
      <c r="M1597" s="40">
        <v>46234</v>
      </c>
      <c r="N1597" s="150">
        <f t="shared" si="54"/>
        <v>8.5714285714285712</v>
      </c>
      <c r="O1597" s="51">
        <v>0</v>
      </c>
      <c r="P1597" s="33" t="s">
        <v>1666</v>
      </c>
      <c r="Q1597" s="34">
        <f t="shared" si="53"/>
        <v>0</v>
      </c>
      <c r="R1597" s="48" t="str">
        <f t="array" aca="1" ref="R1597" ca="1">IF(ISNUMBER(Q1597),IF(Q1597=100%,"CUMPLIDA",IF(AND(ISNUMBER(M1597),ISNUMBER(INDIRECT("FECHA_"&amp;$B1597,1))), IF(M1597&lt;=INDIRECT("FECHA_"&amp;$B1597,1),"INCUMPLIDA","PROCESO"), "VERIFICAR FECHA")),"SIN VALOR AVANCE")</f>
        <v>PROCESO</v>
      </c>
    </row>
    <row r="1598" spans="1:18" ht="120.75">
      <c r="A1598" s="44" t="s">
        <v>283</v>
      </c>
      <c r="B1598" s="43" t="s">
        <v>1276</v>
      </c>
      <c r="C1598" s="474"/>
      <c r="D1598" s="476"/>
      <c r="E1598" s="488"/>
      <c r="F1598" s="488"/>
      <c r="G1598" s="488"/>
      <c r="H1598" s="488"/>
      <c r="I1598" s="37" t="s">
        <v>1671</v>
      </c>
      <c r="J1598" s="33" t="s">
        <v>389</v>
      </c>
      <c r="K1598" s="56">
        <v>1</v>
      </c>
      <c r="L1598" s="40">
        <v>46235</v>
      </c>
      <c r="M1598" s="40">
        <v>46387</v>
      </c>
      <c r="N1598" s="150">
        <f t="shared" si="54"/>
        <v>21.714285714285715</v>
      </c>
      <c r="O1598" s="51">
        <v>0</v>
      </c>
      <c r="P1598" s="33" t="s">
        <v>1672</v>
      </c>
      <c r="Q1598" s="34">
        <f t="shared" si="53"/>
        <v>0</v>
      </c>
      <c r="R1598" s="48" t="str">
        <f t="array" aca="1" ref="R1598" ca="1">IF(ISNUMBER(Q1598),IF(Q1598=100%,"CUMPLIDA",IF(AND(ISNUMBER(M1598),ISNUMBER(INDIRECT("FECHA_"&amp;$B1598,1))), IF(M1598&lt;=INDIRECT("FECHA_"&amp;$B1598,1),"INCUMPLIDA","PROCESO"), "VERIFICAR FECHA")),"SIN VALOR AVANCE")</f>
        <v>PROCESO</v>
      </c>
    </row>
    <row r="1599" spans="1:18" ht="105">
      <c r="A1599" s="44" t="s">
        <v>283</v>
      </c>
      <c r="B1599" s="43" t="s">
        <v>1276</v>
      </c>
      <c r="C1599" s="474" t="s">
        <v>1657</v>
      </c>
      <c r="D1599" s="476" t="s">
        <v>1658</v>
      </c>
      <c r="E1599" s="475" t="s">
        <v>1673</v>
      </c>
      <c r="F1599" s="475"/>
      <c r="G1599" s="488" t="s">
        <v>1674</v>
      </c>
      <c r="H1599" s="488" t="s">
        <v>1675</v>
      </c>
      <c r="I1599" s="37" t="s">
        <v>1676</v>
      </c>
      <c r="J1599" s="33" t="s">
        <v>1677</v>
      </c>
      <c r="K1599" s="56">
        <v>1</v>
      </c>
      <c r="L1599" s="40">
        <v>46174</v>
      </c>
      <c r="M1599" s="40">
        <v>46234</v>
      </c>
      <c r="N1599" s="150">
        <f t="shared" si="54"/>
        <v>8.5714285714285712</v>
      </c>
      <c r="O1599" s="51">
        <v>0</v>
      </c>
      <c r="P1599" s="33" t="s">
        <v>1666</v>
      </c>
      <c r="Q1599" s="34">
        <f t="shared" si="53"/>
        <v>0</v>
      </c>
      <c r="R1599" s="48" t="str">
        <f t="array" aca="1" ref="R1599" ca="1">IF(ISNUMBER(Q1599),IF(Q1599=100%,"CUMPLIDA",IF(AND(ISNUMBER(M1599),ISNUMBER(INDIRECT("FECHA_"&amp;$B1599,1))), IF(M1599&lt;=INDIRECT("FECHA_"&amp;$B1599,1),"INCUMPLIDA","PROCESO"), "VERIFICAR FECHA")),"SIN VALOR AVANCE")</f>
        <v>PROCESO</v>
      </c>
    </row>
    <row r="1600" spans="1:18" ht="120.75">
      <c r="A1600" s="44" t="s">
        <v>283</v>
      </c>
      <c r="B1600" s="43" t="s">
        <v>1276</v>
      </c>
      <c r="C1600" s="474"/>
      <c r="D1600" s="476"/>
      <c r="E1600" s="475"/>
      <c r="F1600" s="475"/>
      <c r="G1600" s="488"/>
      <c r="H1600" s="488"/>
      <c r="I1600" s="37" t="s">
        <v>1678</v>
      </c>
      <c r="J1600" s="33" t="s">
        <v>389</v>
      </c>
      <c r="K1600" s="56">
        <v>1</v>
      </c>
      <c r="L1600" s="40">
        <v>46235</v>
      </c>
      <c r="M1600" s="40">
        <v>46387</v>
      </c>
      <c r="N1600" s="150">
        <f t="shared" si="54"/>
        <v>21.714285714285715</v>
      </c>
      <c r="O1600" s="51">
        <v>0</v>
      </c>
      <c r="P1600" s="33" t="s">
        <v>1672</v>
      </c>
      <c r="Q1600" s="34">
        <f t="shared" si="53"/>
        <v>0</v>
      </c>
      <c r="R1600" s="48" t="str">
        <f t="array" aca="1" ref="R1600" ca="1">IF(ISNUMBER(Q1600),IF(Q1600=100%,"CUMPLIDA",IF(AND(ISNUMBER(M1600),ISNUMBER(INDIRECT("FECHA_"&amp;$B1600,1))), IF(M1600&lt;=INDIRECT("FECHA_"&amp;$B1600,1),"INCUMPLIDA","PROCESO"), "VERIFICAR FECHA")),"SIN VALOR AVANCE")</f>
        <v>PROCESO</v>
      </c>
    </row>
    <row r="1601" spans="1:18" ht="60">
      <c r="A1601" s="44" t="s">
        <v>283</v>
      </c>
      <c r="B1601" s="43" t="s">
        <v>1276</v>
      </c>
      <c r="C1601" s="474"/>
      <c r="D1601" s="476"/>
      <c r="E1601" s="475"/>
      <c r="F1601" s="475"/>
      <c r="G1601" s="488"/>
      <c r="H1601" s="485" t="s">
        <v>5507</v>
      </c>
      <c r="I1601" s="37" t="s">
        <v>5508</v>
      </c>
      <c r="J1601" s="33" t="s">
        <v>5509</v>
      </c>
      <c r="K1601" s="56">
        <v>1</v>
      </c>
      <c r="L1601" s="40">
        <v>46155</v>
      </c>
      <c r="M1601" s="40">
        <v>46218</v>
      </c>
      <c r="N1601" s="150">
        <f t="shared" si="54"/>
        <v>9</v>
      </c>
      <c r="O1601" s="51">
        <v>0</v>
      </c>
      <c r="P1601" s="33" t="s">
        <v>5510</v>
      </c>
      <c r="Q1601" s="34">
        <f t="shared" si="53"/>
        <v>0</v>
      </c>
      <c r="R1601" s="48" t="str">
        <f t="array" aca="1" ref="R1601" ca="1">IF(ISNUMBER(Q1601),IF(Q1601=100%,"CUMPLIDA",IF(AND(ISNUMBER(M1601),ISNUMBER(INDIRECT("FECHA_"&amp;$B1601,1))), IF(M1601&lt;=INDIRECT("FECHA_"&amp;$B1601,1),"INCUMPLIDA","PROCESO"), "VERIFICAR FECHA")),"SIN VALOR AVANCE")</f>
        <v>PROCESO</v>
      </c>
    </row>
    <row r="1602" spans="1:18" ht="90">
      <c r="A1602" s="44" t="s">
        <v>283</v>
      </c>
      <c r="B1602" s="43" t="s">
        <v>1276</v>
      </c>
      <c r="C1602" s="474"/>
      <c r="D1602" s="476"/>
      <c r="E1602" s="475"/>
      <c r="F1602" s="475"/>
      <c r="G1602" s="488"/>
      <c r="H1602" s="503"/>
      <c r="I1602" s="37" t="s">
        <v>5511</v>
      </c>
      <c r="J1602" s="33" t="s">
        <v>5512</v>
      </c>
      <c r="K1602" s="56">
        <v>1</v>
      </c>
      <c r="L1602" s="40">
        <v>46155</v>
      </c>
      <c r="M1602" s="40">
        <v>46218</v>
      </c>
      <c r="N1602" s="150">
        <f t="shared" si="54"/>
        <v>9</v>
      </c>
      <c r="O1602" s="51">
        <v>0</v>
      </c>
      <c r="P1602" s="33" t="s">
        <v>5510</v>
      </c>
      <c r="Q1602" s="34">
        <f t="shared" si="53"/>
        <v>0</v>
      </c>
      <c r="R1602" s="48" t="str">
        <f t="array" aca="1" ref="R1602" ca="1">IF(ISNUMBER(Q1602),IF(Q1602=100%,"CUMPLIDA",IF(AND(ISNUMBER(M1602),ISNUMBER(INDIRECT("FECHA_"&amp;$B1602,1))), IF(M1602&lt;=INDIRECT("FECHA_"&amp;$B1602,1),"INCUMPLIDA","PROCESO"), "VERIFICAR FECHA")),"SIN VALOR AVANCE")</f>
        <v>PROCESO</v>
      </c>
    </row>
    <row r="1603" spans="1:18" ht="45.75">
      <c r="A1603" s="44" t="s">
        <v>283</v>
      </c>
      <c r="B1603" s="43" t="s">
        <v>1276</v>
      </c>
      <c r="C1603" s="474"/>
      <c r="D1603" s="476"/>
      <c r="E1603" s="475"/>
      <c r="F1603" s="475"/>
      <c r="G1603" s="488"/>
      <c r="H1603" s="486"/>
      <c r="I1603" s="37" t="s">
        <v>5513</v>
      </c>
      <c r="J1603" s="33" t="s">
        <v>5514</v>
      </c>
      <c r="K1603" s="56">
        <v>1</v>
      </c>
      <c r="L1603" s="40">
        <v>46174</v>
      </c>
      <c r="M1603" s="40">
        <v>46295</v>
      </c>
      <c r="N1603" s="150">
        <f t="shared" si="54"/>
        <v>17.285714285714285</v>
      </c>
      <c r="O1603" s="51">
        <v>0</v>
      </c>
      <c r="P1603" s="33" t="s">
        <v>5510</v>
      </c>
      <c r="Q1603" s="34">
        <f t="shared" si="53"/>
        <v>0</v>
      </c>
      <c r="R1603" s="48" t="str">
        <f t="array" aca="1" ref="R1603" ca="1">IF(ISNUMBER(Q1603),IF(Q1603=100%,"CUMPLIDA",IF(AND(ISNUMBER(M1603),ISNUMBER(INDIRECT("FECHA_"&amp;$B1603,1))), IF(M1603&lt;=INDIRECT("FECHA_"&amp;$B1603,1),"INCUMPLIDA","PROCESO"), "VERIFICAR FECHA")),"SIN VALOR AVANCE")</f>
        <v>PROCESO</v>
      </c>
    </row>
    <row r="1604" spans="1:18" ht="60">
      <c r="A1604" s="44" t="s">
        <v>283</v>
      </c>
      <c r="B1604" s="43" t="s">
        <v>1276</v>
      </c>
      <c r="C1604" s="474"/>
      <c r="D1604" s="476"/>
      <c r="E1604" s="475"/>
      <c r="F1604" s="475"/>
      <c r="G1604" s="488"/>
      <c r="H1604" s="485" t="s">
        <v>5515</v>
      </c>
      <c r="I1604" s="37" t="s">
        <v>5516</v>
      </c>
      <c r="J1604" s="33" t="s">
        <v>5517</v>
      </c>
      <c r="K1604" s="56">
        <v>2</v>
      </c>
      <c r="L1604" s="40">
        <v>46155</v>
      </c>
      <c r="M1604" s="40">
        <v>46218</v>
      </c>
      <c r="N1604" s="150">
        <f t="shared" si="54"/>
        <v>9</v>
      </c>
      <c r="O1604" s="51">
        <v>0</v>
      </c>
      <c r="P1604" s="33" t="s">
        <v>5518</v>
      </c>
      <c r="Q1604" s="34">
        <f t="shared" si="53"/>
        <v>0</v>
      </c>
      <c r="R1604" s="48" t="str">
        <f t="array" aca="1" ref="R1604" ca="1">IF(ISNUMBER(Q1604),IF(Q1604=100%,"CUMPLIDA",IF(AND(ISNUMBER(M1604),ISNUMBER(INDIRECT("FECHA_"&amp;$B1604,1))), IF(M1604&lt;=INDIRECT("FECHA_"&amp;$B1604,1),"INCUMPLIDA","PROCESO"), "VERIFICAR FECHA")),"SIN VALOR AVANCE")</f>
        <v>PROCESO</v>
      </c>
    </row>
    <row r="1605" spans="1:18" ht="75">
      <c r="A1605" s="44" t="s">
        <v>283</v>
      </c>
      <c r="B1605" s="43" t="s">
        <v>1276</v>
      </c>
      <c r="C1605" s="474"/>
      <c r="D1605" s="476"/>
      <c r="E1605" s="475"/>
      <c r="F1605" s="475"/>
      <c r="G1605" s="488"/>
      <c r="H1605" s="503"/>
      <c r="I1605" s="37" t="s">
        <v>5519</v>
      </c>
      <c r="J1605" s="33" t="s">
        <v>5512</v>
      </c>
      <c r="K1605" s="56">
        <v>1</v>
      </c>
      <c r="L1605" s="40">
        <v>46155</v>
      </c>
      <c r="M1605" s="40">
        <v>46218</v>
      </c>
      <c r="N1605" s="150">
        <f t="shared" si="54"/>
        <v>9</v>
      </c>
      <c r="O1605" s="51">
        <v>0</v>
      </c>
      <c r="P1605" s="33" t="s">
        <v>5518</v>
      </c>
      <c r="Q1605" s="34">
        <f t="shared" si="53"/>
        <v>0</v>
      </c>
      <c r="R1605" s="48" t="str">
        <f t="array" aca="1" ref="R1605" ca="1">IF(ISNUMBER(Q1605),IF(Q1605=100%,"CUMPLIDA",IF(AND(ISNUMBER(M1605),ISNUMBER(INDIRECT("FECHA_"&amp;$B1605,1))), IF(M1605&lt;=INDIRECT("FECHA_"&amp;$B1605,1),"INCUMPLIDA","PROCESO"), "VERIFICAR FECHA")),"SIN VALOR AVANCE")</f>
        <v>PROCESO</v>
      </c>
    </row>
    <row r="1606" spans="1:18" ht="45.75">
      <c r="A1606" s="44" t="s">
        <v>283</v>
      </c>
      <c r="B1606" s="43" t="s">
        <v>1276</v>
      </c>
      <c r="C1606" s="474"/>
      <c r="D1606" s="476"/>
      <c r="E1606" s="475"/>
      <c r="F1606" s="475"/>
      <c r="G1606" s="488"/>
      <c r="H1606" s="486"/>
      <c r="I1606" s="37" t="s">
        <v>5513</v>
      </c>
      <c r="J1606" s="33" t="s">
        <v>5514</v>
      </c>
      <c r="K1606" s="56">
        <v>1</v>
      </c>
      <c r="L1606" s="40">
        <v>46174</v>
      </c>
      <c r="M1606" s="40">
        <v>46295</v>
      </c>
      <c r="N1606" s="150">
        <f t="shared" si="54"/>
        <v>17.285714285714285</v>
      </c>
      <c r="O1606" s="51">
        <v>0</v>
      </c>
      <c r="P1606" s="33" t="s">
        <v>5518</v>
      </c>
      <c r="Q1606" s="34">
        <f t="shared" si="53"/>
        <v>0</v>
      </c>
      <c r="R1606" s="48" t="str">
        <f t="array" aca="1" ref="R1606" ca="1">IF(ISNUMBER(Q1606),IF(Q1606=100%,"CUMPLIDA",IF(AND(ISNUMBER(M1606),ISNUMBER(INDIRECT("FECHA_"&amp;$B1606,1))), IF(M1606&lt;=INDIRECT("FECHA_"&amp;$B1606,1),"INCUMPLIDA","PROCESO"), "VERIFICAR FECHA")),"SIN VALOR AVANCE")</f>
        <v>PROCESO</v>
      </c>
    </row>
    <row r="1607" spans="1:18" ht="90">
      <c r="A1607" s="44" t="s">
        <v>283</v>
      </c>
      <c r="B1607" s="43" t="s">
        <v>1276</v>
      </c>
      <c r="C1607" s="479" t="s">
        <v>1462</v>
      </c>
      <c r="D1607" s="479" t="s">
        <v>1679</v>
      </c>
      <c r="E1607" s="482" t="s">
        <v>1680</v>
      </c>
      <c r="F1607" s="482"/>
      <c r="G1607" s="482" t="s">
        <v>1681</v>
      </c>
      <c r="H1607" s="485" t="s">
        <v>1682</v>
      </c>
      <c r="I1607" s="33" t="s">
        <v>1683</v>
      </c>
      <c r="J1607" s="33" t="s">
        <v>1684</v>
      </c>
      <c r="K1607" s="51">
        <v>1</v>
      </c>
      <c r="L1607" s="52">
        <v>46052</v>
      </c>
      <c r="M1607" s="52">
        <v>46081</v>
      </c>
      <c r="N1607" s="95">
        <f t="shared" si="54"/>
        <v>4.1428571428571432</v>
      </c>
      <c r="O1607" s="200">
        <v>0</v>
      </c>
      <c r="P1607" s="33" t="s">
        <v>1685</v>
      </c>
      <c r="Q1607" s="34">
        <f t="shared" si="53"/>
        <v>0</v>
      </c>
      <c r="R1607" s="48" t="str">
        <f t="array" aca="1" ref="R1607" ca="1">IF(ISNUMBER(Q1607),IF(Q1607=100%,"CUMPLIDA",IF(AND(ISNUMBER(M1607),ISNUMBER(INDIRECT("FECHA_"&amp;$B1607,1))), IF(M1607&lt;=INDIRECT("FECHA_"&amp;$B1607,1),"INCUMPLIDA","PROCESO"), "VERIFICAR FECHA")),"SIN VALOR AVANCE")</f>
        <v>PROCESO</v>
      </c>
    </row>
    <row r="1608" spans="1:18" ht="120">
      <c r="A1608" s="44" t="s">
        <v>283</v>
      </c>
      <c r="B1608" s="43" t="s">
        <v>1276</v>
      </c>
      <c r="C1608" s="480"/>
      <c r="D1608" s="480" t="s">
        <v>1679</v>
      </c>
      <c r="E1608" s="483"/>
      <c r="F1608" s="483"/>
      <c r="G1608" s="483"/>
      <c r="H1608" s="486"/>
      <c r="I1608" s="33" t="s">
        <v>1686</v>
      </c>
      <c r="J1608" s="33" t="s">
        <v>1687</v>
      </c>
      <c r="K1608" s="51">
        <v>1</v>
      </c>
      <c r="L1608" s="52">
        <v>46081</v>
      </c>
      <c r="M1608" s="52">
        <v>46112</v>
      </c>
      <c r="N1608" s="95">
        <f t="shared" si="54"/>
        <v>4.4285714285714288</v>
      </c>
      <c r="O1608" s="200">
        <v>0</v>
      </c>
      <c r="P1608" s="33" t="s">
        <v>1685</v>
      </c>
      <c r="Q1608" s="34">
        <f t="shared" si="53"/>
        <v>0</v>
      </c>
      <c r="R1608" s="48" t="str">
        <f t="array" aca="1" ref="R1608" ca="1">IF(ISNUMBER(Q1608),IF(Q1608=100%,"CUMPLIDA",IF(AND(ISNUMBER(M1608),ISNUMBER(INDIRECT("FECHA_"&amp;$B1608,1))), IF(M1608&lt;=INDIRECT("FECHA_"&amp;$B1608,1),"INCUMPLIDA","PROCESO"), "VERIFICAR FECHA")),"SIN VALOR AVANCE")</f>
        <v>PROCESO</v>
      </c>
    </row>
    <row r="1609" spans="1:18" ht="150">
      <c r="A1609" s="44" t="s">
        <v>283</v>
      </c>
      <c r="B1609" s="43" t="s">
        <v>1276</v>
      </c>
      <c r="C1609" s="480"/>
      <c r="D1609" s="480" t="s">
        <v>1679</v>
      </c>
      <c r="E1609" s="483"/>
      <c r="F1609" s="483"/>
      <c r="G1609" s="483"/>
      <c r="H1609" s="45" t="s">
        <v>1688</v>
      </c>
      <c r="I1609" s="33" t="s">
        <v>1689</v>
      </c>
      <c r="J1609" s="33" t="s">
        <v>1690</v>
      </c>
      <c r="K1609" s="51">
        <v>1</v>
      </c>
      <c r="L1609" s="52">
        <v>46052</v>
      </c>
      <c r="M1609" s="52">
        <v>46203</v>
      </c>
      <c r="N1609" s="95">
        <f t="shared" si="54"/>
        <v>21.571428571428573</v>
      </c>
      <c r="O1609" s="200">
        <v>0</v>
      </c>
      <c r="P1609" s="33" t="s">
        <v>1685</v>
      </c>
      <c r="Q1609" s="34">
        <f t="shared" si="53"/>
        <v>0</v>
      </c>
      <c r="R1609" s="48" t="str">
        <f t="array" aca="1" ref="R1609" ca="1">IF(ISNUMBER(Q1609),IF(Q1609=100%,"CUMPLIDA",IF(AND(ISNUMBER(M1609),ISNUMBER(INDIRECT("FECHA_"&amp;$B1609,1))), IF(M1609&lt;=INDIRECT("FECHA_"&amp;$B1609,1),"INCUMPLIDA","PROCESO"), "VERIFICAR FECHA")),"SIN VALOR AVANCE")</f>
        <v>PROCESO</v>
      </c>
    </row>
    <row r="1610" spans="1:18" ht="90">
      <c r="A1610" s="44" t="s">
        <v>283</v>
      </c>
      <c r="B1610" s="43" t="s">
        <v>1276</v>
      </c>
      <c r="C1610" s="481"/>
      <c r="D1610" s="481" t="s">
        <v>1679</v>
      </c>
      <c r="E1610" s="484"/>
      <c r="F1610" s="484"/>
      <c r="G1610" s="484"/>
      <c r="H1610" s="45" t="s">
        <v>1691</v>
      </c>
      <c r="I1610" s="33" t="s">
        <v>1692</v>
      </c>
      <c r="J1610" s="33" t="s">
        <v>1693</v>
      </c>
      <c r="K1610" s="51">
        <v>2</v>
      </c>
      <c r="L1610" s="52">
        <v>46204</v>
      </c>
      <c r="M1610" s="52">
        <v>46568</v>
      </c>
      <c r="N1610" s="95">
        <f t="shared" si="54"/>
        <v>52</v>
      </c>
      <c r="O1610" s="200">
        <v>0</v>
      </c>
      <c r="P1610" s="33" t="s">
        <v>1685</v>
      </c>
      <c r="Q1610" s="34">
        <f t="shared" si="53"/>
        <v>0</v>
      </c>
      <c r="R1610" s="48" t="str">
        <f t="array" aca="1" ref="R1610" ca="1">IF(ISNUMBER(Q1610),IF(Q1610=100%,"CUMPLIDA",IF(AND(ISNUMBER(M1610),ISNUMBER(INDIRECT("FECHA_"&amp;$B1610,1))), IF(M1610&lt;=INDIRECT("FECHA_"&amp;$B1610,1),"INCUMPLIDA","PROCESO"), "VERIFICAR FECHA")),"SIN VALOR AVANCE")</f>
        <v>PROCESO</v>
      </c>
    </row>
    <row r="1611" spans="1:18" ht="135">
      <c r="A1611" s="44" t="s">
        <v>283</v>
      </c>
      <c r="B1611" s="43" t="s">
        <v>1276</v>
      </c>
      <c r="C1611" s="479" t="s">
        <v>1462</v>
      </c>
      <c r="D1611" s="479" t="s">
        <v>1679</v>
      </c>
      <c r="E1611" s="482" t="s">
        <v>1694</v>
      </c>
      <c r="F1611" s="482"/>
      <c r="G1611" s="482" t="s">
        <v>1695</v>
      </c>
      <c r="H1611" s="45" t="s">
        <v>1696</v>
      </c>
      <c r="I1611" s="33" t="s">
        <v>1697</v>
      </c>
      <c r="J1611" s="33" t="s">
        <v>1693</v>
      </c>
      <c r="K1611" s="51">
        <v>2</v>
      </c>
      <c r="L1611" s="52">
        <v>46204</v>
      </c>
      <c r="M1611" s="52">
        <v>46568</v>
      </c>
      <c r="N1611" s="95">
        <f t="shared" si="54"/>
        <v>52</v>
      </c>
      <c r="O1611" s="200">
        <v>0</v>
      </c>
      <c r="P1611" s="33" t="s">
        <v>1685</v>
      </c>
      <c r="Q1611" s="34">
        <f t="shared" si="53"/>
        <v>0</v>
      </c>
      <c r="R1611" s="48" t="str">
        <f t="array" aca="1" ref="R1611" ca="1">IF(ISNUMBER(Q1611),IF(Q1611=100%,"CUMPLIDA",IF(AND(ISNUMBER(M1611),ISNUMBER(INDIRECT("FECHA_"&amp;$B1611,1))), IF(M1611&lt;=INDIRECT("FECHA_"&amp;$B1611,1),"INCUMPLIDA","PROCESO"), "VERIFICAR FECHA")),"SIN VALOR AVANCE")</f>
        <v>PROCESO</v>
      </c>
    </row>
    <row r="1612" spans="1:18" ht="105">
      <c r="A1612" s="44" t="s">
        <v>283</v>
      </c>
      <c r="B1612" s="43" t="s">
        <v>1276</v>
      </c>
      <c r="C1612" s="480"/>
      <c r="D1612" s="480" t="s">
        <v>1679</v>
      </c>
      <c r="E1612" s="483"/>
      <c r="F1612" s="483"/>
      <c r="G1612" s="483"/>
      <c r="H1612" s="485" t="s">
        <v>1698</v>
      </c>
      <c r="I1612" s="33" t="s">
        <v>1699</v>
      </c>
      <c r="J1612" s="33" t="s">
        <v>490</v>
      </c>
      <c r="K1612" s="51">
        <v>3</v>
      </c>
      <c r="L1612" s="52">
        <v>46052</v>
      </c>
      <c r="M1612" s="52">
        <v>46417</v>
      </c>
      <c r="N1612" s="95">
        <f t="shared" si="54"/>
        <v>52.142857142857146</v>
      </c>
      <c r="O1612" s="200">
        <v>0</v>
      </c>
      <c r="P1612" s="33" t="s">
        <v>1700</v>
      </c>
      <c r="Q1612" s="34">
        <f t="shared" si="53"/>
        <v>0</v>
      </c>
      <c r="R1612" s="48" t="str">
        <f t="array" aca="1" ref="R1612" ca="1">IF(ISNUMBER(Q1612),IF(Q1612=100%,"CUMPLIDA",IF(AND(ISNUMBER(M1612),ISNUMBER(INDIRECT("FECHA_"&amp;$B1612,1))), IF(M1612&lt;=INDIRECT("FECHA_"&amp;$B1612,1),"INCUMPLIDA","PROCESO"), "VERIFICAR FECHA")),"SIN VALOR AVANCE")</f>
        <v>PROCESO</v>
      </c>
    </row>
    <row r="1613" spans="1:18" ht="90.75">
      <c r="A1613" s="44" t="s">
        <v>283</v>
      </c>
      <c r="B1613" s="43" t="s">
        <v>1276</v>
      </c>
      <c r="C1613" s="481"/>
      <c r="D1613" s="481" t="s">
        <v>1679</v>
      </c>
      <c r="E1613" s="484"/>
      <c r="F1613" s="484"/>
      <c r="G1613" s="484"/>
      <c r="H1613" s="486"/>
      <c r="I1613" s="33" t="s">
        <v>1701</v>
      </c>
      <c r="J1613" s="33" t="s">
        <v>1418</v>
      </c>
      <c r="K1613" s="51">
        <v>1</v>
      </c>
      <c r="L1613" s="52">
        <v>46052</v>
      </c>
      <c r="M1613" s="52">
        <v>46417</v>
      </c>
      <c r="N1613" s="95">
        <f t="shared" si="54"/>
        <v>52.142857142857146</v>
      </c>
      <c r="O1613" s="200">
        <v>0</v>
      </c>
      <c r="P1613" s="33" t="s">
        <v>1700</v>
      </c>
      <c r="Q1613" s="34">
        <f t="shared" si="53"/>
        <v>0</v>
      </c>
      <c r="R1613" s="48" t="str">
        <f t="array" aca="1" ref="R1613" ca="1">IF(ISNUMBER(Q1613),IF(Q1613=100%,"CUMPLIDA",IF(AND(ISNUMBER(M1613),ISNUMBER(INDIRECT("FECHA_"&amp;$B1613,1))), IF(M1613&lt;=INDIRECT("FECHA_"&amp;$B1613,1),"INCUMPLIDA","PROCESO"), "VERIFICAR FECHA")),"SIN VALOR AVANCE")</f>
        <v>PROCESO</v>
      </c>
    </row>
    <row r="1614" spans="1:18" ht="150">
      <c r="A1614" s="44" t="s">
        <v>283</v>
      </c>
      <c r="B1614" s="43" t="s">
        <v>1276</v>
      </c>
      <c r="C1614" s="479" t="s">
        <v>1462</v>
      </c>
      <c r="D1614" s="479" t="s">
        <v>1702</v>
      </c>
      <c r="E1614" s="482" t="s">
        <v>1703</v>
      </c>
      <c r="F1614" s="482"/>
      <c r="G1614" s="482" t="s">
        <v>1704</v>
      </c>
      <c r="H1614" s="482" t="s">
        <v>1705</v>
      </c>
      <c r="I1614" s="33" t="s">
        <v>1706</v>
      </c>
      <c r="J1614" s="33" t="s">
        <v>1684</v>
      </c>
      <c r="K1614" s="51">
        <v>1</v>
      </c>
      <c r="L1614" s="52">
        <v>46052</v>
      </c>
      <c r="M1614" s="52">
        <v>46112</v>
      </c>
      <c r="N1614" s="95">
        <f t="shared" si="54"/>
        <v>8.5714285714285712</v>
      </c>
      <c r="O1614" s="200">
        <v>0</v>
      </c>
      <c r="P1614" s="33" t="s">
        <v>1700</v>
      </c>
      <c r="Q1614" s="34">
        <f t="shared" si="53"/>
        <v>0</v>
      </c>
      <c r="R1614" s="48" t="str">
        <f t="array" aca="1" ref="R1614" ca="1">IF(ISNUMBER(Q1614),IF(Q1614=100%,"CUMPLIDA",IF(AND(ISNUMBER(M1614),ISNUMBER(INDIRECT("FECHA_"&amp;$B1614,1))), IF(M1614&lt;=INDIRECT("FECHA_"&amp;$B1614,1),"INCUMPLIDA","PROCESO"), "VERIFICAR FECHA")),"SIN VALOR AVANCE")</f>
        <v>PROCESO</v>
      </c>
    </row>
    <row r="1615" spans="1:18" ht="90.75">
      <c r="A1615" s="44" t="s">
        <v>283</v>
      </c>
      <c r="B1615" s="43" t="s">
        <v>1276</v>
      </c>
      <c r="C1615" s="480"/>
      <c r="D1615" s="480" t="s">
        <v>1707</v>
      </c>
      <c r="E1615" s="483"/>
      <c r="F1615" s="483"/>
      <c r="G1615" s="483"/>
      <c r="H1615" s="483"/>
      <c r="I1615" s="33" t="s">
        <v>1708</v>
      </c>
      <c r="J1615" s="33" t="s">
        <v>1693</v>
      </c>
      <c r="K1615" s="51">
        <v>1</v>
      </c>
      <c r="L1615" s="52">
        <v>46235</v>
      </c>
      <c r="M1615" s="52">
        <v>46598</v>
      </c>
      <c r="N1615" s="95">
        <f t="shared" si="54"/>
        <v>51.857142857142854</v>
      </c>
      <c r="O1615" s="200">
        <v>0</v>
      </c>
      <c r="P1615" s="33" t="s">
        <v>1700</v>
      </c>
      <c r="Q1615" s="34">
        <f t="shared" si="53"/>
        <v>0</v>
      </c>
      <c r="R1615" s="48" t="str">
        <f t="array" aca="1" ref="R1615" ca="1">IF(ISNUMBER(Q1615),IF(Q1615=100%,"CUMPLIDA",IF(AND(ISNUMBER(M1615),ISNUMBER(INDIRECT("FECHA_"&amp;$B1615,1))), IF(M1615&lt;=INDIRECT("FECHA_"&amp;$B1615,1),"INCUMPLIDA","PROCESO"), "VERIFICAR FECHA")),"SIN VALOR AVANCE")</f>
        <v>PROCESO</v>
      </c>
    </row>
    <row r="1616" spans="1:18" ht="150">
      <c r="A1616" s="44" t="s">
        <v>283</v>
      </c>
      <c r="B1616" s="43" t="s">
        <v>1276</v>
      </c>
      <c r="C1616" s="481"/>
      <c r="D1616" s="481" t="s">
        <v>1709</v>
      </c>
      <c r="E1616" s="484"/>
      <c r="F1616" s="484"/>
      <c r="G1616" s="484"/>
      <c r="H1616" s="484"/>
      <c r="I1616" s="33" t="s">
        <v>1689</v>
      </c>
      <c r="J1616" s="33" t="s">
        <v>1690</v>
      </c>
      <c r="K1616" s="51">
        <v>1</v>
      </c>
      <c r="L1616" s="52">
        <v>46052</v>
      </c>
      <c r="M1616" s="52">
        <v>46203</v>
      </c>
      <c r="N1616" s="95">
        <f t="shared" si="54"/>
        <v>21.571428571428573</v>
      </c>
      <c r="O1616" s="200">
        <v>0</v>
      </c>
      <c r="P1616" s="33" t="s">
        <v>1685</v>
      </c>
      <c r="Q1616" s="34">
        <f t="shared" si="53"/>
        <v>0</v>
      </c>
      <c r="R1616" s="48" t="str">
        <f t="array" aca="1" ref="R1616" ca="1">IF(ISNUMBER(Q1616),IF(Q1616=100%,"CUMPLIDA",IF(AND(ISNUMBER(M1616),ISNUMBER(INDIRECT("FECHA_"&amp;$B1616,1))), IF(M1616&lt;=INDIRECT("FECHA_"&amp;$B1616,1),"INCUMPLIDA","PROCESO"), "VERIFICAR FECHA")),"SIN VALOR AVANCE")</f>
        <v>PROCESO</v>
      </c>
    </row>
    <row r="1617" spans="1:18" ht="210.75">
      <c r="A1617" s="35" t="s">
        <v>23</v>
      </c>
      <c r="B1617" s="43" t="s">
        <v>1276</v>
      </c>
      <c r="C1617" s="474" t="s">
        <v>1475</v>
      </c>
      <c r="D1617" s="474" t="s">
        <v>1476</v>
      </c>
      <c r="E1617" s="475" t="s">
        <v>1477</v>
      </c>
      <c r="F1617" s="475"/>
      <c r="G1617" s="475" t="s">
        <v>1478</v>
      </c>
      <c r="H1617" s="45" t="s">
        <v>1479</v>
      </c>
      <c r="I1617" s="33" t="s">
        <v>30</v>
      </c>
      <c r="J1617" s="33" t="s">
        <v>1480</v>
      </c>
      <c r="K1617" s="46">
        <v>1</v>
      </c>
      <c r="L1617" s="47">
        <v>44136</v>
      </c>
      <c r="M1617" s="47">
        <v>44865</v>
      </c>
      <c r="N1617" s="95">
        <f t="shared" si="54"/>
        <v>104.14285714285714</v>
      </c>
      <c r="O1617" s="46">
        <v>1</v>
      </c>
      <c r="P1617" s="33" t="s">
        <v>5520</v>
      </c>
      <c r="Q1617" s="34">
        <f>O1617/K1617</f>
        <v>1</v>
      </c>
      <c r="R1617" s="48" t="str">
        <f t="array" aca="1" ref="R1617" ca="1">IF(ISNUMBER(Q1617),IF(Q1617=100%,"CUMPLIDA",IF(AND(ISNUMBER(M1617),ISNUMBER(INDIRECT("FECHA_"&amp;$B1617,1))), IF(M1617&lt;=INDIRECT("FECHA_"&amp;$B1617,1),"INCUMPLIDA","PROCESO"), "VERIFICAR FECHA")),"SIN VALOR AVANCE")</f>
        <v>CUMPLIDA</v>
      </c>
    </row>
    <row r="1618" spans="1:18" ht="195.75">
      <c r="A1618" s="35" t="s">
        <v>23</v>
      </c>
      <c r="B1618" s="43" t="s">
        <v>1276</v>
      </c>
      <c r="C1618" s="474"/>
      <c r="D1618" s="474"/>
      <c r="E1618" s="475"/>
      <c r="F1618" s="475"/>
      <c r="G1618" s="475"/>
      <c r="H1618" s="45" t="s">
        <v>1481</v>
      </c>
      <c r="I1618" s="33" t="s">
        <v>30</v>
      </c>
      <c r="J1618" s="33" t="s">
        <v>1480</v>
      </c>
      <c r="K1618" s="46">
        <v>1</v>
      </c>
      <c r="L1618" s="47">
        <v>44866</v>
      </c>
      <c r="M1618" s="47">
        <v>46752</v>
      </c>
      <c r="N1618" s="95">
        <f t="shared" si="54"/>
        <v>269.42857142857144</v>
      </c>
      <c r="O1618" s="46">
        <v>0.68289999999999995</v>
      </c>
      <c r="P1618" s="33" t="s">
        <v>5521</v>
      </c>
      <c r="Q1618" s="34">
        <f>O1618/K1618</f>
        <v>0.68289999999999995</v>
      </c>
      <c r="R1618" s="48" t="str">
        <f t="array" aca="1" ref="R1618" ca="1">IF(ISNUMBER(Q1618),IF(Q1618=100%,"CUMPLIDA",IF(AND(ISNUMBER(M1618),ISNUMBER(INDIRECT("FECHA_"&amp;$B1618,1))), IF(M1618&lt;=INDIRECT("FECHA_"&amp;$B1618,1),"INCUMPLIDA","PROCESO"), "VERIFICAR FECHA")),"SIN VALOR AVANCE")</f>
        <v>PROCESO</v>
      </c>
    </row>
    <row r="1619" spans="1:18" ht="225.75">
      <c r="A1619" s="35" t="s">
        <v>23</v>
      </c>
      <c r="B1619" s="43" t="s">
        <v>1276</v>
      </c>
      <c r="C1619" s="44" t="s">
        <v>1482</v>
      </c>
      <c r="D1619" s="44" t="s">
        <v>1476</v>
      </c>
      <c r="E1619" s="45" t="s">
        <v>5522</v>
      </c>
      <c r="F1619" s="45"/>
      <c r="G1619" s="45" t="s">
        <v>1483</v>
      </c>
      <c r="H1619" s="45" t="s">
        <v>1484</v>
      </c>
      <c r="I1619" s="33" t="s">
        <v>30</v>
      </c>
      <c r="J1619" s="33" t="s">
        <v>1480</v>
      </c>
      <c r="K1619" s="46">
        <v>1</v>
      </c>
      <c r="L1619" s="47">
        <v>44928</v>
      </c>
      <c r="M1619" s="47">
        <v>46234</v>
      </c>
      <c r="N1619" s="95">
        <f t="shared" si="54"/>
        <v>186.57142857142858</v>
      </c>
      <c r="O1619" s="46">
        <v>0.97650000000000003</v>
      </c>
      <c r="P1619" s="33" t="s">
        <v>5523</v>
      </c>
      <c r="Q1619" s="34">
        <v>0.97650000000000003</v>
      </c>
      <c r="R1619" s="48" t="str">
        <f t="array" aca="1" ref="R1619" ca="1">IF(ISNUMBER(Q1619),IF(Q1619=100%,"CUMPLIDA",IF(AND(ISNUMBER(M1619),ISNUMBER(INDIRECT("FECHA_"&amp;$B1619,1))), IF(M1619&lt;=INDIRECT("FECHA_"&amp;$B1619,1),"INCUMPLIDA","PROCESO"), "VERIFICAR FECHA")),"SIN VALOR AVANCE")</f>
        <v>PROCESO</v>
      </c>
    </row>
    <row r="1620" spans="1:18" ht="285.75">
      <c r="A1620" s="35" t="s">
        <v>23</v>
      </c>
      <c r="B1620" s="43" t="s">
        <v>1276</v>
      </c>
      <c r="C1620" s="44" t="s">
        <v>1485</v>
      </c>
      <c r="D1620" s="44" t="s">
        <v>1486</v>
      </c>
      <c r="E1620" s="45" t="s">
        <v>5524</v>
      </c>
      <c r="F1620" s="45"/>
      <c r="G1620" s="45" t="s">
        <v>1487</v>
      </c>
      <c r="H1620" s="45" t="s">
        <v>5525</v>
      </c>
      <c r="I1620" s="39" t="s">
        <v>30</v>
      </c>
      <c r="J1620" s="33" t="s">
        <v>1480</v>
      </c>
      <c r="K1620" s="46">
        <v>1</v>
      </c>
      <c r="L1620" s="47">
        <v>44928</v>
      </c>
      <c r="M1620" s="47">
        <v>46234</v>
      </c>
      <c r="N1620" s="95">
        <f t="shared" si="54"/>
        <v>186.57142857142858</v>
      </c>
      <c r="O1620" s="46">
        <v>0.97650000000000003</v>
      </c>
      <c r="P1620" s="33" t="s">
        <v>5526</v>
      </c>
      <c r="Q1620" s="34">
        <v>0.97650000000000003</v>
      </c>
      <c r="R1620" s="48" t="str">
        <f t="array" aca="1" ref="R1620" ca="1">IF(ISNUMBER(Q1620),IF(Q1620=100%,"CUMPLIDA",IF(AND(ISNUMBER(M1620),ISNUMBER(INDIRECT("FECHA_"&amp;$B1620,1))), IF(M1620&lt;=INDIRECT("FECHA_"&amp;$B1620,1),"INCUMPLIDA","PROCESO"), "VERIFICAR FECHA")),"SIN VALOR AVANCE")</f>
        <v>PROCESO</v>
      </c>
    </row>
    <row r="1621" spans="1:18" ht="150.75">
      <c r="A1621" s="35" t="s">
        <v>23</v>
      </c>
      <c r="B1621" s="43" t="s">
        <v>1276</v>
      </c>
      <c r="C1621" s="44" t="s">
        <v>5527</v>
      </c>
      <c r="D1621" s="44" t="s">
        <v>1488</v>
      </c>
      <c r="E1621" s="45" t="s">
        <v>1489</v>
      </c>
      <c r="F1621" s="45"/>
      <c r="G1621" s="45" t="s">
        <v>1490</v>
      </c>
      <c r="H1621" s="45" t="s">
        <v>5528</v>
      </c>
      <c r="I1621" s="33" t="s">
        <v>5529</v>
      </c>
      <c r="J1621" s="33" t="s">
        <v>5530</v>
      </c>
      <c r="K1621" s="46">
        <v>1</v>
      </c>
      <c r="L1621" s="47">
        <v>44928</v>
      </c>
      <c r="M1621" s="47">
        <v>46599</v>
      </c>
      <c r="N1621" s="95">
        <f t="shared" si="54"/>
        <v>238.71428571428572</v>
      </c>
      <c r="O1621" s="46">
        <v>0.67820000000000003</v>
      </c>
      <c r="P1621" s="33" t="s">
        <v>1491</v>
      </c>
      <c r="Q1621" s="34">
        <f>O1621/K1621</f>
        <v>0.67820000000000003</v>
      </c>
      <c r="R1621" s="48" t="str">
        <f t="array" aca="1" ref="R1621" ca="1">IF(ISNUMBER(Q1621),IF(Q1621=100%,"CUMPLIDA",IF(AND(ISNUMBER(M1621),ISNUMBER(INDIRECT("FECHA_"&amp;$B1621,1))), IF(M1621&lt;=INDIRECT("FECHA_"&amp;$B1621,1),"INCUMPLIDA","PROCESO"), "VERIFICAR FECHA")),"SIN VALOR AVANCE")</f>
        <v>PROCESO</v>
      </c>
    </row>
    <row r="1622" spans="1:18" ht="165.75">
      <c r="A1622" s="35" t="s">
        <v>23</v>
      </c>
      <c r="B1622" s="43" t="s">
        <v>1276</v>
      </c>
      <c r="C1622" s="92" t="s">
        <v>1492</v>
      </c>
      <c r="D1622" s="92" t="s">
        <v>1493</v>
      </c>
      <c r="E1622" s="93" t="s">
        <v>5531</v>
      </c>
      <c r="F1622" s="93"/>
      <c r="G1622" s="94" t="s">
        <v>1494</v>
      </c>
      <c r="H1622" s="45" t="s">
        <v>5532</v>
      </c>
      <c r="I1622" s="39" t="s">
        <v>5529</v>
      </c>
      <c r="J1622" s="49" t="s">
        <v>5533</v>
      </c>
      <c r="K1622" s="46">
        <v>1</v>
      </c>
      <c r="L1622" s="47">
        <v>44928</v>
      </c>
      <c r="M1622" s="47">
        <v>46387</v>
      </c>
      <c r="N1622" s="95">
        <f t="shared" si="54"/>
        <v>208.42857142857142</v>
      </c>
      <c r="O1622" s="46">
        <v>0.99139999999999995</v>
      </c>
      <c r="P1622" s="50" t="s">
        <v>1495</v>
      </c>
      <c r="Q1622" s="34">
        <f>O1622/K1622</f>
        <v>0.99139999999999995</v>
      </c>
      <c r="R1622" s="48" t="str">
        <f t="array" aca="1" ref="R1622" ca="1">IF(ISNUMBER(Q1622),IF(Q1622=100%,"CUMPLIDA",IF(AND(ISNUMBER(M1622),ISNUMBER(INDIRECT("FECHA_"&amp;$B1622,1))), IF(M1622&lt;=INDIRECT("FECHA_"&amp;$B1622,1),"INCUMPLIDA","PROCESO"), "VERIFICAR FECHA")),"SIN VALOR AVANCE")</f>
        <v>PROCESO</v>
      </c>
    </row>
    <row r="1623" spans="1:18" ht="105.75">
      <c r="A1623" s="35" t="s">
        <v>23</v>
      </c>
      <c r="B1623" s="43" t="s">
        <v>1276</v>
      </c>
      <c r="C1623" s="474" t="s">
        <v>1496</v>
      </c>
      <c r="D1623" s="474" t="s">
        <v>1497</v>
      </c>
      <c r="E1623" s="475" t="s">
        <v>1498</v>
      </c>
      <c r="F1623" s="475"/>
      <c r="G1623" s="475" t="s">
        <v>1499</v>
      </c>
      <c r="H1623" s="475" t="s">
        <v>5534</v>
      </c>
      <c r="I1623" s="33" t="s">
        <v>1500</v>
      </c>
      <c r="J1623" s="33" t="s">
        <v>5535</v>
      </c>
      <c r="K1623" s="51">
        <v>1</v>
      </c>
      <c r="L1623" s="52">
        <v>42064</v>
      </c>
      <c r="M1623" s="52">
        <v>42277</v>
      </c>
      <c r="N1623" s="95">
        <f t="shared" si="54"/>
        <v>30.428571428571427</v>
      </c>
      <c r="O1623" s="51">
        <v>1</v>
      </c>
      <c r="P1623" s="53" t="s">
        <v>5536</v>
      </c>
      <c r="Q1623" s="34">
        <f t="shared" ref="Q1623:Q1668" si="55">O1623/K1623</f>
        <v>1</v>
      </c>
      <c r="R1623" s="48" t="str">
        <f t="array" aca="1" ref="R1623" ca="1">IF(ISNUMBER(Q1623),IF(Q1623=100%,"CUMPLIDA",IF(AND(ISNUMBER(M1623),ISNUMBER(INDIRECT("FECHA_"&amp;$B1623,1))), IF(M1623&lt;=INDIRECT("FECHA_"&amp;$B1623,1),"INCUMPLIDA","PROCESO"), "VERIFICAR FECHA")),"SIN VALOR AVANCE")</f>
        <v>CUMPLIDA</v>
      </c>
    </row>
    <row r="1624" spans="1:18" ht="105.75">
      <c r="A1624" s="35" t="s">
        <v>23</v>
      </c>
      <c r="B1624" s="43" t="s">
        <v>1276</v>
      </c>
      <c r="C1624" s="474"/>
      <c r="D1624" s="474"/>
      <c r="E1624" s="475"/>
      <c r="F1624" s="475"/>
      <c r="G1624" s="475"/>
      <c r="H1624" s="475"/>
      <c r="I1624" s="33" t="s">
        <v>1501</v>
      </c>
      <c r="J1624" s="33" t="s">
        <v>1502</v>
      </c>
      <c r="K1624" s="51">
        <v>1</v>
      </c>
      <c r="L1624" s="52">
        <v>42064</v>
      </c>
      <c r="M1624" s="52">
        <v>42308</v>
      </c>
      <c r="N1624" s="95">
        <f t="shared" si="54"/>
        <v>34.857142857142854</v>
      </c>
      <c r="O1624" s="51">
        <v>1</v>
      </c>
      <c r="P1624" s="53" t="s">
        <v>5537</v>
      </c>
      <c r="Q1624" s="34">
        <f t="shared" si="55"/>
        <v>1</v>
      </c>
      <c r="R1624" s="48" t="str">
        <f t="array" aca="1" ref="R1624" ca="1">IF(ISNUMBER(Q1624),IF(Q1624=100%,"CUMPLIDA",IF(AND(ISNUMBER(M1624),ISNUMBER(INDIRECT("FECHA_"&amp;$B1624,1))), IF(M1624&lt;=INDIRECT("FECHA_"&amp;$B1624,1),"INCUMPLIDA","PROCESO"), "VERIFICAR FECHA")),"SIN VALOR AVANCE")</f>
        <v>CUMPLIDA</v>
      </c>
    </row>
    <row r="1625" spans="1:18" ht="285.75">
      <c r="A1625" s="35" t="s">
        <v>23</v>
      </c>
      <c r="B1625" s="43" t="s">
        <v>1276</v>
      </c>
      <c r="C1625" s="474"/>
      <c r="D1625" s="474"/>
      <c r="E1625" s="475"/>
      <c r="F1625" s="475"/>
      <c r="G1625" s="475"/>
      <c r="H1625" s="475" t="s">
        <v>5538</v>
      </c>
      <c r="I1625" s="33" t="s">
        <v>5539</v>
      </c>
      <c r="J1625" s="54" t="s">
        <v>1503</v>
      </c>
      <c r="K1625" s="58">
        <v>2874988645</v>
      </c>
      <c r="L1625" s="47">
        <v>45839</v>
      </c>
      <c r="M1625" s="52">
        <v>46569</v>
      </c>
      <c r="N1625" s="95">
        <f t="shared" si="54"/>
        <v>104.28571428571429</v>
      </c>
      <c r="O1625" s="195">
        <v>2199254935</v>
      </c>
      <c r="P1625" s="55" t="s">
        <v>5540</v>
      </c>
      <c r="Q1625" s="34">
        <f t="shared" si="55"/>
        <v>0.76496125952525285</v>
      </c>
      <c r="R1625" s="48" t="str">
        <f t="array" aca="1" ref="R1625" ca="1">IF(ISNUMBER(Q1625),IF(Q1625=100%,"CUMPLIDA",IF(AND(ISNUMBER(M1625),ISNUMBER(INDIRECT("FECHA_"&amp;$B1625,1))), IF(M1625&lt;=INDIRECT("FECHA_"&amp;$B1625,1),"INCUMPLIDA","PROCESO"), "VERIFICAR FECHA")),"SIN VALOR AVANCE")</f>
        <v>PROCESO</v>
      </c>
    </row>
    <row r="1626" spans="1:18" ht="300.75">
      <c r="A1626" s="35" t="s">
        <v>23</v>
      </c>
      <c r="B1626" s="43" t="s">
        <v>1276</v>
      </c>
      <c r="C1626" s="474"/>
      <c r="D1626" s="474"/>
      <c r="E1626" s="475"/>
      <c r="F1626" s="475"/>
      <c r="G1626" s="475"/>
      <c r="H1626" s="475"/>
      <c r="I1626" s="33" t="s">
        <v>1504</v>
      </c>
      <c r="J1626" s="33" t="s">
        <v>1505</v>
      </c>
      <c r="K1626" s="58">
        <v>2874988645</v>
      </c>
      <c r="L1626" s="47">
        <v>45839</v>
      </c>
      <c r="M1626" s="52">
        <v>46569</v>
      </c>
      <c r="N1626" s="95">
        <f t="shared" si="54"/>
        <v>104.28571428571429</v>
      </c>
      <c r="O1626" s="58">
        <v>1928164455</v>
      </c>
      <c r="P1626" s="55" t="s">
        <v>5541</v>
      </c>
      <c r="Q1626" s="34">
        <f t="shared" si="55"/>
        <v>0.67066854624046701</v>
      </c>
      <c r="R1626" s="48" t="str">
        <f t="array" aca="1" ref="R1626" ca="1">IF(ISNUMBER(Q1626),IF(Q1626=100%,"CUMPLIDA",IF(AND(ISNUMBER(M1626),ISNUMBER(INDIRECT("FECHA_"&amp;$B1626,1))), IF(M1626&lt;=INDIRECT("FECHA_"&amp;$B1626,1),"INCUMPLIDA","PROCESO"), "VERIFICAR FECHA")),"SIN VALOR AVANCE")</f>
        <v>PROCESO</v>
      </c>
    </row>
    <row r="1627" spans="1:18" ht="165.75">
      <c r="A1627" s="35" t="s">
        <v>23</v>
      </c>
      <c r="B1627" s="43" t="s">
        <v>1276</v>
      </c>
      <c r="C1627" s="474"/>
      <c r="D1627" s="474"/>
      <c r="E1627" s="475"/>
      <c r="F1627" s="475"/>
      <c r="G1627" s="475"/>
      <c r="H1627" s="45" t="s">
        <v>1506</v>
      </c>
      <c r="I1627" s="33" t="s">
        <v>1507</v>
      </c>
      <c r="J1627" s="33" t="s">
        <v>333</v>
      </c>
      <c r="K1627" s="51">
        <v>1</v>
      </c>
      <c r="L1627" s="52">
        <v>43952</v>
      </c>
      <c r="M1627" s="52">
        <v>44196</v>
      </c>
      <c r="N1627" s="95">
        <f t="shared" si="54"/>
        <v>34.857142857142854</v>
      </c>
      <c r="O1627" s="51">
        <v>1</v>
      </c>
      <c r="P1627" s="53" t="s">
        <v>5542</v>
      </c>
      <c r="Q1627" s="34">
        <f t="shared" si="55"/>
        <v>1</v>
      </c>
      <c r="R1627" s="48" t="str">
        <f t="array" aca="1" ref="R1627" ca="1">IF(ISNUMBER(Q1627),IF(Q1627=100%,"CUMPLIDA",IF(AND(ISNUMBER(M1627),ISNUMBER(INDIRECT("FECHA_"&amp;$B1627,1))), IF(M1627&lt;=INDIRECT("FECHA_"&amp;$B1627,1),"INCUMPLIDA","PROCESO"), "VERIFICAR FECHA")),"SIN VALOR AVANCE")</f>
        <v>CUMPLIDA</v>
      </c>
    </row>
    <row r="1628" spans="1:18" ht="165.75">
      <c r="A1628" s="35" t="s">
        <v>23</v>
      </c>
      <c r="B1628" s="43" t="s">
        <v>1276</v>
      </c>
      <c r="C1628" s="474" t="s">
        <v>1508</v>
      </c>
      <c r="D1628" s="474" t="s">
        <v>1509</v>
      </c>
      <c r="E1628" s="475" t="s">
        <v>1510</v>
      </c>
      <c r="F1628" s="475"/>
      <c r="G1628" s="475" t="s">
        <v>1511</v>
      </c>
      <c r="H1628" s="45" t="s">
        <v>5543</v>
      </c>
      <c r="I1628" s="33" t="s">
        <v>5544</v>
      </c>
      <c r="J1628" s="33" t="s">
        <v>1512</v>
      </c>
      <c r="K1628" s="51">
        <v>1</v>
      </c>
      <c r="L1628" s="47">
        <v>44172</v>
      </c>
      <c r="M1628" s="47">
        <v>44211</v>
      </c>
      <c r="N1628" s="95">
        <f t="shared" si="54"/>
        <v>5.5714285714285712</v>
      </c>
      <c r="O1628" s="56">
        <v>1</v>
      </c>
      <c r="P1628" s="33" t="s">
        <v>5545</v>
      </c>
      <c r="Q1628" s="34">
        <f t="shared" si="55"/>
        <v>1</v>
      </c>
      <c r="R1628" s="48" t="str">
        <f t="array" aca="1" ref="R1628" ca="1">IF(ISNUMBER(Q1628),IF(Q1628=100%,"CUMPLIDA",IF(AND(ISNUMBER(M1628),ISNUMBER(INDIRECT("FECHA_"&amp;$B1628,1))), IF(M1628&lt;=INDIRECT("FECHA_"&amp;$B1628,1),"INCUMPLIDA","PROCESO"), "VERIFICAR FECHA")),"SIN VALOR AVANCE")</f>
        <v>CUMPLIDA</v>
      </c>
    </row>
    <row r="1629" spans="1:18" ht="180.75">
      <c r="A1629" s="35" t="s">
        <v>23</v>
      </c>
      <c r="B1629" s="43" t="s">
        <v>1276</v>
      </c>
      <c r="C1629" s="474"/>
      <c r="D1629" s="474"/>
      <c r="E1629" s="475"/>
      <c r="F1629" s="475"/>
      <c r="G1629" s="475"/>
      <c r="H1629" s="475" t="s">
        <v>5546</v>
      </c>
      <c r="I1629" s="33" t="s">
        <v>1513</v>
      </c>
      <c r="J1629" s="54" t="s">
        <v>1503</v>
      </c>
      <c r="K1629" s="46">
        <v>1</v>
      </c>
      <c r="L1629" s="47">
        <v>44928</v>
      </c>
      <c r="M1629" s="47">
        <v>46022</v>
      </c>
      <c r="N1629" s="95">
        <f t="shared" si="54"/>
        <v>156.28571428571428</v>
      </c>
      <c r="O1629" s="46">
        <v>1</v>
      </c>
      <c r="P1629" s="33" t="s">
        <v>5547</v>
      </c>
      <c r="Q1629" s="34">
        <f t="shared" si="55"/>
        <v>1</v>
      </c>
      <c r="R1629" s="48" t="str">
        <f t="array" aca="1" ref="R1629" ca="1">IF(ISNUMBER(Q1629),IF(Q1629=100%,"CUMPLIDA",IF(AND(ISNUMBER(M1629),ISNUMBER(INDIRECT("FECHA_"&amp;$B1629,1))), IF(M1629&lt;=INDIRECT("FECHA_"&amp;$B1629,1),"INCUMPLIDA","PROCESO"), "VERIFICAR FECHA")),"SIN VALOR AVANCE")</f>
        <v>CUMPLIDA</v>
      </c>
    </row>
    <row r="1630" spans="1:18" ht="210.75">
      <c r="A1630" s="35" t="s">
        <v>23</v>
      </c>
      <c r="B1630" s="43" t="s">
        <v>1276</v>
      </c>
      <c r="C1630" s="474"/>
      <c r="D1630" s="474"/>
      <c r="E1630" s="475"/>
      <c r="F1630" s="475"/>
      <c r="G1630" s="475"/>
      <c r="H1630" s="475"/>
      <c r="I1630" s="33" t="s">
        <v>5548</v>
      </c>
      <c r="J1630" s="33" t="s">
        <v>1514</v>
      </c>
      <c r="K1630" s="46">
        <v>1</v>
      </c>
      <c r="L1630" s="47">
        <v>44928</v>
      </c>
      <c r="M1630" s="47">
        <v>46387</v>
      </c>
      <c r="N1630" s="95">
        <f t="shared" si="54"/>
        <v>208.42857142857142</v>
      </c>
      <c r="O1630" s="46">
        <v>0.97540000000000004</v>
      </c>
      <c r="P1630" s="33" t="s">
        <v>5549</v>
      </c>
      <c r="Q1630" s="34">
        <f t="shared" si="55"/>
        <v>0.97540000000000004</v>
      </c>
      <c r="R1630" s="48" t="str">
        <f t="array" aca="1" ref="R1630" ca="1">IF(ISNUMBER(Q1630),IF(Q1630=100%,"CUMPLIDA",IF(AND(ISNUMBER(M1630),ISNUMBER(INDIRECT("FECHA_"&amp;$B1630,1))), IF(M1630&lt;=INDIRECT("FECHA_"&amp;$B1630,1),"INCUMPLIDA","PROCESO"), "VERIFICAR FECHA")),"SIN VALOR AVANCE")</f>
        <v>PROCESO</v>
      </c>
    </row>
    <row r="1631" spans="1:18" ht="195.75">
      <c r="A1631" s="35" t="s">
        <v>23</v>
      </c>
      <c r="B1631" s="43" t="s">
        <v>1276</v>
      </c>
      <c r="C1631" s="474"/>
      <c r="D1631" s="474"/>
      <c r="E1631" s="475"/>
      <c r="F1631" s="475"/>
      <c r="G1631" s="475"/>
      <c r="H1631" s="475" t="s">
        <v>5550</v>
      </c>
      <c r="I1631" s="33" t="s">
        <v>1513</v>
      </c>
      <c r="J1631" s="33" t="s">
        <v>1515</v>
      </c>
      <c r="K1631" s="46">
        <v>1</v>
      </c>
      <c r="L1631" s="47">
        <v>44928</v>
      </c>
      <c r="M1631" s="47">
        <v>45657</v>
      </c>
      <c r="N1631" s="95">
        <f t="shared" si="54"/>
        <v>104.14285714285714</v>
      </c>
      <c r="O1631" s="46">
        <v>1</v>
      </c>
      <c r="P1631" s="33" t="s">
        <v>5551</v>
      </c>
      <c r="Q1631" s="34">
        <f t="shared" si="55"/>
        <v>1</v>
      </c>
      <c r="R1631" s="48" t="str">
        <f t="array" aca="1" ref="R1631" ca="1">IF(ISNUMBER(Q1631),IF(Q1631=100%,"CUMPLIDA",IF(AND(ISNUMBER(M1631),ISNUMBER(INDIRECT("FECHA_"&amp;$B1631,1))), IF(M1631&lt;=INDIRECT("FECHA_"&amp;$B1631,1),"INCUMPLIDA","PROCESO"), "VERIFICAR FECHA")),"SIN VALOR AVANCE")</f>
        <v>CUMPLIDA</v>
      </c>
    </row>
    <row r="1632" spans="1:18" ht="210.75">
      <c r="A1632" s="35" t="s">
        <v>23</v>
      </c>
      <c r="B1632" s="43" t="s">
        <v>1276</v>
      </c>
      <c r="C1632" s="474"/>
      <c r="D1632" s="474"/>
      <c r="E1632" s="475"/>
      <c r="F1632" s="475"/>
      <c r="G1632" s="475"/>
      <c r="H1632" s="475"/>
      <c r="I1632" s="33" t="s">
        <v>5548</v>
      </c>
      <c r="J1632" s="33" t="s">
        <v>1514</v>
      </c>
      <c r="K1632" s="46">
        <v>1</v>
      </c>
      <c r="L1632" s="47">
        <v>44928</v>
      </c>
      <c r="M1632" s="47">
        <v>46022</v>
      </c>
      <c r="N1632" s="95">
        <f t="shared" si="54"/>
        <v>156.28571428571428</v>
      </c>
      <c r="O1632" s="46">
        <v>1</v>
      </c>
      <c r="P1632" s="33" t="s">
        <v>5552</v>
      </c>
      <c r="Q1632" s="34">
        <f t="shared" si="55"/>
        <v>1</v>
      </c>
      <c r="R1632" s="48" t="str">
        <f t="array" aca="1" ref="R1632" ca="1">IF(ISNUMBER(Q1632),IF(Q1632=100%,"CUMPLIDA",IF(AND(ISNUMBER(M1632),ISNUMBER(INDIRECT("FECHA_"&amp;$B1632,1))), IF(M1632&lt;=INDIRECT("FECHA_"&amp;$B1632,1),"INCUMPLIDA","PROCESO"), "VERIFICAR FECHA")),"SIN VALOR AVANCE")</f>
        <v>CUMPLIDA</v>
      </c>
    </row>
    <row r="1633" spans="1:18" ht="180.75">
      <c r="A1633" s="35" t="s">
        <v>23</v>
      </c>
      <c r="B1633" s="43" t="s">
        <v>1276</v>
      </c>
      <c r="C1633" s="474"/>
      <c r="D1633" s="474"/>
      <c r="E1633" s="475"/>
      <c r="F1633" s="475"/>
      <c r="G1633" s="475"/>
      <c r="H1633" s="45" t="s">
        <v>5553</v>
      </c>
      <c r="I1633" s="53" t="s">
        <v>5554</v>
      </c>
      <c r="J1633" s="53" t="s">
        <v>5555</v>
      </c>
      <c r="K1633" s="46">
        <v>1</v>
      </c>
      <c r="L1633" s="47">
        <v>46148</v>
      </c>
      <c r="M1633" s="47">
        <v>46387</v>
      </c>
      <c r="N1633" s="95">
        <f t="shared" si="54"/>
        <v>34.142857142857146</v>
      </c>
      <c r="O1633" s="46">
        <v>0</v>
      </c>
      <c r="P1633" s="33" t="s">
        <v>5556</v>
      </c>
      <c r="Q1633" s="34">
        <f t="shared" si="55"/>
        <v>0</v>
      </c>
      <c r="R1633" s="48" t="str">
        <f t="array" aca="1" ref="R1633" ca="1">IF(ISNUMBER(Q1633),IF(Q1633=100%,"CUMPLIDA",IF(AND(ISNUMBER(M1633),ISNUMBER(INDIRECT("FECHA_"&amp;$B1633,1))), IF(M1633&lt;=INDIRECT("FECHA_"&amp;$B1633,1),"INCUMPLIDA","PROCESO"), "VERIFICAR FECHA")),"SIN VALOR AVANCE")</f>
        <v>PROCESO</v>
      </c>
    </row>
    <row r="1634" spans="1:18" ht="210.75">
      <c r="A1634" s="35" t="s">
        <v>23</v>
      </c>
      <c r="B1634" s="43" t="s">
        <v>1276</v>
      </c>
      <c r="C1634" s="474"/>
      <c r="D1634" s="474"/>
      <c r="E1634" s="475"/>
      <c r="F1634" s="475"/>
      <c r="G1634" s="475"/>
      <c r="H1634" s="475" t="s">
        <v>1516</v>
      </c>
      <c r="I1634" s="53" t="s">
        <v>5557</v>
      </c>
      <c r="J1634" s="53" t="s">
        <v>5558</v>
      </c>
      <c r="K1634" s="46">
        <v>1</v>
      </c>
      <c r="L1634" s="47">
        <v>46148</v>
      </c>
      <c r="M1634" s="47">
        <v>46387</v>
      </c>
      <c r="N1634" s="95">
        <f t="shared" si="54"/>
        <v>34.142857142857146</v>
      </c>
      <c r="O1634" s="46">
        <v>0</v>
      </c>
      <c r="P1634" s="33" t="s">
        <v>5559</v>
      </c>
      <c r="Q1634" s="34">
        <f t="shared" si="55"/>
        <v>0</v>
      </c>
      <c r="R1634" s="48" t="str">
        <f t="array" aca="1" ref="R1634" ca="1">IF(ISNUMBER(Q1634),IF(Q1634=100%,"CUMPLIDA",IF(AND(ISNUMBER(M1634),ISNUMBER(INDIRECT("FECHA_"&amp;$B1634,1))), IF(M1634&lt;=INDIRECT("FECHA_"&amp;$B1634,1),"INCUMPLIDA","PROCESO"), "VERIFICAR FECHA")),"SIN VALOR AVANCE")</f>
        <v>PROCESO</v>
      </c>
    </row>
    <row r="1635" spans="1:18" ht="165.75">
      <c r="A1635" s="35" t="s">
        <v>23</v>
      </c>
      <c r="B1635" s="43" t="s">
        <v>1276</v>
      </c>
      <c r="C1635" s="474"/>
      <c r="D1635" s="474"/>
      <c r="E1635" s="475"/>
      <c r="F1635" s="475"/>
      <c r="G1635" s="475"/>
      <c r="H1635" s="475"/>
      <c r="I1635" s="33" t="s">
        <v>5560</v>
      </c>
      <c r="J1635" s="33" t="s">
        <v>1517</v>
      </c>
      <c r="K1635" s="51">
        <v>3</v>
      </c>
      <c r="L1635" s="47">
        <v>44197</v>
      </c>
      <c r="M1635" s="47">
        <v>44651</v>
      </c>
      <c r="N1635" s="95">
        <f t="shared" si="54"/>
        <v>64.857142857142861</v>
      </c>
      <c r="O1635" s="56">
        <v>3</v>
      </c>
      <c r="P1635" s="33" t="s">
        <v>5561</v>
      </c>
      <c r="Q1635" s="34">
        <f t="shared" si="55"/>
        <v>1</v>
      </c>
      <c r="R1635" s="48" t="str">
        <f t="array" aca="1" ref="R1635" ca="1">IF(ISNUMBER(Q1635),IF(Q1635=100%,"CUMPLIDA",IF(AND(ISNUMBER(M1635),ISNUMBER(INDIRECT("FECHA_"&amp;$B1635,1))), IF(M1635&lt;=INDIRECT("FECHA_"&amp;$B1635,1),"INCUMPLIDA","PROCESO"), "VERIFICAR FECHA")),"SIN VALOR AVANCE")</f>
        <v>CUMPLIDA</v>
      </c>
    </row>
    <row r="1636" spans="1:18" ht="165.75">
      <c r="A1636" s="35" t="s">
        <v>23</v>
      </c>
      <c r="B1636" s="43" t="s">
        <v>1276</v>
      </c>
      <c r="C1636" s="508" t="s">
        <v>1518</v>
      </c>
      <c r="D1636" s="508" t="s">
        <v>1519</v>
      </c>
      <c r="E1636" s="482" t="s">
        <v>1520</v>
      </c>
      <c r="F1636" s="482"/>
      <c r="G1636" s="45" t="s">
        <v>1521</v>
      </c>
      <c r="H1636" s="201" t="s">
        <v>1522</v>
      </c>
      <c r="I1636" s="33" t="s">
        <v>1523</v>
      </c>
      <c r="J1636" s="33" t="s">
        <v>1524</v>
      </c>
      <c r="K1636" s="56">
        <v>2</v>
      </c>
      <c r="L1636" s="47">
        <v>45092</v>
      </c>
      <c r="M1636" s="47">
        <v>46203</v>
      </c>
      <c r="N1636" s="95">
        <v>158.71428571428572</v>
      </c>
      <c r="O1636" s="56">
        <v>0.6</v>
      </c>
      <c r="P1636" s="33" t="s">
        <v>1525</v>
      </c>
      <c r="Q1636" s="34">
        <f t="shared" si="55"/>
        <v>0.3</v>
      </c>
      <c r="R1636" s="48" t="str">
        <f t="array" aca="1" ref="R1636" ca="1">IF(ISNUMBER(Q1636),IF(Q1636=100%,"CUMPLIDA",IF(AND(ISNUMBER(M1636),ISNUMBER(INDIRECT("FECHA_"&amp;$B1636,1))), IF(M1636&lt;=INDIRECT("FECHA_"&amp;$B1636,1),"INCUMPLIDA","PROCESO"), "VERIFICAR FECHA")),"SIN VALOR AVANCE")</f>
        <v>PROCESO</v>
      </c>
    </row>
    <row r="1637" spans="1:18" ht="165.75">
      <c r="A1637" s="35" t="s">
        <v>23</v>
      </c>
      <c r="B1637" s="43" t="s">
        <v>1276</v>
      </c>
      <c r="C1637" s="509"/>
      <c r="D1637" s="509"/>
      <c r="E1637" s="484"/>
      <c r="F1637" s="484"/>
      <c r="G1637" s="45" t="s">
        <v>1521</v>
      </c>
      <c r="H1637" s="247" t="s">
        <v>1522</v>
      </c>
      <c r="I1637" s="33" t="s">
        <v>1526</v>
      </c>
      <c r="J1637" s="33" t="s">
        <v>40</v>
      </c>
      <c r="K1637" s="56">
        <v>1</v>
      </c>
      <c r="L1637" s="47">
        <v>45123</v>
      </c>
      <c r="M1637" s="47">
        <v>45838</v>
      </c>
      <c r="N1637" s="95">
        <v>102.14285714285714</v>
      </c>
      <c r="O1637" s="56">
        <v>1</v>
      </c>
      <c r="P1637" s="33" t="s">
        <v>1525</v>
      </c>
      <c r="Q1637" s="34">
        <f t="shared" si="55"/>
        <v>1</v>
      </c>
      <c r="R1637" s="48" t="str">
        <f t="array" aca="1" ref="R1637" ca="1">IF(ISNUMBER(Q1637),IF(Q1637=100%,"CUMPLIDA",IF(AND(ISNUMBER(M1637),ISNUMBER(INDIRECT("FECHA_"&amp;$B1637,1))), IF(M1637&lt;=INDIRECT("FECHA_"&amp;$B1637,1),"INCUMPLIDA","PROCESO"), "VERIFICAR FECHA")),"SIN VALOR AVANCE")</f>
        <v>CUMPLIDA</v>
      </c>
    </row>
    <row r="1638" spans="1:18" ht="165.75">
      <c r="A1638" s="35" t="s">
        <v>23</v>
      </c>
      <c r="B1638" s="43" t="s">
        <v>1276</v>
      </c>
      <c r="C1638" s="474" t="s">
        <v>1518</v>
      </c>
      <c r="D1638" s="474" t="s">
        <v>1527</v>
      </c>
      <c r="E1638" s="475" t="s">
        <v>1528</v>
      </c>
      <c r="F1638" s="475"/>
      <c r="G1638" s="475" t="s">
        <v>1529</v>
      </c>
      <c r="H1638" s="475" t="s">
        <v>1530</v>
      </c>
      <c r="I1638" s="33" t="s">
        <v>1531</v>
      </c>
      <c r="J1638" s="33" t="s">
        <v>1532</v>
      </c>
      <c r="K1638" s="56">
        <v>1</v>
      </c>
      <c r="L1638" s="47">
        <v>45122</v>
      </c>
      <c r="M1638" s="47">
        <v>45275</v>
      </c>
      <c r="N1638" s="95">
        <f>(M1638-L1638)/7</f>
        <v>21.857142857142858</v>
      </c>
      <c r="O1638" s="56">
        <v>1</v>
      </c>
      <c r="P1638" s="33" t="s">
        <v>5562</v>
      </c>
      <c r="Q1638" s="34">
        <f t="shared" si="55"/>
        <v>1</v>
      </c>
      <c r="R1638" s="48" t="str">
        <f t="array" aca="1" ref="R1638" ca="1">IF(ISNUMBER(Q1638),IF(Q1638=100%,"CUMPLIDA",IF(AND(ISNUMBER(M1638),ISNUMBER(INDIRECT("FECHA_"&amp;$B1638,1))), IF(M1638&lt;=INDIRECT("FECHA_"&amp;$B1638,1),"INCUMPLIDA","PROCESO"), "VERIFICAR FECHA")),"SIN VALOR AVANCE")</f>
        <v>CUMPLIDA</v>
      </c>
    </row>
    <row r="1639" spans="1:18" ht="165.75">
      <c r="A1639" s="35" t="s">
        <v>23</v>
      </c>
      <c r="B1639" s="43" t="s">
        <v>1276</v>
      </c>
      <c r="C1639" s="474"/>
      <c r="D1639" s="474"/>
      <c r="E1639" s="475"/>
      <c r="F1639" s="475"/>
      <c r="G1639" s="475" t="s">
        <v>1529</v>
      </c>
      <c r="H1639" s="475" t="s">
        <v>1530</v>
      </c>
      <c r="I1639" s="33" t="s">
        <v>1533</v>
      </c>
      <c r="J1639" s="33" t="s">
        <v>5563</v>
      </c>
      <c r="K1639" s="56">
        <v>2</v>
      </c>
      <c r="L1639" s="47">
        <v>45139</v>
      </c>
      <c r="M1639" s="250">
        <v>46265</v>
      </c>
      <c r="N1639" s="95">
        <f>(M1639-L1639)/7</f>
        <v>160.85714285714286</v>
      </c>
      <c r="O1639" s="56">
        <v>1</v>
      </c>
      <c r="P1639" s="33" t="s">
        <v>5562</v>
      </c>
      <c r="Q1639" s="34">
        <f t="shared" si="55"/>
        <v>0.5</v>
      </c>
      <c r="R1639" s="48" t="str">
        <f t="array" aca="1" ref="R1639" ca="1">IF(ISNUMBER(Q1639),IF(Q1639=100%,"CUMPLIDA",IF(AND(ISNUMBER(M1639),ISNUMBER(INDIRECT("FECHA_"&amp;$B1639,1))), IF(M1639&lt;=INDIRECT("FECHA_"&amp;$B1639,1),"INCUMPLIDA","PROCESO"), "VERIFICAR FECHA")),"SIN VALOR AVANCE")</f>
        <v>PROCESO</v>
      </c>
    </row>
    <row r="1640" spans="1:18" ht="105.75">
      <c r="A1640" s="35" t="s">
        <v>23</v>
      </c>
      <c r="B1640" s="43" t="s">
        <v>1276</v>
      </c>
      <c r="C1640" s="474" t="s">
        <v>1518</v>
      </c>
      <c r="D1640" s="474" t="s">
        <v>1534</v>
      </c>
      <c r="E1640" s="475" t="s">
        <v>1535</v>
      </c>
      <c r="F1640" s="475"/>
      <c r="G1640" s="475" t="s">
        <v>1536</v>
      </c>
      <c r="H1640" s="45" t="s">
        <v>1537</v>
      </c>
      <c r="I1640" s="33" t="s">
        <v>1538</v>
      </c>
      <c r="J1640" s="33" t="s">
        <v>1539</v>
      </c>
      <c r="K1640" s="56">
        <v>1</v>
      </c>
      <c r="L1640" s="47">
        <v>45108</v>
      </c>
      <c r="M1640" s="47">
        <v>45291</v>
      </c>
      <c r="N1640" s="95">
        <f>(M1640-L1640)/7</f>
        <v>26.142857142857142</v>
      </c>
      <c r="O1640" s="56">
        <v>1</v>
      </c>
      <c r="P1640" s="33" t="s">
        <v>5564</v>
      </c>
      <c r="Q1640" s="34">
        <f t="shared" si="55"/>
        <v>1</v>
      </c>
      <c r="R1640" s="48" t="str">
        <f t="array" aca="1" ref="R1640" ca="1">IF(ISNUMBER(Q1640),IF(Q1640=100%,"CUMPLIDA",IF(AND(ISNUMBER(M1640),ISNUMBER(INDIRECT("FECHA_"&amp;$B1640,1))), IF(M1640&lt;=INDIRECT("FECHA_"&amp;$B1640,1),"INCUMPLIDA","PROCESO"), "VERIFICAR FECHA")),"SIN VALOR AVANCE")</f>
        <v>CUMPLIDA</v>
      </c>
    </row>
    <row r="1641" spans="1:18" ht="150.75">
      <c r="A1641" s="35" t="s">
        <v>23</v>
      </c>
      <c r="B1641" s="43" t="s">
        <v>1276</v>
      </c>
      <c r="C1641" s="474"/>
      <c r="D1641" s="474"/>
      <c r="E1641" s="475"/>
      <c r="F1641" s="475"/>
      <c r="G1641" s="475" t="s">
        <v>1536</v>
      </c>
      <c r="H1641" s="475" t="s">
        <v>1540</v>
      </c>
      <c r="I1641" s="33" t="s">
        <v>1541</v>
      </c>
      <c r="J1641" s="33" t="s">
        <v>1542</v>
      </c>
      <c r="K1641" s="56">
        <v>1</v>
      </c>
      <c r="L1641" s="47">
        <v>45566</v>
      </c>
      <c r="M1641" s="47">
        <v>46295</v>
      </c>
      <c r="N1641" s="95">
        <f>(M1641-L1641)/7</f>
        <v>104.14285714285714</v>
      </c>
      <c r="O1641" s="56">
        <v>0</v>
      </c>
      <c r="P1641" s="33" t="s">
        <v>5565</v>
      </c>
      <c r="Q1641" s="34">
        <f t="shared" si="55"/>
        <v>0</v>
      </c>
      <c r="R1641" s="48" t="str">
        <f t="array" aca="1" ref="R1641" ca="1">IF(ISNUMBER(Q1641),IF(Q1641=100%,"CUMPLIDA",IF(AND(ISNUMBER(M1641),ISNUMBER(INDIRECT("FECHA_"&amp;$B1641,1))), IF(M1641&lt;=INDIRECT("FECHA_"&amp;$B1641,1),"INCUMPLIDA","PROCESO"), "VERIFICAR FECHA")),"SIN VALOR AVANCE")</f>
        <v>PROCESO</v>
      </c>
    </row>
    <row r="1642" spans="1:18" ht="150.75">
      <c r="A1642" s="35" t="s">
        <v>23</v>
      </c>
      <c r="B1642" s="43" t="s">
        <v>1276</v>
      </c>
      <c r="C1642" s="474"/>
      <c r="D1642" s="474"/>
      <c r="E1642" s="475"/>
      <c r="F1642" s="475"/>
      <c r="G1642" s="475" t="s">
        <v>1536</v>
      </c>
      <c r="H1642" s="475"/>
      <c r="I1642" s="33" t="s">
        <v>1543</v>
      </c>
      <c r="J1642" s="33" t="s">
        <v>48</v>
      </c>
      <c r="K1642" s="56">
        <v>1</v>
      </c>
      <c r="L1642" s="47">
        <v>45566</v>
      </c>
      <c r="M1642" s="47">
        <v>46295</v>
      </c>
      <c r="N1642" s="95">
        <f>(M1642-L1642)/7</f>
        <v>104.14285714285714</v>
      </c>
      <c r="O1642" s="56">
        <v>0</v>
      </c>
      <c r="P1642" s="33" t="s">
        <v>5565</v>
      </c>
      <c r="Q1642" s="34">
        <f t="shared" si="55"/>
        <v>0</v>
      </c>
      <c r="R1642" s="48" t="str">
        <f t="array" aca="1" ref="R1642" ca="1">IF(ISNUMBER(Q1642),IF(Q1642=100%,"CUMPLIDA",IF(AND(ISNUMBER(M1642),ISNUMBER(INDIRECT("FECHA_"&amp;$B1642,1))), IF(M1642&lt;=INDIRECT("FECHA_"&amp;$B1642,1),"INCUMPLIDA","PROCESO"), "VERIFICAR FECHA")),"SIN VALOR AVANCE")</f>
        <v>PROCESO</v>
      </c>
    </row>
    <row r="1643" spans="1:18" ht="286.5">
      <c r="A1643" s="35" t="s">
        <v>23</v>
      </c>
      <c r="B1643" s="43" t="s">
        <v>1276</v>
      </c>
      <c r="C1643" s="35" t="s">
        <v>1420</v>
      </c>
      <c r="D1643" s="35" t="s">
        <v>1545</v>
      </c>
      <c r="E1643" s="45" t="s">
        <v>1546</v>
      </c>
      <c r="F1643" s="45"/>
      <c r="G1643" s="45" t="s">
        <v>1547</v>
      </c>
      <c r="H1643" s="36" t="s">
        <v>5566</v>
      </c>
      <c r="I1643" s="33" t="s">
        <v>1548</v>
      </c>
      <c r="J1643" s="33" t="s">
        <v>1505</v>
      </c>
      <c r="K1643" s="58">
        <v>7188141254.1300001</v>
      </c>
      <c r="L1643" s="47">
        <v>45839</v>
      </c>
      <c r="M1643" s="47">
        <v>46387</v>
      </c>
      <c r="N1643" s="95">
        <f t="shared" ref="N1643:N1664" si="56">(M1643-L1643)/7</f>
        <v>78.285714285714292</v>
      </c>
      <c r="O1643" s="58">
        <v>3924762661</v>
      </c>
      <c r="P1643" s="33" t="s">
        <v>5567</v>
      </c>
      <c r="Q1643" s="34">
        <f t="shared" si="55"/>
        <v>0.54600522196819634</v>
      </c>
      <c r="R1643" s="48" t="str">
        <f t="array" aca="1" ref="R1643" ca="1">IF(ISNUMBER(Q1643),IF(Q1643=100%,"CUMPLIDA",IF(AND(ISNUMBER(M1643),ISNUMBER(INDIRECT("FECHA_"&amp;$B1643,1))), IF(M1643&lt;=INDIRECT("FECHA_"&amp;$B1643,1),"INCUMPLIDA","PROCESO"), "VERIFICAR FECHA")),"SIN VALOR AVANCE")</f>
        <v>PROCESO</v>
      </c>
    </row>
    <row r="1644" spans="1:18" ht="135.75">
      <c r="A1644" s="35" t="s">
        <v>23</v>
      </c>
      <c r="B1644" s="43" t="s">
        <v>1276</v>
      </c>
      <c r="C1644" s="476" t="s">
        <v>1420</v>
      </c>
      <c r="D1644" s="476" t="s">
        <v>1549</v>
      </c>
      <c r="E1644" s="475" t="s">
        <v>1550</v>
      </c>
      <c r="F1644" s="475"/>
      <c r="G1644" s="475" t="s">
        <v>1551</v>
      </c>
      <c r="H1644" s="475" t="s">
        <v>1552</v>
      </c>
      <c r="I1644" s="57" t="s">
        <v>1553</v>
      </c>
      <c r="J1644" s="57" t="s">
        <v>1554</v>
      </c>
      <c r="K1644" s="51">
        <v>1</v>
      </c>
      <c r="L1644" s="38">
        <v>45809</v>
      </c>
      <c r="M1644" s="47">
        <v>46387</v>
      </c>
      <c r="N1644" s="95">
        <f t="shared" si="56"/>
        <v>82.571428571428569</v>
      </c>
      <c r="O1644" s="51">
        <v>1</v>
      </c>
      <c r="P1644" s="33" t="s">
        <v>5568</v>
      </c>
      <c r="Q1644" s="34">
        <f t="shared" si="55"/>
        <v>1</v>
      </c>
      <c r="R1644" s="48" t="str">
        <f t="array" aca="1" ref="R1644" ca="1">IF(ISNUMBER(Q1644),IF(Q1644=100%,"CUMPLIDA",IF(AND(ISNUMBER(M1644),ISNUMBER(INDIRECT("FECHA_"&amp;$B1644,1))), IF(M1644&lt;=INDIRECT("FECHA_"&amp;$B1644,1),"INCUMPLIDA","PROCESO"), "VERIFICAR FECHA")),"SIN VALOR AVANCE")</f>
        <v>CUMPLIDA</v>
      </c>
    </row>
    <row r="1645" spans="1:18" ht="105.75">
      <c r="A1645" s="35" t="s">
        <v>23</v>
      </c>
      <c r="B1645" s="43" t="s">
        <v>1276</v>
      </c>
      <c r="C1645" s="476"/>
      <c r="D1645" s="476"/>
      <c r="E1645" s="475"/>
      <c r="F1645" s="475"/>
      <c r="G1645" s="475"/>
      <c r="H1645" s="475"/>
      <c r="I1645" s="57" t="s">
        <v>1555</v>
      </c>
      <c r="J1645" s="57" t="s">
        <v>5569</v>
      </c>
      <c r="K1645" s="58">
        <v>399648949</v>
      </c>
      <c r="L1645" s="38">
        <v>45809</v>
      </c>
      <c r="M1645" s="38">
        <v>46752</v>
      </c>
      <c r="N1645" s="95">
        <f t="shared" si="56"/>
        <v>134.71428571428572</v>
      </c>
      <c r="O1645" s="58">
        <v>0</v>
      </c>
      <c r="P1645" s="33" t="s">
        <v>5570</v>
      </c>
      <c r="Q1645" s="34">
        <f t="shared" si="55"/>
        <v>0</v>
      </c>
      <c r="R1645" s="48" t="str">
        <f t="array" aca="1" ref="R1645" ca="1">IF(ISNUMBER(Q1645),IF(Q1645=100%,"CUMPLIDA",IF(AND(ISNUMBER(M1645),ISNUMBER(INDIRECT("FECHA_"&amp;$B1645,1))), IF(M1645&lt;=INDIRECT("FECHA_"&amp;$B1645,1),"INCUMPLIDA","PROCESO"), "VERIFICAR FECHA")),"SIN VALOR AVANCE")</f>
        <v>PROCESO</v>
      </c>
    </row>
    <row r="1646" spans="1:18" ht="346.5">
      <c r="A1646" s="35" t="s">
        <v>23</v>
      </c>
      <c r="B1646" s="43" t="s">
        <v>1276</v>
      </c>
      <c r="C1646" s="248" t="s">
        <v>1420</v>
      </c>
      <c r="D1646" s="248" t="s">
        <v>1549</v>
      </c>
      <c r="E1646" s="201" t="s">
        <v>1556</v>
      </c>
      <c r="F1646" s="201"/>
      <c r="G1646" s="201" t="s">
        <v>1557</v>
      </c>
      <c r="H1646" s="45" t="s">
        <v>5571</v>
      </c>
      <c r="I1646" s="33" t="s">
        <v>1504</v>
      </c>
      <c r="J1646" s="33" t="s">
        <v>1505</v>
      </c>
      <c r="K1646" s="58">
        <v>20021334751</v>
      </c>
      <c r="L1646" s="38">
        <v>45809</v>
      </c>
      <c r="M1646" s="38">
        <v>46539</v>
      </c>
      <c r="N1646" s="95">
        <f t="shared" si="56"/>
        <v>104.28571428571429</v>
      </c>
      <c r="O1646" s="58">
        <v>3580624483.8499999</v>
      </c>
      <c r="P1646" s="33" t="s">
        <v>5570</v>
      </c>
      <c r="Q1646" s="34">
        <f t="shared" si="55"/>
        <v>0.17884044837076407</v>
      </c>
      <c r="R1646" s="48" t="str">
        <f t="array" aca="1" ref="R1646" ca="1">IF(ISNUMBER(Q1646),IF(Q1646=100%,"CUMPLIDA",IF(AND(ISNUMBER(M1646),ISNUMBER(INDIRECT("FECHA_"&amp;$B1646,1))), IF(M1646&lt;=INDIRECT("FECHA_"&amp;$B1646,1),"INCUMPLIDA","PROCESO"), "VERIFICAR FECHA")),"SIN VALOR AVANCE")</f>
        <v>PROCESO</v>
      </c>
    </row>
    <row r="1647" spans="1:18" ht="210">
      <c r="A1647" s="35" t="s">
        <v>23</v>
      </c>
      <c r="B1647" s="35" t="s">
        <v>1276</v>
      </c>
      <c r="C1647" s="474" t="s">
        <v>1430</v>
      </c>
      <c r="D1647" s="477" t="s">
        <v>1558</v>
      </c>
      <c r="E1647" s="507" t="s">
        <v>1559</v>
      </c>
      <c r="F1647" s="507"/>
      <c r="G1647" s="475" t="s">
        <v>1560</v>
      </c>
      <c r="H1647" s="488" t="s">
        <v>5572</v>
      </c>
      <c r="I1647" s="37" t="s">
        <v>1561</v>
      </c>
      <c r="J1647" s="33" t="s">
        <v>1562</v>
      </c>
      <c r="K1647" s="56">
        <v>6</v>
      </c>
      <c r="L1647" s="40">
        <v>45839</v>
      </c>
      <c r="M1647" s="47">
        <v>46111</v>
      </c>
      <c r="N1647" s="95">
        <f t="shared" si="56"/>
        <v>38.857142857142854</v>
      </c>
      <c r="O1647" s="56">
        <v>0</v>
      </c>
      <c r="P1647" s="33" t="s">
        <v>1563</v>
      </c>
      <c r="Q1647" s="34">
        <f t="shared" si="55"/>
        <v>0</v>
      </c>
      <c r="R1647" s="48" t="str">
        <f t="array" aca="1" ref="R1647" ca="1">IF(ISNUMBER(Q1647),IF(Q1647=100%,"CUMPLIDA",IF(AND(ISNUMBER(M1647),ISNUMBER(INDIRECT("FECHA_"&amp;$B1647,1))), IF(M1647&lt;=INDIRECT("FECHA_"&amp;$B1647,1),"INCUMPLIDA","PROCESO"), "VERIFICAR FECHA")),"SIN VALOR AVANCE")</f>
        <v>PROCESO</v>
      </c>
    </row>
    <row r="1648" spans="1:18" ht="90.75">
      <c r="A1648" s="35" t="s">
        <v>23</v>
      </c>
      <c r="B1648" s="35" t="s">
        <v>1276</v>
      </c>
      <c r="C1648" s="474"/>
      <c r="D1648" s="477"/>
      <c r="E1648" s="507"/>
      <c r="F1648" s="507"/>
      <c r="G1648" s="475"/>
      <c r="H1648" s="488"/>
      <c r="I1648" s="37" t="s">
        <v>1564</v>
      </c>
      <c r="J1648" s="33" t="s">
        <v>78</v>
      </c>
      <c r="K1648" s="56">
        <v>1</v>
      </c>
      <c r="L1648" s="40">
        <v>45839</v>
      </c>
      <c r="M1648" s="47">
        <v>46111</v>
      </c>
      <c r="N1648" s="95">
        <f t="shared" si="56"/>
        <v>38.857142857142854</v>
      </c>
      <c r="O1648" s="56">
        <v>0</v>
      </c>
      <c r="P1648" s="33" t="s">
        <v>1563</v>
      </c>
      <c r="Q1648" s="34">
        <f t="shared" si="55"/>
        <v>0</v>
      </c>
      <c r="R1648" s="48" t="str">
        <f t="array" aca="1" ref="R1648" ca="1">IF(ISNUMBER(Q1648),IF(Q1648=100%,"CUMPLIDA",IF(AND(ISNUMBER(M1648),ISNUMBER(INDIRECT("FECHA_"&amp;$B1648,1))), IF(M1648&lt;=INDIRECT("FECHA_"&amp;$B1648,1),"INCUMPLIDA","PROCESO"), "VERIFICAR FECHA")),"SIN VALOR AVANCE")</f>
        <v>PROCESO</v>
      </c>
    </row>
    <row r="1649" spans="1:18" ht="60">
      <c r="A1649" s="35" t="s">
        <v>23</v>
      </c>
      <c r="B1649" s="35" t="s">
        <v>1276</v>
      </c>
      <c r="C1649" s="474"/>
      <c r="D1649" s="477"/>
      <c r="E1649" s="507"/>
      <c r="F1649" s="507"/>
      <c r="G1649" s="475"/>
      <c r="H1649" s="36" t="s">
        <v>5573</v>
      </c>
      <c r="I1649" s="33" t="s">
        <v>1565</v>
      </c>
      <c r="J1649" s="54" t="s">
        <v>1566</v>
      </c>
      <c r="K1649" s="56">
        <v>1</v>
      </c>
      <c r="L1649" s="40">
        <v>45839</v>
      </c>
      <c r="M1649" s="40">
        <v>46022</v>
      </c>
      <c r="N1649" s="95">
        <f t="shared" si="56"/>
        <v>26.142857142857142</v>
      </c>
      <c r="O1649" s="56">
        <v>1</v>
      </c>
      <c r="P1649" s="33" t="s">
        <v>1567</v>
      </c>
      <c r="Q1649" s="34">
        <f t="shared" si="55"/>
        <v>1</v>
      </c>
      <c r="R1649" s="48" t="str">
        <f t="array" aca="1" ref="R1649" ca="1">IF(ISNUMBER(Q1649),IF(Q1649=100%,"CUMPLIDA",IF(AND(ISNUMBER(M1649),ISNUMBER(INDIRECT("FECHA_"&amp;$B1649,1))), IF(M1649&lt;=INDIRECT("FECHA_"&amp;$B1649,1),"INCUMPLIDA","PROCESO"), "VERIFICAR FECHA")),"SIN VALOR AVANCE")</f>
        <v>CUMPLIDA</v>
      </c>
    </row>
    <row r="1650" spans="1:18" ht="210">
      <c r="A1650" s="35" t="s">
        <v>23</v>
      </c>
      <c r="B1650" s="35" t="s">
        <v>1276</v>
      </c>
      <c r="C1650" s="474" t="s">
        <v>1430</v>
      </c>
      <c r="D1650" s="474" t="s">
        <v>1558</v>
      </c>
      <c r="E1650" s="507" t="s">
        <v>1568</v>
      </c>
      <c r="F1650" s="507"/>
      <c r="G1650" s="475" t="s">
        <v>1569</v>
      </c>
      <c r="H1650" s="488" t="s">
        <v>5572</v>
      </c>
      <c r="I1650" s="37" t="s">
        <v>1561</v>
      </c>
      <c r="J1650" s="33" t="s">
        <v>1562</v>
      </c>
      <c r="K1650" s="56">
        <v>6</v>
      </c>
      <c r="L1650" s="40">
        <v>45839</v>
      </c>
      <c r="M1650" s="47">
        <v>46111</v>
      </c>
      <c r="N1650" s="95">
        <f t="shared" si="56"/>
        <v>38.857142857142854</v>
      </c>
      <c r="O1650" s="56">
        <v>0</v>
      </c>
      <c r="P1650" s="33" t="s">
        <v>1563</v>
      </c>
      <c r="Q1650" s="34">
        <f t="shared" si="55"/>
        <v>0</v>
      </c>
      <c r="R1650" s="48" t="str">
        <f t="array" aca="1" ref="R1650" ca="1">IF(ISNUMBER(Q1650),IF(Q1650=100%,"CUMPLIDA",IF(AND(ISNUMBER(M1650),ISNUMBER(INDIRECT("FECHA_"&amp;$B1650,1))), IF(M1650&lt;=INDIRECT("FECHA_"&amp;$B1650,1),"INCUMPLIDA","PROCESO"), "VERIFICAR FECHA")),"SIN VALOR AVANCE")</f>
        <v>PROCESO</v>
      </c>
    </row>
    <row r="1651" spans="1:18" ht="90.75">
      <c r="A1651" s="35" t="s">
        <v>23</v>
      </c>
      <c r="B1651" s="35" t="s">
        <v>1276</v>
      </c>
      <c r="C1651" s="474"/>
      <c r="D1651" s="474"/>
      <c r="E1651" s="507"/>
      <c r="F1651" s="507"/>
      <c r="G1651" s="475"/>
      <c r="H1651" s="488"/>
      <c r="I1651" s="37" t="s">
        <v>1570</v>
      </c>
      <c r="J1651" s="33" t="s">
        <v>78</v>
      </c>
      <c r="K1651" s="56">
        <v>1</v>
      </c>
      <c r="L1651" s="40">
        <v>45839</v>
      </c>
      <c r="M1651" s="47">
        <v>46111</v>
      </c>
      <c r="N1651" s="95">
        <f t="shared" si="56"/>
        <v>38.857142857142854</v>
      </c>
      <c r="O1651" s="56">
        <v>0</v>
      </c>
      <c r="P1651" s="33" t="s">
        <v>1563</v>
      </c>
      <c r="Q1651" s="34">
        <f t="shared" si="55"/>
        <v>0</v>
      </c>
      <c r="R1651" s="48" t="str">
        <f t="array" aca="1" ref="R1651" ca="1">IF(ISNUMBER(Q1651),IF(Q1651=100%,"CUMPLIDA",IF(AND(ISNUMBER(M1651),ISNUMBER(INDIRECT("FECHA_"&amp;$B1651,1))), IF(M1651&lt;=INDIRECT("FECHA_"&amp;$B1651,1),"INCUMPLIDA","PROCESO"), "VERIFICAR FECHA")),"SIN VALOR AVANCE")</f>
        <v>PROCESO</v>
      </c>
    </row>
    <row r="1652" spans="1:18" ht="135.75">
      <c r="A1652" s="35" t="s">
        <v>23</v>
      </c>
      <c r="B1652" s="35" t="s">
        <v>1276</v>
      </c>
      <c r="C1652" s="474"/>
      <c r="D1652" s="474"/>
      <c r="E1652" s="475"/>
      <c r="F1652" s="475"/>
      <c r="G1652" s="475"/>
      <c r="H1652" s="36" t="s">
        <v>1571</v>
      </c>
      <c r="I1652" s="37" t="s">
        <v>1572</v>
      </c>
      <c r="J1652" s="33" t="s">
        <v>1573</v>
      </c>
      <c r="K1652" s="56">
        <v>3</v>
      </c>
      <c r="L1652" s="40">
        <v>45870</v>
      </c>
      <c r="M1652" s="40">
        <v>46022</v>
      </c>
      <c r="N1652" s="95">
        <f t="shared" si="56"/>
        <v>21.714285714285715</v>
      </c>
      <c r="O1652" s="56">
        <v>3</v>
      </c>
      <c r="P1652" s="33" t="s">
        <v>1574</v>
      </c>
      <c r="Q1652" s="34">
        <f t="shared" si="55"/>
        <v>1</v>
      </c>
      <c r="R1652" s="48" t="str">
        <f t="array" aca="1" ref="R1652" ca="1">IF(ISNUMBER(Q1652),IF(Q1652=100%,"CUMPLIDA",IF(AND(ISNUMBER(M1652),ISNUMBER(INDIRECT("FECHA_"&amp;$B1652,1))), IF(M1652&lt;=INDIRECT("FECHA_"&amp;$B1652,1),"INCUMPLIDA","PROCESO"), "VERIFICAR FECHA")),"SIN VALOR AVANCE")</f>
        <v>CUMPLIDA</v>
      </c>
    </row>
    <row r="1653" spans="1:18" ht="105.75">
      <c r="A1653" s="35" t="s">
        <v>23</v>
      </c>
      <c r="B1653" s="35" t="s">
        <v>1276</v>
      </c>
      <c r="C1653" s="476" t="s">
        <v>1430</v>
      </c>
      <c r="D1653" s="476" t="s">
        <v>1575</v>
      </c>
      <c r="E1653" s="475" t="s">
        <v>1576</v>
      </c>
      <c r="F1653" s="475"/>
      <c r="G1653" s="475" t="s">
        <v>1577</v>
      </c>
      <c r="H1653" s="45" t="s">
        <v>1578</v>
      </c>
      <c r="I1653" s="33" t="s">
        <v>1579</v>
      </c>
      <c r="J1653" s="33" t="s">
        <v>195</v>
      </c>
      <c r="K1653" s="56">
        <v>4</v>
      </c>
      <c r="L1653" s="52">
        <v>45870</v>
      </c>
      <c r="M1653" s="52">
        <v>46235</v>
      </c>
      <c r="N1653" s="95">
        <f t="shared" si="56"/>
        <v>52.142857142857146</v>
      </c>
      <c r="O1653" s="56">
        <v>1</v>
      </c>
      <c r="P1653" s="33" t="s">
        <v>5574</v>
      </c>
      <c r="Q1653" s="34">
        <f t="shared" si="55"/>
        <v>0.25</v>
      </c>
      <c r="R1653" s="48" t="str">
        <f t="array" aca="1" ref="R1653" ca="1">IF(ISNUMBER(Q1653),IF(Q1653=100%,"CUMPLIDA",IF(AND(ISNUMBER(M1653),ISNUMBER(INDIRECT("FECHA_"&amp;$B1653,1))), IF(M1653&lt;=INDIRECT("FECHA_"&amp;$B1653,1),"INCUMPLIDA","PROCESO"), "VERIFICAR FECHA")),"SIN VALOR AVANCE")</f>
        <v>PROCESO</v>
      </c>
    </row>
    <row r="1654" spans="1:18" ht="45.75">
      <c r="A1654" s="35" t="s">
        <v>23</v>
      </c>
      <c r="B1654" s="35" t="s">
        <v>1276</v>
      </c>
      <c r="C1654" s="476"/>
      <c r="D1654" s="476"/>
      <c r="E1654" s="475"/>
      <c r="F1654" s="475"/>
      <c r="G1654" s="475"/>
      <c r="H1654" s="475" t="s">
        <v>1580</v>
      </c>
      <c r="I1654" s="33" t="s">
        <v>1581</v>
      </c>
      <c r="J1654" s="33" t="s">
        <v>199</v>
      </c>
      <c r="K1654" s="56">
        <v>1</v>
      </c>
      <c r="L1654" s="52">
        <v>45870</v>
      </c>
      <c r="M1654" s="52">
        <v>46022</v>
      </c>
      <c r="N1654" s="95">
        <f t="shared" si="56"/>
        <v>21.714285714285715</v>
      </c>
      <c r="O1654" s="56">
        <v>1</v>
      </c>
      <c r="P1654" s="33" t="s">
        <v>1582</v>
      </c>
      <c r="Q1654" s="34">
        <f t="shared" si="55"/>
        <v>1</v>
      </c>
      <c r="R1654" s="48" t="str">
        <f t="array" aca="1" ref="R1654" ca="1">IF(ISNUMBER(Q1654),IF(Q1654=100%,"CUMPLIDA",IF(AND(ISNUMBER(M1654),ISNUMBER(INDIRECT("FECHA_"&amp;$B1654,1))), IF(M1654&lt;=INDIRECT("FECHA_"&amp;$B1654,1),"INCUMPLIDA","PROCESO"), "VERIFICAR FECHA")),"SIN VALOR AVANCE")</f>
        <v>CUMPLIDA</v>
      </c>
    </row>
    <row r="1655" spans="1:18" ht="60">
      <c r="A1655" s="35" t="s">
        <v>23</v>
      </c>
      <c r="B1655" s="35" t="s">
        <v>1276</v>
      </c>
      <c r="C1655" s="476"/>
      <c r="D1655" s="476"/>
      <c r="E1655" s="475"/>
      <c r="F1655" s="475"/>
      <c r="G1655" s="475"/>
      <c r="H1655" s="475"/>
      <c r="I1655" s="33" t="s">
        <v>1583</v>
      </c>
      <c r="J1655" s="33" t="s">
        <v>202</v>
      </c>
      <c r="K1655" s="56">
        <v>1</v>
      </c>
      <c r="L1655" s="52">
        <v>46023</v>
      </c>
      <c r="M1655" s="52">
        <v>46054</v>
      </c>
      <c r="N1655" s="95">
        <f t="shared" si="56"/>
        <v>4.4285714285714288</v>
      </c>
      <c r="O1655" s="56">
        <v>1</v>
      </c>
      <c r="P1655" s="33" t="s">
        <v>1584</v>
      </c>
      <c r="Q1655" s="34">
        <f t="shared" si="55"/>
        <v>1</v>
      </c>
      <c r="R1655" s="48" t="str">
        <f t="array" aca="1" ref="R1655" ca="1">IF(ISNUMBER(Q1655),IF(Q1655=100%,"CUMPLIDA",IF(AND(ISNUMBER(M1655),ISNUMBER(INDIRECT("FECHA_"&amp;$B1655,1))), IF(M1655&lt;=INDIRECT("FECHA_"&amp;$B1655,1),"INCUMPLIDA","PROCESO"), "VERIFICAR FECHA")),"SIN VALOR AVANCE")</f>
        <v>CUMPLIDA</v>
      </c>
    </row>
    <row r="1656" spans="1:18" ht="75.75">
      <c r="A1656" s="35" t="s">
        <v>23</v>
      </c>
      <c r="B1656" s="35" t="s">
        <v>1276</v>
      </c>
      <c r="C1656" s="476"/>
      <c r="D1656" s="476"/>
      <c r="E1656" s="475"/>
      <c r="F1656" s="475"/>
      <c r="G1656" s="475"/>
      <c r="H1656" s="45" t="s">
        <v>1585</v>
      </c>
      <c r="I1656" s="33" t="s">
        <v>1586</v>
      </c>
      <c r="J1656" s="33" t="s">
        <v>153</v>
      </c>
      <c r="K1656" s="56">
        <v>1</v>
      </c>
      <c r="L1656" s="52">
        <v>45870</v>
      </c>
      <c r="M1656" s="52">
        <v>45961</v>
      </c>
      <c r="N1656" s="95">
        <f t="shared" si="56"/>
        <v>13</v>
      </c>
      <c r="O1656" s="56">
        <v>1</v>
      </c>
      <c r="P1656" s="33" t="s">
        <v>1582</v>
      </c>
      <c r="Q1656" s="34">
        <f t="shared" si="55"/>
        <v>1</v>
      </c>
      <c r="R1656" s="48" t="str">
        <f t="array" aca="1" ref="R1656" ca="1">IF(ISNUMBER(Q1656),IF(Q1656=100%,"CUMPLIDA",IF(AND(ISNUMBER(M1656),ISNUMBER(INDIRECT("FECHA_"&amp;$B1656,1))), IF(M1656&lt;=INDIRECT("FECHA_"&amp;$B1656,1),"INCUMPLIDA","PROCESO"), "VERIFICAR FECHA")),"SIN VALOR AVANCE")</f>
        <v>CUMPLIDA</v>
      </c>
    </row>
    <row r="1657" spans="1:18" ht="90.75">
      <c r="A1657" s="35" t="s">
        <v>23</v>
      </c>
      <c r="B1657" s="35" t="s">
        <v>1276</v>
      </c>
      <c r="C1657" s="476"/>
      <c r="D1657" s="476"/>
      <c r="E1657" s="475"/>
      <c r="F1657" s="475"/>
      <c r="G1657" s="475"/>
      <c r="H1657" s="45" t="s">
        <v>5575</v>
      </c>
      <c r="I1657" s="33" t="s">
        <v>1587</v>
      </c>
      <c r="J1657" s="54" t="s">
        <v>1588</v>
      </c>
      <c r="K1657" s="56">
        <v>6</v>
      </c>
      <c r="L1657" s="52">
        <v>45870</v>
      </c>
      <c r="M1657" s="52">
        <v>46235</v>
      </c>
      <c r="N1657" s="95">
        <f t="shared" si="56"/>
        <v>52.142857142857146</v>
      </c>
      <c r="O1657" s="56">
        <v>2</v>
      </c>
      <c r="P1657" s="53" t="s">
        <v>5576</v>
      </c>
      <c r="Q1657" s="34">
        <f t="shared" si="55"/>
        <v>0.33333333333333331</v>
      </c>
      <c r="R1657" s="48" t="str">
        <f t="array" aca="1" ref="R1657" ca="1">IF(ISNUMBER(Q1657),IF(Q1657=100%,"CUMPLIDA",IF(AND(ISNUMBER(M1657),ISNUMBER(INDIRECT("FECHA_"&amp;$B1657,1))), IF(M1657&lt;=INDIRECT("FECHA_"&amp;$B1657,1),"INCUMPLIDA","PROCESO"), "VERIFICAR FECHA")),"SIN VALOR AVANCE")</f>
        <v>PROCESO</v>
      </c>
    </row>
    <row r="1658" spans="1:18" ht="105.75">
      <c r="A1658" s="35" t="s">
        <v>23</v>
      </c>
      <c r="B1658" s="35" t="s">
        <v>1276</v>
      </c>
      <c r="C1658" s="476" t="s">
        <v>1430</v>
      </c>
      <c r="D1658" s="476" t="s">
        <v>1575</v>
      </c>
      <c r="E1658" s="475" t="s">
        <v>1589</v>
      </c>
      <c r="F1658" s="475"/>
      <c r="G1658" s="475" t="s">
        <v>1590</v>
      </c>
      <c r="H1658" s="45" t="s">
        <v>5577</v>
      </c>
      <c r="I1658" s="33" t="s">
        <v>1587</v>
      </c>
      <c r="J1658" s="54" t="s">
        <v>1588</v>
      </c>
      <c r="K1658" s="56">
        <v>6</v>
      </c>
      <c r="L1658" s="52">
        <v>45870</v>
      </c>
      <c r="M1658" s="52">
        <v>46235</v>
      </c>
      <c r="N1658" s="95">
        <f t="shared" si="56"/>
        <v>52.142857142857146</v>
      </c>
      <c r="O1658" s="56">
        <v>2</v>
      </c>
      <c r="P1658" s="53" t="s">
        <v>5578</v>
      </c>
      <c r="Q1658" s="34">
        <f t="shared" si="55"/>
        <v>0.33333333333333331</v>
      </c>
      <c r="R1658" s="48" t="str">
        <f t="array" aca="1" ref="R1658" ca="1">IF(ISNUMBER(Q1658),IF(Q1658=100%,"CUMPLIDA",IF(AND(ISNUMBER(M1658),ISNUMBER(INDIRECT("FECHA_"&amp;$B1658,1))), IF(M1658&lt;=INDIRECT("FECHA_"&amp;$B1658,1),"INCUMPLIDA","PROCESO"), "VERIFICAR FECHA")),"SIN VALOR AVANCE")</f>
        <v>PROCESO</v>
      </c>
    </row>
    <row r="1659" spans="1:18" ht="120.75">
      <c r="A1659" s="35" t="s">
        <v>23</v>
      </c>
      <c r="B1659" s="35" t="s">
        <v>1276</v>
      </c>
      <c r="C1659" s="476"/>
      <c r="D1659" s="476"/>
      <c r="E1659" s="475"/>
      <c r="F1659" s="475"/>
      <c r="G1659" s="475"/>
      <c r="H1659" s="45" t="s">
        <v>1591</v>
      </c>
      <c r="I1659" s="33" t="s">
        <v>1592</v>
      </c>
      <c r="J1659" s="33" t="s">
        <v>195</v>
      </c>
      <c r="K1659" s="56">
        <v>4</v>
      </c>
      <c r="L1659" s="52">
        <v>45839</v>
      </c>
      <c r="M1659" s="52">
        <v>46204</v>
      </c>
      <c r="N1659" s="95">
        <f t="shared" si="56"/>
        <v>52.142857142857146</v>
      </c>
      <c r="O1659" s="56">
        <v>2</v>
      </c>
      <c r="P1659" s="53" t="s">
        <v>5579</v>
      </c>
      <c r="Q1659" s="34">
        <f t="shared" si="55"/>
        <v>0.5</v>
      </c>
      <c r="R1659" s="48" t="str">
        <f t="array" aca="1" ref="R1659" ca="1">IF(ISNUMBER(Q1659),IF(Q1659=100%,"CUMPLIDA",IF(AND(ISNUMBER(M1659),ISNUMBER(INDIRECT("FECHA_"&amp;$B1659,1))), IF(M1659&lt;=INDIRECT("FECHA_"&amp;$B1659,1),"INCUMPLIDA","PROCESO"), "VERIFICAR FECHA")),"SIN VALOR AVANCE")</f>
        <v>PROCESO</v>
      </c>
    </row>
    <row r="1660" spans="1:18" ht="45.75">
      <c r="A1660" s="35" t="s">
        <v>23</v>
      </c>
      <c r="B1660" s="35" t="s">
        <v>1276</v>
      </c>
      <c r="C1660" s="476"/>
      <c r="D1660" s="476"/>
      <c r="E1660" s="475"/>
      <c r="F1660" s="475"/>
      <c r="G1660" s="475"/>
      <c r="H1660" s="475" t="s">
        <v>1593</v>
      </c>
      <c r="I1660" s="33" t="s">
        <v>1581</v>
      </c>
      <c r="J1660" s="33" t="s">
        <v>199</v>
      </c>
      <c r="K1660" s="56">
        <v>1</v>
      </c>
      <c r="L1660" s="52">
        <v>45870</v>
      </c>
      <c r="M1660" s="52">
        <v>46022</v>
      </c>
      <c r="N1660" s="95">
        <f t="shared" si="56"/>
        <v>21.714285714285715</v>
      </c>
      <c r="O1660" s="56">
        <v>1</v>
      </c>
      <c r="P1660" s="33" t="s">
        <v>1582</v>
      </c>
      <c r="Q1660" s="34">
        <f t="shared" si="55"/>
        <v>1</v>
      </c>
      <c r="R1660" s="48" t="str">
        <f t="array" aca="1" ref="R1660" ca="1">IF(ISNUMBER(Q1660),IF(Q1660=100%,"CUMPLIDA",IF(AND(ISNUMBER(M1660),ISNUMBER(INDIRECT("FECHA_"&amp;$B1660,1))), IF(M1660&lt;=INDIRECT("FECHA_"&amp;$B1660,1),"INCUMPLIDA","PROCESO"), "VERIFICAR FECHA")),"SIN VALOR AVANCE")</f>
        <v>CUMPLIDA</v>
      </c>
    </row>
    <row r="1661" spans="1:18" ht="60">
      <c r="A1661" s="35" t="s">
        <v>23</v>
      </c>
      <c r="B1661" s="35" t="s">
        <v>1276</v>
      </c>
      <c r="C1661" s="476"/>
      <c r="D1661" s="476"/>
      <c r="E1661" s="475"/>
      <c r="F1661" s="475"/>
      <c r="G1661" s="475"/>
      <c r="H1661" s="475"/>
      <c r="I1661" s="33" t="s">
        <v>1583</v>
      </c>
      <c r="J1661" s="33" t="s">
        <v>202</v>
      </c>
      <c r="K1661" s="56">
        <v>1</v>
      </c>
      <c r="L1661" s="52">
        <v>46023</v>
      </c>
      <c r="M1661" s="52">
        <v>46054</v>
      </c>
      <c r="N1661" s="95">
        <f t="shared" si="56"/>
        <v>4.4285714285714288</v>
      </c>
      <c r="O1661" s="56">
        <v>1</v>
      </c>
      <c r="P1661" s="33" t="s">
        <v>1584</v>
      </c>
      <c r="Q1661" s="34">
        <f t="shared" si="55"/>
        <v>1</v>
      </c>
      <c r="R1661" s="48" t="str">
        <f t="array" aca="1" ref="R1661" ca="1">IF(ISNUMBER(Q1661),IF(Q1661=100%,"CUMPLIDA",IF(AND(ISNUMBER(M1661),ISNUMBER(INDIRECT("FECHA_"&amp;$B1661,1))), IF(M1661&lt;=INDIRECT("FECHA_"&amp;$B1661,1),"INCUMPLIDA","PROCESO"), "VERIFICAR FECHA")),"SIN VALOR AVANCE")</f>
        <v>CUMPLIDA</v>
      </c>
    </row>
    <row r="1662" spans="1:18" ht="75.75">
      <c r="A1662" s="35" t="s">
        <v>23</v>
      </c>
      <c r="B1662" s="35" t="s">
        <v>1276</v>
      </c>
      <c r="C1662" s="476"/>
      <c r="D1662" s="476"/>
      <c r="E1662" s="475"/>
      <c r="F1662" s="475"/>
      <c r="G1662" s="475"/>
      <c r="H1662" s="45" t="s">
        <v>1594</v>
      </c>
      <c r="I1662" s="33" t="s">
        <v>1595</v>
      </c>
      <c r="J1662" s="33" t="s">
        <v>153</v>
      </c>
      <c r="K1662" s="56">
        <v>1</v>
      </c>
      <c r="L1662" s="52">
        <v>45870</v>
      </c>
      <c r="M1662" s="52">
        <v>45961</v>
      </c>
      <c r="N1662" s="95">
        <f t="shared" si="56"/>
        <v>13</v>
      </c>
      <c r="O1662" s="56">
        <v>1</v>
      </c>
      <c r="P1662" s="33" t="s">
        <v>1582</v>
      </c>
      <c r="Q1662" s="34">
        <f t="shared" si="55"/>
        <v>1</v>
      </c>
      <c r="R1662" s="48" t="str">
        <f t="array" aca="1" ref="R1662" ca="1">IF(ISNUMBER(Q1662),IF(Q1662=100%,"CUMPLIDA",IF(AND(ISNUMBER(M1662),ISNUMBER(INDIRECT("FECHA_"&amp;$B1662,1))), IF(M1662&lt;=INDIRECT("FECHA_"&amp;$B1662,1),"INCUMPLIDA","PROCESO"), "VERIFICAR FECHA")),"SIN VALOR AVANCE")</f>
        <v>CUMPLIDA</v>
      </c>
    </row>
    <row r="1663" spans="1:18" ht="165.75">
      <c r="A1663" s="35" t="s">
        <v>23</v>
      </c>
      <c r="B1663" s="35" t="s">
        <v>1276</v>
      </c>
      <c r="C1663" s="476" t="s">
        <v>1596</v>
      </c>
      <c r="D1663" s="476" t="s">
        <v>1597</v>
      </c>
      <c r="E1663" s="478" t="s">
        <v>1598</v>
      </c>
      <c r="F1663" s="478"/>
      <c r="G1663" s="475" t="s">
        <v>1599</v>
      </c>
      <c r="H1663" s="485" t="s">
        <v>1600</v>
      </c>
      <c r="I1663" s="37" t="s">
        <v>1601</v>
      </c>
      <c r="J1663" s="33" t="s">
        <v>1602</v>
      </c>
      <c r="K1663" s="56">
        <v>1</v>
      </c>
      <c r="L1663" s="38">
        <v>45945</v>
      </c>
      <c r="M1663" s="38">
        <v>46112</v>
      </c>
      <c r="N1663" s="95">
        <f t="shared" si="56"/>
        <v>23.857142857142858</v>
      </c>
      <c r="O1663" s="56">
        <v>1</v>
      </c>
      <c r="P1663" s="33" t="s">
        <v>1603</v>
      </c>
      <c r="Q1663" s="34">
        <f t="shared" si="55"/>
        <v>1</v>
      </c>
      <c r="R1663" s="48" t="str">
        <f t="array" aca="1" ref="R1663" ca="1">IF(ISNUMBER(Q1663),IF(Q1663=100%,"CUMPLIDA",IF(AND(ISNUMBER(M1663),ISNUMBER(INDIRECT("FECHA_"&amp;$B1663,1))), IF(M1663&lt;=INDIRECT("FECHA_"&amp;$B1663,1),"INCUMPLIDA","PROCESO"), "VERIFICAR FECHA")),"SIN VALOR AVANCE")</f>
        <v>CUMPLIDA</v>
      </c>
    </row>
    <row r="1664" spans="1:18" ht="165.75">
      <c r="A1664" s="35" t="s">
        <v>23</v>
      </c>
      <c r="B1664" s="35" t="s">
        <v>1276</v>
      </c>
      <c r="C1664" s="476"/>
      <c r="D1664" s="476"/>
      <c r="E1664" s="478"/>
      <c r="F1664" s="478"/>
      <c r="G1664" s="475"/>
      <c r="H1664" s="486"/>
      <c r="I1664" s="37" t="s">
        <v>1605</v>
      </c>
      <c r="J1664" s="70" t="s">
        <v>1606</v>
      </c>
      <c r="K1664" s="56">
        <v>1</v>
      </c>
      <c r="L1664" s="38">
        <v>45945</v>
      </c>
      <c r="M1664" s="38">
        <v>46173</v>
      </c>
      <c r="N1664" s="95">
        <f t="shared" si="56"/>
        <v>32.571428571428569</v>
      </c>
      <c r="O1664" s="56">
        <v>0</v>
      </c>
      <c r="P1664" s="33" t="s">
        <v>1603</v>
      </c>
      <c r="Q1664" s="34">
        <f t="shared" si="55"/>
        <v>0</v>
      </c>
      <c r="R1664" s="48" t="str">
        <f t="array" aca="1" ref="R1664" ca="1">IF(ISNUMBER(Q1664),IF(Q1664=100%,"CUMPLIDA",IF(AND(ISNUMBER(M1664),ISNUMBER(INDIRECT("FECHA_"&amp;$B1664,1))), IF(M1664&lt;=INDIRECT("FECHA_"&amp;$B1664,1),"INCUMPLIDA","PROCESO"), "VERIFICAR FECHA")),"SIN VALOR AVANCE")</f>
        <v>PROCESO</v>
      </c>
    </row>
    <row r="1665" spans="1:18" ht="75">
      <c r="A1665" s="44" t="s">
        <v>23</v>
      </c>
      <c r="B1665" s="43" t="s">
        <v>1276</v>
      </c>
      <c r="C1665" s="479" t="s">
        <v>1462</v>
      </c>
      <c r="D1665" s="479" t="s">
        <v>1607</v>
      </c>
      <c r="E1665" s="482" t="s">
        <v>1608</v>
      </c>
      <c r="F1665" s="482"/>
      <c r="G1665" s="482" t="s">
        <v>1609</v>
      </c>
      <c r="H1665" s="485" t="s">
        <v>5580</v>
      </c>
      <c r="I1665" s="33" t="s">
        <v>5581</v>
      </c>
      <c r="J1665" s="33" t="s">
        <v>1610</v>
      </c>
      <c r="K1665" s="51">
        <v>7</v>
      </c>
      <c r="L1665" s="52">
        <v>46023</v>
      </c>
      <c r="M1665" s="52">
        <v>46234</v>
      </c>
      <c r="N1665" s="48">
        <v>30</v>
      </c>
      <c r="O1665" s="200">
        <v>0</v>
      </c>
      <c r="P1665" s="33" t="s">
        <v>1611</v>
      </c>
      <c r="Q1665" s="34">
        <f t="shared" si="55"/>
        <v>0</v>
      </c>
      <c r="R1665" s="48" t="str">
        <f t="array" aca="1" ref="R1665" ca="1">IF(ISNUMBER(Q1665),IF(Q1665=100%,"CUMPLIDA",IF(AND(ISNUMBER(M1665),ISNUMBER(INDIRECT("FECHA_"&amp;$B1665,1))), IF(M1665&lt;=INDIRECT("FECHA_"&amp;$B1665,1),"INCUMPLIDA","PROCESO"), "VERIFICAR FECHA")),"SIN VALOR AVANCE")</f>
        <v>PROCESO</v>
      </c>
    </row>
    <row r="1666" spans="1:18" ht="90.75">
      <c r="A1666" s="44" t="s">
        <v>23</v>
      </c>
      <c r="B1666" s="43" t="s">
        <v>1276</v>
      </c>
      <c r="C1666" s="480"/>
      <c r="D1666" s="480" t="s">
        <v>1607</v>
      </c>
      <c r="E1666" s="483"/>
      <c r="F1666" s="483"/>
      <c r="G1666" s="483"/>
      <c r="H1666" s="486"/>
      <c r="I1666" s="33" t="s">
        <v>1612</v>
      </c>
      <c r="J1666" s="33" t="s">
        <v>1613</v>
      </c>
      <c r="K1666" s="51">
        <v>1</v>
      </c>
      <c r="L1666" s="52">
        <v>46242</v>
      </c>
      <c r="M1666" s="52">
        <v>46305</v>
      </c>
      <c r="N1666" s="48">
        <v>9</v>
      </c>
      <c r="O1666" s="200">
        <v>0</v>
      </c>
      <c r="P1666" s="33" t="s">
        <v>1614</v>
      </c>
      <c r="Q1666" s="34">
        <f t="shared" si="55"/>
        <v>0</v>
      </c>
      <c r="R1666" s="48" t="str">
        <f t="array" aca="1" ref="R1666" ca="1">IF(ISNUMBER(Q1666),IF(Q1666=100%,"CUMPLIDA",IF(AND(ISNUMBER(M1666),ISNUMBER(INDIRECT("FECHA_"&amp;$B1666,1))), IF(M1666&lt;=INDIRECT("FECHA_"&amp;$B1666,1),"INCUMPLIDA","PROCESO"), "VERIFICAR FECHA")),"SIN VALOR AVANCE")</f>
        <v>PROCESO</v>
      </c>
    </row>
    <row r="1667" spans="1:18" ht="120">
      <c r="A1667" s="44" t="s">
        <v>23</v>
      </c>
      <c r="B1667" s="43" t="s">
        <v>1276</v>
      </c>
      <c r="C1667" s="480"/>
      <c r="D1667" s="480" t="s">
        <v>1615</v>
      </c>
      <c r="E1667" s="483"/>
      <c r="F1667" s="483"/>
      <c r="G1667" s="483"/>
      <c r="H1667" s="201" t="s">
        <v>5582</v>
      </c>
      <c r="I1667" s="196" t="s">
        <v>5583</v>
      </c>
      <c r="J1667" s="196" t="s">
        <v>1616</v>
      </c>
      <c r="K1667" s="51">
        <v>2</v>
      </c>
      <c r="L1667" s="52">
        <v>46054</v>
      </c>
      <c r="M1667" s="52">
        <v>46142</v>
      </c>
      <c r="N1667" s="197">
        <v>13</v>
      </c>
      <c r="O1667" s="200">
        <v>2</v>
      </c>
      <c r="P1667" s="33" t="s">
        <v>1611</v>
      </c>
      <c r="Q1667" s="34">
        <f t="shared" si="55"/>
        <v>1</v>
      </c>
      <c r="R1667" s="48" t="str">
        <f t="array" aca="1" ref="R1667" ca="1">IF(ISNUMBER(Q1667),IF(Q1667=100%,"CUMPLIDA",IF(AND(ISNUMBER(M1667),ISNUMBER(INDIRECT("FECHA_"&amp;$B1667,1))), IF(M1667&lt;=INDIRECT("FECHA_"&amp;$B1667,1),"INCUMPLIDA","PROCESO"), "VERIFICAR FECHA")),"SIN VALOR AVANCE")</f>
        <v>CUMPLIDA</v>
      </c>
    </row>
    <row r="1668" spans="1:18" ht="75.75">
      <c r="A1668" s="44" t="s">
        <v>23</v>
      </c>
      <c r="B1668" s="43" t="s">
        <v>1276</v>
      </c>
      <c r="C1668" s="480"/>
      <c r="D1668" s="480" t="s">
        <v>1615</v>
      </c>
      <c r="E1668" s="483"/>
      <c r="F1668" s="483"/>
      <c r="G1668" s="483"/>
      <c r="H1668" s="485" t="s">
        <v>5584</v>
      </c>
      <c r="I1668" s="33" t="s">
        <v>5585</v>
      </c>
      <c r="J1668" s="33" t="s">
        <v>1617</v>
      </c>
      <c r="K1668" s="51">
        <v>5</v>
      </c>
      <c r="L1668" s="52">
        <v>46082</v>
      </c>
      <c r="M1668" s="52">
        <v>46234</v>
      </c>
      <c r="N1668" s="48">
        <v>32</v>
      </c>
      <c r="O1668" s="200">
        <v>0</v>
      </c>
      <c r="P1668" s="33" t="s">
        <v>1618</v>
      </c>
      <c r="Q1668" s="34">
        <f t="shared" si="55"/>
        <v>0</v>
      </c>
      <c r="R1668" s="48" t="str">
        <f t="array" aca="1" ref="R1668" ca="1">IF(ISNUMBER(Q1668),IF(Q1668=100%,"CUMPLIDA",IF(AND(ISNUMBER(M1668),ISNUMBER(INDIRECT("FECHA_"&amp;$B1668,1))), IF(M1668&lt;=INDIRECT("FECHA_"&amp;$B1668,1),"INCUMPLIDA","PROCESO"), "VERIFICAR FECHA")),"SIN VALOR AVANCE")</f>
        <v>PROCESO</v>
      </c>
    </row>
    <row r="1669" spans="1:18" ht="75">
      <c r="A1669" s="44" t="s">
        <v>23</v>
      </c>
      <c r="B1669" s="43" t="s">
        <v>1276</v>
      </c>
      <c r="C1669" s="480"/>
      <c r="D1669" s="480" t="s">
        <v>1607</v>
      </c>
      <c r="E1669" s="483"/>
      <c r="F1669" s="483"/>
      <c r="G1669" s="483"/>
      <c r="H1669" s="503"/>
      <c r="I1669" s="196" t="s">
        <v>5586</v>
      </c>
      <c r="J1669" s="196" t="s">
        <v>1619</v>
      </c>
      <c r="K1669" s="288">
        <v>1</v>
      </c>
      <c r="L1669" s="198">
        <v>46054</v>
      </c>
      <c r="M1669" s="198">
        <v>46234</v>
      </c>
      <c r="N1669" s="197">
        <v>26</v>
      </c>
      <c r="O1669" s="289">
        <v>1</v>
      </c>
      <c r="P1669" s="196" t="s">
        <v>1620</v>
      </c>
      <c r="Q1669" s="34">
        <v>0</v>
      </c>
      <c r="R1669" s="48" t="str">
        <f t="array" aca="1" ref="R1669" ca="1">IF(ISNUMBER(Q1669),IF(Q1669=100%,"CUMPLIDA",IF(AND(ISNUMBER(M1669),ISNUMBER(INDIRECT("FECHA_"&amp;$B1669,1))), IF(M1669&lt;=INDIRECT("FECHA_"&amp;$B1669,1),"INCUMPLIDA","PROCESO"), "VERIFICAR FECHA")),"SIN VALOR AVANCE")</f>
        <v>PROCESO</v>
      </c>
    </row>
    <row r="1670" spans="1:18" ht="120">
      <c r="A1670" s="44" t="s">
        <v>23</v>
      </c>
      <c r="B1670" s="43" t="s">
        <v>1276</v>
      </c>
      <c r="C1670" s="481"/>
      <c r="D1670" s="481" t="s">
        <v>1607</v>
      </c>
      <c r="E1670" s="484"/>
      <c r="F1670" s="484"/>
      <c r="G1670" s="484"/>
      <c r="H1670" s="290" t="s">
        <v>1621</v>
      </c>
      <c r="I1670" s="291" t="s">
        <v>5587</v>
      </c>
      <c r="J1670" s="291" t="s">
        <v>1622</v>
      </c>
      <c r="K1670" s="292">
        <v>10</v>
      </c>
      <c r="L1670" s="293">
        <v>46054</v>
      </c>
      <c r="M1670" s="293">
        <v>46356</v>
      </c>
      <c r="N1670" s="294">
        <v>42</v>
      </c>
      <c r="O1670" s="295">
        <v>0</v>
      </c>
      <c r="P1670" s="291" t="s">
        <v>74</v>
      </c>
      <c r="Q1670" s="34">
        <f t="shared" ref="Q1670:Q1675" si="57">O1670/K1670</f>
        <v>0</v>
      </c>
      <c r="R1670" s="48" t="str">
        <f t="array" aca="1" ref="R1670" ca="1">IF(ISNUMBER(Q1670),IF(Q1670=100%,"CUMPLIDA",IF(AND(ISNUMBER(M1670),ISNUMBER(INDIRECT("FECHA_"&amp;$B1670,1))), IF(M1670&lt;=INDIRECT("FECHA_"&amp;$B1670,1),"INCUMPLIDA","PROCESO"), "VERIFICAR FECHA")),"SIN VALOR AVANCE")</f>
        <v>PROCESO</v>
      </c>
    </row>
    <row r="1671" spans="1:18" ht="60.75">
      <c r="A1671" s="44" t="s">
        <v>2630</v>
      </c>
      <c r="B1671" s="43" t="s">
        <v>1276</v>
      </c>
      <c r="C1671" s="479" t="s">
        <v>2631</v>
      </c>
      <c r="D1671" s="504" t="s">
        <v>1658</v>
      </c>
      <c r="E1671" s="485" t="s">
        <v>2632</v>
      </c>
      <c r="F1671" s="485"/>
      <c r="G1671" s="485" t="s">
        <v>2633</v>
      </c>
      <c r="H1671" s="206" t="s">
        <v>2634</v>
      </c>
      <c r="I1671" s="37" t="s">
        <v>2635</v>
      </c>
      <c r="J1671" s="37" t="s">
        <v>1224</v>
      </c>
      <c r="K1671" s="56">
        <v>1</v>
      </c>
      <c r="L1671" s="40">
        <v>46139</v>
      </c>
      <c r="M1671" s="40">
        <v>46172</v>
      </c>
      <c r="N1671" s="150">
        <v>4.7142857142857144</v>
      </c>
      <c r="O1671" s="56">
        <v>0</v>
      </c>
      <c r="P1671" s="33" t="s">
        <v>2636</v>
      </c>
      <c r="Q1671" s="34">
        <f t="shared" si="57"/>
        <v>0</v>
      </c>
      <c r="R1671" s="48" t="str">
        <f t="array" aca="1" ref="R1671" ca="1">IF(ISNUMBER(Q1671),IF(Q1671=100%,"CUMPLIDA",IF(AND(ISNUMBER(M1671),ISNUMBER(INDIRECT("FECHA_"&amp;$B1671,1))), IF(M1671&lt;=INDIRECT("FECHA_"&amp;$B1671,1),"INCUMPLIDA","PROCESO"), "VERIFICAR FECHA")),"SIN VALOR AVANCE")</f>
        <v>PROCESO</v>
      </c>
    </row>
    <row r="1672" spans="1:18" ht="60.75">
      <c r="A1672" s="44" t="s">
        <v>2630</v>
      </c>
      <c r="B1672" s="43" t="s">
        <v>1276</v>
      </c>
      <c r="C1672" s="480"/>
      <c r="D1672" s="505"/>
      <c r="E1672" s="503"/>
      <c r="F1672" s="503"/>
      <c r="G1672" s="503"/>
      <c r="H1672" s="36" t="s">
        <v>2637</v>
      </c>
      <c r="I1672" s="37" t="s">
        <v>2638</v>
      </c>
      <c r="J1672" s="33" t="s">
        <v>2639</v>
      </c>
      <c r="K1672" s="56">
        <v>1</v>
      </c>
      <c r="L1672" s="40">
        <v>46139</v>
      </c>
      <c r="M1672" s="40">
        <v>46157</v>
      </c>
      <c r="N1672" s="150">
        <v>2.5714285714285716</v>
      </c>
      <c r="O1672" s="56">
        <v>0</v>
      </c>
      <c r="P1672" s="33" t="s">
        <v>2636</v>
      </c>
      <c r="Q1672" s="34">
        <f t="shared" si="57"/>
        <v>0</v>
      </c>
      <c r="R1672" s="48" t="str">
        <f t="array" aca="1" ref="R1672" ca="1">IF(ISNUMBER(Q1672),IF(Q1672=100%,"CUMPLIDA",IF(AND(ISNUMBER(M1672),ISNUMBER(INDIRECT("FECHA_"&amp;$B1672,1))), IF(M1672&lt;=INDIRECT("FECHA_"&amp;$B1672,1),"INCUMPLIDA","PROCESO"), "VERIFICAR FECHA")),"SIN VALOR AVANCE")</f>
        <v>PROCESO</v>
      </c>
    </row>
    <row r="1673" spans="1:18" ht="75">
      <c r="A1673" s="44" t="s">
        <v>2630</v>
      </c>
      <c r="B1673" s="43" t="s">
        <v>1276</v>
      </c>
      <c r="C1673" s="481"/>
      <c r="D1673" s="506"/>
      <c r="E1673" s="486"/>
      <c r="F1673" s="486"/>
      <c r="G1673" s="486"/>
      <c r="H1673" s="36" t="s">
        <v>2640</v>
      </c>
      <c r="I1673" s="37" t="s">
        <v>2641</v>
      </c>
      <c r="J1673" s="33" t="s">
        <v>2642</v>
      </c>
      <c r="K1673" s="56">
        <v>2</v>
      </c>
      <c r="L1673" s="40">
        <v>46139</v>
      </c>
      <c r="M1673" s="40">
        <v>46200</v>
      </c>
      <c r="N1673" s="150">
        <v>8.7142857142857135</v>
      </c>
      <c r="O1673" s="56">
        <v>0</v>
      </c>
      <c r="P1673" s="33" t="s">
        <v>2636</v>
      </c>
      <c r="Q1673" s="34">
        <f t="shared" si="57"/>
        <v>0</v>
      </c>
      <c r="R1673" s="48" t="str">
        <f t="array" aca="1" ref="R1673" ca="1">IF(ISNUMBER(Q1673),IF(Q1673=100%,"CUMPLIDA",IF(AND(ISNUMBER(M1673),ISNUMBER(INDIRECT("FECHA_"&amp;$B1673,1))), IF(M1673&lt;=INDIRECT("FECHA_"&amp;$B1673,1),"INCUMPLIDA","PROCESO"), "VERIFICAR FECHA")),"SIN VALOR AVANCE")</f>
        <v>PROCESO</v>
      </c>
    </row>
    <row r="1674" spans="1:18" ht="150.75">
      <c r="A1674" s="44" t="s">
        <v>1026</v>
      </c>
      <c r="B1674" s="43" t="s">
        <v>1276</v>
      </c>
      <c r="C1674" s="474" t="s">
        <v>2455</v>
      </c>
      <c r="D1674" s="474" t="s">
        <v>1278</v>
      </c>
      <c r="E1674" s="475" t="s">
        <v>2456</v>
      </c>
      <c r="F1674" s="475"/>
      <c r="G1674" s="475" t="s">
        <v>2457</v>
      </c>
      <c r="H1674" s="475" t="s">
        <v>2458</v>
      </c>
      <c r="I1674" s="33" t="s">
        <v>2459</v>
      </c>
      <c r="J1674" s="33" t="s">
        <v>2460</v>
      </c>
      <c r="K1674" s="51">
        <v>1</v>
      </c>
      <c r="L1674" s="47">
        <v>42461</v>
      </c>
      <c r="M1674" s="47">
        <v>42551</v>
      </c>
      <c r="N1674" s="95">
        <f t="shared" ref="N1674:N1737" si="58">(M1674-L1674)/7</f>
        <v>12.857142857142858</v>
      </c>
      <c r="O1674" s="51">
        <v>1</v>
      </c>
      <c r="P1674" s="33" t="s">
        <v>2461</v>
      </c>
      <c r="Q1674" s="34">
        <f t="shared" si="57"/>
        <v>1</v>
      </c>
      <c r="R1674" s="48" t="str">
        <f t="array" aca="1" ref="R1674" ca="1">IF(ISNUMBER(Q1674),IF(Q1674=100%,"CUMPLIDA",IF(AND(ISNUMBER(M1674),ISNUMBER(INDIRECT("FECHA_"&amp;$B1674,1))), IF(M1674&lt;=INDIRECT("FECHA_"&amp;$B1674,1),"INCUMPLIDA","PROCESO"), "VERIFICAR FECHA")),"SIN VALOR AVANCE")</f>
        <v>CUMPLIDA</v>
      </c>
    </row>
    <row r="1675" spans="1:18" ht="150.75">
      <c r="A1675" s="44" t="s">
        <v>1026</v>
      </c>
      <c r="B1675" s="43" t="s">
        <v>1276</v>
      </c>
      <c r="C1675" s="474"/>
      <c r="D1675" s="474"/>
      <c r="E1675" s="475"/>
      <c r="F1675" s="475"/>
      <c r="G1675" s="475"/>
      <c r="H1675" s="475"/>
      <c r="I1675" s="33" t="s">
        <v>2462</v>
      </c>
      <c r="J1675" s="33" t="s">
        <v>2463</v>
      </c>
      <c r="K1675" s="46">
        <v>1</v>
      </c>
      <c r="L1675" s="47">
        <v>42461</v>
      </c>
      <c r="M1675" s="47">
        <v>42650</v>
      </c>
      <c r="N1675" s="95">
        <f t="shared" si="58"/>
        <v>27</v>
      </c>
      <c r="O1675" s="46">
        <v>1</v>
      </c>
      <c r="P1675" s="33" t="s">
        <v>2464</v>
      </c>
      <c r="Q1675" s="34">
        <f t="shared" si="57"/>
        <v>1</v>
      </c>
      <c r="R1675" s="48" t="str">
        <f t="array" aca="1" ref="R1675" ca="1">IF(ISNUMBER(Q1675),IF(Q1675=100%,"CUMPLIDA",IF(AND(ISNUMBER(M1675),ISNUMBER(INDIRECT("FECHA_"&amp;$B1675,1))), IF(M1675&lt;=INDIRECT("FECHA_"&amp;$B1675,1),"INCUMPLIDA","PROCESO"), "VERIFICAR FECHA")),"SIN VALOR AVANCE")</f>
        <v>CUMPLIDA</v>
      </c>
    </row>
    <row r="1676" spans="1:18" ht="150.75">
      <c r="A1676" s="44" t="s">
        <v>1026</v>
      </c>
      <c r="B1676" s="43" t="s">
        <v>1276</v>
      </c>
      <c r="C1676" s="474"/>
      <c r="D1676" s="474"/>
      <c r="E1676" s="475"/>
      <c r="F1676" s="475"/>
      <c r="G1676" s="475"/>
      <c r="H1676" s="475"/>
      <c r="I1676" s="33" t="s">
        <v>2465</v>
      </c>
      <c r="J1676" s="33" t="s">
        <v>2466</v>
      </c>
      <c r="K1676" s="51">
        <v>1</v>
      </c>
      <c r="L1676" s="47">
        <v>42653</v>
      </c>
      <c r="M1676" s="47">
        <v>42661</v>
      </c>
      <c r="N1676" s="95">
        <f t="shared" si="58"/>
        <v>1.1428571428571428</v>
      </c>
      <c r="O1676" s="51">
        <v>1</v>
      </c>
      <c r="P1676" s="33" t="s">
        <v>2467</v>
      </c>
      <c r="Q1676" s="34">
        <f>O1676/K1676</f>
        <v>1</v>
      </c>
      <c r="R1676" s="48" t="str">
        <f t="array" aca="1" ref="R1676" ca="1">IF(ISNUMBER(Q1676),IF(Q1676=100%,"CUMPLIDA",IF(AND(ISNUMBER(M1676),ISNUMBER(INDIRECT("FECHA_"&amp;$B1676,1))), IF(M1676&lt;=INDIRECT("FECHA_"&amp;$B1676,1),"INCUMPLIDA","PROCESO"), "VERIFICAR FECHA")),"SIN VALOR AVANCE")</f>
        <v>CUMPLIDA</v>
      </c>
    </row>
    <row r="1677" spans="1:18" ht="165.75">
      <c r="A1677" s="44" t="s">
        <v>1026</v>
      </c>
      <c r="B1677" s="43" t="s">
        <v>1276</v>
      </c>
      <c r="C1677" s="474"/>
      <c r="D1677" s="474"/>
      <c r="E1677" s="475"/>
      <c r="F1677" s="475"/>
      <c r="G1677" s="475"/>
      <c r="H1677" s="475"/>
      <c r="I1677" s="33" t="s">
        <v>2468</v>
      </c>
      <c r="J1677" s="33" t="s">
        <v>2469</v>
      </c>
      <c r="K1677" s="46">
        <v>1</v>
      </c>
      <c r="L1677" s="47">
        <v>42662</v>
      </c>
      <c r="M1677" s="47">
        <v>42683</v>
      </c>
      <c r="N1677" s="95">
        <f t="shared" si="58"/>
        <v>3</v>
      </c>
      <c r="O1677" s="46">
        <v>1</v>
      </c>
      <c r="P1677" s="33" t="s">
        <v>2470</v>
      </c>
      <c r="Q1677" s="34">
        <f t="shared" ref="Q1677:Q1740" si="59">O1677/K1677</f>
        <v>1</v>
      </c>
      <c r="R1677" s="48" t="str">
        <f t="array" aca="1" ref="R1677" ca="1">IF(ISNUMBER(Q1677),IF(Q1677=100%,"CUMPLIDA",IF(AND(ISNUMBER(M1677),ISNUMBER(INDIRECT("FECHA_"&amp;$B1677,1))), IF(M1677&lt;=INDIRECT("FECHA_"&amp;$B1677,1),"INCUMPLIDA","PROCESO"), "VERIFICAR FECHA")),"SIN VALOR AVANCE")</f>
        <v>CUMPLIDA</v>
      </c>
    </row>
    <row r="1678" spans="1:18" ht="180.75">
      <c r="A1678" s="44" t="s">
        <v>1026</v>
      </c>
      <c r="B1678" s="43" t="s">
        <v>1276</v>
      </c>
      <c r="C1678" s="474"/>
      <c r="D1678" s="474"/>
      <c r="E1678" s="475"/>
      <c r="F1678" s="475"/>
      <c r="G1678" s="475"/>
      <c r="H1678" s="475"/>
      <c r="I1678" s="33" t="s">
        <v>2471</v>
      </c>
      <c r="J1678" s="33" t="s">
        <v>2472</v>
      </c>
      <c r="K1678" s="46">
        <v>1</v>
      </c>
      <c r="L1678" s="47">
        <v>42684</v>
      </c>
      <c r="M1678" s="47">
        <v>42698</v>
      </c>
      <c r="N1678" s="95">
        <f t="shared" si="58"/>
        <v>2</v>
      </c>
      <c r="O1678" s="46">
        <v>1</v>
      </c>
      <c r="P1678" s="33" t="s">
        <v>2473</v>
      </c>
      <c r="Q1678" s="34">
        <f t="shared" si="59"/>
        <v>1</v>
      </c>
      <c r="R1678" s="48" t="str">
        <f t="array" aca="1" ref="R1678" ca="1">IF(ISNUMBER(Q1678),IF(Q1678=100%,"CUMPLIDA",IF(AND(ISNUMBER(M1678),ISNUMBER(INDIRECT("FECHA_"&amp;$B1678,1))), IF(M1678&lt;=INDIRECT("FECHA_"&amp;$B1678,1),"INCUMPLIDA","PROCESO"), "VERIFICAR FECHA")),"SIN VALOR AVANCE")</f>
        <v>CUMPLIDA</v>
      </c>
    </row>
    <row r="1679" spans="1:18" ht="150.75">
      <c r="A1679" s="44" t="s">
        <v>1026</v>
      </c>
      <c r="B1679" s="43" t="s">
        <v>1276</v>
      </c>
      <c r="C1679" s="474"/>
      <c r="D1679" s="474"/>
      <c r="E1679" s="475"/>
      <c r="F1679" s="475"/>
      <c r="G1679" s="475"/>
      <c r="H1679" s="475"/>
      <c r="I1679" s="33" t="s">
        <v>2474</v>
      </c>
      <c r="J1679" s="33" t="s">
        <v>2475</v>
      </c>
      <c r="K1679" s="46">
        <v>1</v>
      </c>
      <c r="L1679" s="47">
        <v>42699</v>
      </c>
      <c r="M1679" s="47">
        <v>42760</v>
      </c>
      <c r="N1679" s="95">
        <f t="shared" si="58"/>
        <v>8.7142857142857135</v>
      </c>
      <c r="O1679" s="46">
        <v>1</v>
      </c>
      <c r="P1679" s="33" t="s">
        <v>2476</v>
      </c>
      <c r="Q1679" s="34">
        <f t="shared" si="59"/>
        <v>1</v>
      </c>
      <c r="R1679" s="48" t="str">
        <f t="array" aca="1" ref="R1679" ca="1">IF(ISNUMBER(Q1679),IF(Q1679=100%,"CUMPLIDA",IF(AND(ISNUMBER(M1679),ISNUMBER(INDIRECT("FECHA_"&amp;$B1679,1))), IF(M1679&lt;=INDIRECT("FECHA_"&amp;$B1679,1),"INCUMPLIDA","PROCESO"), "VERIFICAR FECHA")),"SIN VALOR AVANCE")</f>
        <v>CUMPLIDA</v>
      </c>
    </row>
    <row r="1680" spans="1:18" ht="135.75">
      <c r="A1680" s="44" t="s">
        <v>1026</v>
      </c>
      <c r="B1680" s="43" t="s">
        <v>1276</v>
      </c>
      <c r="C1680" s="474"/>
      <c r="D1680" s="474"/>
      <c r="E1680" s="475"/>
      <c r="F1680" s="475"/>
      <c r="G1680" s="475"/>
      <c r="H1680" s="45" t="s">
        <v>2477</v>
      </c>
      <c r="I1680" s="33" t="s">
        <v>1282</v>
      </c>
      <c r="J1680" s="33" t="s">
        <v>467</v>
      </c>
      <c r="K1680" s="56">
        <v>1</v>
      </c>
      <c r="L1680" s="61">
        <v>45231</v>
      </c>
      <c r="M1680" s="61">
        <v>45504</v>
      </c>
      <c r="N1680" s="95">
        <f t="shared" si="58"/>
        <v>39</v>
      </c>
      <c r="O1680" s="51">
        <v>1</v>
      </c>
      <c r="P1680" s="64" t="s">
        <v>2478</v>
      </c>
      <c r="Q1680" s="34">
        <f t="shared" si="59"/>
        <v>1</v>
      </c>
      <c r="R1680" s="48" t="str">
        <f t="array" aca="1" ref="R1680" ca="1">IF(ISNUMBER(Q1680),IF(Q1680=100%,"CUMPLIDA",IF(AND(ISNUMBER(M1680),ISNUMBER(INDIRECT("FECHA_"&amp;$B1680,1))), IF(M1680&lt;=INDIRECT("FECHA_"&amp;$B1680,1),"INCUMPLIDA","PROCESO"), "VERIFICAR FECHA")),"SIN VALOR AVANCE")</f>
        <v>CUMPLIDA</v>
      </c>
    </row>
    <row r="1681" spans="1:18" ht="135.75">
      <c r="A1681" s="44" t="s">
        <v>1026</v>
      </c>
      <c r="B1681" s="43" t="s">
        <v>1276</v>
      </c>
      <c r="C1681" s="474"/>
      <c r="D1681" s="474"/>
      <c r="E1681" s="475"/>
      <c r="F1681" s="475"/>
      <c r="G1681" s="475"/>
      <c r="H1681" s="45" t="s">
        <v>2479</v>
      </c>
      <c r="I1681" s="33" t="s">
        <v>470</v>
      </c>
      <c r="J1681" s="33" t="s">
        <v>471</v>
      </c>
      <c r="K1681" s="56">
        <v>1</v>
      </c>
      <c r="L1681" s="61">
        <v>45231</v>
      </c>
      <c r="M1681" s="61">
        <v>45504</v>
      </c>
      <c r="N1681" s="95">
        <f t="shared" si="58"/>
        <v>39</v>
      </c>
      <c r="O1681" s="51">
        <v>1</v>
      </c>
      <c r="P1681" s="64" t="s">
        <v>2478</v>
      </c>
      <c r="Q1681" s="34">
        <f t="shared" si="59"/>
        <v>1</v>
      </c>
      <c r="R1681" s="48" t="str">
        <f t="array" aca="1" ref="R1681" ca="1">IF(ISNUMBER(Q1681),IF(Q1681=100%,"CUMPLIDA",IF(AND(ISNUMBER(M1681),ISNUMBER(INDIRECT("FECHA_"&amp;$B1681,1))), IF(M1681&lt;=INDIRECT("FECHA_"&amp;$B1681,1),"INCUMPLIDA","PROCESO"), "VERIFICAR FECHA")),"SIN VALOR AVANCE")</f>
        <v>CUMPLIDA</v>
      </c>
    </row>
    <row r="1682" spans="1:18" ht="90.75">
      <c r="A1682" s="44" t="s">
        <v>1026</v>
      </c>
      <c r="B1682" s="43" t="s">
        <v>1276</v>
      </c>
      <c r="C1682" s="474"/>
      <c r="D1682" s="474"/>
      <c r="E1682" s="475"/>
      <c r="F1682" s="475"/>
      <c r="G1682" s="475"/>
      <c r="H1682" s="45" t="s">
        <v>664</v>
      </c>
      <c r="I1682" s="33" t="s">
        <v>474</v>
      </c>
      <c r="J1682" s="33" t="s">
        <v>475</v>
      </c>
      <c r="K1682" s="56">
        <v>1</v>
      </c>
      <c r="L1682" s="61">
        <v>45444</v>
      </c>
      <c r="M1682" s="61">
        <v>45747</v>
      </c>
      <c r="N1682" s="95">
        <f t="shared" si="58"/>
        <v>43.285714285714285</v>
      </c>
      <c r="O1682" s="56">
        <v>1</v>
      </c>
      <c r="P1682" s="33" t="s">
        <v>2480</v>
      </c>
      <c r="Q1682" s="34">
        <f t="shared" si="59"/>
        <v>1</v>
      </c>
      <c r="R1682" s="48" t="str">
        <f t="array" aca="1" ref="R1682" ca="1">IF(ISNUMBER(Q1682),IF(Q1682=100%,"CUMPLIDA",IF(AND(ISNUMBER(M1682),ISNUMBER(INDIRECT("FECHA_"&amp;$B1682,1))), IF(M1682&lt;=INDIRECT("FECHA_"&amp;$B1682,1),"INCUMPLIDA","PROCESO"), "VERIFICAR FECHA")),"SIN VALOR AVANCE")</f>
        <v>CUMPLIDA</v>
      </c>
    </row>
    <row r="1683" spans="1:18" ht="75.75">
      <c r="A1683" s="44" t="s">
        <v>1026</v>
      </c>
      <c r="B1683" s="43" t="s">
        <v>1276</v>
      </c>
      <c r="C1683" s="474"/>
      <c r="D1683" s="474"/>
      <c r="E1683" s="475"/>
      <c r="F1683" s="475"/>
      <c r="G1683" s="475"/>
      <c r="H1683" s="45" t="s">
        <v>518</v>
      </c>
      <c r="I1683" s="33" t="s">
        <v>518</v>
      </c>
      <c r="J1683" s="33" t="s">
        <v>519</v>
      </c>
      <c r="K1683" s="56">
        <v>1</v>
      </c>
      <c r="L1683" s="61">
        <v>45444</v>
      </c>
      <c r="M1683" s="61">
        <v>45747</v>
      </c>
      <c r="N1683" s="95">
        <f t="shared" si="58"/>
        <v>43.285714285714285</v>
      </c>
      <c r="O1683" s="56">
        <v>1</v>
      </c>
      <c r="P1683" s="33" t="s">
        <v>2481</v>
      </c>
      <c r="Q1683" s="34">
        <f t="shared" si="59"/>
        <v>1</v>
      </c>
      <c r="R1683" s="48" t="str">
        <f t="array" aca="1" ref="R1683" ca="1">IF(ISNUMBER(Q1683),IF(Q1683=100%,"CUMPLIDA",IF(AND(ISNUMBER(M1683),ISNUMBER(INDIRECT("FECHA_"&amp;$B1683,1))), IF(M1683&lt;=INDIRECT("FECHA_"&amp;$B1683,1),"INCUMPLIDA","PROCESO"), "VERIFICAR FECHA")),"SIN VALOR AVANCE")</f>
        <v>CUMPLIDA</v>
      </c>
    </row>
    <row r="1684" spans="1:18" ht="90.75">
      <c r="A1684" s="44" t="s">
        <v>1026</v>
      </c>
      <c r="B1684" s="43" t="s">
        <v>1276</v>
      </c>
      <c r="C1684" s="474"/>
      <c r="D1684" s="474"/>
      <c r="E1684" s="475"/>
      <c r="F1684" s="475"/>
      <c r="G1684" s="475"/>
      <c r="H1684" s="45" t="s">
        <v>483</v>
      </c>
      <c r="I1684" s="33" t="s">
        <v>483</v>
      </c>
      <c r="J1684" s="33" t="s">
        <v>484</v>
      </c>
      <c r="K1684" s="56">
        <v>1</v>
      </c>
      <c r="L1684" s="61">
        <v>45444</v>
      </c>
      <c r="M1684" s="61">
        <v>45747</v>
      </c>
      <c r="N1684" s="95">
        <f t="shared" si="58"/>
        <v>43.285714285714285</v>
      </c>
      <c r="O1684" s="56">
        <v>1</v>
      </c>
      <c r="P1684" s="33" t="s">
        <v>2480</v>
      </c>
      <c r="Q1684" s="34">
        <f t="shared" si="59"/>
        <v>1</v>
      </c>
      <c r="R1684" s="48" t="str">
        <f t="array" aca="1" ref="R1684" ca="1">IF(ISNUMBER(Q1684),IF(Q1684=100%,"CUMPLIDA",IF(AND(ISNUMBER(M1684),ISNUMBER(INDIRECT("FECHA_"&amp;$B1684,1))), IF(M1684&lt;=INDIRECT("FECHA_"&amp;$B1684,1),"INCUMPLIDA","PROCESO"), "VERIFICAR FECHA")),"SIN VALOR AVANCE")</f>
        <v>CUMPLIDA</v>
      </c>
    </row>
    <row r="1685" spans="1:18" ht="75.75">
      <c r="A1685" s="44" t="s">
        <v>1026</v>
      </c>
      <c r="B1685" s="43" t="s">
        <v>1276</v>
      </c>
      <c r="C1685" s="474"/>
      <c r="D1685" s="474"/>
      <c r="E1685" s="475"/>
      <c r="F1685" s="475"/>
      <c r="G1685" s="475"/>
      <c r="H1685" s="45" t="s">
        <v>238</v>
      </c>
      <c r="I1685" s="33" t="s">
        <v>238</v>
      </c>
      <c r="J1685" s="33" t="s">
        <v>485</v>
      </c>
      <c r="K1685" s="56">
        <v>1</v>
      </c>
      <c r="L1685" s="61">
        <v>45444</v>
      </c>
      <c r="M1685" s="61">
        <v>45747</v>
      </c>
      <c r="N1685" s="95">
        <f t="shared" si="58"/>
        <v>43.285714285714285</v>
      </c>
      <c r="O1685" s="56">
        <v>1</v>
      </c>
      <c r="P1685" s="33" t="s">
        <v>2481</v>
      </c>
      <c r="Q1685" s="34">
        <f t="shared" si="59"/>
        <v>1</v>
      </c>
      <c r="R1685" s="48" t="str">
        <f t="array" aca="1" ref="R1685" ca="1">IF(ISNUMBER(Q1685),IF(Q1685=100%,"CUMPLIDA",IF(AND(ISNUMBER(M1685),ISNUMBER(INDIRECT("FECHA_"&amp;$B1685,1))), IF(M1685&lt;=INDIRECT("FECHA_"&amp;$B1685,1),"INCUMPLIDA","PROCESO"), "VERIFICAR FECHA")),"SIN VALOR AVANCE")</f>
        <v>CUMPLIDA</v>
      </c>
    </row>
    <row r="1686" spans="1:18" ht="135.75">
      <c r="A1686" s="44" t="s">
        <v>1026</v>
      </c>
      <c r="B1686" s="43" t="s">
        <v>1276</v>
      </c>
      <c r="C1686" s="474"/>
      <c r="D1686" s="474"/>
      <c r="E1686" s="475"/>
      <c r="F1686" s="475"/>
      <c r="G1686" s="475"/>
      <c r="H1686" s="45" t="s">
        <v>486</v>
      </c>
      <c r="I1686" s="33" t="s">
        <v>486</v>
      </c>
      <c r="J1686" s="33" t="s">
        <v>487</v>
      </c>
      <c r="K1686" s="56">
        <v>1</v>
      </c>
      <c r="L1686" s="61">
        <v>45444</v>
      </c>
      <c r="M1686" s="61">
        <v>45747</v>
      </c>
      <c r="N1686" s="95">
        <f t="shared" si="58"/>
        <v>43.285714285714285</v>
      </c>
      <c r="O1686" s="56">
        <v>1</v>
      </c>
      <c r="P1686" s="33" t="s">
        <v>2478</v>
      </c>
      <c r="Q1686" s="34">
        <f t="shared" si="59"/>
        <v>1</v>
      </c>
      <c r="R1686" s="48" t="str">
        <f t="array" aca="1" ref="R1686" ca="1">IF(ISNUMBER(Q1686),IF(Q1686=100%,"CUMPLIDA",IF(AND(ISNUMBER(M1686),ISNUMBER(INDIRECT("FECHA_"&amp;$B1686,1))), IF(M1686&lt;=INDIRECT("FECHA_"&amp;$B1686,1),"INCUMPLIDA","PROCESO"), "VERIFICAR FECHA")),"SIN VALOR AVANCE")</f>
        <v>CUMPLIDA</v>
      </c>
    </row>
    <row r="1687" spans="1:18" ht="150.75">
      <c r="A1687" s="44" t="s">
        <v>1026</v>
      </c>
      <c r="B1687" s="43" t="s">
        <v>1276</v>
      </c>
      <c r="C1687" s="474"/>
      <c r="D1687" s="474"/>
      <c r="E1687" s="475"/>
      <c r="F1687" s="475"/>
      <c r="G1687" s="475"/>
      <c r="H1687" s="45" t="s">
        <v>56</v>
      </c>
      <c r="I1687" s="33" t="s">
        <v>489</v>
      </c>
      <c r="J1687" s="33" t="s">
        <v>490</v>
      </c>
      <c r="K1687" s="56">
        <v>10</v>
      </c>
      <c r="L1687" s="61">
        <v>45748</v>
      </c>
      <c r="M1687" s="61">
        <v>47118</v>
      </c>
      <c r="N1687" s="95">
        <f t="shared" si="58"/>
        <v>195.71428571428572</v>
      </c>
      <c r="O1687" s="56">
        <v>2</v>
      </c>
      <c r="P1687" s="33" t="s">
        <v>2482</v>
      </c>
      <c r="Q1687" s="34">
        <f t="shared" si="59"/>
        <v>0.2</v>
      </c>
      <c r="R1687" s="48" t="str">
        <f t="array" aca="1" ref="R1687" ca="1">IF(ISNUMBER(Q1687),IF(Q1687=100%,"CUMPLIDA",IF(AND(ISNUMBER(M1687),ISNUMBER(INDIRECT("FECHA_"&amp;$B1687,1))), IF(M1687&lt;=INDIRECT("FECHA_"&amp;$B1687,1),"INCUMPLIDA","PROCESO"), "VERIFICAR FECHA")),"SIN VALOR AVANCE")</f>
        <v>PROCESO</v>
      </c>
    </row>
    <row r="1688" spans="1:18" ht="90.75">
      <c r="A1688" s="44" t="s">
        <v>1026</v>
      </c>
      <c r="B1688" s="43" t="s">
        <v>1276</v>
      </c>
      <c r="C1688" s="474"/>
      <c r="D1688" s="474"/>
      <c r="E1688" s="475"/>
      <c r="F1688" s="475"/>
      <c r="G1688" s="475"/>
      <c r="H1688" s="45" t="s">
        <v>492</v>
      </c>
      <c r="I1688" s="33" t="s">
        <v>493</v>
      </c>
      <c r="J1688" s="33" t="s">
        <v>494</v>
      </c>
      <c r="K1688" s="56">
        <v>1</v>
      </c>
      <c r="L1688" s="61">
        <v>45748</v>
      </c>
      <c r="M1688" s="61">
        <v>47118</v>
      </c>
      <c r="N1688" s="95">
        <f t="shared" si="58"/>
        <v>195.71428571428572</v>
      </c>
      <c r="O1688" s="56">
        <v>0</v>
      </c>
      <c r="P1688" s="33" t="s">
        <v>2480</v>
      </c>
      <c r="Q1688" s="34">
        <f t="shared" si="59"/>
        <v>0</v>
      </c>
      <c r="R1688" s="48" t="str">
        <f t="array" aca="1" ref="R1688" ca="1">IF(ISNUMBER(Q1688),IF(Q1688=100%,"CUMPLIDA",IF(AND(ISNUMBER(M1688),ISNUMBER(INDIRECT("FECHA_"&amp;$B1688,1))), IF(M1688&lt;=INDIRECT("FECHA_"&amp;$B1688,1),"INCUMPLIDA","PROCESO"), "VERIFICAR FECHA")),"SIN VALOR AVANCE")</f>
        <v>PROCESO</v>
      </c>
    </row>
    <row r="1689" spans="1:18" ht="210.75">
      <c r="A1689" s="44" t="s">
        <v>1026</v>
      </c>
      <c r="B1689" s="43" t="s">
        <v>1276</v>
      </c>
      <c r="C1689" s="474"/>
      <c r="D1689" s="474"/>
      <c r="E1689" s="475"/>
      <c r="F1689" s="475"/>
      <c r="G1689" s="475"/>
      <c r="H1689" s="45" t="s">
        <v>495</v>
      </c>
      <c r="I1689" s="33" t="s">
        <v>496</v>
      </c>
      <c r="J1689" s="33" t="s">
        <v>527</v>
      </c>
      <c r="K1689" s="56">
        <v>2</v>
      </c>
      <c r="L1689" s="61">
        <v>45748</v>
      </c>
      <c r="M1689" s="61">
        <v>47118</v>
      </c>
      <c r="N1689" s="95">
        <f t="shared" si="58"/>
        <v>195.71428571428572</v>
      </c>
      <c r="O1689" s="56">
        <v>0</v>
      </c>
      <c r="P1689" s="33" t="s">
        <v>2483</v>
      </c>
      <c r="Q1689" s="34">
        <f t="shared" si="59"/>
        <v>0</v>
      </c>
      <c r="R1689" s="48" t="str">
        <f t="array" aca="1" ref="R1689" ca="1">IF(ISNUMBER(Q1689),IF(Q1689=100%,"CUMPLIDA",IF(AND(ISNUMBER(M1689),ISNUMBER(INDIRECT("FECHA_"&amp;$B1689,1))), IF(M1689&lt;=INDIRECT("FECHA_"&amp;$B1689,1),"INCUMPLIDA","PROCESO"), "VERIFICAR FECHA")),"SIN VALOR AVANCE")</f>
        <v>PROCESO</v>
      </c>
    </row>
    <row r="1690" spans="1:18" ht="150.75">
      <c r="A1690" s="44" t="s">
        <v>1026</v>
      </c>
      <c r="B1690" s="43" t="s">
        <v>1276</v>
      </c>
      <c r="C1690" s="474" t="s">
        <v>2484</v>
      </c>
      <c r="D1690" s="474" t="s">
        <v>1278</v>
      </c>
      <c r="E1690" s="475" t="s">
        <v>2485</v>
      </c>
      <c r="F1690" s="475"/>
      <c r="G1690" s="475" t="s">
        <v>2486</v>
      </c>
      <c r="H1690" s="45" t="s">
        <v>2487</v>
      </c>
      <c r="I1690" s="33" t="s">
        <v>1282</v>
      </c>
      <c r="J1690" s="33" t="s">
        <v>467</v>
      </c>
      <c r="K1690" s="56">
        <v>1</v>
      </c>
      <c r="L1690" s="61">
        <v>45231</v>
      </c>
      <c r="M1690" s="61">
        <v>45504</v>
      </c>
      <c r="N1690" s="95">
        <f t="shared" si="58"/>
        <v>39</v>
      </c>
      <c r="O1690" s="51">
        <v>1</v>
      </c>
      <c r="P1690" s="33" t="s">
        <v>2488</v>
      </c>
      <c r="Q1690" s="34">
        <f t="shared" si="59"/>
        <v>1</v>
      </c>
      <c r="R1690" s="48" t="str">
        <f t="array" aca="1" ref="R1690" ca="1">IF(ISNUMBER(Q1690),IF(Q1690=100%,"CUMPLIDA",IF(AND(ISNUMBER(M1690),ISNUMBER(INDIRECT("FECHA_"&amp;$B1690,1))), IF(M1690&lt;=INDIRECT("FECHA_"&amp;$B1690,1),"INCUMPLIDA","PROCESO"), "VERIFICAR FECHA")),"SIN VALOR AVANCE")</f>
        <v>CUMPLIDA</v>
      </c>
    </row>
    <row r="1691" spans="1:18" ht="225.75">
      <c r="A1691" s="44" t="s">
        <v>1026</v>
      </c>
      <c r="B1691" s="43" t="s">
        <v>1276</v>
      </c>
      <c r="C1691" s="474"/>
      <c r="D1691" s="474"/>
      <c r="E1691" s="475"/>
      <c r="F1691" s="475"/>
      <c r="G1691" s="475"/>
      <c r="H1691" s="45" t="s">
        <v>2489</v>
      </c>
      <c r="I1691" s="33" t="s">
        <v>470</v>
      </c>
      <c r="J1691" s="33" t="s">
        <v>471</v>
      </c>
      <c r="K1691" s="56">
        <v>1</v>
      </c>
      <c r="L1691" s="61">
        <v>45231</v>
      </c>
      <c r="M1691" s="61">
        <v>45504</v>
      </c>
      <c r="N1691" s="95">
        <f t="shared" si="58"/>
        <v>39</v>
      </c>
      <c r="O1691" s="51">
        <v>1</v>
      </c>
      <c r="P1691" s="33" t="s">
        <v>2490</v>
      </c>
      <c r="Q1691" s="34">
        <f t="shared" si="59"/>
        <v>1</v>
      </c>
      <c r="R1691" s="48" t="str">
        <f t="array" aca="1" ref="R1691" ca="1">IF(ISNUMBER(Q1691),IF(Q1691=100%,"CUMPLIDA",IF(AND(ISNUMBER(M1691),ISNUMBER(INDIRECT("FECHA_"&amp;$B1691,1))), IF(M1691&lt;=INDIRECT("FECHA_"&amp;$B1691,1),"INCUMPLIDA","PROCESO"), "VERIFICAR FECHA")),"SIN VALOR AVANCE")</f>
        <v>CUMPLIDA</v>
      </c>
    </row>
    <row r="1692" spans="1:18" ht="90.75">
      <c r="A1692" s="44" t="s">
        <v>1026</v>
      </c>
      <c r="B1692" s="43" t="s">
        <v>1276</v>
      </c>
      <c r="C1692" s="474"/>
      <c r="D1692" s="474"/>
      <c r="E1692" s="475"/>
      <c r="F1692" s="475"/>
      <c r="G1692" s="475"/>
      <c r="H1692" s="45" t="s">
        <v>664</v>
      </c>
      <c r="I1692" s="33" t="s">
        <v>474</v>
      </c>
      <c r="J1692" s="33" t="s">
        <v>475</v>
      </c>
      <c r="K1692" s="56">
        <v>1</v>
      </c>
      <c r="L1692" s="61">
        <v>45444</v>
      </c>
      <c r="M1692" s="61">
        <v>45747</v>
      </c>
      <c r="N1692" s="95">
        <f t="shared" si="58"/>
        <v>43.285714285714285</v>
      </c>
      <c r="O1692" s="56">
        <v>1</v>
      </c>
      <c r="P1692" s="65" t="s">
        <v>2480</v>
      </c>
      <c r="Q1692" s="34">
        <f t="shared" si="59"/>
        <v>1</v>
      </c>
      <c r="R1692" s="48" t="str">
        <f t="array" aca="1" ref="R1692" ca="1">IF(ISNUMBER(Q1692),IF(Q1692=100%,"CUMPLIDA",IF(AND(ISNUMBER(M1692),ISNUMBER(INDIRECT("FECHA_"&amp;$B1692,1))), IF(M1692&lt;=INDIRECT("FECHA_"&amp;$B1692,1),"INCUMPLIDA","PROCESO"), "VERIFICAR FECHA")),"SIN VALOR AVANCE")</f>
        <v>CUMPLIDA</v>
      </c>
    </row>
    <row r="1693" spans="1:18" ht="75.75">
      <c r="A1693" s="44" t="s">
        <v>1026</v>
      </c>
      <c r="B1693" s="43" t="s">
        <v>1276</v>
      </c>
      <c r="C1693" s="474"/>
      <c r="D1693" s="474"/>
      <c r="E1693" s="475"/>
      <c r="F1693" s="475"/>
      <c r="G1693" s="475"/>
      <c r="H1693" s="45" t="s">
        <v>518</v>
      </c>
      <c r="I1693" s="33" t="s">
        <v>518</v>
      </c>
      <c r="J1693" s="33" t="s">
        <v>519</v>
      </c>
      <c r="K1693" s="56">
        <v>1</v>
      </c>
      <c r="L1693" s="61">
        <v>45444</v>
      </c>
      <c r="M1693" s="61">
        <v>45747</v>
      </c>
      <c r="N1693" s="95">
        <f t="shared" si="58"/>
        <v>43.285714285714285</v>
      </c>
      <c r="O1693" s="56">
        <v>1</v>
      </c>
      <c r="P1693" s="65" t="s">
        <v>2481</v>
      </c>
      <c r="Q1693" s="34">
        <f t="shared" si="59"/>
        <v>1</v>
      </c>
      <c r="R1693" s="48" t="str">
        <f t="array" aca="1" ref="R1693" ca="1">IF(ISNUMBER(Q1693),IF(Q1693=100%,"CUMPLIDA",IF(AND(ISNUMBER(M1693),ISNUMBER(INDIRECT("FECHA_"&amp;$B1693,1))), IF(M1693&lt;=INDIRECT("FECHA_"&amp;$B1693,1),"INCUMPLIDA","PROCESO"), "VERIFICAR FECHA")),"SIN VALOR AVANCE")</f>
        <v>CUMPLIDA</v>
      </c>
    </row>
    <row r="1694" spans="1:18" ht="90.75">
      <c r="A1694" s="44" t="s">
        <v>1026</v>
      </c>
      <c r="B1694" s="43" t="s">
        <v>1276</v>
      </c>
      <c r="C1694" s="474"/>
      <c r="D1694" s="474"/>
      <c r="E1694" s="475"/>
      <c r="F1694" s="475"/>
      <c r="G1694" s="475"/>
      <c r="H1694" s="45" t="s">
        <v>483</v>
      </c>
      <c r="I1694" s="33" t="s">
        <v>483</v>
      </c>
      <c r="J1694" s="33" t="s">
        <v>484</v>
      </c>
      <c r="K1694" s="56">
        <v>1</v>
      </c>
      <c r="L1694" s="61">
        <v>45444</v>
      </c>
      <c r="M1694" s="61">
        <v>45747</v>
      </c>
      <c r="N1694" s="95">
        <f t="shared" si="58"/>
        <v>43.285714285714285</v>
      </c>
      <c r="O1694" s="56">
        <v>1</v>
      </c>
      <c r="P1694" s="65" t="s">
        <v>2480</v>
      </c>
      <c r="Q1694" s="34">
        <f t="shared" si="59"/>
        <v>1</v>
      </c>
      <c r="R1694" s="48" t="str">
        <f t="array" aca="1" ref="R1694" ca="1">IF(ISNUMBER(Q1694),IF(Q1694=100%,"CUMPLIDA",IF(AND(ISNUMBER(M1694),ISNUMBER(INDIRECT("FECHA_"&amp;$B1694,1))), IF(M1694&lt;=INDIRECT("FECHA_"&amp;$B1694,1),"INCUMPLIDA","PROCESO"), "VERIFICAR FECHA")),"SIN VALOR AVANCE")</f>
        <v>CUMPLIDA</v>
      </c>
    </row>
    <row r="1695" spans="1:18" ht="75.75">
      <c r="A1695" s="44" t="s">
        <v>1026</v>
      </c>
      <c r="B1695" s="43" t="s">
        <v>1276</v>
      </c>
      <c r="C1695" s="474"/>
      <c r="D1695" s="474"/>
      <c r="E1695" s="475"/>
      <c r="F1695" s="475"/>
      <c r="G1695" s="475"/>
      <c r="H1695" s="45" t="s">
        <v>238</v>
      </c>
      <c r="I1695" s="33" t="s">
        <v>238</v>
      </c>
      <c r="J1695" s="33" t="s">
        <v>485</v>
      </c>
      <c r="K1695" s="56">
        <v>1</v>
      </c>
      <c r="L1695" s="61">
        <v>45444</v>
      </c>
      <c r="M1695" s="61">
        <v>45747</v>
      </c>
      <c r="N1695" s="95">
        <f t="shared" si="58"/>
        <v>43.285714285714285</v>
      </c>
      <c r="O1695" s="56">
        <v>1</v>
      </c>
      <c r="P1695" s="65" t="s">
        <v>2481</v>
      </c>
      <c r="Q1695" s="34">
        <f t="shared" si="59"/>
        <v>1</v>
      </c>
      <c r="R1695" s="48" t="str">
        <f t="array" aca="1" ref="R1695" ca="1">IF(ISNUMBER(Q1695),IF(Q1695=100%,"CUMPLIDA",IF(AND(ISNUMBER(M1695),ISNUMBER(INDIRECT("FECHA_"&amp;$B1695,1))), IF(M1695&lt;=INDIRECT("FECHA_"&amp;$B1695,1),"INCUMPLIDA","PROCESO"), "VERIFICAR FECHA")),"SIN VALOR AVANCE")</f>
        <v>CUMPLIDA</v>
      </c>
    </row>
    <row r="1696" spans="1:18" ht="135.75">
      <c r="A1696" s="44" t="s">
        <v>1026</v>
      </c>
      <c r="B1696" s="43" t="s">
        <v>1276</v>
      </c>
      <c r="C1696" s="474"/>
      <c r="D1696" s="474"/>
      <c r="E1696" s="475"/>
      <c r="F1696" s="475"/>
      <c r="G1696" s="475"/>
      <c r="H1696" s="45" t="s">
        <v>486</v>
      </c>
      <c r="I1696" s="33" t="s">
        <v>486</v>
      </c>
      <c r="J1696" s="33" t="s">
        <v>487</v>
      </c>
      <c r="K1696" s="56">
        <v>1</v>
      </c>
      <c r="L1696" s="61">
        <v>45444</v>
      </c>
      <c r="M1696" s="61">
        <v>45747</v>
      </c>
      <c r="N1696" s="95">
        <f t="shared" si="58"/>
        <v>43.285714285714285</v>
      </c>
      <c r="O1696" s="56">
        <v>1</v>
      </c>
      <c r="P1696" s="65" t="s">
        <v>2478</v>
      </c>
      <c r="Q1696" s="34">
        <f t="shared" si="59"/>
        <v>1</v>
      </c>
      <c r="R1696" s="48" t="str">
        <f t="array" aca="1" ref="R1696" ca="1">IF(ISNUMBER(Q1696),IF(Q1696=100%,"CUMPLIDA",IF(AND(ISNUMBER(M1696),ISNUMBER(INDIRECT("FECHA_"&amp;$B1696,1))), IF(M1696&lt;=INDIRECT("FECHA_"&amp;$B1696,1),"INCUMPLIDA","PROCESO"), "VERIFICAR FECHA")),"SIN VALOR AVANCE")</f>
        <v>CUMPLIDA</v>
      </c>
    </row>
    <row r="1697" spans="1:18" ht="165.75">
      <c r="A1697" s="44" t="s">
        <v>1026</v>
      </c>
      <c r="B1697" s="43" t="s">
        <v>1276</v>
      </c>
      <c r="C1697" s="474"/>
      <c r="D1697" s="474"/>
      <c r="E1697" s="475"/>
      <c r="F1697" s="475"/>
      <c r="G1697" s="475"/>
      <c r="H1697" s="45" t="s">
        <v>56</v>
      </c>
      <c r="I1697" s="33" t="s">
        <v>489</v>
      </c>
      <c r="J1697" s="33" t="s">
        <v>490</v>
      </c>
      <c r="K1697" s="56">
        <v>10</v>
      </c>
      <c r="L1697" s="61">
        <v>45748</v>
      </c>
      <c r="M1697" s="61">
        <v>47118</v>
      </c>
      <c r="N1697" s="95">
        <f t="shared" si="58"/>
        <v>195.71428571428572</v>
      </c>
      <c r="O1697" s="56">
        <v>2</v>
      </c>
      <c r="P1697" s="65" t="s">
        <v>2491</v>
      </c>
      <c r="Q1697" s="34">
        <f t="shared" si="59"/>
        <v>0.2</v>
      </c>
      <c r="R1697" s="48" t="str">
        <f t="array" aca="1" ref="R1697" ca="1">IF(ISNUMBER(Q1697),IF(Q1697=100%,"CUMPLIDA",IF(AND(ISNUMBER(M1697),ISNUMBER(INDIRECT("FECHA_"&amp;$B1697,1))), IF(M1697&lt;=INDIRECT("FECHA_"&amp;$B1697,1),"INCUMPLIDA","PROCESO"), "VERIFICAR FECHA")),"SIN VALOR AVANCE")</f>
        <v>PROCESO</v>
      </c>
    </row>
    <row r="1698" spans="1:18" ht="90.75">
      <c r="A1698" s="44" t="s">
        <v>1026</v>
      </c>
      <c r="B1698" s="43" t="s">
        <v>1276</v>
      </c>
      <c r="C1698" s="474"/>
      <c r="D1698" s="474"/>
      <c r="E1698" s="475"/>
      <c r="F1698" s="475"/>
      <c r="G1698" s="475"/>
      <c r="H1698" s="45" t="s">
        <v>492</v>
      </c>
      <c r="I1698" s="33" t="s">
        <v>493</v>
      </c>
      <c r="J1698" s="33" t="s">
        <v>494</v>
      </c>
      <c r="K1698" s="56">
        <v>1</v>
      </c>
      <c r="L1698" s="61">
        <v>45748</v>
      </c>
      <c r="M1698" s="61">
        <v>47118</v>
      </c>
      <c r="N1698" s="95">
        <f t="shared" si="58"/>
        <v>195.71428571428572</v>
      </c>
      <c r="O1698" s="56">
        <v>0</v>
      </c>
      <c r="P1698" s="65" t="s">
        <v>2492</v>
      </c>
      <c r="Q1698" s="34">
        <f t="shared" si="59"/>
        <v>0</v>
      </c>
      <c r="R1698" s="48" t="str">
        <f t="array" aca="1" ref="R1698" ca="1">IF(ISNUMBER(Q1698),IF(Q1698=100%,"CUMPLIDA",IF(AND(ISNUMBER(M1698),ISNUMBER(INDIRECT("FECHA_"&amp;$B1698,1))), IF(M1698&lt;=INDIRECT("FECHA_"&amp;$B1698,1),"INCUMPLIDA","PROCESO"), "VERIFICAR FECHA")),"SIN VALOR AVANCE")</f>
        <v>PROCESO</v>
      </c>
    </row>
    <row r="1699" spans="1:18" ht="255.75">
      <c r="A1699" s="44" t="s">
        <v>1026</v>
      </c>
      <c r="B1699" s="43" t="s">
        <v>1276</v>
      </c>
      <c r="C1699" s="474"/>
      <c r="D1699" s="474"/>
      <c r="E1699" s="475"/>
      <c r="F1699" s="475"/>
      <c r="G1699" s="475"/>
      <c r="H1699" s="45" t="s">
        <v>495</v>
      </c>
      <c r="I1699" s="33" t="s">
        <v>496</v>
      </c>
      <c r="J1699" s="33" t="s">
        <v>527</v>
      </c>
      <c r="K1699" s="56">
        <v>2</v>
      </c>
      <c r="L1699" s="61">
        <v>45748</v>
      </c>
      <c r="M1699" s="61">
        <v>47118</v>
      </c>
      <c r="N1699" s="95">
        <f t="shared" si="58"/>
        <v>195.71428571428572</v>
      </c>
      <c r="O1699" s="56">
        <v>0</v>
      </c>
      <c r="P1699" s="65" t="s">
        <v>2493</v>
      </c>
      <c r="Q1699" s="34">
        <f t="shared" si="59"/>
        <v>0</v>
      </c>
      <c r="R1699" s="48" t="str">
        <f t="array" aca="1" ref="R1699" ca="1">IF(ISNUMBER(Q1699),IF(Q1699=100%,"CUMPLIDA",IF(AND(ISNUMBER(M1699),ISNUMBER(INDIRECT("FECHA_"&amp;$B1699,1))), IF(M1699&lt;=INDIRECT("FECHA_"&amp;$B1699,1),"INCUMPLIDA","PROCESO"), "VERIFICAR FECHA")),"SIN VALOR AVANCE")</f>
        <v>PROCESO</v>
      </c>
    </row>
    <row r="1700" spans="1:18" ht="135.75">
      <c r="A1700" s="44" t="s">
        <v>1026</v>
      </c>
      <c r="B1700" s="43" t="s">
        <v>1276</v>
      </c>
      <c r="C1700" s="474"/>
      <c r="D1700" s="474"/>
      <c r="E1700" s="475"/>
      <c r="F1700" s="475"/>
      <c r="G1700" s="475"/>
      <c r="H1700" s="45" t="s">
        <v>2494</v>
      </c>
      <c r="I1700" s="33" t="s">
        <v>2495</v>
      </c>
      <c r="J1700" s="33" t="s">
        <v>2496</v>
      </c>
      <c r="K1700" s="51">
        <v>1</v>
      </c>
      <c r="L1700" s="47">
        <v>42552</v>
      </c>
      <c r="M1700" s="47">
        <v>42916</v>
      </c>
      <c r="N1700" s="95">
        <f t="shared" si="58"/>
        <v>52</v>
      </c>
      <c r="O1700" s="56">
        <v>1</v>
      </c>
      <c r="P1700" s="33" t="s">
        <v>2497</v>
      </c>
      <c r="Q1700" s="34">
        <f t="shared" si="59"/>
        <v>1</v>
      </c>
      <c r="R1700" s="48" t="str">
        <f t="array" aca="1" ref="R1700" ca="1">IF(ISNUMBER(Q1700),IF(Q1700=100%,"CUMPLIDA",IF(AND(ISNUMBER(M1700),ISNUMBER(INDIRECT("FECHA_"&amp;$B1700,1))), IF(M1700&lt;=INDIRECT("FECHA_"&amp;$B1700,1),"INCUMPLIDA","PROCESO"), "VERIFICAR FECHA")),"SIN VALOR AVANCE")</f>
        <v>CUMPLIDA</v>
      </c>
    </row>
    <row r="1701" spans="1:18" ht="225">
      <c r="A1701" s="44" t="s">
        <v>1026</v>
      </c>
      <c r="B1701" s="43" t="s">
        <v>1276</v>
      </c>
      <c r="C1701" s="474"/>
      <c r="D1701" s="474"/>
      <c r="E1701" s="475"/>
      <c r="F1701" s="475"/>
      <c r="G1701" s="475"/>
      <c r="H1701" s="475" t="s">
        <v>2498</v>
      </c>
      <c r="I1701" s="33" t="s">
        <v>2499</v>
      </c>
      <c r="J1701" s="33" t="s">
        <v>2500</v>
      </c>
      <c r="K1701" s="51">
        <v>1</v>
      </c>
      <c r="L1701" s="47">
        <v>42558</v>
      </c>
      <c r="M1701" s="47">
        <v>42735</v>
      </c>
      <c r="N1701" s="95">
        <f t="shared" si="58"/>
        <v>25.285714285714285</v>
      </c>
      <c r="O1701" s="56">
        <v>1</v>
      </c>
      <c r="P1701" s="33" t="s">
        <v>2497</v>
      </c>
      <c r="Q1701" s="34">
        <f t="shared" si="59"/>
        <v>1</v>
      </c>
      <c r="R1701" s="48" t="str">
        <f t="array" aca="1" ref="R1701" ca="1">IF(ISNUMBER(Q1701),IF(Q1701=100%,"CUMPLIDA",IF(AND(ISNUMBER(M1701),ISNUMBER(INDIRECT("FECHA_"&amp;$B1701,1))), IF(M1701&lt;=INDIRECT("FECHA_"&amp;$B1701,1),"INCUMPLIDA","PROCESO"), "VERIFICAR FECHA")),"SIN VALOR AVANCE")</f>
        <v>CUMPLIDA</v>
      </c>
    </row>
    <row r="1702" spans="1:18" ht="135.75">
      <c r="A1702" s="44" t="s">
        <v>1026</v>
      </c>
      <c r="B1702" s="43" t="s">
        <v>1276</v>
      </c>
      <c r="C1702" s="474"/>
      <c r="D1702" s="474"/>
      <c r="E1702" s="475"/>
      <c r="F1702" s="475"/>
      <c r="G1702" s="475"/>
      <c r="H1702" s="475"/>
      <c r="I1702" s="33" t="s">
        <v>2501</v>
      </c>
      <c r="J1702" s="33" t="s">
        <v>2502</v>
      </c>
      <c r="K1702" s="51">
        <v>3</v>
      </c>
      <c r="L1702" s="47">
        <v>42835</v>
      </c>
      <c r="M1702" s="47">
        <v>43190</v>
      </c>
      <c r="N1702" s="95">
        <f t="shared" si="58"/>
        <v>50.714285714285715</v>
      </c>
      <c r="O1702" s="56">
        <v>3</v>
      </c>
      <c r="P1702" s="33" t="s">
        <v>2503</v>
      </c>
      <c r="Q1702" s="34">
        <f t="shared" si="59"/>
        <v>1</v>
      </c>
      <c r="R1702" s="48" t="str">
        <f t="array" aca="1" ref="R1702" ca="1">IF(ISNUMBER(Q1702),IF(Q1702=100%,"CUMPLIDA",IF(AND(ISNUMBER(M1702),ISNUMBER(INDIRECT("FECHA_"&amp;$B1702,1))), IF(M1702&lt;=INDIRECT("FECHA_"&amp;$B1702,1),"INCUMPLIDA","PROCESO"), "VERIFICAR FECHA")),"SIN VALOR AVANCE")</f>
        <v>CUMPLIDA</v>
      </c>
    </row>
    <row r="1703" spans="1:18" ht="165.75">
      <c r="A1703" s="44" t="s">
        <v>1026</v>
      </c>
      <c r="B1703" s="43" t="s">
        <v>1276</v>
      </c>
      <c r="C1703" s="474"/>
      <c r="D1703" s="474"/>
      <c r="E1703" s="475"/>
      <c r="F1703" s="475"/>
      <c r="G1703" s="475"/>
      <c r="H1703" s="475"/>
      <c r="I1703" s="33" t="s">
        <v>2504</v>
      </c>
      <c r="J1703" s="33" t="s">
        <v>2505</v>
      </c>
      <c r="K1703" s="51">
        <v>1</v>
      </c>
      <c r="L1703" s="47">
        <v>43465</v>
      </c>
      <c r="M1703" s="47">
        <v>43830</v>
      </c>
      <c r="N1703" s="95">
        <f t="shared" si="58"/>
        <v>52.142857142857146</v>
      </c>
      <c r="O1703" s="56">
        <v>1</v>
      </c>
      <c r="P1703" s="33" t="s">
        <v>2506</v>
      </c>
      <c r="Q1703" s="34">
        <f t="shared" si="59"/>
        <v>1</v>
      </c>
      <c r="R1703" s="48" t="str">
        <f t="array" aca="1" ref="R1703" ca="1">IF(ISNUMBER(Q1703),IF(Q1703=100%,"CUMPLIDA",IF(AND(ISNUMBER(M1703),ISNUMBER(INDIRECT("FECHA_"&amp;$B1703,1))), IF(M1703&lt;=INDIRECT("FECHA_"&amp;$B1703,1),"INCUMPLIDA","PROCESO"), "VERIFICAR FECHA")),"SIN VALOR AVANCE")</f>
        <v>CUMPLIDA</v>
      </c>
    </row>
    <row r="1704" spans="1:18" ht="150.75">
      <c r="A1704" s="44" t="s">
        <v>1026</v>
      </c>
      <c r="B1704" s="43" t="s">
        <v>1276</v>
      </c>
      <c r="C1704" s="474"/>
      <c r="D1704" s="474"/>
      <c r="E1704" s="475"/>
      <c r="F1704" s="475"/>
      <c r="G1704" s="475"/>
      <c r="H1704" s="475"/>
      <c r="I1704" s="33" t="s">
        <v>2507</v>
      </c>
      <c r="J1704" s="33" t="s">
        <v>2508</v>
      </c>
      <c r="K1704" s="51">
        <v>1</v>
      </c>
      <c r="L1704" s="47">
        <v>43831</v>
      </c>
      <c r="M1704" s="47">
        <v>43920</v>
      </c>
      <c r="N1704" s="95">
        <f t="shared" si="58"/>
        <v>12.714285714285714</v>
      </c>
      <c r="O1704" s="56">
        <v>1</v>
      </c>
      <c r="P1704" s="33" t="s">
        <v>2509</v>
      </c>
      <c r="Q1704" s="34">
        <f t="shared" si="59"/>
        <v>1</v>
      </c>
      <c r="R1704" s="48" t="str">
        <f t="array" aca="1" ref="R1704" ca="1">IF(ISNUMBER(Q1704),IF(Q1704=100%,"CUMPLIDA",IF(AND(ISNUMBER(M1704),ISNUMBER(INDIRECT("FECHA_"&amp;$B1704,1))), IF(M1704&lt;=INDIRECT("FECHA_"&amp;$B1704,1),"INCUMPLIDA","PROCESO"), "VERIFICAR FECHA")),"SIN VALOR AVANCE")</f>
        <v>CUMPLIDA</v>
      </c>
    </row>
    <row r="1705" spans="1:18" ht="165.75">
      <c r="A1705" s="44" t="s">
        <v>1026</v>
      </c>
      <c r="B1705" s="43" t="s">
        <v>1276</v>
      </c>
      <c r="C1705" s="474"/>
      <c r="D1705" s="474"/>
      <c r="E1705" s="475"/>
      <c r="F1705" s="475"/>
      <c r="G1705" s="475"/>
      <c r="H1705" s="475"/>
      <c r="I1705" s="33" t="s">
        <v>2510</v>
      </c>
      <c r="J1705" s="33" t="s">
        <v>2511</v>
      </c>
      <c r="K1705" s="51">
        <v>2</v>
      </c>
      <c r="L1705" s="47">
        <v>43922</v>
      </c>
      <c r="M1705" s="47">
        <v>44012</v>
      </c>
      <c r="N1705" s="95">
        <f t="shared" si="58"/>
        <v>12.857142857142858</v>
      </c>
      <c r="O1705" s="56">
        <v>2</v>
      </c>
      <c r="P1705" s="33" t="s">
        <v>2512</v>
      </c>
      <c r="Q1705" s="34">
        <f t="shared" si="59"/>
        <v>1</v>
      </c>
      <c r="R1705" s="48" t="str">
        <f t="array" aca="1" ref="R1705" ca="1">IF(ISNUMBER(Q1705),IF(Q1705=100%,"CUMPLIDA",IF(AND(ISNUMBER(M1705),ISNUMBER(INDIRECT("FECHA_"&amp;$B1705,1))), IF(M1705&lt;=INDIRECT("FECHA_"&amp;$B1705,1),"INCUMPLIDA","PROCESO"), "VERIFICAR FECHA")),"SIN VALOR AVANCE")</f>
        <v>CUMPLIDA</v>
      </c>
    </row>
    <row r="1706" spans="1:18" ht="180">
      <c r="A1706" s="44" t="s">
        <v>1026</v>
      </c>
      <c r="B1706" s="43" t="s">
        <v>1276</v>
      </c>
      <c r="C1706" s="474" t="s">
        <v>2513</v>
      </c>
      <c r="D1706" s="474" t="s">
        <v>2514</v>
      </c>
      <c r="E1706" s="475" t="s">
        <v>2515</v>
      </c>
      <c r="F1706" s="475"/>
      <c r="G1706" s="478" t="s">
        <v>2516</v>
      </c>
      <c r="H1706" s="45" t="s">
        <v>2517</v>
      </c>
      <c r="I1706" s="33" t="s">
        <v>2518</v>
      </c>
      <c r="J1706" s="33" t="s">
        <v>2519</v>
      </c>
      <c r="K1706" s="51">
        <v>3</v>
      </c>
      <c r="L1706" s="47">
        <v>42736</v>
      </c>
      <c r="M1706" s="47">
        <v>43100</v>
      </c>
      <c r="N1706" s="95">
        <f t="shared" si="58"/>
        <v>52</v>
      </c>
      <c r="O1706" s="56">
        <v>3</v>
      </c>
      <c r="P1706" s="33" t="s">
        <v>2520</v>
      </c>
      <c r="Q1706" s="34">
        <f t="shared" si="59"/>
        <v>1</v>
      </c>
      <c r="R1706" s="48" t="str">
        <f t="array" aca="1" ref="R1706" ca="1">IF(ISNUMBER(Q1706),IF(Q1706=100%,"CUMPLIDA",IF(AND(ISNUMBER(M1706),ISNUMBER(INDIRECT("FECHA_"&amp;$B1706,1))), IF(M1706&lt;=INDIRECT("FECHA_"&amp;$B1706,1),"INCUMPLIDA","PROCESO"), "VERIFICAR FECHA")),"SIN VALOR AVANCE")</f>
        <v>CUMPLIDA</v>
      </c>
    </row>
    <row r="1707" spans="1:18" ht="105.75">
      <c r="A1707" s="44" t="s">
        <v>1026</v>
      </c>
      <c r="B1707" s="43" t="s">
        <v>1276</v>
      </c>
      <c r="C1707" s="474"/>
      <c r="D1707" s="474"/>
      <c r="E1707" s="475"/>
      <c r="F1707" s="475"/>
      <c r="G1707" s="478"/>
      <c r="H1707" s="45" t="s">
        <v>2521</v>
      </c>
      <c r="I1707" s="33" t="s">
        <v>2522</v>
      </c>
      <c r="J1707" s="33" t="s">
        <v>2523</v>
      </c>
      <c r="K1707" s="51">
        <v>4</v>
      </c>
      <c r="L1707" s="47">
        <v>42736</v>
      </c>
      <c r="M1707" s="47">
        <v>43100</v>
      </c>
      <c r="N1707" s="95">
        <f t="shared" si="58"/>
        <v>52</v>
      </c>
      <c r="O1707" s="56">
        <v>4</v>
      </c>
      <c r="P1707" s="33" t="s">
        <v>2524</v>
      </c>
      <c r="Q1707" s="34">
        <f t="shared" si="59"/>
        <v>1</v>
      </c>
      <c r="R1707" s="48" t="str">
        <f t="array" aca="1" ref="R1707" ca="1">IF(ISNUMBER(Q1707),IF(Q1707=100%,"CUMPLIDA",IF(AND(ISNUMBER(M1707),ISNUMBER(INDIRECT("FECHA_"&amp;$B1707,1))), IF(M1707&lt;=INDIRECT("FECHA_"&amp;$B1707,1),"INCUMPLIDA","PROCESO"), "VERIFICAR FECHA")),"SIN VALOR AVANCE")</f>
        <v>CUMPLIDA</v>
      </c>
    </row>
    <row r="1708" spans="1:18" ht="210.75">
      <c r="A1708" s="44" t="s">
        <v>1026</v>
      </c>
      <c r="B1708" s="43" t="s">
        <v>1276</v>
      </c>
      <c r="C1708" s="474"/>
      <c r="D1708" s="474"/>
      <c r="E1708" s="475"/>
      <c r="F1708" s="475"/>
      <c r="G1708" s="478"/>
      <c r="H1708" s="482" t="s">
        <v>2525</v>
      </c>
      <c r="I1708" s="33" t="s">
        <v>2526</v>
      </c>
      <c r="J1708" s="33" t="s">
        <v>2527</v>
      </c>
      <c r="K1708" s="51">
        <v>2</v>
      </c>
      <c r="L1708" s="47">
        <v>42648</v>
      </c>
      <c r="M1708" s="47">
        <v>42930</v>
      </c>
      <c r="N1708" s="95">
        <f t="shared" si="58"/>
        <v>40.285714285714285</v>
      </c>
      <c r="O1708" s="56">
        <v>2</v>
      </c>
      <c r="P1708" s="33" t="s">
        <v>2528</v>
      </c>
      <c r="Q1708" s="34">
        <f t="shared" si="59"/>
        <v>1</v>
      </c>
      <c r="R1708" s="48" t="str">
        <f t="array" aca="1" ref="R1708" ca="1">IF(ISNUMBER(Q1708),IF(Q1708=100%,"CUMPLIDA",IF(AND(ISNUMBER(M1708),ISNUMBER(INDIRECT("FECHA_"&amp;$B1708,1))), IF(M1708&lt;=INDIRECT("FECHA_"&amp;$B1708,1),"INCUMPLIDA","PROCESO"), "VERIFICAR FECHA")),"SIN VALOR AVANCE")</f>
        <v>CUMPLIDA</v>
      </c>
    </row>
    <row r="1709" spans="1:18" ht="150.75">
      <c r="A1709" s="44" t="s">
        <v>1026</v>
      </c>
      <c r="B1709" s="43" t="s">
        <v>1276</v>
      </c>
      <c r="C1709" s="474"/>
      <c r="D1709" s="474"/>
      <c r="E1709" s="475"/>
      <c r="F1709" s="475"/>
      <c r="G1709" s="478"/>
      <c r="H1709" s="483"/>
      <c r="I1709" s="33" t="s">
        <v>2501</v>
      </c>
      <c r="J1709" s="33" t="s">
        <v>2502</v>
      </c>
      <c r="K1709" s="51">
        <v>3</v>
      </c>
      <c r="L1709" s="47">
        <v>42933</v>
      </c>
      <c r="M1709" s="47">
        <v>43220</v>
      </c>
      <c r="N1709" s="95">
        <f t="shared" si="58"/>
        <v>41</v>
      </c>
      <c r="O1709" s="56">
        <v>3</v>
      </c>
      <c r="P1709" s="33" t="s">
        <v>2529</v>
      </c>
      <c r="Q1709" s="34">
        <f t="shared" si="59"/>
        <v>1</v>
      </c>
      <c r="R1709" s="48" t="str">
        <f t="array" aca="1" ref="R1709" ca="1">IF(ISNUMBER(Q1709),IF(Q1709=100%,"CUMPLIDA",IF(AND(ISNUMBER(M1709),ISNUMBER(INDIRECT("FECHA_"&amp;$B1709,1))), IF(M1709&lt;=INDIRECT("FECHA_"&amp;$B1709,1),"INCUMPLIDA","PROCESO"), "VERIFICAR FECHA")),"SIN VALOR AVANCE")</f>
        <v>CUMPLIDA</v>
      </c>
    </row>
    <row r="1710" spans="1:18" ht="240.75">
      <c r="A1710" s="44" t="s">
        <v>1026</v>
      </c>
      <c r="B1710" s="43" t="s">
        <v>1276</v>
      </c>
      <c r="C1710" s="474"/>
      <c r="D1710" s="474"/>
      <c r="E1710" s="475"/>
      <c r="F1710" s="475"/>
      <c r="G1710" s="478"/>
      <c r="H1710" s="483"/>
      <c r="I1710" s="33" t="s">
        <v>2530</v>
      </c>
      <c r="J1710" s="33" t="s">
        <v>2531</v>
      </c>
      <c r="K1710" s="51">
        <v>2</v>
      </c>
      <c r="L1710" s="47">
        <v>44197</v>
      </c>
      <c r="M1710" s="47">
        <v>44409</v>
      </c>
      <c r="N1710" s="95">
        <f t="shared" si="58"/>
        <v>30.285714285714285</v>
      </c>
      <c r="O1710" s="56">
        <v>2</v>
      </c>
      <c r="P1710" s="33" t="s">
        <v>2532</v>
      </c>
      <c r="Q1710" s="34">
        <f t="shared" si="59"/>
        <v>1</v>
      </c>
      <c r="R1710" s="48" t="str">
        <f t="array" aca="1" ref="R1710" ca="1">IF(ISNUMBER(Q1710),IF(Q1710=100%,"CUMPLIDA",IF(AND(ISNUMBER(M1710),ISNUMBER(INDIRECT("FECHA_"&amp;$B1710,1))), IF(M1710&lt;=INDIRECT("FECHA_"&amp;$B1710,1),"INCUMPLIDA","PROCESO"), "VERIFICAR FECHA")),"SIN VALOR AVANCE")</f>
        <v>CUMPLIDA</v>
      </c>
    </row>
    <row r="1711" spans="1:18" ht="240.75">
      <c r="A1711" s="44" t="s">
        <v>1026</v>
      </c>
      <c r="B1711" s="43" t="s">
        <v>1276</v>
      </c>
      <c r="C1711" s="474"/>
      <c r="D1711" s="474"/>
      <c r="E1711" s="475"/>
      <c r="F1711" s="475"/>
      <c r="G1711" s="478"/>
      <c r="H1711" s="483"/>
      <c r="I1711" s="33" t="s">
        <v>2533</v>
      </c>
      <c r="J1711" s="33" t="s">
        <v>2534</v>
      </c>
      <c r="K1711" s="51">
        <v>2</v>
      </c>
      <c r="L1711" s="47">
        <v>44515</v>
      </c>
      <c r="M1711" s="47">
        <v>44881</v>
      </c>
      <c r="N1711" s="95">
        <f t="shared" si="58"/>
        <v>52.285714285714285</v>
      </c>
      <c r="O1711" s="56">
        <v>2</v>
      </c>
      <c r="P1711" s="33" t="s">
        <v>2532</v>
      </c>
      <c r="Q1711" s="34">
        <f t="shared" si="59"/>
        <v>1</v>
      </c>
      <c r="R1711" s="48" t="str">
        <f t="array" aca="1" ref="R1711" ca="1">IF(ISNUMBER(Q1711),IF(Q1711=100%,"CUMPLIDA",IF(AND(ISNUMBER(M1711),ISNUMBER(INDIRECT("FECHA_"&amp;$B1711,1))), IF(M1711&lt;=INDIRECT("FECHA_"&amp;$B1711,1),"INCUMPLIDA","PROCESO"), "VERIFICAR FECHA")),"SIN VALOR AVANCE")</f>
        <v>CUMPLIDA</v>
      </c>
    </row>
    <row r="1712" spans="1:18" ht="240.75">
      <c r="A1712" s="44" t="s">
        <v>1026</v>
      </c>
      <c r="B1712" s="43" t="s">
        <v>1276</v>
      </c>
      <c r="C1712" s="474"/>
      <c r="D1712" s="474"/>
      <c r="E1712" s="475"/>
      <c r="F1712" s="475"/>
      <c r="G1712" s="478"/>
      <c r="H1712" s="483"/>
      <c r="I1712" s="33" t="s">
        <v>2535</v>
      </c>
      <c r="J1712" s="33" t="s">
        <v>2536</v>
      </c>
      <c r="K1712" s="51">
        <v>2</v>
      </c>
      <c r="L1712" s="47">
        <v>44882</v>
      </c>
      <c r="M1712" s="47">
        <v>44937</v>
      </c>
      <c r="N1712" s="95">
        <f t="shared" si="58"/>
        <v>7.8571428571428568</v>
      </c>
      <c r="O1712" s="56">
        <v>2</v>
      </c>
      <c r="P1712" s="33" t="s">
        <v>2532</v>
      </c>
      <c r="Q1712" s="34">
        <f t="shared" si="59"/>
        <v>1</v>
      </c>
      <c r="R1712" s="48" t="str">
        <f t="array" aca="1" ref="R1712" ca="1">IF(ISNUMBER(Q1712),IF(Q1712=100%,"CUMPLIDA",IF(AND(ISNUMBER(M1712),ISNUMBER(INDIRECT("FECHA_"&amp;$B1712,1))), IF(M1712&lt;=INDIRECT("FECHA_"&amp;$B1712,1),"INCUMPLIDA","PROCESO"), "VERIFICAR FECHA")),"SIN VALOR AVANCE")</f>
        <v>CUMPLIDA</v>
      </c>
    </row>
    <row r="1713" spans="1:18" ht="165.75">
      <c r="A1713" s="44" t="s">
        <v>1026</v>
      </c>
      <c r="B1713" s="43" t="s">
        <v>1276</v>
      </c>
      <c r="C1713" s="474"/>
      <c r="D1713" s="474"/>
      <c r="E1713" s="475"/>
      <c r="F1713" s="475"/>
      <c r="G1713" s="478"/>
      <c r="H1713" s="483"/>
      <c r="I1713" s="33" t="s">
        <v>2537</v>
      </c>
      <c r="J1713" s="33" t="s">
        <v>2536</v>
      </c>
      <c r="K1713" s="51">
        <v>2</v>
      </c>
      <c r="L1713" s="47">
        <v>45444</v>
      </c>
      <c r="M1713" s="47">
        <v>45900</v>
      </c>
      <c r="N1713" s="95">
        <f t="shared" si="58"/>
        <v>65.142857142857139</v>
      </c>
      <c r="O1713" s="56">
        <v>2</v>
      </c>
      <c r="P1713" s="33" t="s">
        <v>2538</v>
      </c>
      <c r="Q1713" s="34">
        <f t="shared" si="59"/>
        <v>1</v>
      </c>
      <c r="R1713" s="48" t="str">
        <f t="array" aca="1" ref="R1713" ca="1">IF(ISNUMBER(Q1713),IF(Q1713=100%,"CUMPLIDA",IF(AND(ISNUMBER(M1713),ISNUMBER(INDIRECT("FECHA_"&amp;$B1713,1))), IF(M1713&lt;=INDIRECT("FECHA_"&amp;$B1713,1),"INCUMPLIDA","PROCESO"), "VERIFICAR FECHA")),"SIN VALOR AVANCE")</f>
        <v>CUMPLIDA</v>
      </c>
    </row>
    <row r="1714" spans="1:18" ht="120.75">
      <c r="A1714" s="44" t="s">
        <v>1026</v>
      </c>
      <c r="B1714" s="43" t="s">
        <v>1276</v>
      </c>
      <c r="C1714" s="474"/>
      <c r="D1714" s="474"/>
      <c r="E1714" s="475"/>
      <c r="F1714" s="475"/>
      <c r="G1714" s="478"/>
      <c r="H1714" s="484"/>
      <c r="I1714" s="33" t="s">
        <v>2539</v>
      </c>
      <c r="J1714" s="33" t="s">
        <v>2536</v>
      </c>
      <c r="K1714" s="51">
        <v>2</v>
      </c>
      <c r="L1714" s="47">
        <v>45901</v>
      </c>
      <c r="M1714" s="47">
        <v>46418</v>
      </c>
      <c r="N1714" s="95">
        <f t="shared" si="58"/>
        <v>73.857142857142861</v>
      </c>
      <c r="O1714" s="56">
        <v>0</v>
      </c>
      <c r="P1714" s="33" t="s">
        <v>2540</v>
      </c>
      <c r="Q1714" s="34">
        <f t="shared" si="59"/>
        <v>0</v>
      </c>
      <c r="R1714" s="48" t="str">
        <f t="array" aca="1" ref="R1714" ca="1">IF(ISNUMBER(Q1714),IF(Q1714=100%,"CUMPLIDA",IF(AND(ISNUMBER(M1714),ISNUMBER(INDIRECT("FECHA_"&amp;$B1714,1))), IF(M1714&lt;=INDIRECT("FECHA_"&amp;$B1714,1),"INCUMPLIDA","PROCESO"), "VERIFICAR FECHA")),"SIN VALOR AVANCE")</f>
        <v>PROCESO</v>
      </c>
    </row>
    <row r="1715" spans="1:18" ht="105.75">
      <c r="A1715" s="44" t="s">
        <v>1026</v>
      </c>
      <c r="B1715" s="43" t="s">
        <v>1276</v>
      </c>
      <c r="C1715" s="474" t="s">
        <v>2541</v>
      </c>
      <c r="D1715" s="474" t="s">
        <v>2542</v>
      </c>
      <c r="E1715" s="475" t="s">
        <v>2543</v>
      </c>
      <c r="F1715" s="475"/>
      <c r="G1715" s="475" t="s">
        <v>2544</v>
      </c>
      <c r="H1715" s="45" t="s">
        <v>2545</v>
      </c>
      <c r="I1715" s="33" t="s">
        <v>2546</v>
      </c>
      <c r="J1715" s="33" t="s">
        <v>2547</v>
      </c>
      <c r="K1715" s="51">
        <v>1</v>
      </c>
      <c r="L1715" s="47">
        <v>42491</v>
      </c>
      <c r="M1715" s="47">
        <v>42582</v>
      </c>
      <c r="N1715" s="95">
        <f t="shared" si="58"/>
        <v>13</v>
      </c>
      <c r="O1715" s="56">
        <v>1</v>
      </c>
      <c r="P1715" s="33" t="s">
        <v>2548</v>
      </c>
      <c r="Q1715" s="34">
        <f t="shared" si="59"/>
        <v>1</v>
      </c>
      <c r="R1715" s="48" t="str">
        <f t="array" aca="1" ref="R1715" ca="1">IF(ISNUMBER(Q1715),IF(Q1715=100%,"CUMPLIDA",IF(AND(ISNUMBER(M1715),ISNUMBER(INDIRECT("FECHA_"&amp;$B1715,1))), IF(M1715&lt;=INDIRECT("FECHA_"&amp;$B1715,1),"INCUMPLIDA","PROCESO"), "VERIFICAR FECHA")),"SIN VALOR AVANCE")</f>
        <v>CUMPLIDA</v>
      </c>
    </row>
    <row r="1716" spans="1:18" ht="135.75">
      <c r="A1716" s="44" t="s">
        <v>1026</v>
      </c>
      <c r="B1716" s="43" t="s">
        <v>1276</v>
      </c>
      <c r="C1716" s="474"/>
      <c r="D1716" s="474"/>
      <c r="E1716" s="475"/>
      <c r="F1716" s="475"/>
      <c r="G1716" s="475"/>
      <c r="H1716" s="45" t="s">
        <v>2549</v>
      </c>
      <c r="I1716" s="33" t="s">
        <v>1282</v>
      </c>
      <c r="J1716" s="33" t="s">
        <v>467</v>
      </c>
      <c r="K1716" s="56">
        <v>1</v>
      </c>
      <c r="L1716" s="61">
        <v>45231</v>
      </c>
      <c r="M1716" s="61">
        <v>45504</v>
      </c>
      <c r="N1716" s="95">
        <f t="shared" si="58"/>
        <v>39</v>
      </c>
      <c r="O1716" s="56">
        <v>1</v>
      </c>
      <c r="P1716" s="64" t="s">
        <v>2478</v>
      </c>
      <c r="Q1716" s="34">
        <f t="shared" si="59"/>
        <v>1</v>
      </c>
      <c r="R1716" s="48" t="str">
        <f t="array" aca="1" ref="R1716" ca="1">IF(ISNUMBER(Q1716),IF(Q1716=100%,"CUMPLIDA",IF(AND(ISNUMBER(M1716),ISNUMBER(INDIRECT("FECHA_"&amp;$B1716,1))), IF(M1716&lt;=INDIRECT("FECHA_"&amp;$B1716,1),"INCUMPLIDA","PROCESO"), "VERIFICAR FECHA")),"SIN VALOR AVANCE")</f>
        <v>CUMPLIDA</v>
      </c>
    </row>
    <row r="1717" spans="1:18" ht="135.75">
      <c r="A1717" s="44" t="s">
        <v>1026</v>
      </c>
      <c r="B1717" s="43" t="s">
        <v>1276</v>
      </c>
      <c r="C1717" s="474"/>
      <c r="D1717" s="474"/>
      <c r="E1717" s="475"/>
      <c r="F1717" s="475"/>
      <c r="G1717" s="475"/>
      <c r="H1717" s="45" t="s">
        <v>2479</v>
      </c>
      <c r="I1717" s="33" t="s">
        <v>470</v>
      </c>
      <c r="J1717" s="33" t="s">
        <v>471</v>
      </c>
      <c r="K1717" s="56">
        <v>1</v>
      </c>
      <c r="L1717" s="61">
        <v>45231</v>
      </c>
      <c r="M1717" s="61">
        <v>45504</v>
      </c>
      <c r="N1717" s="95">
        <f t="shared" si="58"/>
        <v>39</v>
      </c>
      <c r="O1717" s="56">
        <v>1</v>
      </c>
      <c r="P1717" s="64" t="s">
        <v>2478</v>
      </c>
      <c r="Q1717" s="34">
        <f t="shared" si="59"/>
        <v>1</v>
      </c>
      <c r="R1717" s="48" t="str">
        <f t="array" aca="1" ref="R1717" ca="1">IF(ISNUMBER(Q1717),IF(Q1717=100%,"CUMPLIDA",IF(AND(ISNUMBER(M1717),ISNUMBER(INDIRECT("FECHA_"&amp;$B1717,1))), IF(M1717&lt;=INDIRECT("FECHA_"&amp;$B1717,1),"INCUMPLIDA","PROCESO"), "VERIFICAR FECHA")),"SIN VALOR AVANCE")</f>
        <v>CUMPLIDA</v>
      </c>
    </row>
    <row r="1718" spans="1:18" ht="90.75">
      <c r="A1718" s="44" t="s">
        <v>1026</v>
      </c>
      <c r="B1718" s="43" t="s">
        <v>1276</v>
      </c>
      <c r="C1718" s="474"/>
      <c r="D1718" s="474"/>
      <c r="E1718" s="475"/>
      <c r="F1718" s="475"/>
      <c r="G1718" s="475"/>
      <c r="H1718" s="45" t="s">
        <v>664</v>
      </c>
      <c r="I1718" s="33" t="s">
        <v>474</v>
      </c>
      <c r="J1718" s="33" t="s">
        <v>475</v>
      </c>
      <c r="K1718" s="56">
        <v>1</v>
      </c>
      <c r="L1718" s="61">
        <v>45444</v>
      </c>
      <c r="M1718" s="61">
        <v>45747</v>
      </c>
      <c r="N1718" s="95">
        <f t="shared" si="58"/>
        <v>43.285714285714285</v>
      </c>
      <c r="O1718" s="56">
        <v>1</v>
      </c>
      <c r="P1718" s="64" t="s">
        <v>2480</v>
      </c>
      <c r="Q1718" s="34">
        <f t="shared" si="59"/>
        <v>1</v>
      </c>
      <c r="R1718" s="48" t="str">
        <f t="array" aca="1" ref="R1718" ca="1">IF(ISNUMBER(Q1718),IF(Q1718=100%,"CUMPLIDA",IF(AND(ISNUMBER(M1718),ISNUMBER(INDIRECT("FECHA_"&amp;$B1718,1))), IF(M1718&lt;=INDIRECT("FECHA_"&amp;$B1718,1),"INCUMPLIDA","PROCESO"), "VERIFICAR FECHA")),"SIN VALOR AVANCE")</f>
        <v>CUMPLIDA</v>
      </c>
    </row>
    <row r="1719" spans="1:18" ht="75.75">
      <c r="A1719" s="44" t="s">
        <v>1026</v>
      </c>
      <c r="B1719" s="43" t="s">
        <v>1276</v>
      </c>
      <c r="C1719" s="474"/>
      <c r="D1719" s="474"/>
      <c r="E1719" s="475"/>
      <c r="F1719" s="475"/>
      <c r="G1719" s="475"/>
      <c r="H1719" s="45" t="s">
        <v>518</v>
      </c>
      <c r="I1719" s="33" t="s">
        <v>518</v>
      </c>
      <c r="J1719" s="33" t="s">
        <v>519</v>
      </c>
      <c r="K1719" s="56">
        <v>1</v>
      </c>
      <c r="L1719" s="61">
        <v>45444</v>
      </c>
      <c r="M1719" s="61">
        <v>45747</v>
      </c>
      <c r="N1719" s="95">
        <f t="shared" si="58"/>
        <v>43.285714285714285</v>
      </c>
      <c r="O1719" s="56">
        <v>1</v>
      </c>
      <c r="P1719" s="64" t="s">
        <v>2481</v>
      </c>
      <c r="Q1719" s="34">
        <f t="shared" si="59"/>
        <v>1</v>
      </c>
      <c r="R1719" s="48" t="str">
        <f t="array" aca="1" ref="R1719" ca="1">IF(ISNUMBER(Q1719),IF(Q1719=100%,"CUMPLIDA",IF(AND(ISNUMBER(M1719),ISNUMBER(INDIRECT("FECHA_"&amp;$B1719,1))), IF(M1719&lt;=INDIRECT("FECHA_"&amp;$B1719,1),"INCUMPLIDA","PROCESO"), "VERIFICAR FECHA")),"SIN VALOR AVANCE")</f>
        <v>CUMPLIDA</v>
      </c>
    </row>
    <row r="1720" spans="1:18" ht="90.75">
      <c r="A1720" s="44" t="s">
        <v>1026</v>
      </c>
      <c r="B1720" s="43" t="s">
        <v>1276</v>
      </c>
      <c r="C1720" s="474"/>
      <c r="D1720" s="474"/>
      <c r="E1720" s="475"/>
      <c r="F1720" s="475"/>
      <c r="G1720" s="475"/>
      <c r="H1720" s="45" t="s">
        <v>483</v>
      </c>
      <c r="I1720" s="33" t="s">
        <v>483</v>
      </c>
      <c r="J1720" s="33" t="s">
        <v>484</v>
      </c>
      <c r="K1720" s="56">
        <v>1</v>
      </c>
      <c r="L1720" s="61">
        <v>45444</v>
      </c>
      <c r="M1720" s="61">
        <v>45747</v>
      </c>
      <c r="N1720" s="95">
        <f t="shared" si="58"/>
        <v>43.285714285714285</v>
      </c>
      <c r="O1720" s="56">
        <v>1</v>
      </c>
      <c r="P1720" s="64" t="s">
        <v>2480</v>
      </c>
      <c r="Q1720" s="34">
        <f t="shared" si="59"/>
        <v>1</v>
      </c>
      <c r="R1720" s="48" t="str">
        <f t="array" aca="1" ref="R1720" ca="1">IF(ISNUMBER(Q1720),IF(Q1720=100%,"CUMPLIDA",IF(AND(ISNUMBER(M1720),ISNUMBER(INDIRECT("FECHA_"&amp;$B1720,1))), IF(M1720&lt;=INDIRECT("FECHA_"&amp;$B1720,1),"INCUMPLIDA","PROCESO"), "VERIFICAR FECHA")),"SIN VALOR AVANCE")</f>
        <v>CUMPLIDA</v>
      </c>
    </row>
    <row r="1721" spans="1:18" ht="75.75">
      <c r="A1721" s="44" t="s">
        <v>1026</v>
      </c>
      <c r="B1721" s="43" t="s">
        <v>1276</v>
      </c>
      <c r="C1721" s="474"/>
      <c r="D1721" s="474"/>
      <c r="E1721" s="475"/>
      <c r="F1721" s="475"/>
      <c r="G1721" s="475"/>
      <c r="H1721" s="45" t="s">
        <v>238</v>
      </c>
      <c r="I1721" s="33" t="s">
        <v>238</v>
      </c>
      <c r="J1721" s="33" t="s">
        <v>485</v>
      </c>
      <c r="K1721" s="56">
        <v>1</v>
      </c>
      <c r="L1721" s="61">
        <v>45444</v>
      </c>
      <c r="M1721" s="61">
        <v>45747</v>
      </c>
      <c r="N1721" s="95">
        <f t="shared" si="58"/>
        <v>43.285714285714285</v>
      </c>
      <c r="O1721" s="56">
        <v>1</v>
      </c>
      <c r="P1721" s="64" t="s">
        <v>2481</v>
      </c>
      <c r="Q1721" s="34">
        <f t="shared" si="59"/>
        <v>1</v>
      </c>
      <c r="R1721" s="48" t="str">
        <f t="array" aca="1" ref="R1721" ca="1">IF(ISNUMBER(Q1721),IF(Q1721=100%,"CUMPLIDA",IF(AND(ISNUMBER(M1721),ISNUMBER(INDIRECT("FECHA_"&amp;$B1721,1))), IF(M1721&lt;=INDIRECT("FECHA_"&amp;$B1721,1),"INCUMPLIDA","PROCESO"), "VERIFICAR FECHA")),"SIN VALOR AVANCE")</f>
        <v>CUMPLIDA</v>
      </c>
    </row>
    <row r="1722" spans="1:18" ht="135.75">
      <c r="A1722" s="44" t="s">
        <v>1026</v>
      </c>
      <c r="B1722" s="43" t="s">
        <v>1276</v>
      </c>
      <c r="C1722" s="474"/>
      <c r="D1722" s="474"/>
      <c r="E1722" s="475"/>
      <c r="F1722" s="475"/>
      <c r="G1722" s="475"/>
      <c r="H1722" s="45" t="s">
        <v>486</v>
      </c>
      <c r="I1722" s="33" t="s">
        <v>486</v>
      </c>
      <c r="J1722" s="33" t="s">
        <v>487</v>
      </c>
      <c r="K1722" s="56">
        <v>1</v>
      </c>
      <c r="L1722" s="61">
        <v>45444</v>
      </c>
      <c r="M1722" s="61">
        <v>45747</v>
      </c>
      <c r="N1722" s="95">
        <f t="shared" si="58"/>
        <v>43.285714285714285</v>
      </c>
      <c r="O1722" s="56">
        <v>1</v>
      </c>
      <c r="P1722" s="64" t="s">
        <v>2478</v>
      </c>
      <c r="Q1722" s="34">
        <f t="shared" si="59"/>
        <v>1</v>
      </c>
      <c r="R1722" s="48" t="str">
        <f t="array" aca="1" ref="R1722" ca="1">IF(ISNUMBER(Q1722),IF(Q1722=100%,"CUMPLIDA",IF(AND(ISNUMBER(M1722),ISNUMBER(INDIRECT("FECHA_"&amp;$B1722,1))), IF(M1722&lt;=INDIRECT("FECHA_"&amp;$B1722,1),"INCUMPLIDA","PROCESO"), "VERIFICAR FECHA")),"SIN VALOR AVANCE")</f>
        <v>CUMPLIDA</v>
      </c>
    </row>
    <row r="1723" spans="1:18" ht="165.75">
      <c r="A1723" s="44" t="s">
        <v>1026</v>
      </c>
      <c r="B1723" s="43" t="s">
        <v>1276</v>
      </c>
      <c r="C1723" s="474"/>
      <c r="D1723" s="474"/>
      <c r="E1723" s="475"/>
      <c r="F1723" s="475"/>
      <c r="G1723" s="475"/>
      <c r="H1723" s="45" t="s">
        <v>56</v>
      </c>
      <c r="I1723" s="33" t="s">
        <v>489</v>
      </c>
      <c r="J1723" s="33" t="s">
        <v>490</v>
      </c>
      <c r="K1723" s="56">
        <v>10</v>
      </c>
      <c r="L1723" s="61">
        <v>45748</v>
      </c>
      <c r="M1723" s="61">
        <v>47118</v>
      </c>
      <c r="N1723" s="95">
        <f t="shared" si="58"/>
        <v>195.71428571428572</v>
      </c>
      <c r="O1723" s="56">
        <v>2</v>
      </c>
      <c r="P1723" s="33" t="s">
        <v>2550</v>
      </c>
      <c r="Q1723" s="34">
        <f t="shared" si="59"/>
        <v>0.2</v>
      </c>
      <c r="R1723" s="48" t="str">
        <f t="array" aca="1" ref="R1723" ca="1">IF(ISNUMBER(Q1723),IF(Q1723=100%,"CUMPLIDA",IF(AND(ISNUMBER(M1723),ISNUMBER(INDIRECT("FECHA_"&amp;$B1723,1))), IF(M1723&lt;=INDIRECT("FECHA_"&amp;$B1723,1),"INCUMPLIDA","PROCESO"), "VERIFICAR FECHA")),"SIN VALOR AVANCE")</f>
        <v>PROCESO</v>
      </c>
    </row>
    <row r="1724" spans="1:18" ht="90.75">
      <c r="A1724" s="44" t="s">
        <v>1026</v>
      </c>
      <c r="B1724" s="43" t="s">
        <v>1276</v>
      </c>
      <c r="C1724" s="474"/>
      <c r="D1724" s="474"/>
      <c r="E1724" s="475"/>
      <c r="F1724" s="475"/>
      <c r="G1724" s="475"/>
      <c r="H1724" s="45" t="s">
        <v>492</v>
      </c>
      <c r="I1724" s="33" t="s">
        <v>493</v>
      </c>
      <c r="J1724" s="33" t="s">
        <v>494</v>
      </c>
      <c r="K1724" s="56">
        <v>1</v>
      </c>
      <c r="L1724" s="61">
        <v>45748</v>
      </c>
      <c r="M1724" s="61">
        <v>47118</v>
      </c>
      <c r="N1724" s="95">
        <f t="shared" si="58"/>
        <v>195.71428571428572</v>
      </c>
      <c r="O1724" s="56">
        <v>0</v>
      </c>
      <c r="P1724" s="64" t="s">
        <v>2480</v>
      </c>
      <c r="Q1724" s="34">
        <f t="shared" si="59"/>
        <v>0</v>
      </c>
      <c r="R1724" s="48" t="str">
        <f t="array" aca="1" ref="R1724" ca="1">IF(ISNUMBER(Q1724),IF(Q1724=100%,"CUMPLIDA",IF(AND(ISNUMBER(M1724),ISNUMBER(INDIRECT("FECHA_"&amp;$B1724,1))), IF(M1724&lt;=INDIRECT("FECHA_"&amp;$B1724,1),"INCUMPLIDA","PROCESO"), "VERIFICAR FECHA")),"SIN VALOR AVANCE")</f>
        <v>PROCESO</v>
      </c>
    </row>
    <row r="1725" spans="1:18" ht="225.75">
      <c r="A1725" s="44" t="s">
        <v>1026</v>
      </c>
      <c r="B1725" s="43" t="s">
        <v>1276</v>
      </c>
      <c r="C1725" s="474"/>
      <c r="D1725" s="474"/>
      <c r="E1725" s="475"/>
      <c r="F1725" s="475"/>
      <c r="G1725" s="475"/>
      <c r="H1725" s="45" t="s">
        <v>495</v>
      </c>
      <c r="I1725" s="33" t="s">
        <v>496</v>
      </c>
      <c r="J1725" s="33" t="s">
        <v>527</v>
      </c>
      <c r="K1725" s="56">
        <v>2</v>
      </c>
      <c r="L1725" s="61">
        <v>45748</v>
      </c>
      <c r="M1725" s="61">
        <v>47118</v>
      </c>
      <c r="N1725" s="95">
        <f t="shared" si="58"/>
        <v>195.71428571428572</v>
      </c>
      <c r="O1725" s="56">
        <v>0</v>
      </c>
      <c r="P1725" s="33" t="s">
        <v>2551</v>
      </c>
      <c r="Q1725" s="34">
        <f t="shared" si="59"/>
        <v>0</v>
      </c>
      <c r="R1725" s="48" t="str">
        <f t="array" aca="1" ref="R1725" ca="1">IF(ISNUMBER(Q1725),IF(Q1725=100%,"CUMPLIDA",IF(AND(ISNUMBER(M1725),ISNUMBER(INDIRECT("FECHA_"&amp;$B1725,1))), IF(M1725&lt;=INDIRECT("FECHA_"&amp;$B1725,1),"INCUMPLIDA","PROCESO"), "VERIFICAR FECHA")),"SIN VALOR AVANCE")</f>
        <v>PROCESO</v>
      </c>
    </row>
    <row r="1726" spans="1:18" ht="105.75">
      <c r="A1726" s="44" t="s">
        <v>1026</v>
      </c>
      <c r="B1726" s="43" t="s">
        <v>1276</v>
      </c>
      <c r="C1726" s="474"/>
      <c r="D1726" s="474"/>
      <c r="E1726" s="475"/>
      <c r="F1726" s="475"/>
      <c r="G1726" s="475"/>
      <c r="H1726" s="45" t="s">
        <v>2552</v>
      </c>
      <c r="I1726" s="33" t="s">
        <v>2553</v>
      </c>
      <c r="J1726" s="33" t="s">
        <v>572</v>
      </c>
      <c r="K1726" s="51">
        <v>5</v>
      </c>
      <c r="L1726" s="47">
        <v>42581</v>
      </c>
      <c r="M1726" s="47">
        <v>42735</v>
      </c>
      <c r="N1726" s="95">
        <f t="shared" si="58"/>
        <v>22</v>
      </c>
      <c r="O1726" s="56">
        <v>5</v>
      </c>
      <c r="P1726" s="33" t="s">
        <v>2554</v>
      </c>
      <c r="Q1726" s="34">
        <f t="shared" si="59"/>
        <v>1</v>
      </c>
      <c r="R1726" s="48" t="str">
        <f t="array" aca="1" ref="R1726" ca="1">IF(ISNUMBER(Q1726),IF(Q1726=100%,"CUMPLIDA",IF(AND(ISNUMBER(M1726),ISNUMBER(INDIRECT("FECHA_"&amp;$B1726,1))), IF(M1726&lt;=INDIRECT("FECHA_"&amp;$B1726,1),"INCUMPLIDA","PROCESO"), "VERIFICAR FECHA")),"SIN VALOR AVANCE")</f>
        <v>CUMPLIDA</v>
      </c>
    </row>
    <row r="1727" spans="1:18" ht="135.75">
      <c r="A1727" s="44" t="s">
        <v>1026</v>
      </c>
      <c r="B1727" s="43" t="s">
        <v>1276</v>
      </c>
      <c r="C1727" s="474" t="s">
        <v>2555</v>
      </c>
      <c r="D1727" s="474" t="s">
        <v>2556</v>
      </c>
      <c r="E1727" s="475" t="s">
        <v>2557</v>
      </c>
      <c r="F1727" s="475"/>
      <c r="G1727" s="475" t="s">
        <v>2558</v>
      </c>
      <c r="H1727" s="45" t="s">
        <v>2559</v>
      </c>
      <c r="I1727" s="33" t="s">
        <v>1282</v>
      </c>
      <c r="J1727" s="33" t="s">
        <v>467</v>
      </c>
      <c r="K1727" s="56">
        <v>1</v>
      </c>
      <c r="L1727" s="61">
        <v>45231</v>
      </c>
      <c r="M1727" s="61">
        <v>45504</v>
      </c>
      <c r="N1727" s="95">
        <f t="shared" si="58"/>
        <v>39</v>
      </c>
      <c r="O1727" s="56">
        <v>1</v>
      </c>
      <c r="P1727" s="64" t="s">
        <v>2478</v>
      </c>
      <c r="Q1727" s="34">
        <f t="shared" si="59"/>
        <v>1</v>
      </c>
      <c r="R1727" s="48" t="str">
        <f t="array" aca="1" ref="R1727" ca="1">IF(ISNUMBER(Q1727),IF(Q1727=100%,"CUMPLIDA",IF(AND(ISNUMBER(M1727),ISNUMBER(INDIRECT("FECHA_"&amp;$B1727,1))), IF(M1727&lt;=INDIRECT("FECHA_"&amp;$B1727,1),"INCUMPLIDA","PROCESO"), "VERIFICAR FECHA")),"SIN VALOR AVANCE")</f>
        <v>CUMPLIDA</v>
      </c>
    </row>
    <row r="1728" spans="1:18" ht="210.75">
      <c r="A1728" s="44" t="s">
        <v>1026</v>
      </c>
      <c r="B1728" s="43" t="s">
        <v>1276</v>
      </c>
      <c r="C1728" s="474"/>
      <c r="D1728" s="474"/>
      <c r="E1728" s="475"/>
      <c r="F1728" s="475"/>
      <c r="G1728" s="475"/>
      <c r="H1728" s="45" t="s">
        <v>2560</v>
      </c>
      <c r="I1728" s="33" t="s">
        <v>470</v>
      </c>
      <c r="J1728" s="33" t="s">
        <v>471</v>
      </c>
      <c r="K1728" s="56">
        <v>1</v>
      </c>
      <c r="L1728" s="61">
        <v>45231</v>
      </c>
      <c r="M1728" s="61">
        <v>45504</v>
      </c>
      <c r="N1728" s="95">
        <f t="shared" si="58"/>
        <v>39</v>
      </c>
      <c r="O1728" s="56">
        <v>1</v>
      </c>
      <c r="P1728" s="33" t="s">
        <v>2561</v>
      </c>
      <c r="Q1728" s="34">
        <f t="shared" si="59"/>
        <v>1</v>
      </c>
      <c r="R1728" s="48" t="str">
        <f t="array" aca="1" ref="R1728" ca="1">IF(ISNUMBER(Q1728),IF(Q1728=100%,"CUMPLIDA",IF(AND(ISNUMBER(M1728),ISNUMBER(INDIRECT("FECHA_"&amp;$B1728,1))), IF(M1728&lt;=INDIRECT("FECHA_"&amp;$B1728,1),"INCUMPLIDA","PROCESO"), "VERIFICAR FECHA")),"SIN VALOR AVANCE")</f>
        <v>CUMPLIDA</v>
      </c>
    </row>
    <row r="1729" spans="1:18" ht="150.75">
      <c r="A1729" s="44" t="s">
        <v>1026</v>
      </c>
      <c r="B1729" s="43" t="s">
        <v>1276</v>
      </c>
      <c r="C1729" s="474"/>
      <c r="D1729" s="474"/>
      <c r="E1729" s="475"/>
      <c r="F1729" s="475"/>
      <c r="G1729" s="475"/>
      <c r="H1729" s="45" t="s">
        <v>664</v>
      </c>
      <c r="I1729" s="33" t="s">
        <v>474</v>
      </c>
      <c r="J1729" s="33" t="s">
        <v>475</v>
      </c>
      <c r="K1729" s="56">
        <v>1</v>
      </c>
      <c r="L1729" s="61">
        <v>45323</v>
      </c>
      <c r="M1729" s="61">
        <v>45747</v>
      </c>
      <c r="N1729" s="95">
        <f t="shared" si="58"/>
        <v>60.571428571428569</v>
      </c>
      <c r="O1729" s="56">
        <v>1</v>
      </c>
      <c r="P1729" s="33" t="s">
        <v>2562</v>
      </c>
      <c r="Q1729" s="34">
        <f t="shared" si="59"/>
        <v>1</v>
      </c>
      <c r="R1729" s="48" t="str">
        <f t="array" aca="1" ref="R1729" ca="1">IF(ISNUMBER(Q1729),IF(Q1729=100%,"CUMPLIDA",IF(AND(ISNUMBER(M1729),ISNUMBER(INDIRECT("FECHA_"&amp;$B1729,1))), IF(M1729&lt;=INDIRECT("FECHA_"&amp;$B1729,1),"INCUMPLIDA","PROCESO"), "VERIFICAR FECHA")),"SIN VALOR AVANCE")</f>
        <v>CUMPLIDA</v>
      </c>
    </row>
    <row r="1730" spans="1:18" ht="75.75">
      <c r="A1730" s="44" t="s">
        <v>1026</v>
      </c>
      <c r="B1730" s="43" t="s">
        <v>1276</v>
      </c>
      <c r="C1730" s="474"/>
      <c r="D1730" s="474"/>
      <c r="E1730" s="475"/>
      <c r="F1730" s="475"/>
      <c r="G1730" s="475"/>
      <c r="H1730" s="45" t="s">
        <v>518</v>
      </c>
      <c r="I1730" s="33" t="s">
        <v>518</v>
      </c>
      <c r="J1730" s="33" t="s">
        <v>519</v>
      </c>
      <c r="K1730" s="56">
        <v>1</v>
      </c>
      <c r="L1730" s="61">
        <v>45323</v>
      </c>
      <c r="M1730" s="61">
        <v>45747</v>
      </c>
      <c r="N1730" s="95">
        <f t="shared" si="58"/>
        <v>60.571428571428569</v>
      </c>
      <c r="O1730" s="56">
        <v>1</v>
      </c>
      <c r="P1730" s="64" t="s">
        <v>2481</v>
      </c>
      <c r="Q1730" s="34">
        <f t="shared" si="59"/>
        <v>1</v>
      </c>
      <c r="R1730" s="48" t="str">
        <f t="array" aca="1" ref="R1730" ca="1">IF(ISNUMBER(Q1730),IF(Q1730=100%,"CUMPLIDA",IF(AND(ISNUMBER(M1730),ISNUMBER(INDIRECT("FECHA_"&amp;$B1730,1))), IF(M1730&lt;=INDIRECT("FECHA_"&amp;$B1730,1),"INCUMPLIDA","PROCESO"), "VERIFICAR FECHA")),"SIN VALOR AVANCE")</f>
        <v>CUMPLIDA</v>
      </c>
    </row>
    <row r="1731" spans="1:18" ht="75.75">
      <c r="A1731" s="44" t="s">
        <v>1026</v>
      </c>
      <c r="B1731" s="43" t="s">
        <v>1276</v>
      </c>
      <c r="C1731" s="474"/>
      <c r="D1731" s="474"/>
      <c r="E1731" s="475"/>
      <c r="F1731" s="475"/>
      <c r="G1731" s="475"/>
      <c r="H1731" s="45" t="s">
        <v>480</v>
      </c>
      <c r="I1731" s="33" t="s">
        <v>481</v>
      </c>
      <c r="J1731" s="33" t="s">
        <v>482</v>
      </c>
      <c r="K1731" s="56">
        <v>1</v>
      </c>
      <c r="L1731" s="61">
        <v>45231</v>
      </c>
      <c r="M1731" s="61">
        <v>45747</v>
      </c>
      <c r="N1731" s="95">
        <f t="shared" si="58"/>
        <v>73.714285714285708</v>
      </c>
      <c r="O1731" s="56">
        <v>1</v>
      </c>
      <c r="P1731" s="64" t="s">
        <v>2481</v>
      </c>
      <c r="Q1731" s="34">
        <f t="shared" si="59"/>
        <v>1</v>
      </c>
      <c r="R1731" s="48" t="str">
        <f t="array" aca="1" ref="R1731" ca="1">IF(ISNUMBER(Q1731),IF(Q1731=100%,"CUMPLIDA",IF(AND(ISNUMBER(M1731),ISNUMBER(INDIRECT("FECHA_"&amp;$B1731,1))), IF(M1731&lt;=INDIRECT("FECHA_"&amp;$B1731,1),"INCUMPLIDA","PROCESO"), "VERIFICAR FECHA")),"SIN VALOR AVANCE")</f>
        <v>CUMPLIDA</v>
      </c>
    </row>
    <row r="1732" spans="1:18" ht="150.75">
      <c r="A1732" s="44" t="s">
        <v>1026</v>
      </c>
      <c r="B1732" s="43" t="s">
        <v>1276</v>
      </c>
      <c r="C1732" s="474"/>
      <c r="D1732" s="474"/>
      <c r="E1732" s="475"/>
      <c r="F1732" s="475"/>
      <c r="G1732" s="475"/>
      <c r="H1732" s="45" t="s">
        <v>483</v>
      </c>
      <c r="I1732" s="33" t="s">
        <v>483</v>
      </c>
      <c r="J1732" s="33" t="s">
        <v>484</v>
      </c>
      <c r="K1732" s="56">
        <v>1</v>
      </c>
      <c r="L1732" s="61">
        <v>45323</v>
      </c>
      <c r="M1732" s="61">
        <v>45747</v>
      </c>
      <c r="N1732" s="95">
        <f t="shared" si="58"/>
        <v>60.571428571428569</v>
      </c>
      <c r="O1732" s="56">
        <v>1</v>
      </c>
      <c r="P1732" s="33" t="s">
        <v>2562</v>
      </c>
      <c r="Q1732" s="34">
        <f t="shared" si="59"/>
        <v>1</v>
      </c>
      <c r="R1732" s="48" t="str">
        <f t="array" aca="1" ref="R1732" ca="1">IF(ISNUMBER(Q1732),IF(Q1732=100%,"CUMPLIDA",IF(AND(ISNUMBER(M1732),ISNUMBER(INDIRECT("FECHA_"&amp;$B1732,1))), IF(M1732&lt;=INDIRECT("FECHA_"&amp;$B1732,1),"INCUMPLIDA","PROCESO"), "VERIFICAR FECHA")),"SIN VALOR AVANCE")</f>
        <v>CUMPLIDA</v>
      </c>
    </row>
    <row r="1733" spans="1:18" ht="75.75">
      <c r="A1733" s="44" t="s">
        <v>1026</v>
      </c>
      <c r="B1733" s="43" t="s">
        <v>1276</v>
      </c>
      <c r="C1733" s="474"/>
      <c r="D1733" s="474"/>
      <c r="E1733" s="475"/>
      <c r="F1733" s="475"/>
      <c r="G1733" s="475"/>
      <c r="H1733" s="45" t="s">
        <v>238</v>
      </c>
      <c r="I1733" s="33" t="s">
        <v>238</v>
      </c>
      <c r="J1733" s="33" t="s">
        <v>485</v>
      </c>
      <c r="K1733" s="56">
        <v>1</v>
      </c>
      <c r="L1733" s="61">
        <v>45231</v>
      </c>
      <c r="M1733" s="61">
        <v>45747</v>
      </c>
      <c r="N1733" s="95">
        <f t="shared" si="58"/>
        <v>73.714285714285708</v>
      </c>
      <c r="O1733" s="56">
        <v>1</v>
      </c>
      <c r="P1733" s="64" t="s">
        <v>2481</v>
      </c>
      <c r="Q1733" s="34">
        <f t="shared" si="59"/>
        <v>1</v>
      </c>
      <c r="R1733" s="48" t="str">
        <f t="array" aca="1" ref="R1733" ca="1">IF(ISNUMBER(Q1733),IF(Q1733=100%,"CUMPLIDA",IF(AND(ISNUMBER(M1733),ISNUMBER(INDIRECT("FECHA_"&amp;$B1733,1))), IF(M1733&lt;=INDIRECT("FECHA_"&amp;$B1733,1),"INCUMPLIDA","PROCESO"), "VERIFICAR FECHA")),"SIN VALOR AVANCE")</f>
        <v>CUMPLIDA</v>
      </c>
    </row>
    <row r="1734" spans="1:18" ht="255.75">
      <c r="A1734" s="44" t="s">
        <v>1026</v>
      </c>
      <c r="B1734" s="43" t="s">
        <v>1276</v>
      </c>
      <c r="C1734" s="474"/>
      <c r="D1734" s="474"/>
      <c r="E1734" s="475"/>
      <c r="F1734" s="475"/>
      <c r="G1734" s="475"/>
      <c r="H1734" s="45" t="s">
        <v>486</v>
      </c>
      <c r="I1734" s="33" t="s">
        <v>486</v>
      </c>
      <c r="J1734" s="33" t="s">
        <v>487</v>
      </c>
      <c r="K1734" s="56">
        <v>1</v>
      </c>
      <c r="L1734" s="61">
        <v>45231</v>
      </c>
      <c r="M1734" s="61">
        <v>45747</v>
      </c>
      <c r="N1734" s="95">
        <f t="shared" si="58"/>
        <v>73.714285714285708</v>
      </c>
      <c r="O1734" s="56">
        <v>1</v>
      </c>
      <c r="P1734" s="33" t="s">
        <v>2563</v>
      </c>
      <c r="Q1734" s="34">
        <f t="shared" si="59"/>
        <v>1</v>
      </c>
      <c r="R1734" s="48" t="str">
        <f t="array" aca="1" ref="R1734" ca="1">IF(ISNUMBER(Q1734),IF(Q1734=100%,"CUMPLIDA",IF(AND(ISNUMBER(M1734),ISNUMBER(INDIRECT("FECHA_"&amp;$B1734,1))), IF(M1734&lt;=INDIRECT("FECHA_"&amp;$B1734,1),"INCUMPLIDA","PROCESO"), "VERIFICAR FECHA")),"SIN VALOR AVANCE")</f>
        <v>CUMPLIDA</v>
      </c>
    </row>
    <row r="1735" spans="1:18" ht="135.75">
      <c r="A1735" s="44" t="s">
        <v>1026</v>
      </c>
      <c r="B1735" s="43" t="s">
        <v>1276</v>
      </c>
      <c r="C1735" s="474"/>
      <c r="D1735" s="474"/>
      <c r="E1735" s="475"/>
      <c r="F1735" s="475"/>
      <c r="G1735" s="475"/>
      <c r="H1735" s="45" t="s">
        <v>56</v>
      </c>
      <c r="I1735" s="33" t="s">
        <v>489</v>
      </c>
      <c r="J1735" s="33" t="s">
        <v>490</v>
      </c>
      <c r="K1735" s="56">
        <v>11</v>
      </c>
      <c r="L1735" s="61">
        <v>46113</v>
      </c>
      <c r="M1735" s="61">
        <v>47118</v>
      </c>
      <c r="N1735" s="95">
        <f t="shared" si="58"/>
        <v>143.57142857142858</v>
      </c>
      <c r="O1735" s="56">
        <v>0</v>
      </c>
      <c r="P1735" s="33" t="s">
        <v>2564</v>
      </c>
      <c r="Q1735" s="34">
        <f t="shared" si="59"/>
        <v>0</v>
      </c>
      <c r="R1735" s="48" t="str">
        <f t="array" aca="1" ref="R1735" ca="1">IF(ISNUMBER(Q1735),IF(Q1735=100%,"CUMPLIDA",IF(AND(ISNUMBER(M1735),ISNUMBER(INDIRECT("FECHA_"&amp;$B1735,1))), IF(M1735&lt;=INDIRECT("FECHA_"&amp;$B1735,1),"INCUMPLIDA","PROCESO"), "VERIFICAR FECHA")),"SIN VALOR AVANCE")</f>
        <v>PROCESO</v>
      </c>
    </row>
    <row r="1736" spans="1:18" ht="150.75">
      <c r="A1736" s="44" t="s">
        <v>1026</v>
      </c>
      <c r="B1736" s="43" t="s">
        <v>1276</v>
      </c>
      <c r="C1736" s="474"/>
      <c r="D1736" s="474"/>
      <c r="E1736" s="475"/>
      <c r="F1736" s="475"/>
      <c r="G1736" s="475"/>
      <c r="H1736" s="45" t="s">
        <v>492</v>
      </c>
      <c r="I1736" s="33" t="s">
        <v>493</v>
      </c>
      <c r="J1736" s="33" t="s">
        <v>494</v>
      </c>
      <c r="K1736" s="56">
        <v>1</v>
      </c>
      <c r="L1736" s="61">
        <v>46113</v>
      </c>
      <c r="M1736" s="61">
        <v>47118</v>
      </c>
      <c r="N1736" s="95">
        <f t="shared" si="58"/>
        <v>143.57142857142858</v>
      </c>
      <c r="O1736" s="56">
        <v>0</v>
      </c>
      <c r="P1736" s="33" t="s">
        <v>2562</v>
      </c>
      <c r="Q1736" s="34">
        <f t="shared" si="59"/>
        <v>0</v>
      </c>
      <c r="R1736" s="48" t="str">
        <f t="array" aca="1" ref="R1736" ca="1">IF(ISNUMBER(Q1736),IF(Q1736=100%,"CUMPLIDA",IF(AND(ISNUMBER(M1736),ISNUMBER(INDIRECT("FECHA_"&amp;$B1736,1))), IF(M1736&lt;=INDIRECT("FECHA_"&amp;$B1736,1),"INCUMPLIDA","PROCESO"), "VERIFICAR FECHA")),"SIN VALOR AVANCE")</f>
        <v>PROCESO</v>
      </c>
    </row>
    <row r="1737" spans="1:18" ht="285.75">
      <c r="A1737" s="44" t="s">
        <v>1026</v>
      </c>
      <c r="B1737" s="43" t="s">
        <v>1276</v>
      </c>
      <c r="C1737" s="474"/>
      <c r="D1737" s="474"/>
      <c r="E1737" s="475"/>
      <c r="F1737" s="475"/>
      <c r="G1737" s="475"/>
      <c r="H1737" s="45" t="s">
        <v>495</v>
      </c>
      <c r="I1737" s="33" t="s">
        <v>496</v>
      </c>
      <c r="J1737" s="33" t="s">
        <v>527</v>
      </c>
      <c r="K1737" s="56">
        <v>2</v>
      </c>
      <c r="L1737" s="61">
        <v>46113</v>
      </c>
      <c r="M1737" s="61">
        <v>47118</v>
      </c>
      <c r="N1737" s="95">
        <f t="shared" si="58"/>
        <v>143.57142857142858</v>
      </c>
      <c r="O1737" s="56">
        <v>0</v>
      </c>
      <c r="P1737" s="33" t="s">
        <v>2565</v>
      </c>
      <c r="Q1737" s="34">
        <f t="shared" si="59"/>
        <v>0</v>
      </c>
      <c r="R1737" s="48" t="str">
        <f t="array" aca="1" ref="R1737" ca="1">IF(ISNUMBER(Q1737),IF(Q1737=100%,"CUMPLIDA",IF(AND(ISNUMBER(M1737),ISNUMBER(INDIRECT("FECHA_"&amp;$B1737,1))), IF(M1737&lt;=INDIRECT("FECHA_"&amp;$B1737,1),"INCUMPLIDA","PROCESO"), "VERIFICAR FECHA")),"SIN VALOR AVANCE")</f>
        <v>PROCESO</v>
      </c>
    </row>
    <row r="1738" spans="1:18" ht="135.75">
      <c r="A1738" s="44" t="s">
        <v>1026</v>
      </c>
      <c r="B1738" s="43" t="s">
        <v>1276</v>
      </c>
      <c r="C1738" s="474"/>
      <c r="D1738" s="474"/>
      <c r="E1738" s="475"/>
      <c r="F1738" s="475"/>
      <c r="G1738" s="475"/>
      <c r="H1738" s="45" t="s">
        <v>2566</v>
      </c>
      <c r="I1738" s="33" t="s">
        <v>1282</v>
      </c>
      <c r="J1738" s="33" t="s">
        <v>467</v>
      </c>
      <c r="K1738" s="56">
        <v>1</v>
      </c>
      <c r="L1738" s="61">
        <v>45231</v>
      </c>
      <c r="M1738" s="61">
        <v>45504</v>
      </c>
      <c r="N1738" s="95">
        <f t="shared" ref="N1738:N1750" si="60">(M1738-L1738)/7</f>
        <v>39</v>
      </c>
      <c r="O1738" s="56">
        <v>1</v>
      </c>
      <c r="P1738" s="64" t="s">
        <v>2478</v>
      </c>
      <c r="Q1738" s="34">
        <f t="shared" si="59"/>
        <v>1</v>
      </c>
      <c r="R1738" s="48" t="str">
        <f t="array" aca="1" ref="R1738" ca="1">IF(ISNUMBER(Q1738),IF(Q1738=100%,"CUMPLIDA",IF(AND(ISNUMBER(M1738),ISNUMBER(INDIRECT("FECHA_"&amp;$B1738,1))), IF(M1738&lt;=INDIRECT("FECHA_"&amp;$B1738,1),"INCUMPLIDA","PROCESO"), "VERIFICAR FECHA")),"SIN VALOR AVANCE")</f>
        <v>CUMPLIDA</v>
      </c>
    </row>
    <row r="1739" spans="1:18" ht="210.75">
      <c r="A1739" s="44" t="s">
        <v>1026</v>
      </c>
      <c r="B1739" s="43" t="s">
        <v>1276</v>
      </c>
      <c r="C1739" s="474"/>
      <c r="D1739" s="474"/>
      <c r="E1739" s="475"/>
      <c r="F1739" s="475"/>
      <c r="G1739" s="475"/>
      <c r="H1739" s="45" t="s">
        <v>2567</v>
      </c>
      <c r="I1739" s="33" t="s">
        <v>470</v>
      </c>
      <c r="J1739" s="33" t="s">
        <v>471</v>
      </c>
      <c r="K1739" s="56">
        <v>1</v>
      </c>
      <c r="L1739" s="61">
        <v>45231</v>
      </c>
      <c r="M1739" s="61">
        <v>45504</v>
      </c>
      <c r="N1739" s="95">
        <f t="shared" si="60"/>
        <v>39</v>
      </c>
      <c r="O1739" s="56">
        <v>1</v>
      </c>
      <c r="P1739" s="33" t="s">
        <v>2568</v>
      </c>
      <c r="Q1739" s="34">
        <f t="shared" si="59"/>
        <v>1</v>
      </c>
      <c r="R1739" s="48" t="str">
        <f t="array" aca="1" ref="R1739" ca="1">IF(ISNUMBER(Q1739),IF(Q1739=100%,"CUMPLIDA",IF(AND(ISNUMBER(M1739),ISNUMBER(INDIRECT("FECHA_"&amp;$B1739,1))), IF(M1739&lt;=INDIRECT("FECHA_"&amp;$B1739,1),"INCUMPLIDA","PROCESO"), "VERIFICAR FECHA")),"SIN VALOR AVANCE")</f>
        <v>CUMPLIDA</v>
      </c>
    </row>
    <row r="1740" spans="1:18" ht="150.75">
      <c r="A1740" s="44" t="s">
        <v>1026</v>
      </c>
      <c r="B1740" s="43" t="s">
        <v>1276</v>
      </c>
      <c r="C1740" s="474"/>
      <c r="D1740" s="474"/>
      <c r="E1740" s="475"/>
      <c r="F1740" s="475"/>
      <c r="G1740" s="475"/>
      <c r="H1740" s="45" t="s">
        <v>664</v>
      </c>
      <c r="I1740" s="33" t="s">
        <v>474</v>
      </c>
      <c r="J1740" s="33" t="s">
        <v>475</v>
      </c>
      <c r="K1740" s="56">
        <v>1</v>
      </c>
      <c r="L1740" s="61">
        <v>45323</v>
      </c>
      <c r="M1740" s="61">
        <v>45747</v>
      </c>
      <c r="N1740" s="95">
        <f t="shared" si="60"/>
        <v>60.571428571428569</v>
      </c>
      <c r="O1740" s="56">
        <v>1</v>
      </c>
      <c r="P1740" s="33" t="s">
        <v>2562</v>
      </c>
      <c r="Q1740" s="34">
        <f t="shared" si="59"/>
        <v>1</v>
      </c>
      <c r="R1740" s="48" t="str">
        <f t="array" aca="1" ref="R1740" ca="1">IF(ISNUMBER(Q1740),IF(Q1740=100%,"CUMPLIDA",IF(AND(ISNUMBER(M1740),ISNUMBER(INDIRECT("FECHA_"&amp;$B1740,1))), IF(M1740&lt;=INDIRECT("FECHA_"&amp;$B1740,1),"INCUMPLIDA","PROCESO"), "VERIFICAR FECHA")),"SIN VALOR AVANCE")</f>
        <v>CUMPLIDA</v>
      </c>
    </row>
    <row r="1741" spans="1:18" ht="75.75">
      <c r="A1741" s="44" t="s">
        <v>1026</v>
      </c>
      <c r="B1741" s="43" t="s">
        <v>1276</v>
      </c>
      <c r="C1741" s="474"/>
      <c r="D1741" s="474"/>
      <c r="E1741" s="475"/>
      <c r="F1741" s="475"/>
      <c r="G1741" s="475"/>
      <c r="H1741" s="45" t="s">
        <v>518</v>
      </c>
      <c r="I1741" s="33" t="s">
        <v>518</v>
      </c>
      <c r="J1741" s="33" t="s">
        <v>519</v>
      </c>
      <c r="K1741" s="56">
        <v>1</v>
      </c>
      <c r="L1741" s="61">
        <v>45323</v>
      </c>
      <c r="M1741" s="61">
        <v>45747</v>
      </c>
      <c r="N1741" s="95">
        <f t="shared" si="60"/>
        <v>60.571428571428569</v>
      </c>
      <c r="O1741" s="56">
        <v>1</v>
      </c>
      <c r="P1741" s="64" t="s">
        <v>2481</v>
      </c>
      <c r="Q1741" s="34">
        <f t="shared" ref="Q1741:Q1804" si="61">O1741/K1741</f>
        <v>1</v>
      </c>
      <c r="R1741" s="48" t="str">
        <f t="array" aca="1" ref="R1741" ca="1">IF(ISNUMBER(Q1741),IF(Q1741=100%,"CUMPLIDA",IF(AND(ISNUMBER(M1741),ISNUMBER(INDIRECT("FECHA_"&amp;$B1741,1))), IF(M1741&lt;=INDIRECT("FECHA_"&amp;$B1741,1),"INCUMPLIDA","PROCESO"), "VERIFICAR FECHA")),"SIN VALOR AVANCE")</f>
        <v>CUMPLIDA</v>
      </c>
    </row>
    <row r="1742" spans="1:18" ht="75.75">
      <c r="A1742" s="44" t="s">
        <v>1026</v>
      </c>
      <c r="B1742" s="43" t="s">
        <v>1276</v>
      </c>
      <c r="C1742" s="474"/>
      <c r="D1742" s="474"/>
      <c r="E1742" s="475"/>
      <c r="F1742" s="475"/>
      <c r="G1742" s="475"/>
      <c r="H1742" s="45" t="s">
        <v>480</v>
      </c>
      <c r="I1742" s="33" t="s">
        <v>481</v>
      </c>
      <c r="J1742" s="33" t="s">
        <v>2569</v>
      </c>
      <c r="K1742" s="56">
        <v>1</v>
      </c>
      <c r="L1742" s="61">
        <v>45231</v>
      </c>
      <c r="M1742" s="61">
        <v>45747</v>
      </c>
      <c r="N1742" s="95">
        <f t="shared" si="60"/>
        <v>73.714285714285708</v>
      </c>
      <c r="O1742" s="56">
        <v>1</v>
      </c>
      <c r="P1742" s="64" t="s">
        <v>2481</v>
      </c>
      <c r="Q1742" s="34">
        <f t="shared" si="61"/>
        <v>1</v>
      </c>
      <c r="R1742" s="48" t="str">
        <f t="array" aca="1" ref="R1742" ca="1">IF(ISNUMBER(Q1742),IF(Q1742=100%,"CUMPLIDA",IF(AND(ISNUMBER(M1742),ISNUMBER(INDIRECT("FECHA_"&amp;$B1742,1))), IF(M1742&lt;=INDIRECT("FECHA_"&amp;$B1742,1),"INCUMPLIDA","PROCESO"), "VERIFICAR FECHA")),"SIN VALOR AVANCE")</f>
        <v>CUMPLIDA</v>
      </c>
    </row>
    <row r="1743" spans="1:18" ht="150.75">
      <c r="A1743" s="44" t="s">
        <v>1026</v>
      </c>
      <c r="B1743" s="43" t="s">
        <v>1276</v>
      </c>
      <c r="C1743" s="474"/>
      <c r="D1743" s="474"/>
      <c r="E1743" s="475"/>
      <c r="F1743" s="475"/>
      <c r="G1743" s="475"/>
      <c r="H1743" s="45" t="s">
        <v>483</v>
      </c>
      <c r="I1743" s="33" t="s">
        <v>483</v>
      </c>
      <c r="J1743" s="33" t="s">
        <v>1722</v>
      </c>
      <c r="K1743" s="56">
        <v>1</v>
      </c>
      <c r="L1743" s="61">
        <v>45323</v>
      </c>
      <c r="M1743" s="61">
        <v>45747</v>
      </c>
      <c r="N1743" s="95">
        <f t="shared" si="60"/>
        <v>60.571428571428569</v>
      </c>
      <c r="O1743" s="56">
        <v>1</v>
      </c>
      <c r="P1743" s="33" t="s">
        <v>2562</v>
      </c>
      <c r="Q1743" s="34">
        <f t="shared" si="61"/>
        <v>1</v>
      </c>
      <c r="R1743" s="48" t="str">
        <f t="array" aca="1" ref="R1743" ca="1">IF(ISNUMBER(Q1743),IF(Q1743=100%,"CUMPLIDA",IF(AND(ISNUMBER(M1743),ISNUMBER(INDIRECT("FECHA_"&amp;$B1743,1))), IF(M1743&lt;=INDIRECT("FECHA_"&amp;$B1743,1),"INCUMPLIDA","PROCESO"), "VERIFICAR FECHA")),"SIN VALOR AVANCE")</f>
        <v>CUMPLIDA</v>
      </c>
    </row>
    <row r="1744" spans="1:18" ht="75.75">
      <c r="A1744" s="44" t="s">
        <v>1026</v>
      </c>
      <c r="B1744" s="43" t="s">
        <v>1276</v>
      </c>
      <c r="C1744" s="474"/>
      <c r="D1744" s="474"/>
      <c r="E1744" s="475"/>
      <c r="F1744" s="475"/>
      <c r="G1744" s="475"/>
      <c r="H1744" s="45" t="s">
        <v>238</v>
      </c>
      <c r="I1744" s="33" t="s">
        <v>238</v>
      </c>
      <c r="J1744" s="33" t="s">
        <v>485</v>
      </c>
      <c r="K1744" s="56">
        <v>1</v>
      </c>
      <c r="L1744" s="61">
        <v>45231</v>
      </c>
      <c r="M1744" s="61">
        <v>45747</v>
      </c>
      <c r="N1744" s="95">
        <f t="shared" si="60"/>
        <v>73.714285714285708</v>
      </c>
      <c r="O1744" s="56">
        <v>1</v>
      </c>
      <c r="P1744" s="64" t="s">
        <v>2481</v>
      </c>
      <c r="Q1744" s="34">
        <f t="shared" si="61"/>
        <v>1</v>
      </c>
      <c r="R1744" s="48" t="str">
        <f t="array" aca="1" ref="R1744" ca="1">IF(ISNUMBER(Q1744),IF(Q1744=100%,"CUMPLIDA",IF(AND(ISNUMBER(M1744),ISNUMBER(INDIRECT("FECHA_"&amp;$B1744,1))), IF(M1744&lt;=INDIRECT("FECHA_"&amp;$B1744,1),"INCUMPLIDA","PROCESO"), "VERIFICAR FECHA")),"SIN VALOR AVANCE")</f>
        <v>CUMPLIDA</v>
      </c>
    </row>
    <row r="1745" spans="1:18" ht="240.75">
      <c r="A1745" s="44" t="s">
        <v>1026</v>
      </c>
      <c r="B1745" s="43" t="s">
        <v>1276</v>
      </c>
      <c r="C1745" s="474"/>
      <c r="D1745" s="474"/>
      <c r="E1745" s="475"/>
      <c r="F1745" s="475"/>
      <c r="G1745" s="475"/>
      <c r="H1745" s="45" t="s">
        <v>486</v>
      </c>
      <c r="I1745" s="33" t="s">
        <v>486</v>
      </c>
      <c r="J1745" s="33" t="s">
        <v>487</v>
      </c>
      <c r="K1745" s="56">
        <v>1</v>
      </c>
      <c r="L1745" s="61">
        <v>45231</v>
      </c>
      <c r="M1745" s="61">
        <v>45747</v>
      </c>
      <c r="N1745" s="95">
        <f t="shared" si="60"/>
        <v>73.714285714285708</v>
      </c>
      <c r="O1745" s="56">
        <v>1</v>
      </c>
      <c r="P1745" s="33" t="s">
        <v>2570</v>
      </c>
      <c r="Q1745" s="34">
        <f t="shared" si="61"/>
        <v>1</v>
      </c>
      <c r="R1745" s="48" t="str">
        <f t="array" aca="1" ref="R1745" ca="1">IF(ISNUMBER(Q1745),IF(Q1745=100%,"CUMPLIDA",IF(AND(ISNUMBER(M1745),ISNUMBER(INDIRECT("FECHA_"&amp;$B1745,1))), IF(M1745&lt;=INDIRECT("FECHA_"&amp;$B1745,1),"INCUMPLIDA","PROCESO"), "VERIFICAR FECHA")),"SIN VALOR AVANCE")</f>
        <v>CUMPLIDA</v>
      </c>
    </row>
    <row r="1746" spans="1:18" ht="165.75">
      <c r="A1746" s="44" t="s">
        <v>1026</v>
      </c>
      <c r="B1746" s="43" t="s">
        <v>1276</v>
      </c>
      <c r="C1746" s="474"/>
      <c r="D1746" s="474"/>
      <c r="E1746" s="475"/>
      <c r="F1746" s="475"/>
      <c r="G1746" s="475"/>
      <c r="H1746" s="45" t="s">
        <v>56</v>
      </c>
      <c r="I1746" s="33" t="s">
        <v>489</v>
      </c>
      <c r="J1746" s="33" t="s">
        <v>490</v>
      </c>
      <c r="K1746" s="56">
        <v>3</v>
      </c>
      <c r="L1746" s="61">
        <v>46113</v>
      </c>
      <c r="M1746" s="61">
        <v>47118</v>
      </c>
      <c r="N1746" s="95">
        <f t="shared" si="60"/>
        <v>143.57142857142858</v>
      </c>
      <c r="O1746" s="56">
        <v>0</v>
      </c>
      <c r="P1746" s="33" t="s">
        <v>2571</v>
      </c>
      <c r="Q1746" s="34">
        <f t="shared" si="61"/>
        <v>0</v>
      </c>
      <c r="R1746" s="48" t="str">
        <f t="array" aca="1" ref="R1746" ca="1">IF(ISNUMBER(Q1746),IF(Q1746=100%,"CUMPLIDA",IF(AND(ISNUMBER(M1746),ISNUMBER(INDIRECT("FECHA_"&amp;$B1746,1))), IF(M1746&lt;=INDIRECT("FECHA_"&amp;$B1746,1),"INCUMPLIDA","PROCESO"), "VERIFICAR FECHA")),"SIN VALOR AVANCE")</f>
        <v>PROCESO</v>
      </c>
    </row>
    <row r="1747" spans="1:18" ht="150.75">
      <c r="A1747" s="44" t="s">
        <v>1026</v>
      </c>
      <c r="B1747" s="43" t="s">
        <v>1276</v>
      </c>
      <c r="C1747" s="474"/>
      <c r="D1747" s="474"/>
      <c r="E1747" s="475"/>
      <c r="F1747" s="475"/>
      <c r="G1747" s="475"/>
      <c r="H1747" s="45" t="s">
        <v>492</v>
      </c>
      <c r="I1747" s="33" t="s">
        <v>493</v>
      </c>
      <c r="J1747" s="33" t="s">
        <v>494</v>
      </c>
      <c r="K1747" s="56">
        <v>1</v>
      </c>
      <c r="L1747" s="61">
        <v>46113</v>
      </c>
      <c r="M1747" s="61">
        <v>47118</v>
      </c>
      <c r="N1747" s="95">
        <f t="shared" si="60"/>
        <v>143.57142857142858</v>
      </c>
      <c r="O1747" s="56">
        <v>0</v>
      </c>
      <c r="P1747" s="33" t="s">
        <v>2572</v>
      </c>
      <c r="Q1747" s="34">
        <f t="shared" si="61"/>
        <v>0</v>
      </c>
      <c r="R1747" s="48" t="str">
        <f t="array" aca="1" ref="R1747" ca="1">IF(ISNUMBER(Q1747),IF(Q1747=100%,"CUMPLIDA",IF(AND(ISNUMBER(M1747),ISNUMBER(INDIRECT("FECHA_"&amp;$B1747,1))), IF(M1747&lt;=INDIRECT("FECHA_"&amp;$B1747,1),"INCUMPLIDA","PROCESO"), "VERIFICAR FECHA")),"SIN VALOR AVANCE")</f>
        <v>PROCESO</v>
      </c>
    </row>
    <row r="1748" spans="1:18" ht="300.75">
      <c r="A1748" s="44" t="s">
        <v>1026</v>
      </c>
      <c r="B1748" s="43" t="s">
        <v>1276</v>
      </c>
      <c r="C1748" s="474"/>
      <c r="D1748" s="474"/>
      <c r="E1748" s="475"/>
      <c r="F1748" s="475"/>
      <c r="G1748" s="475"/>
      <c r="H1748" s="45" t="s">
        <v>495</v>
      </c>
      <c r="I1748" s="33" t="s">
        <v>496</v>
      </c>
      <c r="J1748" s="33" t="s">
        <v>527</v>
      </c>
      <c r="K1748" s="56">
        <v>2</v>
      </c>
      <c r="L1748" s="61">
        <v>46113</v>
      </c>
      <c r="M1748" s="61">
        <v>47118</v>
      </c>
      <c r="N1748" s="95">
        <f t="shared" si="60"/>
        <v>143.57142857142858</v>
      </c>
      <c r="O1748" s="56">
        <v>0</v>
      </c>
      <c r="P1748" s="33" t="s">
        <v>2573</v>
      </c>
      <c r="Q1748" s="34">
        <f t="shared" si="61"/>
        <v>0</v>
      </c>
      <c r="R1748" s="48" t="str">
        <f t="array" aca="1" ref="R1748" ca="1">IF(ISNUMBER(Q1748),IF(Q1748=100%,"CUMPLIDA",IF(AND(ISNUMBER(M1748),ISNUMBER(INDIRECT("FECHA_"&amp;$B1748,1))), IF(M1748&lt;=INDIRECT("FECHA_"&amp;$B1748,1),"INCUMPLIDA","PROCESO"), "VERIFICAR FECHA")),"SIN VALOR AVANCE")</f>
        <v>PROCESO</v>
      </c>
    </row>
    <row r="1749" spans="1:18" ht="120.75">
      <c r="A1749" s="44" t="s">
        <v>1026</v>
      </c>
      <c r="B1749" s="43" t="s">
        <v>1276</v>
      </c>
      <c r="C1749" s="474"/>
      <c r="D1749" s="474"/>
      <c r="E1749" s="475"/>
      <c r="F1749" s="475"/>
      <c r="G1749" s="475"/>
      <c r="H1749" s="45" t="s">
        <v>2574</v>
      </c>
      <c r="I1749" s="33" t="s">
        <v>2575</v>
      </c>
      <c r="J1749" s="33" t="s">
        <v>2576</v>
      </c>
      <c r="K1749" s="51">
        <v>1</v>
      </c>
      <c r="L1749" s="47">
        <v>42583</v>
      </c>
      <c r="M1749" s="47">
        <v>42825</v>
      </c>
      <c r="N1749" s="95">
        <f t="shared" si="60"/>
        <v>34.571428571428569</v>
      </c>
      <c r="O1749" s="56">
        <v>1</v>
      </c>
      <c r="P1749" s="33" t="s">
        <v>2577</v>
      </c>
      <c r="Q1749" s="34">
        <f t="shared" si="61"/>
        <v>1</v>
      </c>
      <c r="R1749" s="48" t="str">
        <f t="array" aca="1" ref="R1749" ca="1">IF(ISNUMBER(Q1749),IF(Q1749=100%,"CUMPLIDA",IF(AND(ISNUMBER(M1749),ISNUMBER(INDIRECT("FECHA_"&amp;$B1749,1))), IF(M1749&lt;=INDIRECT("FECHA_"&amp;$B1749,1),"INCUMPLIDA","PROCESO"), "VERIFICAR FECHA")),"SIN VALOR AVANCE")</f>
        <v>CUMPLIDA</v>
      </c>
    </row>
    <row r="1750" spans="1:18" ht="105.75">
      <c r="A1750" s="44" t="s">
        <v>1026</v>
      </c>
      <c r="B1750" s="43" t="s">
        <v>1276</v>
      </c>
      <c r="C1750" s="474"/>
      <c r="D1750" s="474"/>
      <c r="E1750" s="475"/>
      <c r="F1750" s="475"/>
      <c r="G1750" s="475"/>
      <c r="H1750" s="45" t="s">
        <v>2578</v>
      </c>
      <c r="I1750" s="33" t="s">
        <v>2579</v>
      </c>
      <c r="J1750" s="33" t="s">
        <v>48</v>
      </c>
      <c r="K1750" s="51">
        <v>5</v>
      </c>
      <c r="L1750" s="47">
        <v>42581</v>
      </c>
      <c r="M1750" s="47">
        <v>42735</v>
      </c>
      <c r="N1750" s="95">
        <f t="shared" si="60"/>
        <v>22</v>
      </c>
      <c r="O1750" s="56">
        <v>5</v>
      </c>
      <c r="P1750" s="33" t="s">
        <v>2580</v>
      </c>
      <c r="Q1750" s="34">
        <f t="shared" si="61"/>
        <v>1</v>
      </c>
      <c r="R1750" s="48" t="str">
        <f t="array" aca="1" ref="R1750" ca="1">IF(ISNUMBER(Q1750),IF(Q1750=100%,"CUMPLIDA",IF(AND(ISNUMBER(M1750),ISNUMBER(INDIRECT("FECHA_"&amp;$B1750,1))), IF(M1750&lt;=INDIRECT("FECHA_"&amp;$B1750,1),"INCUMPLIDA","PROCESO"), "VERIFICAR FECHA")),"SIN VALOR AVANCE")</f>
        <v>CUMPLIDA</v>
      </c>
    </row>
    <row r="1751" spans="1:18" ht="60.75">
      <c r="A1751" s="44" t="s">
        <v>1026</v>
      </c>
      <c r="B1751" s="43" t="s">
        <v>1276</v>
      </c>
      <c r="C1751" s="476" t="s">
        <v>1420</v>
      </c>
      <c r="D1751" s="476" t="s">
        <v>2581</v>
      </c>
      <c r="E1751" s="487" t="s">
        <v>2582</v>
      </c>
      <c r="F1751" s="487"/>
      <c r="G1751" s="475" t="s">
        <v>2583</v>
      </c>
      <c r="H1751" s="488" t="s">
        <v>2584</v>
      </c>
      <c r="I1751" s="37" t="s">
        <v>2585</v>
      </c>
      <c r="J1751" s="33" t="s">
        <v>2586</v>
      </c>
      <c r="K1751" s="51">
        <v>6</v>
      </c>
      <c r="L1751" s="38">
        <v>45292</v>
      </c>
      <c r="M1751" s="38">
        <v>45868</v>
      </c>
      <c r="N1751" s="95">
        <v>82.285714285714292</v>
      </c>
      <c r="O1751" s="56">
        <v>6</v>
      </c>
      <c r="P1751" s="33" t="s">
        <v>2587</v>
      </c>
      <c r="Q1751" s="34">
        <f t="shared" si="61"/>
        <v>1</v>
      </c>
      <c r="R1751" s="48" t="str">
        <f t="array" aca="1" ref="R1751" ca="1">IF(ISNUMBER(Q1751),IF(Q1751=100%,"CUMPLIDA",IF(AND(ISNUMBER(M1751),ISNUMBER(INDIRECT("FECHA_"&amp;$B1751,1))), IF(M1751&lt;=INDIRECT("FECHA_"&amp;$B1751,1),"INCUMPLIDA","PROCESO"), "VERIFICAR FECHA")),"SIN VALOR AVANCE")</f>
        <v>CUMPLIDA</v>
      </c>
    </row>
    <row r="1752" spans="1:18" ht="75">
      <c r="A1752" s="44" t="s">
        <v>1026</v>
      </c>
      <c r="B1752" s="43" t="s">
        <v>1276</v>
      </c>
      <c r="C1752" s="476"/>
      <c r="D1752" s="476"/>
      <c r="E1752" s="487"/>
      <c r="F1752" s="487"/>
      <c r="G1752" s="475"/>
      <c r="H1752" s="475"/>
      <c r="I1752" s="37" t="s">
        <v>2588</v>
      </c>
      <c r="J1752" s="33" t="s">
        <v>2589</v>
      </c>
      <c r="K1752" s="51">
        <v>1</v>
      </c>
      <c r="L1752" s="38">
        <v>45292</v>
      </c>
      <c r="M1752" s="38">
        <v>45868</v>
      </c>
      <c r="N1752" s="95">
        <v>82.285714285714292</v>
      </c>
      <c r="O1752" s="56">
        <v>1</v>
      </c>
      <c r="P1752" s="33" t="s">
        <v>2587</v>
      </c>
      <c r="Q1752" s="34">
        <f t="shared" si="61"/>
        <v>1</v>
      </c>
      <c r="R1752" s="48" t="str">
        <f t="array" aca="1" ref="R1752" ca="1">IF(ISNUMBER(Q1752),IF(Q1752=100%,"CUMPLIDA",IF(AND(ISNUMBER(M1752),ISNUMBER(INDIRECT("FECHA_"&amp;$B1752,1))), IF(M1752&lt;=INDIRECT("FECHA_"&amp;$B1752,1),"INCUMPLIDA","PROCESO"), "VERIFICAR FECHA")),"SIN VALOR AVANCE")</f>
        <v>CUMPLIDA</v>
      </c>
    </row>
    <row r="1753" spans="1:18" ht="196.5">
      <c r="A1753" s="44" t="s">
        <v>1026</v>
      </c>
      <c r="B1753" s="43" t="s">
        <v>1276</v>
      </c>
      <c r="C1753" s="476"/>
      <c r="D1753" s="474"/>
      <c r="E1753" s="475"/>
      <c r="F1753" s="475"/>
      <c r="G1753" s="475"/>
      <c r="H1753" s="36" t="s">
        <v>2590</v>
      </c>
      <c r="I1753" s="33" t="s">
        <v>2591</v>
      </c>
      <c r="J1753" s="33" t="s">
        <v>2592</v>
      </c>
      <c r="K1753" s="51">
        <v>1</v>
      </c>
      <c r="L1753" s="38">
        <v>45306</v>
      </c>
      <c r="M1753" s="38">
        <v>45565</v>
      </c>
      <c r="N1753" s="95">
        <v>37</v>
      </c>
      <c r="O1753" s="56">
        <v>1</v>
      </c>
      <c r="P1753" s="33" t="s">
        <v>2593</v>
      </c>
      <c r="Q1753" s="34">
        <f t="shared" si="61"/>
        <v>1</v>
      </c>
      <c r="R1753" s="48" t="str">
        <f t="array" aca="1" ref="R1753" ca="1">IF(ISNUMBER(Q1753),IF(Q1753=100%,"CUMPLIDA",IF(AND(ISNUMBER(M1753),ISNUMBER(INDIRECT("FECHA_"&amp;$B1753,1))), IF(M1753&lt;=INDIRECT("FECHA_"&amp;$B1753,1),"INCUMPLIDA","PROCESO"), "VERIFICAR FECHA")),"SIN VALOR AVANCE")</f>
        <v>CUMPLIDA</v>
      </c>
    </row>
    <row r="1754" spans="1:18" ht="90">
      <c r="A1754" s="44" t="s">
        <v>1026</v>
      </c>
      <c r="B1754" s="43" t="s">
        <v>1276</v>
      </c>
      <c r="C1754" s="479" t="s">
        <v>1462</v>
      </c>
      <c r="D1754" s="479" t="s">
        <v>2594</v>
      </c>
      <c r="E1754" s="482" t="s">
        <v>2595</v>
      </c>
      <c r="F1754" s="482"/>
      <c r="G1754" s="482" t="s">
        <v>2596</v>
      </c>
      <c r="H1754" s="485" t="s">
        <v>2597</v>
      </c>
      <c r="I1754" s="37" t="s">
        <v>2598</v>
      </c>
      <c r="J1754" s="33" t="s">
        <v>153</v>
      </c>
      <c r="K1754" s="51">
        <v>1</v>
      </c>
      <c r="L1754" s="40">
        <v>46048</v>
      </c>
      <c r="M1754" s="40">
        <v>46081</v>
      </c>
      <c r="N1754" s="95">
        <f t="shared" ref="N1754:N1817" si="62">(M1754-L1754)/7</f>
        <v>4.7142857142857144</v>
      </c>
      <c r="O1754" s="200">
        <v>0</v>
      </c>
      <c r="P1754" s="70" t="s">
        <v>2599</v>
      </c>
      <c r="Q1754" s="34">
        <f t="shared" si="61"/>
        <v>0</v>
      </c>
      <c r="R1754" s="48" t="str">
        <f t="array" aca="1" ref="R1754" ca="1">IF(ISNUMBER(Q1754),IF(Q1754=100%,"CUMPLIDA",IF(AND(ISNUMBER(M1754),ISNUMBER(INDIRECT("FECHA_"&amp;$B1754,1))), IF(M1754&lt;=INDIRECT("FECHA_"&amp;$B1754,1),"INCUMPLIDA","PROCESO"), "VERIFICAR FECHA")),"SIN VALOR AVANCE")</f>
        <v>PROCESO</v>
      </c>
    </row>
    <row r="1755" spans="1:18" ht="150">
      <c r="A1755" s="44" t="s">
        <v>1026</v>
      </c>
      <c r="B1755" s="43" t="s">
        <v>1276</v>
      </c>
      <c r="C1755" s="480"/>
      <c r="D1755" s="480" t="s">
        <v>2594</v>
      </c>
      <c r="E1755" s="483"/>
      <c r="F1755" s="483"/>
      <c r="G1755" s="483"/>
      <c r="H1755" s="486"/>
      <c r="I1755" s="37" t="s">
        <v>2600</v>
      </c>
      <c r="J1755" s="33" t="s">
        <v>2601</v>
      </c>
      <c r="K1755" s="51">
        <v>12</v>
      </c>
      <c r="L1755" s="40">
        <v>46052</v>
      </c>
      <c r="M1755" s="40">
        <v>46417</v>
      </c>
      <c r="N1755" s="95">
        <f t="shared" si="62"/>
        <v>52.142857142857146</v>
      </c>
      <c r="O1755" s="200">
        <v>0</v>
      </c>
      <c r="P1755" s="70" t="s">
        <v>2602</v>
      </c>
      <c r="Q1755" s="34">
        <f t="shared" si="61"/>
        <v>0</v>
      </c>
      <c r="R1755" s="48" t="str">
        <f t="array" aca="1" ref="R1755" ca="1">IF(ISNUMBER(Q1755),IF(Q1755=100%,"CUMPLIDA",IF(AND(ISNUMBER(M1755),ISNUMBER(INDIRECT("FECHA_"&amp;$B1755,1))), IF(M1755&lt;=INDIRECT("FECHA_"&amp;$B1755,1),"INCUMPLIDA","PROCESO"), "VERIFICAR FECHA")),"SIN VALOR AVANCE")</f>
        <v>PROCESO</v>
      </c>
    </row>
    <row r="1756" spans="1:18" ht="105.75">
      <c r="A1756" s="44" t="s">
        <v>1026</v>
      </c>
      <c r="B1756" s="43" t="s">
        <v>1276</v>
      </c>
      <c r="C1756" s="480"/>
      <c r="D1756" s="480" t="s">
        <v>2594</v>
      </c>
      <c r="E1756" s="483"/>
      <c r="F1756" s="483"/>
      <c r="G1756" s="483"/>
      <c r="H1756" s="485" t="s">
        <v>2603</v>
      </c>
      <c r="I1756" s="37" t="s">
        <v>2604</v>
      </c>
      <c r="J1756" s="33" t="s">
        <v>46</v>
      </c>
      <c r="K1756" s="51">
        <v>5</v>
      </c>
      <c r="L1756" s="40">
        <v>46052</v>
      </c>
      <c r="M1756" s="40">
        <v>47118</v>
      </c>
      <c r="N1756" s="95">
        <f t="shared" si="62"/>
        <v>152.28571428571428</v>
      </c>
      <c r="O1756" s="200">
        <v>0</v>
      </c>
      <c r="P1756" s="70" t="s">
        <v>1091</v>
      </c>
      <c r="Q1756" s="34">
        <f t="shared" si="61"/>
        <v>0</v>
      </c>
      <c r="R1756" s="48" t="str">
        <f t="array" aca="1" ref="R1756" ca="1">IF(ISNUMBER(Q1756),IF(Q1756=100%,"CUMPLIDA",IF(AND(ISNUMBER(M1756),ISNUMBER(INDIRECT("FECHA_"&amp;$B1756,1))), IF(M1756&lt;=INDIRECT("FECHA_"&amp;$B1756,1),"INCUMPLIDA","PROCESO"), "VERIFICAR FECHA")),"SIN VALOR AVANCE")</f>
        <v>PROCESO</v>
      </c>
    </row>
    <row r="1757" spans="1:18" ht="105.75">
      <c r="A1757" s="44" t="s">
        <v>1026</v>
      </c>
      <c r="B1757" s="43" t="s">
        <v>1276</v>
      </c>
      <c r="C1757" s="480"/>
      <c r="D1757" s="480" t="s">
        <v>2594</v>
      </c>
      <c r="E1757" s="483"/>
      <c r="F1757" s="483"/>
      <c r="G1757" s="483"/>
      <c r="H1757" s="486"/>
      <c r="I1757" s="37" t="s">
        <v>2605</v>
      </c>
      <c r="J1757" s="33" t="s">
        <v>2606</v>
      </c>
      <c r="K1757" s="51">
        <v>1</v>
      </c>
      <c r="L1757" s="40">
        <v>46052</v>
      </c>
      <c r="M1757" s="40">
        <v>47118</v>
      </c>
      <c r="N1757" s="95">
        <f t="shared" si="62"/>
        <v>152.28571428571428</v>
      </c>
      <c r="O1757" s="200">
        <v>0</v>
      </c>
      <c r="P1757" s="70" t="s">
        <v>2607</v>
      </c>
      <c r="Q1757" s="34">
        <f t="shared" si="61"/>
        <v>0</v>
      </c>
      <c r="R1757" s="48" t="str">
        <f t="array" aca="1" ref="R1757" ca="1">IF(ISNUMBER(Q1757),IF(Q1757=100%,"CUMPLIDA",IF(AND(ISNUMBER(M1757),ISNUMBER(INDIRECT("FECHA_"&amp;$B1757,1))), IF(M1757&lt;=INDIRECT("FECHA_"&amp;$B1757,1),"INCUMPLIDA","PROCESO"), "VERIFICAR FECHA")),"SIN VALOR AVANCE")</f>
        <v>PROCESO</v>
      </c>
    </row>
    <row r="1758" spans="1:18" ht="105.75">
      <c r="A1758" s="44" t="s">
        <v>1026</v>
      </c>
      <c r="B1758" s="43" t="s">
        <v>1276</v>
      </c>
      <c r="C1758" s="480"/>
      <c r="D1758" s="480" t="s">
        <v>2594</v>
      </c>
      <c r="E1758" s="483"/>
      <c r="F1758" s="483"/>
      <c r="G1758" s="483"/>
      <c r="H1758" s="485" t="s">
        <v>2608</v>
      </c>
      <c r="I1758" s="37" t="s">
        <v>2609</v>
      </c>
      <c r="J1758" s="33" t="s">
        <v>2610</v>
      </c>
      <c r="K1758" s="51">
        <v>1</v>
      </c>
      <c r="L1758" s="40">
        <v>46048</v>
      </c>
      <c r="M1758" s="40">
        <v>46081</v>
      </c>
      <c r="N1758" s="95">
        <f t="shared" si="62"/>
        <v>4.7142857142857144</v>
      </c>
      <c r="O1758" s="200">
        <v>0</v>
      </c>
      <c r="P1758" s="70" t="s">
        <v>2611</v>
      </c>
      <c r="Q1758" s="34">
        <f t="shared" si="61"/>
        <v>0</v>
      </c>
      <c r="R1758" s="48" t="str">
        <f t="array" aca="1" ref="R1758" ca="1">IF(ISNUMBER(Q1758),IF(Q1758=100%,"CUMPLIDA",IF(AND(ISNUMBER(M1758),ISNUMBER(INDIRECT("FECHA_"&amp;$B1758,1))), IF(M1758&lt;=INDIRECT("FECHA_"&amp;$B1758,1),"INCUMPLIDA","PROCESO"), "VERIFICAR FECHA")),"SIN VALOR AVANCE")</f>
        <v>PROCESO</v>
      </c>
    </row>
    <row r="1759" spans="1:18" ht="45.75">
      <c r="A1759" s="44" t="s">
        <v>1026</v>
      </c>
      <c r="B1759" s="43" t="s">
        <v>1276</v>
      </c>
      <c r="C1759" s="481"/>
      <c r="D1759" s="481" t="s">
        <v>2594</v>
      </c>
      <c r="E1759" s="484"/>
      <c r="F1759" s="484"/>
      <c r="G1759" s="484"/>
      <c r="H1759" s="486"/>
      <c r="I1759" s="37" t="s">
        <v>2612</v>
      </c>
      <c r="J1759" s="33" t="s">
        <v>2613</v>
      </c>
      <c r="K1759" s="51">
        <v>1</v>
      </c>
      <c r="L1759" s="40">
        <v>46052</v>
      </c>
      <c r="M1759" s="40">
        <v>46112</v>
      </c>
      <c r="N1759" s="95">
        <f t="shared" si="62"/>
        <v>8.5714285714285712</v>
      </c>
      <c r="O1759" s="200">
        <v>0</v>
      </c>
      <c r="P1759" s="70" t="s">
        <v>2614</v>
      </c>
      <c r="Q1759" s="34">
        <f t="shared" si="61"/>
        <v>0</v>
      </c>
      <c r="R1759" s="48" t="str">
        <f t="array" aca="1" ref="R1759" ca="1">IF(ISNUMBER(Q1759),IF(Q1759=100%,"CUMPLIDA",IF(AND(ISNUMBER(M1759),ISNUMBER(INDIRECT("FECHA_"&amp;$B1759,1))), IF(M1759&lt;=INDIRECT("FECHA_"&amp;$B1759,1),"INCUMPLIDA","PROCESO"), "VERIFICAR FECHA")),"SIN VALOR AVANCE")</f>
        <v>PROCESO</v>
      </c>
    </row>
    <row r="1760" spans="1:18" ht="90">
      <c r="A1760" s="44" t="s">
        <v>1026</v>
      </c>
      <c r="B1760" s="43" t="s">
        <v>1276</v>
      </c>
      <c r="C1760" s="500" t="s">
        <v>1462</v>
      </c>
      <c r="D1760" s="500" t="s">
        <v>2594</v>
      </c>
      <c r="E1760" s="482" t="s">
        <v>2615</v>
      </c>
      <c r="F1760" s="482"/>
      <c r="G1760" s="482" t="s">
        <v>2616</v>
      </c>
      <c r="H1760" s="485" t="s">
        <v>2597</v>
      </c>
      <c r="I1760" s="37" t="s">
        <v>2598</v>
      </c>
      <c r="J1760" s="33" t="s">
        <v>153</v>
      </c>
      <c r="K1760" s="51">
        <v>1</v>
      </c>
      <c r="L1760" s="40">
        <v>46048</v>
      </c>
      <c r="M1760" s="40">
        <v>46081</v>
      </c>
      <c r="N1760" s="95">
        <f t="shared" si="62"/>
        <v>4.7142857142857144</v>
      </c>
      <c r="O1760" s="200">
        <v>0</v>
      </c>
      <c r="P1760" s="70" t="s">
        <v>2599</v>
      </c>
      <c r="Q1760" s="34">
        <f t="shared" si="61"/>
        <v>0</v>
      </c>
      <c r="R1760" s="48" t="str">
        <f t="array" aca="1" ref="R1760" ca="1">IF(ISNUMBER(Q1760),IF(Q1760=100%,"CUMPLIDA",IF(AND(ISNUMBER(M1760),ISNUMBER(INDIRECT("FECHA_"&amp;$B1760,1))), IF(M1760&lt;=INDIRECT("FECHA_"&amp;$B1760,1),"INCUMPLIDA","PROCESO"), "VERIFICAR FECHA")),"SIN VALOR AVANCE")</f>
        <v>PROCESO</v>
      </c>
    </row>
    <row r="1761" spans="1:18" ht="150">
      <c r="A1761" s="44" t="s">
        <v>1026</v>
      </c>
      <c r="B1761" s="43" t="s">
        <v>1276</v>
      </c>
      <c r="C1761" s="501"/>
      <c r="D1761" s="501" t="s">
        <v>2594</v>
      </c>
      <c r="E1761" s="483"/>
      <c r="F1761" s="483"/>
      <c r="G1761" s="483"/>
      <c r="H1761" s="486"/>
      <c r="I1761" s="37" t="s">
        <v>2600</v>
      </c>
      <c r="J1761" s="33" t="s">
        <v>2601</v>
      </c>
      <c r="K1761" s="51">
        <v>12</v>
      </c>
      <c r="L1761" s="40">
        <v>46052</v>
      </c>
      <c r="M1761" s="40">
        <v>46417</v>
      </c>
      <c r="N1761" s="95">
        <f t="shared" si="62"/>
        <v>52.142857142857146</v>
      </c>
      <c r="O1761" s="200">
        <v>0</v>
      </c>
      <c r="P1761" s="70" t="s">
        <v>2617</v>
      </c>
      <c r="Q1761" s="34">
        <f t="shared" si="61"/>
        <v>0</v>
      </c>
      <c r="R1761" s="48" t="str">
        <f t="array" aca="1" ref="R1761" ca="1">IF(ISNUMBER(Q1761),IF(Q1761=100%,"CUMPLIDA",IF(AND(ISNUMBER(M1761),ISNUMBER(INDIRECT("FECHA_"&amp;$B1761,1))), IF(M1761&lt;=INDIRECT("FECHA_"&amp;$B1761,1),"INCUMPLIDA","PROCESO"), "VERIFICAR FECHA")),"SIN VALOR AVANCE")</f>
        <v>PROCESO</v>
      </c>
    </row>
    <row r="1762" spans="1:18" ht="105.75">
      <c r="A1762" s="44" t="s">
        <v>1026</v>
      </c>
      <c r="B1762" s="43" t="s">
        <v>1276</v>
      </c>
      <c r="C1762" s="501"/>
      <c r="D1762" s="501" t="s">
        <v>2594</v>
      </c>
      <c r="E1762" s="483"/>
      <c r="F1762" s="483"/>
      <c r="G1762" s="483"/>
      <c r="H1762" s="485" t="s">
        <v>2603</v>
      </c>
      <c r="I1762" s="37" t="s">
        <v>2604</v>
      </c>
      <c r="J1762" s="33" t="s">
        <v>46</v>
      </c>
      <c r="K1762" s="51">
        <v>5</v>
      </c>
      <c r="L1762" s="40">
        <v>46052</v>
      </c>
      <c r="M1762" s="40">
        <v>47118</v>
      </c>
      <c r="N1762" s="95">
        <f t="shared" si="62"/>
        <v>152.28571428571428</v>
      </c>
      <c r="O1762" s="200">
        <v>0</v>
      </c>
      <c r="P1762" s="70" t="s">
        <v>1091</v>
      </c>
      <c r="Q1762" s="34">
        <f t="shared" si="61"/>
        <v>0</v>
      </c>
      <c r="R1762" s="48" t="str">
        <f t="array" aca="1" ref="R1762" ca="1">IF(ISNUMBER(Q1762),IF(Q1762=100%,"CUMPLIDA",IF(AND(ISNUMBER(M1762),ISNUMBER(INDIRECT("FECHA_"&amp;$B1762,1))), IF(M1762&lt;=INDIRECT("FECHA_"&amp;$B1762,1),"INCUMPLIDA","PROCESO"), "VERIFICAR FECHA")),"SIN VALOR AVANCE")</f>
        <v>PROCESO</v>
      </c>
    </row>
    <row r="1763" spans="1:18" ht="105.75">
      <c r="A1763" s="44" t="s">
        <v>1026</v>
      </c>
      <c r="B1763" s="43" t="s">
        <v>1276</v>
      </c>
      <c r="C1763" s="501"/>
      <c r="D1763" s="501" t="s">
        <v>2594</v>
      </c>
      <c r="E1763" s="483"/>
      <c r="F1763" s="483"/>
      <c r="G1763" s="483"/>
      <c r="H1763" s="486"/>
      <c r="I1763" s="37" t="s">
        <v>2605</v>
      </c>
      <c r="J1763" s="33" t="s">
        <v>2618</v>
      </c>
      <c r="K1763" s="51">
        <v>1</v>
      </c>
      <c r="L1763" s="40">
        <v>46052</v>
      </c>
      <c r="M1763" s="40">
        <v>47118</v>
      </c>
      <c r="N1763" s="95">
        <f t="shared" si="62"/>
        <v>152.28571428571428</v>
      </c>
      <c r="O1763" s="200">
        <v>0</v>
      </c>
      <c r="P1763" s="70" t="s">
        <v>2607</v>
      </c>
      <c r="Q1763" s="34">
        <f t="shared" si="61"/>
        <v>0</v>
      </c>
      <c r="R1763" s="48" t="str">
        <f t="array" aca="1" ref="R1763" ca="1">IF(ISNUMBER(Q1763),IF(Q1763=100%,"CUMPLIDA",IF(AND(ISNUMBER(M1763),ISNUMBER(INDIRECT("FECHA_"&amp;$B1763,1))), IF(M1763&lt;=INDIRECT("FECHA_"&amp;$B1763,1),"INCUMPLIDA","PROCESO"), "VERIFICAR FECHA")),"SIN VALOR AVANCE")</f>
        <v>PROCESO</v>
      </c>
    </row>
    <row r="1764" spans="1:18" ht="105.75">
      <c r="A1764" s="44" t="s">
        <v>1026</v>
      </c>
      <c r="B1764" s="43" t="s">
        <v>1276</v>
      </c>
      <c r="C1764" s="501"/>
      <c r="D1764" s="501" t="s">
        <v>2594</v>
      </c>
      <c r="E1764" s="483"/>
      <c r="F1764" s="483"/>
      <c r="G1764" s="483"/>
      <c r="H1764" s="485" t="s">
        <v>2608</v>
      </c>
      <c r="I1764" s="37" t="s">
        <v>2619</v>
      </c>
      <c r="J1764" s="33" t="s">
        <v>2610</v>
      </c>
      <c r="K1764" s="51">
        <v>1</v>
      </c>
      <c r="L1764" s="40">
        <v>46048</v>
      </c>
      <c r="M1764" s="40">
        <v>46081</v>
      </c>
      <c r="N1764" s="95">
        <f t="shared" si="62"/>
        <v>4.7142857142857144</v>
      </c>
      <c r="O1764" s="200">
        <v>0</v>
      </c>
      <c r="P1764" s="70" t="s">
        <v>2611</v>
      </c>
      <c r="Q1764" s="34">
        <f t="shared" si="61"/>
        <v>0</v>
      </c>
      <c r="R1764" s="48" t="str">
        <f t="array" aca="1" ref="R1764" ca="1">IF(ISNUMBER(Q1764),IF(Q1764=100%,"CUMPLIDA",IF(AND(ISNUMBER(M1764),ISNUMBER(INDIRECT("FECHA_"&amp;$B1764,1))), IF(M1764&lt;=INDIRECT("FECHA_"&amp;$B1764,1),"INCUMPLIDA","PROCESO"), "VERIFICAR FECHA")),"SIN VALOR AVANCE")</f>
        <v>PROCESO</v>
      </c>
    </row>
    <row r="1765" spans="1:18" ht="45.75">
      <c r="A1765" s="44" t="s">
        <v>1026</v>
      </c>
      <c r="B1765" s="43" t="s">
        <v>1276</v>
      </c>
      <c r="C1765" s="502"/>
      <c r="D1765" s="502" t="s">
        <v>2594</v>
      </c>
      <c r="E1765" s="484"/>
      <c r="F1765" s="484"/>
      <c r="G1765" s="484"/>
      <c r="H1765" s="486"/>
      <c r="I1765" s="37" t="s">
        <v>2612</v>
      </c>
      <c r="J1765" s="33" t="s">
        <v>2613</v>
      </c>
      <c r="K1765" s="51">
        <v>1</v>
      </c>
      <c r="L1765" s="40">
        <v>46052</v>
      </c>
      <c r="M1765" s="40">
        <v>46112</v>
      </c>
      <c r="N1765" s="95">
        <f t="shared" si="62"/>
        <v>8.5714285714285712</v>
      </c>
      <c r="O1765" s="200">
        <v>0</v>
      </c>
      <c r="P1765" s="70" t="s">
        <v>2614</v>
      </c>
      <c r="Q1765" s="34">
        <f t="shared" si="61"/>
        <v>0</v>
      </c>
      <c r="R1765" s="48" t="str">
        <f t="array" aca="1" ref="R1765" ca="1">IF(ISNUMBER(Q1765),IF(Q1765=100%,"CUMPLIDA",IF(AND(ISNUMBER(M1765),ISNUMBER(INDIRECT("FECHA_"&amp;$B1765,1))), IF(M1765&lt;=INDIRECT("FECHA_"&amp;$B1765,1),"INCUMPLIDA","PROCESO"), "VERIFICAR FECHA")),"SIN VALOR AVANCE")</f>
        <v>PROCESO</v>
      </c>
    </row>
    <row r="1766" spans="1:18" ht="165.75">
      <c r="A1766" s="44" t="s">
        <v>1026</v>
      </c>
      <c r="B1766" s="43" t="s">
        <v>1276</v>
      </c>
      <c r="C1766" s="479" t="s">
        <v>1462</v>
      </c>
      <c r="D1766" s="479" t="s">
        <v>2620</v>
      </c>
      <c r="E1766" s="482" t="s">
        <v>2621</v>
      </c>
      <c r="F1766" s="482"/>
      <c r="G1766" s="482" t="s">
        <v>2622</v>
      </c>
      <c r="H1766" s="482" t="s">
        <v>2623</v>
      </c>
      <c r="I1766" s="37" t="s">
        <v>2624</v>
      </c>
      <c r="J1766" s="33" t="s">
        <v>2625</v>
      </c>
      <c r="K1766" s="51">
        <v>5</v>
      </c>
      <c r="L1766" s="40">
        <v>46052</v>
      </c>
      <c r="M1766" s="40">
        <v>47118</v>
      </c>
      <c r="N1766" s="95">
        <f t="shared" si="62"/>
        <v>152.28571428571428</v>
      </c>
      <c r="O1766" s="200">
        <v>0</v>
      </c>
      <c r="P1766" s="33" t="s">
        <v>2626</v>
      </c>
      <c r="Q1766" s="34">
        <f t="shared" si="61"/>
        <v>0</v>
      </c>
      <c r="R1766" s="48" t="str">
        <f t="array" aca="1" ref="R1766" ca="1">IF(ISNUMBER(Q1766),IF(Q1766=100%,"CUMPLIDA",IF(AND(ISNUMBER(M1766),ISNUMBER(INDIRECT("FECHA_"&amp;$B1766,1))), IF(M1766&lt;=INDIRECT("FECHA_"&amp;$B1766,1),"INCUMPLIDA","PROCESO"), "VERIFICAR FECHA")),"SIN VALOR AVANCE")</f>
        <v>PROCESO</v>
      </c>
    </row>
    <row r="1767" spans="1:18" ht="165.75">
      <c r="A1767" s="44" t="s">
        <v>1026</v>
      </c>
      <c r="B1767" s="43" t="s">
        <v>1276</v>
      </c>
      <c r="C1767" s="481"/>
      <c r="D1767" s="481" t="s">
        <v>2620</v>
      </c>
      <c r="E1767" s="484"/>
      <c r="F1767" s="484"/>
      <c r="G1767" s="484"/>
      <c r="H1767" s="484"/>
      <c r="I1767" s="37" t="s">
        <v>2627</v>
      </c>
      <c r="J1767" s="33" t="s">
        <v>2628</v>
      </c>
      <c r="K1767" s="51">
        <v>1</v>
      </c>
      <c r="L1767" s="40">
        <v>46052</v>
      </c>
      <c r="M1767" s="40">
        <v>47118</v>
      </c>
      <c r="N1767" s="95">
        <f t="shared" si="62"/>
        <v>152.28571428571428</v>
      </c>
      <c r="O1767" s="200">
        <v>0</v>
      </c>
      <c r="P1767" s="33" t="s">
        <v>2629</v>
      </c>
      <c r="Q1767" s="34">
        <f t="shared" si="61"/>
        <v>0</v>
      </c>
      <c r="R1767" s="48" t="str">
        <f t="array" aca="1" ref="R1767" ca="1">IF(ISNUMBER(Q1767),IF(Q1767=100%,"CUMPLIDA",IF(AND(ISNUMBER(M1767),ISNUMBER(INDIRECT("FECHA_"&amp;$B1767,1))), IF(M1767&lt;=INDIRECT("FECHA_"&amp;$B1767,1),"INCUMPLIDA","PROCESO"), "VERIFICAR FECHA")),"SIN VALOR AVANCE")</f>
        <v>PROCESO</v>
      </c>
    </row>
    <row r="1768" spans="1:18" ht="285.75">
      <c r="A1768" s="44" t="s">
        <v>652</v>
      </c>
      <c r="B1768" s="43" t="s">
        <v>1276</v>
      </c>
      <c r="C1768" s="474" t="s">
        <v>1710</v>
      </c>
      <c r="D1768" s="474" t="s">
        <v>1711</v>
      </c>
      <c r="E1768" s="475" t="s">
        <v>1712</v>
      </c>
      <c r="F1768" s="475"/>
      <c r="G1768" s="475" t="s">
        <v>1713</v>
      </c>
      <c r="H1768" s="475" t="s">
        <v>1714</v>
      </c>
      <c r="I1768" s="57" t="s">
        <v>1715</v>
      </c>
      <c r="J1768" s="33" t="s">
        <v>1716</v>
      </c>
      <c r="K1768" s="51">
        <v>1</v>
      </c>
      <c r="L1768" s="296">
        <v>44013</v>
      </c>
      <c r="M1768" s="296">
        <v>44074</v>
      </c>
      <c r="N1768" s="95">
        <f t="shared" si="62"/>
        <v>8.7142857142857135</v>
      </c>
      <c r="O1768" s="51">
        <v>1</v>
      </c>
      <c r="P1768" s="33" t="s">
        <v>1717</v>
      </c>
      <c r="Q1768" s="34">
        <f t="shared" si="61"/>
        <v>1</v>
      </c>
      <c r="R1768" s="48" t="str">
        <f t="array" aca="1" ref="R1768" ca="1">IF(ISNUMBER(Q1768),IF(Q1768=100%,"CUMPLIDA",IF(AND(ISNUMBER(M1768),ISNUMBER(INDIRECT("FECHA_"&amp;$B1768,1))), IF(M1768&lt;=INDIRECT("FECHA_"&amp;$B1768,1),"INCUMPLIDA","PROCESO"), "VERIFICAR FECHA")),"SIN VALOR AVANCE")</f>
        <v>CUMPLIDA</v>
      </c>
    </row>
    <row r="1769" spans="1:18" ht="300.75">
      <c r="A1769" s="44" t="s">
        <v>652</v>
      </c>
      <c r="B1769" s="43" t="s">
        <v>1276</v>
      </c>
      <c r="C1769" s="474"/>
      <c r="D1769" s="474"/>
      <c r="E1769" s="475"/>
      <c r="F1769" s="475"/>
      <c r="G1769" s="475"/>
      <c r="H1769" s="475"/>
      <c r="I1769" s="57" t="s">
        <v>1718</v>
      </c>
      <c r="J1769" s="33" t="s">
        <v>1719</v>
      </c>
      <c r="K1769" s="51">
        <v>1</v>
      </c>
      <c r="L1769" s="296">
        <v>44075</v>
      </c>
      <c r="M1769" s="296">
        <v>44196</v>
      </c>
      <c r="N1769" s="95">
        <f t="shared" si="62"/>
        <v>17.285714285714285</v>
      </c>
      <c r="O1769" s="51">
        <v>1</v>
      </c>
      <c r="P1769" s="33" t="s">
        <v>1720</v>
      </c>
      <c r="Q1769" s="34">
        <f t="shared" si="61"/>
        <v>1</v>
      </c>
      <c r="R1769" s="48" t="str">
        <f t="array" aca="1" ref="R1769" ca="1">IF(ISNUMBER(Q1769),IF(Q1769=100%,"CUMPLIDA",IF(AND(ISNUMBER(M1769),ISNUMBER(INDIRECT("FECHA_"&amp;$B1769,1))), IF(M1769&lt;=INDIRECT("FECHA_"&amp;$B1769,1),"INCUMPLIDA","PROCESO"), "VERIFICAR FECHA")),"SIN VALOR AVANCE")</f>
        <v>CUMPLIDA</v>
      </c>
    </row>
    <row r="1770" spans="1:18" ht="285.75">
      <c r="A1770" s="44" t="s">
        <v>652</v>
      </c>
      <c r="B1770" s="43" t="s">
        <v>1276</v>
      </c>
      <c r="C1770" s="474"/>
      <c r="D1770" s="474"/>
      <c r="E1770" s="475"/>
      <c r="F1770" s="475"/>
      <c r="G1770" s="475"/>
      <c r="H1770" s="475" t="s">
        <v>1714</v>
      </c>
      <c r="I1770" s="33" t="s">
        <v>658</v>
      </c>
      <c r="J1770" s="33" t="s">
        <v>659</v>
      </c>
      <c r="K1770" s="56">
        <v>1</v>
      </c>
      <c r="L1770" s="296">
        <v>45231</v>
      </c>
      <c r="M1770" s="296">
        <v>45504</v>
      </c>
      <c r="N1770" s="95">
        <f t="shared" si="62"/>
        <v>39</v>
      </c>
      <c r="O1770" s="51">
        <v>1</v>
      </c>
      <c r="P1770" s="53" t="s">
        <v>660</v>
      </c>
      <c r="Q1770" s="34">
        <f t="shared" si="61"/>
        <v>1</v>
      </c>
      <c r="R1770" s="48" t="str">
        <f t="array" aca="1" ref="R1770" ca="1">IF(ISNUMBER(Q1770),IF(Q1770=100%,"CUMPLIDA",IF(AND(ISNUMBER(M1770),ISNUMBER(INDIRECT("FECHA_"&amp;$B1770,1))), IF(M1770&lt;=INDIRECT("FECHA_"&amp;$B1770,1),"INCUMPLIDA","PROCESO"), "VERIFICAR FECHA")),"SIN VALOR AVANCE")</f>
        <v>CUMPLIDA</v>
      </c>
    </row>
    <row r="1771" spans="1:18" ht="285.75">
      <c r="A1771" s="44" t="s">
        <v>652</v>
      </c>
      <c r="B1771" s="43" t="s">
        <v>1276</v>
      </c>
      <c r="C1771" s="474"/>
      <c r="D1771" s="474"/>
      <c r="E1771" s="475"/>
      <c r="F1771" s="475"/>
      <c r="G1771" s="475"/>
      <c r="H1771" s="475"/>
      <c r="I1771" s="33" t="s">
        <v>661</v>
      </c>
      <c r="J1771" s="33" t="s">
        <v>662</v>
      </c>
      <c r="K1771" s="56">
        <v>1</v>
      </c>
      <c r="L1771" s="296">
        <v>45231</v>
      </c>
      <c r="M1771" s="296">
        <v>45504</v>
      </c>
      <c r="N1771" s="95">
        <f t="shared" si="62"/>
        <v>39</v>
      </c>
      <c r="O1771" s="51">
        <v>1</v>
      </c>
      <c r="P1771" s="53" t="s">
        <v>660</v>
      </c>
      <c r="Q1771" s="34">
        <f t="shared" si="61"/>
        <v>1</v>
      </c>
      <c r="R1771" s="48" t="str">
        <f t="array" aca="1" ref="R1771" ca="1">IF(ISNUMBER(Q1771),IF(Q1771=100%,"CUMPLIDA",IF(AND(ISNUMBER(M1771),ISNUMBER(INDIRECT("FECHA_"&amp;$B1771,1))), IF(M1771&lt;=INDIRECT("FECHA_"&amp;$B1771,1),"INCUMPLIDA","PROCESO"), "VERIFICAR FECHA")),"SIN VALOR AVANCE")</f>
        <v>CUMPLIDA</v>
      </c>
    </row>
    <row r="1772" spans="1:18" ht="165.75">
      <c r="A1772" s="44" t="s">
        <v>652</v>
      </c>
      <c r="B1772" s="43" t="s">
        <v>1276</v>
      </c>
      <c r="C1772" s="474"/>
      <c r="D1772" s="474"/>
      <c r="E1772" s="475"/>
      <c r="F1772" s="475"/>
      <c r="G1772" s="475"/>
      <c r="H1772" s="45" t="s">
        <v>664</v>
      </c>
      <c r="I1772" s="33" t="s">
        <v>474</v>
      </c>
      <c r="J1772" s="33" t="s">
        <v>475</v>
      </c>
      <c r="K1772" s="56">
        <v>1</v>
      </c>
      <c r="L1772" s="297">
        <v>45323</v>
      </c>
      <c r="M1772" s="297">
        <v>45747</v>
      </c>
      <c r="N1772" s="95">
        <f t="shared" si="62"/>
        <v>60.571428571428569</v>
      </c>
      <c r="O1772" s="51">
        <v>1</v>
      </c>
      <c r="P1772" s="53" t="s">
        <v>683</v>
      </c>
      <c r="Q1772" s="34">
        <f t="shared" si="61"/>
        <v>1</v>
      </c>
      <c r="R1772" s="48" t="str">
        <f t="array" aca="1" ref="R1772" ca="1">IF(ISNUMBER(Q1772),IF(Q1772=100%,"CUMPLIDA",IF(AND(ISNUMBER(M1772),ISNUMBER(INDIRECT("FECHA_"&amp;$B1772,1))), IF(M1772&lt;=INDIRECT("FECHA_"&amp;$B1772,1),"INCUMPLIDA","PROCESO"), "VERIFICAR FECHA")),"SIN VALOR AVANCE")</f>
        <v>CUMPLIDA</v>
      </c>
    </row>
    <row r="1773" spans="1:18" ht="105.75">
      <c r="A1773" s="44" t="s">
        <v>652</v>
      </c>
      <c r="B1773" s="43" t="s">
        <v>1276</v>
      </c>
      <c r="C1773" s="474"/>
      <c r="D1773" s="474"/>
      <c r="E1773" s="475"/>
      <c r="F1773" s="475"/>
      <c r="G1773" s="475"/>
      <c r="H1773" s="45" t="s">
        <v>518</v>
      </c>
      <c r="I1773" s="33" t="s">
        <v>518</v>
      </c>
      <c r="J1773" s="33" t="s">
        <v>519</v>
      </c>
      <c r="K1773" s="56">
        <v>1</v>
      </c>
      <c r="L1773" s="297">
        <v>45323</v>
      </c>
      <c r="M1773" s="297">
        <v>45747</v>
      </c>
      <c r="N1773" s="95">
        <f t="shared" si="62"/>
        <v>60.571428571428569</v>
      </c>
      <c r="O1773" s="51">
        <v>1</v>
      </c>
      <c r="P1773" s="33" t="s">
        <v>1721</v>
      </c>
      <c r="Q1773" s="34">
        <f t="shared" si="61"/>
        <v>1</v>
      </c>
      <c r="R1773" s="48" t="str">
        <f t="array" aca="1" ref="R1773" ca="1">IF(ISNUMBER(Q1773),IF(Q1773=100%,"CUMPLIDA",IF(AND(ISNUMBER(M1773),ISNUMBER(INDIRECT("FECHA_"&amp;$B1773,1))), IF(M1773&lt;=INDIRECT("FECHA_"&amp;$B1773,1),"INCUMPLIDA","PROCESO"), "VERIFICAR FECHA")),"SIN VALOR AVANCE")</f>
        <v>CUMPLIDA</v>
      </c>
    </row>
    <row r="1774" spans="1:18" ht="105.75">
      <c r="A1774" s="44" t="s">
        <v>652</v>
      </c>
      <c r="B1774" s="43" t="s">
        <v>1276</v>
      </c>
      <c r="C1774" s="474"/>
      <c r="D1774" s="474"/>
      <c r="E1774" s="475"/>
      <c r="F1774" s="475"/>
      <c r="G1774" s="475"/>
      <c r="H1774" s="45" t="s">
        <v>480</v>
      </c>
      <c r="I1774" s="33" t="s">
        <v>481</v>
      </c>
      <c r="J1774" s="33" t="s">
        <v>482</v>
      </c>
      <c r="K1774" s="56">
        <v>1</v>
      </c>
      <c r="L1774" s="297">
        <v>45231</v>
      </c>
      <c r="M1774" s="297">
        <v>45747</v>
      </c>
      <c r="N1774" s="95">
        <f t="shared" si="62"/>
        <v>73.714285714285708</v>
      </c>
      <c r="O1774" s="51">
        <v>1</v>
      </c>
      <c r="P1774" s="33" t="s">
        <v>1721</v>
      </c>
      <c r="Q1774" s="34">
        <f t="shared" si="61"/>
        <v>1</v>
      </c>
      <c r="R1774" s="48" t="str">
        <f t="array" aca="1" ref="R1774" ca="1">IF(ISNUMBER(Q1774),IF(Q1774=100%,"CUMPLIDA",IF(AND(ISNUMBER(M1774),ISNUMBER(INDIRECT("FECHA_"&amp;$B1774,1))), IF(M1774&lt;=INDIRECT("FECHA_"&amp;$B1774,1),"INCUMPLIDA","PROCESO"), "VERIFICAR FECHA")),"SIN VALOR AVANCE")</f>
        <v>CUMPLIDA</v>
      </c>
    </row>
    <row r="1775" spans="1:18" ht="165.75">
      <c r="A1775" s="44" t="s">
        <v>652</v>
      </c>
      <c r="B1775" s="43" t="s">
        <v>1276</v>
      </c>
      <c r="C1775" s="474"/>
      <c r="D1775" s="474"/>
      <c r="E1775" s="475"/>
      <c r="F1775" s="475"/>
      <c r="G1775" s="475"/>
      <c r="H1775" s="45" t="s">
        <v>483</v>
      </c>
      <c r="I1775" s="33" t="s">
        <v>483</v>
      </c>
      <c r="J1775" s="33" t="s">
        <v>1722</v>
      </c>
      <c r="K1775" s="56">
        <v>1</v>
      </c>
      <c r="L1775" s="297">
        <v>45323</v>
      </c>
      <c r="M1775" s="297">
        <v>45747</v>
      </c>
      <c r="N1775" s="95">
        <f t="shared" si="62"/>
        <v>60.571428571428569</v>
      </c>
      <c r="O1775" s="51">
        <v>1</v>
      </c>
      <c r="P1775" s="53" t="s">
        <v>683</v>
      </c>
      <c r="Q1775" s="34">
        <f t="shared" si="61"/>
        <v>1</v>
      </c>
      <c r="R1775" s="48" t="str">
        <f t="array" aca="1" ref="R1775" ca="1">IF(ISNUMBER(Q1775),IF(Q1775=100%,"CUMPLIDA",IF(AND(ISNUMBER(M1775),ISNUMBER(INDIRECT("FECHA_"&amp;$B1775,1))), IF(M1775&lt;=INDIRECT("FECHA_"&amp;$B1775,1),"INCUMPLIDA","PROCESO"), "VERIFICAR FECHA")),"SIN VALOR AVANCE")</f>
        <v>CUMPLIDA</v>
      </c>
    </row>
    <row r="1776" spans="1:18" ht="105.75">
      <c r="A1776" s="44" t="s">
        <v>652</v>
      </c>
      <c r="B1776" s="43" t="s">
        <v>1276</v>
      </c>
      <c r="C1776" s="474"/>
      <c r="D1776" s="474"/>
      <c r="E1776" s="475"/>
      <c r="F1776" s="475"/>
      <c r="G1776" s="475"/>
      <c r="H1776" s="45" t="s">
        <v>238</v>
      </c>
      <c r="I1776" s="33" t="s">
        <v>238</v>
      </c>
      <c r="J1776" s="33" t="s">
        <v>485</v>
      </c>
      <c r="K1776" s="56">
        <v>1</v>
      </c>
      <c r="L1776" s="297">
        <v>45231</v>
      </c>
      <c r="M1776" s="297">
        <v>45747</v>
      </c>
      <c r="N1776" s="95">
        <f t="shared" si="62"/>
        <v>73.714285714285708</v>
      </c>
      <c r="O1776" s="51">
        <v>1</v>
      </c>
      <c r="P1776" s="33" t="s">
        <v>1721</v>
      </c>
      <c r="Q1776" s="34">
        <f t="shared" si="61"/>
        <v>1</v>
      </c>
      <c r="R1776" s="48" t="str">
        <f t="array" aca="1" ref="R1776" ca="1">IF(ISNUMBER(Q1776),IF(Q1776=100%,"CUMPLIDA",IF(AND(ISNUMBER(M1776),ISNUMBER(INDIRECT("FECHA_"&amp;$B1776,1))), IF(M1776&lt;=INDIRECT("FECHA_"&amp;$B1776,1),"INCUMPLIDA","PROCESO"), "VERIFICAR FECHA")),"SIN VALOR AVANCE")</f>
        <v>CUMPLIDA</v>
      </c>
    </row>
    <row r="1777" spans="1:18" ht="240.75">
      <c r="A1777" s="44" t="s">
        <v>652</v>
      </c>
      <c r="B1777" s="43" t="s">
        <v>1276</v>
      </c>
      <c r="C1777" s="474"/>
      <c r="D1777" s="474"/>
      <c r="E1777" s="475"/>
      <c r="F1777" s="475"/>
      <c r="G1777" s="475"/>
      <c r="H1777" s="45" t="s">
        <v>486</v>
      </c>
      <c r="I1777" s="33" t="s">
        <v>486</v>
      </c>
      <c r="J1777" s="33" t="s">
        <v>776</v>
      </c>
      <c r="K1777" s="56">
        <v>1</v>
      </c>
      <c r="L1777" s="297">
        <v>45231</v>
      </c>
      <c r="M1777" s="297">
        <v>45808</v>
      </c>
      <c r="N1777" s="95">
        <f t="shared" si="62"/>
        <v>82.428571428571431</v>
      </c>
      <c r="O1777" s="51">
        <v>1</v>
      </c>
      <c r="P1777" s="53" t="s">
        <v>1723</v>
      </c>
      <c r="Q1777" s="34">
        <f t="shared" si="61"/>
        <v>1</v>
      </c>
      <c r="R1777" s="48" t="str">
        <f t="array" aca="1" ref="R1777" ca="1">IF(ISNUMBER(Q1777),IF(Q1777=100%,"CUMPLIDA",IF(AND(ISNUMBER(M1777),ISNUMBER(INDIRECT("FECHA_"&amp;$B1777,1))), IF(M1777&lt;=INDIRECT("FECHA_"&amp;$B1777,1),"INCUMPLIDA","PROCESO"), "VERIFICAR FECHA")),"SIN VALOR AVANCE")</f>
        <v>CUMPLIDA</v>
      </c>
    </row>
    <row r="1778" spans="1:18" ht="180.75">
      <c r="A1778" s="44" t="s">
        <v>652</v>
      </c>
      <c r="B1778" s="43" t="s">
        <v>1276</v>
      </c>
      <c r="C1778" s="474"/>
      <c r="D1778" s="474"/>
      <c r="E1778" s="475"/>
      <c r="F1778" s="475"/>
      <c r="G1778" s="475"/>
      <c r="H1778" s="45" t="s">
        <v>56</v>
      </c>
      <c r="I1778" s="33" t="s">
        <v>489</v>
      </c>
      <c r="J1778" s="33" t="s">
        <v>490</v>
      </c>
      <c r="K1778" s="56">
        <v>7</v>
      </c>
      <c r="L1778" s="297">
        <v>46024</v>
      </c>
      <c r="M1778" s="297">
        <v>46660</v>
      </c>
      <c r="N1778" s="95">
        <f t="shared" si="62"/>
        <v>90.857142857142861</v>
      </c>
      <c r="O1778" s="51">
        <v>0</v>
      </c>
      <c r="P1778" s="33" t="s">
        <v>1724</v>
      </c>
      <c r="Q1778" s="34">
        <f t="shared" si="61"/>
        <v>0</v>
      </c>
      <c r="R1778" s="48" t="str">
        <f t="array" aca="1" ref="R1778" ca="1">IF(ISNUMBER(Q1778),IF(Q1778=100%,"CUMPLIDA",IF(AND(ISNUMBER(M1778),ISNUMBER(INDIRECT("FECHA_"&amp;$B1778,1))), IF(M1778&lt;=INDIRECT("FECHA_"&amp;$B1778,1),"INCUMPLIDA","PROCESO"), "VERIFICAR FECHA")),"SIN VALOR AVANCE")</f>
        <v>PROCESO</v>
      </c>
    </row>
    <row r="1779" spans="1:18" ht="150.75">
      <c r="A1779" s="44" t="s">
        <v>652</v>
      </c>
      <c r="B1779" s="43" t="s">
        <v>1276</v>
      </c>
      <c r="C1779" s="474"/>
      <c r="D1779" s="474"/>
      <c r="E1779" s="475"/>
      <c r="F1779" s="475"/>
      <c r="G1779" s="475"/>
      <c r="H1779" s="45" t="s">
        <v>492</v>
      </c>
      <c r="I1779" s="33" t="s">
        <v>493</v>
      </c>
      <c r="J1779" s="33" t="s">
        <v>494</v>
      </c>
      <c r="K1779" s="56">
        <v>1</v>
      </c>
      <c r="L1779" s="297">
        <v>46024</v>
      </c>
      <c r="M1779" s="297">
        <v>46660</v>
      </c>
      <c r="N1779" s="95">
        <f t="shared" si="62"/>
        <v>90.857142857142861</v>
      </c>
      <c r="O1779" s="51">
        <v>0</v>
      </c>
      <c r="P1779" s="53" t="s">
        <v>665</v>
      </c>
      <c r="Q1779" s="34">
        <f t="shared" si="61"/>
        <v>0</v>
      </c>
      <c r="R1779" s="48" t="str">
        <f t="array" aca="1" ref="R1779" ca="1">IF(ISNUMBER(Q1779),IF(Q1779=100%,"CUMPLIDA",IF(AND(ISNUMBER(M1779),ISNUMBER(INDIRECT("FECHA_"&amp;$B1779,1))), IF(M1779&lt;=INDIRECT("FECHA_"&amp;$B1779,1),"INCUMPLIDA","PROCESO"), "VERIFICAR FECHA")),"SIN VALOR AVANCE")</f>
        <v>PROCESO</v>
      </c>
    </row>
    <row r="1780" spans="1:18" ht="315.75">
      <c r="A1780" s="44" t="s">
        <v>652</v>
      </c>
      <c r="B1780" s="43" t="s">
        <v>1276</v>
      </c>
      <c r="C1780" s="474"/>
      <c r="D1780" s="474"/>
      <c r="E1780" s="475"/>
      <c r="F1780" s="475"/>
      <c r="G1780" s="475"/>
      <c r="H1780" s="45" t="s">
        <v>495</v>
      </c>
      <c r="I1780" s="33" t="s">
        <v>496</v>
      </c>
      <c r="J1780" s="33" t="s">
        <v>527</v>
      </c>
      <c r="K1780" s="56">
        <v>2</v>
      </c>
      <c r="L1780" s="297">
        <v>46024</v>
      </c>
      <c r="M1780" s="297">
        <v>46660</v>
      </c>
      <c r="N1780" s="95">
        <f t="shared" si="62"/>
        <v>90.857142857142861</v>
      </c>
      <c r="O1780" s="51">
        <v>0</v>
      </c>
      <c r="P1780" s="53" t="s">
        <v>1725</v>
      </c>
      <c r="Q1780" s="34">
        <f t="shared" si="61"/>
        <v>0</v>
      </c>
      <c r="R1780" s="48" t="str">
        <f t="array" aca="1" ref="R1780" ca="1">IF(ISNUMBER(Q1780),IF(Q1780=100%,"CUMPLIDA",IF(AND(ISNUMBER(M1780),ISNUMBER(INDIRECT("FECHA_"&amp;$B1780,1))), IF(M1780&lt;=INDIRECT("FECHA_"&amp;$B1780,1),"INCUMPLIDA","PROCESO"), "VERIFICAR FECHA")),"SIN VALOR AVANCE")</f>
        <v>PROCESO</v>
      </c>
    </row>
    <row r="1781" spans="1:18" ht="285.75">
      <c r="A1781" s="44" t="s">
        <v>652</v>
      </c>
      <c r="B1781" s="43" t="s">
        <v>1276</v>
      </c>
      <c r="C1781" s="474" t="s">
        <v>1726</v>
      </c>
      <c r="D1781" s="474" t="s">
        <v>1278</v>
      </c>
      <c r="E1781" s="475" t="s">
        <v>1727</v>
      </c>
      <c r="F1781" s="475"/>
      <c r="G1781" s="475" t="s">
        <v>1728</v>
      </c>
      <c r="H1781" s="496" t="s">
        <v>1714</v>
      </c>
      <c r="I1781" s="57" t="s">
        <v>1715</v>
      </c>
      <c r="J1781" s="33" t="s">
        <v>1716</v>
      </c>
      <c r="K1781" s="51">
        <v>1</v>
      </c>
      <c r="L1781" s="296">
        <v>44013</v>
      </c>
      <c r="M1781" s="296">
        <v>44074</v>
      </c>
      <c r="N1781" s="95">
        <f t="shared" si="62"/>
        <v>8.7142857142857135</v>
      </c>
      <c r="O1781" s="51">
        <v>1</v>
      </c>
      <c r="P1781" s="33" t="s">
        <v>1717</v>
      </c>
      <c r="Q1781" s="34">
        <f t="shared" si="61"/>
        <v>1</v>
      </c>
      <c r="R1781" s="48" t="str">
        <f t="array" aca="1" ref="R1781" ca="1">IF(ISNUMBER(Q1781),IF(Q1781=100%,"CUMPLIDA",IF(AND(ISNUMBER(M1781),ISNUMBER(INDIRECT("FECHA_"&amp;$B1781,1))), IF(M1781&lt;=INDIRECT("FECHA_"&amp;$B1781,1),"INCUMPLIDA","PROCESO"), "VERIFICAR FECHA")),"SIN VALOR AVANCE")</f>
        <v>CUMPLIDA</v>
      </c>
    </row>
    <row r="1782" spans="1:18" ht="300.75">
      <c r="A1782" s="44" t="s">
        <v>652</v>
      </c>
      <c r="B1782" s="43" t="s">
        <v>1276</v>
      </c>
      <c r="C1782" s="474"/>
      <c r="D1782" s="474"/>
      <c r="E1782" s="475"/>
      <c r="F1782" s="475"/>
      <c r="G1782" s="475"/>
      <c r="H1782" s="496"/>
      <c r="I1782" s="57" t="s">
        <v>1718</v>
      </c>
      <c r="J1782" s="33" t="s">
        <v>1719</v>
      </c>
      <c r="K1782" s="51">
        <v>1</v>
      </c>
      <c r="L1782" s="296">
        <v>44075</v>
      </c>
      <c r="M1782" s="296">
        <v>44196</v>
      </c>
      <c r="N1782" s="95">
        <f t="shared" si="62"/>
        <v>17.285714285714285</v>
      </c>
      <c r="O1782" s="51">
        <v>1</v>
      </c>
      <c r="P1782" s="33" t="s">
        <v>1720</v>
      </c>
      <c r="Q1782" s="34">
        <f t="shared" si="61"/>
        <v>1</v>
      </c>
      <c r="R1782" s="48" t="str">
        <f t="array" aca="1" ref="R1782" ca="1">IF(ISNUMBER(Q1782),IF(Q1782=100%,"CUMPLIDA",IF(AND(ISNUMBER(M1782),ISNUMBER(INDIRECT("FECHA_"&amp;$B1782,1))), IF(M1782&lt;=INDIRECT("FECHA_"&amp;$B1782,1),"INCUMPLIDA","PROCESO"), "VERIFICAR FECHA")),"SIN VALOR AVANCE")</f>
        <v>CUMPLIDA</v>
      </c>
    </row>
    <row r="1783" spans="1:18" ht="285.75">
      <c r="A1783" s="44" t="s">
        <v>652</v>
      </c>
      <c r="B1783" s="43" t="s">
        <v>1276</v>
      </c>
      <c r="C1783" s="474"/>
      <c r="D1783" s="474"/>
      <c r="E1783" s="475"/>
      <c r="F1783" s="475"/>
      <c r="G1783" s="475"/>
      <c r="H1783" s="475" t="s">
        <v>1714</v>
      </c>
      <c r="I1783" s="33" t="s">
        <v>658</v>
      </c>
      <c r="J1783" s="33" t="s">
        <v>659</v>
      </c>
      <c r="K1783" s="56">
        <v>1</v>
      </c>
      <c r="L1783" s="296">
        <v>45231</v>
      </c>
      <c r="M1783" s="296">
        <v>45504</v>
      </c>
      <c r="N1783" s="95">
        <f t="shared" si="62"/>
        <v>39</v>
      </c>
      <c r="O1783" s="51">
        <v>1</v>
      </c>
      <c r="P1783" s="53" t="s">
        <v>660</v>
      </c>
      <c r="Q1783" s="34">
        <f t="shared" si="61"/>
        <v>1</v>
      </c>
      <c r="R1783" s="48" t="str">
        <f t="array" aca="1" ref="R1783" ca="1">IF(ISNUMBER(Q1783),IF(Q1783=100%,"CUMPLIDA",IF(AND(ISNUMBER(M1783),ISNUMBER(INDIRECT("FECHA_"&amp;$B1783,1))), IF(M1783&lt;=INDIRECT("FECHA_"&amp;$B1783,1),"INCUMPLIDA","PROCESO"), "VERIFICAR FECHA")),"SIN VALOR AVANCE")</f>
        <v>CUMPLIDA</v>
      </c>
    </row>
    <row r="1784" spans="1:18" ht="285.75">
      <c r="A1784" s="44" t="s">
        <v>652</v>
      </c>
      <c r="B1784" s="43" t="s">
        <v>1276</v>
      </c>
      <c r="C1784" s="474"/>
      <c r="D1784" s="474"/>
      <c r="E1784" s="475"/>
      <c r="F1784" s="475"/>
      <c r="G1784" s="475"/>
      <c r="H1784" s="475"/>
      <c r="I1784" s="33" t="s">
        <v>661</v>
      </c>
      <c r="J1784" s="33" t="s">
        <v>662</v>
      </c>
      <c r="K1784" s="56">
        <v>1</v>
      </c>
      <c r="L1784" s="296">
        <v>45231</v>
      </c>
      <c r="M1784" s="296">
        <v>45504</v>
      </c>
      <c r="N1784" s="95">
        <f t="shared" si="62"/>
        <v>39</v>
      </c>
      <c r="O1784" s="51">
        <v>1</v>
      </c>
      <c r="P1784" s="53" t="s">
        <v>660</v>
      </c>
      <c r="Q1784" s="34">
        <f t="shared" si="61"/>
        <v>1</v>
      </c>
      <c r="R1784" s="48" t="str">
        <f t="array" aca="1" ref="R1784" ca="1">IF(ISNUMBER(Q1784),IF(Q1784=100%,"CUMPLIDA",IF(AND(ISNUMBER(M1784),ISNUMBER(INDIRECT("FECHA_"&amp;$B1784,1))), IF(M1784&lt;=INDIRECT("FECHA_"&amp;$B1784,1),"INCUMPLIDA","PROCESO"), "VERIFICAR FECHA")),"SIN VALOR AVANCE")</f>
        <v>CUMPLIDA</v>
      </c>
    </row>
    <row r="1785" spans="1:18" ht="165.75">
      <c r="A1785" s="44" t="s">
        <v>652</v>
      </c>
      <c r="B1785" s="43" t="s">
        <v>1276</v>
      </c>
      <c r="C1785" s="474"/>
      <c r="D1785" s="474"/>
      <c r="E1785" s="475"/>
      <c r="F1785" s="475"/>
      <c r="G1785" s="475"/>
      <c r="H1785" s="45" t="s">
        <v>664</v>
      </c>
      <c r="I1785" s="33" t="s">
        <v>474</v>
      </c>
      <c r="J1785" s="33" t="s">
        <v>475</v>
      </c>
      <c r="K1785" s="56">
        <v>1</v>
      </c>
      <c r="L1785" s="297">
        <v>45323</v>
      </c>
      <c r="M1785" s="297">
        <v>45747</v>
      </c>
      <c r="N1785" s="95">
        <f t="shared" si="62"/>
        <v>60.571428571428569</v>
      </c>
      <c r="O1785" s="51">
        <v>1</v>
      </c>
      <c r="P1785" s="53" t="s">
        <v>683</v>
      </c>
      <c r="Q1785" s="34">
        <f t="shared" si="61"/>
        <v>1</v>
      </c>
      <c r="R1785" s="48" t="str">
        <f t="array" aca="1" ref="R1785" ca="1">IF(ISNUMBER(Q1785),IF(Q1785=100%,"CUMPLIDA",IF(AND(ISNUMBER(M1785),ISNUMBER(INDIRECT("FECHA_"&amp;$B1785,1))), IF(M1785&lt;=INDIRECT("FECHA_"&amp;$B1785,1),"INCUMPLIDA","PROCESO"), "VERIFICAR FECHA")),"SIN VALOR AVANCE")</f>
        <v>CUMPLIDA</v>
      </c>
    </row>
    <row r="1786" spans="1:18" ht="105.75">
      <c r="A1786" s="44" t="s">
        <v>652</v>
      </c>
      <c r="B1786" s="43" t="s">
        <v>1276</v>
      </c>
      <c r="C1786" s="474"/>
      <c r="D1786" s="474"/>
      <c r="E1786" s="475"/>
      <c r="F1786" s="475"/>
      <c r="G1786" s="475"/>
      <c r="H1786" s="45" t="s">
        <v>518</v>
      </c>
      <c r="I1786" s="33" t="s">
        <v>518</v>
      </c>
      <c r="J1786" s="33" t="s">
        <v>519</v>
      </c>
      <c r="K1786" s="56">
        <v>1</v>
      </c>
      <c r="L1786" s="297">
        <v>45323</v>
      </c>
      <c r="M1786" s="297">
        <v>45747</v>
      </c>
      <c r="N1786" s="95">
        <f t="shared" si="62"/>
        <v>60.571428571428569</v>
      </c>
      <c r="O1786" s="51">
        <v>1</v>
      </c>
      <c r="P1786" s="33" t="s">
        <v>1721</v>
      </c>
      <c r="Q1786" s="34">
        <f t="shared" si="61"/>
        <v>1</v>
      </c>
      <c r="R1786" s="48" t="str">
        <f t="array" aca="1" ref="R1786" ca="1">IF(ISNUMBER(Q1786),IF(Q1786=100%,"CUMPLIDA",IF(AND(ISNUMBER(M1786),ISNUMBER(INDIRECT("FECHA_"&amp;$B1786,1))), IF(M1786&lt;=INDIRECT("FECHA_"&amp;$B1786,1),"INCUMPLIDA","PROCESO"), "VERIFICAR FECHA")),"SIN VALOR AVANCE")</f>
        <v>CUMPLIDA</v>
      </c>
    </row>
    <row r="1787" spans="1:18" ht="105.75">
      <c r="A1787" s="44" t="s">
        <v>652</v>
      </c>
      <c r="B1787" s="43" t="s">
        <v>1276</v>
      </c>
      <c r="C1787" s="474"/>
      <c r="D1787" s="474"/>
      <c r="E1787" s="475"/>
      <c r="F1787" s="475"/>
      <c r="G1787" s="475"/>
      <c r="H1787" s="45" t="s">
        <v>480</v>
      </c>
      <c r="I1787" s="33" t="s">
        <v>481</v>
      </c>
      <c r="J1787" s="33" t="s">
        <v>482</v>
      </c>
      <c r="K1787" s="56">
        <v>1</v>
      </c>
      <c r="L1787" s="297">
        <v>45231</v>
      </c>
      <c r="M1787" s="297">
        <v>45747</v>
      </c>
      <c r="N1787" s="95">
        <f t="shared" si="62"/>
        <v>73.714285714285708</v>
      </c>
      <c r="O1787" s="51">
        <v>1</v>
      </c>
      <c r="P1787" s="33" t="s">
        <v>1721</v>
      </c>
      <c r="Q1787" s="34">
        <f t="shared" si="61"/>
        <v>1</v>
      </c>
      <c r="R1787" s="48" t="str">
        <f t="array" aca="1" ref="R1787" ca="1">IF(ISNUMBER(Q1787),IF(Q1787=100%,"CUMPLIDA",IF(AND(ISNUMBER(M1787),ISNUMBER(INDIRECT("FECHA_"&amp;$B1787,1))), IF(M1787&lt;=INDIRECT("FECHA_"&amp;$B1787,1),"INCUMPLIDA","PROCESO"), "VERIFICAR FECHA")),"SIN VALOR AVANCE")</f>
        <v>CUMPLIDA</v>
      </c>
    </row>
    <row r="1788" spans="1:18" ht="150.75">
      <c r="A1788" s="44" t="s">
        <v>652</v>
      </c>
      <c r="B1788" s="43" t="s">
        <v>1276</v>
      </c>
      <c r="C1788" s="474"/>
      <c r="D1788" s="474"/>
      <c r="E1788" s="475"/>
      <c r="F1788" s="475"/>
      <c r="G1788" s="475"/>
      <c r="H1788" s="45" t="s">
        <v>483</v>
      </c>
      <c r="I1788" s="33" t="s">
        <v>483</v>
      </c>
      <c r="J1788" s="33" t="s">
        <v>1722</v>
      </c>
      <c r="K1788" s="56">
        <v>1</v>
      </c>
      <c r="L1788" s="297">
        <v>45323</v>
      </c>
      <c r="M1788" s="297">
        <v>45747</v>
      </c>
      <c r="N1788" s="95">
        <f t="shared" si="62"/>
        <v>60.571428571428569</v>
      </c>
      <c r="O1788" s="51">
        <v>1</v>
      </c>
      <c r="P1788" s="53" t="s">
        <v>665</v>
      </c>
      <c r="Q1788" s="34">
        <f t="shared" si="61"/>
        <v>1</v>
      </c>
      <c r="R1788" s="48" t="str">
        <f t="array" aca="1" ref="R1788" ca="1">IF(ISNUMBER(Q1788),IF(Q1788=100%,"CUMPLIDA",IF(AND(ISNUMBER(M1788),ISNUMBER(INDIRECT("FECHA_"&amp;$B1788,1))), IF(M1788&lt;=INDIRECT("FECHA_"&amp;$B1788,1),"INCUMPLIDA","PROCESO"), "VERIFICAR FECHA")),"SIN VALOR AVANCE")</f>
        <v>CUMPLIDA</v>
      </c>
    </row>
    <row r="1789" spans="1:18" ht="120.75">
      <c r="A1789" s="44" t="s">
        <v>652</v>
      </c>
      <c r="B1789" s="43" t="s">
        <v>1276</v>
      </c>
      <c r="C1789" s="474"/>
      <c r="D1789" s="474"/>
      <c r="E1789" s="475"/>
      <c r="F1789" s="475"/>
      <c r="G1789" s="475"/>
      <c r="H1789" s="45" t="s">
        <v>238</v>
      </c>
      <c r="I1789" s="33" t="s">
        <v>238</v>
      </c>
      <c r="J1789" s="33" t="s">
        <v>485</v>
      </c>
      <c r="K1789" s="56">
        <v>1</v>
      </c>
      <c r="L1789" s="297">
        <v>45231</v>
      </c>
      <c r="M1789" s="297">
        <v>45747</v>
      </c>
      <c r="N1789" s="95">
        <f t="shared" si="62"/>
        <v>73.714285714285708</v>
      </c>
      <c r="O1789" s="51">
        <v>1</v>
      </c>
      <c r="P1789" s="33" t="s">
        <v>1729</v>
      </c>
      <c r="Q1789" s="34">
        <f t="shared" si="61"/>
        <v>1</v>
      </c>
      <c r="R1789" s="48" t="str">
        <f t="array" aca="1" ref="R1789" ca="1">IF(ISNUMBER(Q1789),IF(Q1789=100%,"CUMPLIDA",IF(AND(ISNUMBER(M1789),ISNUMBER(INDIRECT("FECHA_"&amp;$B1789,1))), IF(M1789&lt;=INDIRECT("FECHA_"&amp;$B1789,1),"INCUMPLIDA","PROCESO"), "VERIFICAR FECHA")),"SIN VALOR AVANCE")</f>
        <v>CUMPLIDA</v>
      </c>
    </row>
    <row r="1790" spans="1:18" ht="225.75">
      <c r="A1790" s="44" t="s">
        <v>652</v>
      </c>
      <c r="B1790" s="43" t="s">
        <v>1276</v>
      </c>
      <c r="C1790" s="474"/>
      <c r="D1790" s="474"/>
      <c r="E1790" s="475"/>
      <c r="F1790" s="475"/>
      <c r="G1790" s="475"/>
      <c r="H1790" s="45" t="s">
        <v>486</v>
      </c>
      <c r="I1790" s="33" t="s">
        <v>486</v>
      </c>
      <c r="J1790" s="33" t="s">
        <v>776</v>
      </c>
      <c r="K1790" s="56">
        <v>1</v>
      </c>
      <c r="L1790" s="297">
        <v>45231</v>
      </c>
      <c r="M1790" s="297">
        <v>45808</v>
      </c>
      <c r="N1790" s="95">
        <f t="shared" si="62"/>
        <v>82.428571428571431</v>
      </c>
      <c r="O1790" s="51">
        <v>1</v>
      </c>
      <c r="P1790" s="53" t="s">
        <v>1730</v>
      </c>
      <c r="Q1790" s="34">
        <f t="shared" si="61"/>
        <v>1</v>
      </c>
      <c r="R1790" s="48" t="str">
        <f t="array" aca="1" ref="R1790" ca="1">IF(ISNUMBER(Q1790),IF(Q1790=100%,"CUMPLIDA",IF(AND(ISNUMBER(M1790),ISNUMBER(INDIRECT("FECHA_"&amp;$B1790,1))), IF(M1790&lt;=INDIRECT("FECHA_"&amp;$B1790,1),"INCUMPLIDA","PROCESO"), "VERIFICAR FECHA")),"SIN VALOR AVANCE")</f>
        <v>CUMPLIDA</v>
      </c>
    </row>
    <row r="1791" spans="1:18" ht="180.75">
      <c r="A1791" s="44" t="s">
        <v>652</v>
      </c>
      <c r="B1791" s="43" t="s">
        <v>1276</v>
      </c>
      <c r="C1791" s="474"/>
      <c r="D1791" s="474"/>
      <c r="E1791" s="475"/>
      <c r="F1791" s="475"/>
      <c r="G1791" s="475"/>
      <c r="H1791" s="45" t="s">
        <v>56</v>
      </c>
      <c r="I1791" s="33" t="s">
        <v>489</v>
      </c>
      <c r="J1791" s="33" t="s">
        <v>490</v>
      </c>
      <c r="K1791" s="56">
        <v>7</v>
      </c>
      <c r="L1791" s="297">
        <v>46024</v>
      </c>
      <c r="M1791" s="297">
        <v>46660</v>
      </c>
      <c r="N1791" s="95">
        <f t="shared" si="62"/>
        <v>90.857142857142861</v>
      </c>
      <c r="O1791" s="51">
        <v>0</v>
      </c>
      <c r="P1791" s="33" t="s">
        <v>1724</v>
      </c>
      <c r="Q1791" s="34">
        <f t="shared" si="61"/>
        <v>0</v>
      </c>
      <c r="R1791" s="48" t="str">
        <f t="array" aca="1" ref="R1791" ca="1">IF(ISNUMBER(Q1791),IF(Q1791=100%,"CUMPLIDA",IF(AND(ISNUMBER(M1791),ISNUMBER(INDIRECT("FECHA_"&amp;$B1791,1))), IF(M1791&lt;=INDIRECT("FECHA_"&amp;$B1791,1),"INCUMPLIDA","PROCESO"), "VERIFICAR FECHA")),"SIN VALOR AVANCE")</f>
        <v>PROCESO</v>
      </c>
    </row>
    <row r="1792" spans="1:18" ht="165.75">
      <c r="A1792" s="44" t="s">
        <v>652</v>
      </c>
      <c r="B1792" s="43" t="s">
        <v>1276</v>
      </c>
      <c r="C1792" s="474"/>
      <c r="D1792" s="474"/>
      <c r="E1792" s="475"/>
      <c r="F1792" s="475"/>
      <c r="G1792" s="475"/>
      <c r="H1792" s="45" t="s">
        <v>492</v>
      </c>
      <c r="I1792" s="33" t="s">
        <v>493</v>
      </c>
      <c r="J1792" s="33" t="s">
        <v>494</v>
      </c>
      <c r="K1792" s="56">
        <v>1</v>
      </c>
      <c r="L1792" s="297">
        <v>46024</v>
      </c>
      <c r="M1792" s="297">
        <v>46660</v>
      </c>
      <c r="N1792" s="95">
        <f t="shared" si="62"/>
        <v>90.857142857142861</v>
      </c>
      <c r="O1792" s="51">
        <v>0</v>
      </c>
      <c r="P1792" s="53" t="s">
        <v>683</v>
      </c>
      <c r="Q1792" s="34">
        <f t="shared" si="61"/>
        <v>0</v>
      </c>
      <c r="R1792" s="48" t="str">
        <f t="array" aca="1" ref="R1792" ca="1">IF(ISNUMBER(Q1792),IF(Q1792=100%,"CUMPLIDA",IF(AND(ISNUMBER(M1792),ISNUMBER(INDIRECT("FECHA_"&amp;$B1792,1))), IF(M1792&lt;=INDIRECT("FECHA_"&amp;$B1792,1),"INCUMPLIDA","PROCESO"), "VERIFICAR FECHA")),"SIN VALOR AVANCE")</f>
        <v>PROCESO</v>
      </c>
    </row>
    <row r="1793" spans="1:18" ht="315.75">
      <c r="A1793" s="44" t="s">
        <v>652</v>
      </c>
      <c r="B1793" s="43" t="s">
        <v>1276</v>
      </c>
      <c r="C1793" s="474"/>
      <c r="D1793" s="474"/>
      <c r="E1793" s="475"/>
      <c r="F1793" s="475"/>
      <c r="G1793" s="475"/>
      <c r="H1793" s="45" t="s">
        <v>495</v>
      </c>
      <c r="I1793" s="33" t="s">
        <v>496</v>
      </c>
      <c r="J1793" s="33" t="s">
        <v>527</v>
      </c>
      <c r="K1793" s="56">
        <v>2</v>
      </c>
      <c r="L1793" s="297">
        <v>46024</v>
      </c>
      <c r="M1793" s="297">
        <v>46660</v>
      </c>
      <c r="N1793" s="95">
        <f t="shared" si="62"/>
        <v>90.857142857142861</v>
      </c>
      <c r="O1793" s="51">
        <v>0</v>
      </c>
      <c r="P1793" s="53" t="s">
        <v>1731</v>
      </c>
      <c r="Q1793" s="34">
        <f t="shared" si="61"/>
        <v>0</v>
      </c>
      <c r="R1793" s="48" t="str">
        <f t="array" aca="1" ref="R1793" ca="1">IF(ISNUMBER(Q1793),IF(Q1793=100%,"CUMPLIDA",IF(AND(ISNUMBER(M1793),ISNUMBER(INDIRECT("FECHA_"&amp;$B1793,1))), IF(M1793&lt;=INDIRECT("FECHA_"&amp;$B1793,1),"INCUMPLIDA","PROCESO"), "VERIFICAR FECHA")),"SIN VALOR AVANCE")</f>
        <v>PROCESO</v>
      </c>
    </row>
    <row r="1794" spans="1:18" ht="285.75">
      <c r="A1794" s="44" t="s">
        <v>652</v>
      </c>
      <c r="B1794" s="43" t="s">
        <v>1276</v>
      </c>
      <c r="C1794" s="498" t="s">
        <v>1732</v>
      </c>
      <c r="D1794" s="498" t="s">
        <v>1278</v>
      </c>
      <c r="E1794" s="499" t="s">
        <v>1733</v>
      </c>
      <c r="F1794" s="499"/>
      <c r="G1794" s="499" t="s">
        <v>1734</v>
      </c>
      <c r="H1794" s="496" t="s">
        <v>1714</v>
      </c>
      <c r="I1794" s="57" t="s">
        <v>1715</v>
      </c>
      <c r="J1794" s="33" t="s">
        <v>1716</v>
      </c>
      <c r="K1794" s="51">
        <v>1</v>
      </c>
      <c r="L1794" s="296">
        <v>44013</v>
      </c>
      <c r="M1794" s="296">
        <v>44074</v>
      </c>
      <c r="N1794" s="95">
        <f t="shared" si="62"/>
        <v>8.7142857142857135</v>
      </c>
      <c r="O1794" s="51">
        <v>1</v>
      </c>
      <c r="P1794" s="33" t="s">
        <v>1717</v>
      </c>
      <c r="Q1794" s="34">
        <f t="shared" si="61"/>
        <v>1</v>
      </c>
      <c r="R1794" s="48" t="str">
        <f t="array" aca="1" ref="R1794" ca="1">IF(ISNUMBER(Q1794),IF(Q1794=100%,"CUMPLIDA",IF(AND(ISNUMBER(M1794),ISNUMBER(INDIRECT("FECHA_"&amp;$B1794,1))), IF(M1794&lt;=INDIRECT("FECHA_"&amp;$B1794,1),"INCUMPLIDA","PROCESO"), "VERIFICAR FECHA")),"SIN VALOR AVANCE")</f>
        <v>CUMPLIDA</v>
      </c>
    </row>
    <row r="1795" spans="1:18" ht="300.75">
      <c r="A1795" s="44" t="s">
        <v>652</v>
      </c>
      <c r="B1795" s="43" t="s">
        <v>1276</v>
      </c>
      <c r="C1795" s="498"/>
      <c r="D1795" s="498"/>
      <c r="E1795" s="499"/>
      <c r="F1795" s="499"/>
      <c r="G1795" s="499"/>
      <c r="H1795" s="496"/>
      <c r="I1795" s="57" t="s">
        <v>1718</v>
      </c>
      <c r="J1795" s="33" t="s">
        <v>1719</v>
      </c>
      <c r="K1795" s="51">
        <v>1</v>
      </c>
      <c r="L1795" s="296">
        <v>44075</v>
      </c>
      <c r="M1795" s="296">
        <v>44196</v>
      </c>
      <c r="N1795" s="95">
        <f t="shared" si="62"/>
        <v>17.285714285714285</v>
      </c>
      <c r="O1795" s="51">
        <v>1</v>
      </c>
      <c r="P1795" s="33" t="s">
        <v>1720</v>
      </c>
      <c r="Q1795" s="34">
        <f t="shared" si="61"/>
        <v>1</v>
      </c>
      <c r="R1795" s="48" t="str">
        <f t="array" aca="1" ref="R1795" ca="1">IF(ISNUMBER(Q1795),IF(Q1795=100%,"CUMPLIDA",IF(AND(ISNUMBER(M1795),ISNUMBER(INDIRECT("FECHA_"&amp;$B1795,1))), IF(M1795&lt;=INDIRECT("FECHA_"&amp;$B1795,1),"INCUMPLIDA","PROCESO"), "VERIFICAR FECHA")),"SIN VALOR AVANCE")</f>
        <v>CUMPLIDA</v>
      </c>
    </row>
    <row r="1796" spans="1:18" ht="285.75">
      <c r="A1796" s="44" t="s">
        <v>652</v>
      </c>
      <c r="B1796" s="43" t="s">
        <v>1276</v>
      </c>
      <c r="C1796" s="498"/>
      <c r="D1796" s="498"/>
      <c r="E1796" s="499"/>
      <c r="F1796" s="499"/>
      <c r="G1796" s="499"/>
      <c r="H1796" s="475" t="s">
        <v>1714</v>
      </c>
      <c r="I1796" s="33" t="s">
        <v>658</v>
      </c>
      <c r="J1796" s="33" t="s">
        <v>659</v>
      </c>
      <c r="K1796" s="56">
        <v>1</v>
      </c>
      <c r="L1796" s="296">
        <v>45231</v>
      </c>
      <c r="M1796" s="296">
        <v>45504</v>
      </c>
      <c r="N1796" s="95">
        <f t="shared" si="62"/>
        <v>39</v>
      </c>
      <c r="O1796" s="51">
        <v>1</v>
      </c>
      <c r="P1796" s="53" t="s">
        <v>660</v>
      </c>
      <c r="Q1796" s="34">
        <f t="shared" si="61"/>
        <v>1</v>
      </c>
      <c r="R1796" s="48" t="str">
        <f t="array" aca="1" ref="R1796" ca="1">IF(ISNUMBER(Q1796),IF(Q1796=100%,"CUMPLIDA",IF(AND(ISNUMBER(M1796),ISNUMBER(INDIRECT("FECHA_"&amp;$B1796,1))), IF(M1796&lt;=INDIRECT("FECHA_"&amp;$B1796,1),"INCUMPLIDA","PROCESO"), "VERIFICAR FECHA")),"SIN VALOR AVANCE")</f>
        <v>CUMPLIDA</v>
      </c>
    </row>
    <row r="1797" spans="1:18" ht="285.75">
      <c r="A1797" s="44" t="s">
        <v>652</v>
      </c>
      <c r="B1797" s="43" t="s">
        <v>1276</v>
      </c>
      <c r="C1797" s="498"/>
      <c r="D1797" s="498"/>
      <c r="E1797" s="499"/>
      <c r="F1797" s="499"/>
      <c r="G1797" s="499"/>
      <c r="H1797" s="475"/>
      <c r="I1797" s="33" t="s">
        <v>661</v>
      </c>
      <c r="J1797" s="33" t="s">
        <v>662</v>
      </c>
      <c r="K1797" s="56">
        <v>1</v>
      </c>
      <c r="L1797" s="296">
        <v>45231</v>
      </c>
      <c r="M1797" s="296">
        <v>45504</v>
      </c>
      <c r="N1797" s="95">
        <f t="shared" si="62"/>
        <v>39</v>
      </c>
      <c r="O1797" s="51">
        <v>1</v>
      </c>
      <c r="P1797" s="53" t="s">
        <v>660</v>
      </c>
      <c r="Q1797" s="34">
        <f t="shared" si="61"/>
        <v>1</v>
      </c>
      <c r="R1797" s="48" t="str">
        <f t="array" aca="1" ref="R1797" ca="1">IF(ISNUMBER(Q1797),IF(Q1797=100%,"CUMPLIDA",IF(AND(ISNUMBER(M1797),ISNUMBER(INDIRECT("FECHA_"&amp;$B1797,1))), IF(M1797&lt;=INDIRECT("FECHA_"&amp;$B1797,1),"INCUMPLIDA","PROCESO"), "VERIFICAR FECHA")),"SIN VALOR AVANCE")</f>
        <v>CUMPLIDA</v>
      </c>
    </row>
    <row r="1798" spans="1:18" ht="150.75">
      <c r="A1798" s="44" t="s">
        <v>652</v>
      </c>
      <c r="B1798" s="43" t="s">
        <v>1276</v>
      </c>
      <c r="C1798" s="498"/>
      <c r="D1798" s="498"/>
      <c r="E1798" s="499"/>
      <c r="F1798" s="499"/>
      <c r="G1798" s="499"/>
      <c r="H1798" s="45" t="s">
        <v>664</v>
      </c>
      <c r="I1798" s="33" t="s">
        <v>474</v>
      </c>
      <c r="J1798" s="33" t="s">
        <v>475</v>
      </c>
      <c r="K1798" s="56">
        <v>1</v>
      </c>
      <c r="L1798" s="297">
        <v>45323</v>
      </c>
      <c r="M1798" s="297">
        <v>45747</v>
      </c>
      <c r="N1798" s="95">
        <f t="shared" si="62"/>
        <v>60.571428571428569</v>
      </c>
      <c r="O1798" s="51">
        <v>1</v>
      </c>
      <c r="P1798" s="53" t="s">
        <v>665</v>
      </c>
      <c r="Q1798" s="34">
        <f t="shared" si="61"/>
        <v>1</v>
      </c>
      <c r="R1798" s="48" t="str">
        <f t="array" aca="1" ref="R1798" ca="1">IF(ISNUMBER(Q1798),IF(Q1798=100%,"CUMPLIDA",IF(AND(ISNUMBER(M1798),ISNUMBER(INDIRECT("FECHA_"&amp;$B1798,1))), IF(M1798&lt;=INDIRECT("FECHA_"&amp;$B1798,1),"INCUMPLIDA","PROCESO"), "VERIFICAR FECHA")),"SIN VALOR AVANCE")</f>
        <v>CUMPLIDA</v>
      </c>
    </row>
    <row r="1799" spans="1:18" ht="90.75">
      <c r="A1799" s="44" t="s">
        <v>652</v>
      </c>
      <c r="B1799" s="43" t="s">
        <v>1276</v>
      </c>
      <c r="C1799" s="498"/>
      <c r="D1799" s="498"/>
      <c r="E1799" s="499"/>
      <c r="F1799" s="499"/>
      <c r="G1799" s="499"/>
      <c r="H1799" s="45" t="s">
        <v>518</v>
      </c>
      <c r="I1799" s="33" t="s">
        <v>518</v>
      </c>
      <c r="J1799" s="33" t="s">
        <v>519</v>
      </c>
      <c r="K1799" s="56">
        <v>1</v>
      </c>
      <c r="L1799" s="297">
        <v>45323</v>
      </c>
      <c r="M1799" s="297">
        <v>45747</v>
      </c>
      <c r="N1799" s="95">
        <f t="shared" si="62"/>
        <v>60.571428571428569</v>
      </c>
      <c r="O1799" s="51">
        <v>1</v>
      </c>
      <c r="P1799" s="33" t="s">
        <v>1735</v>
      </c>
      <c r="Q1799" s="34">
        <f t="shared" si="61"/>
        <v>1</v>
      </c>
      <c r="R1799" s="48" t="str">
        <f t="array" aca="1" ref="R1799" ca="1">IF(ISNUMBER(Q1799),IF(Q1799=100%,"CUMPLIDA",IF(AND(ISNUMBER(M1799),ISNUMBER(INDIRECT("FECHA_"&amp;$B1799,1))), IF(M1799&lt;=INDIRECT("FECHA_"&amp;$B1799,1),"INCUMPLIDA","PROCESO"), "VERIFICAR FECHA")),"SIN VALOR AVANCE")</f>
        <v>CUMPLIDA</v>
      </c>
    </row>
    <row r="1800" spans="1:18" ht="105.75">
      <c r="A1800" s="44" t="s">
        <v>652</v>
      </c>
      <c r="B1800" s="43" t="s">
        <v>1276</v>
      </c>
      <c r="C1800" s="498"/>
      <c r="D1800" s="498"/>
      <c r="E1800" s="499"/>
      <c r="F1800" s="499"/>
      <c r="G1800" s="499"/>
      <c r="H1800" s="45" t="s">
        <v>480</v>
      </c>
      <c r="I1800" s="33" t="s">
        <v>481</v>
      </c>
      <c r="J1800" s="33" t="s">
        <v>482</v>
      </c>
      <c r="K1800" s="56">
        <v>1</v>
      </c>
      <c r="L1800" s="297">
        <v>45231</v>
      </c>
      <c r="M1800" s="297">
        <v>45747</v>
      </c>
      <c r="N1800" s="95">
        <f t="shared" si="62"/>
        <v>73.714285714285708</v>
      </c>
      <c r="O1800" s="51">
        <v>1</v>
      </c>
      <c r="P1800" s="33" t="s">
        <v>1721</v>
      </c>
      <c r="Q1800" s="34">
        <f t="shared" si="61"/>
        <v>1</v>
      </c>
      <c r="R1800" s="48" t="str">
        <f t="array" aca="1" ref="R1800" ca="1">IF(ISNUMBER(Q1800),IF(Q1800=100%,"CUMPLIDA",IF(AND(ISNUMBER(M1800),ISNUMBER(INDIRECT("FECHA_"&amp;$B1800,1))), IF(M1800&lt;=INDIRECT("FECHA_"&amp;$B1800,1),"INCUMPLIDA","PROCESO"), "VERIFICAR FECHA")),"SIN VALOR AVANCE")</f>
        <v>CUMPLIDA</v>
      </c>
    </row>
    <row r="1801" spans="1:18" ht="150.75">
      <c r="A1801" s="44" t="s">
        <v>652</v>
      </c>
      <c r="B1801" s="43" t="s">
        <v>1276</v>
      </c>
      <c r="C1801" s="498"/>
      <c r="D1801" s="498"/>
      <c r="E1801" s="499"/>
      <c r="F1801" s="499"/>
      <c r="G1801" s="499"/>
      <c r="H1801" s="45" t="s">
        <v>483</v>
      </c>
      <c r="I1801" s="33" t="s">
        <v>483</v>
      </c>
      <c r="J1801" s="33" t="s">
        <v>1722</v>
      </c>
      <c r="K1801" s="56">
        <v>1</v>
      </c>
      <c r="L1801" s="297">
        <v>45323</v>
      </c>
      <c r="M1801" s="297">
        <v>45747</v>
      </c>
      <c r="N1801" s="95">
        <f t="shared" si="62"/>
        <v>60.571428571428569</v>
      </c>
      <c r="O1801" s="51">
        <v>1</v>
      </c>
      <c r="P1801" s="53" t="s">
        <v>665</v>
      </c>
      <c r="Q1801" s="34">
        <f t="shared" si="61"/>
        <v>1</v>
      </c>
      <c r="R1801" s="48" t="str">
        <f t="array" aca="1" ref="R1801" ca="1">IF(ISNUMBER(Q1801),IF(Q1801=100%,"CUMPLIDA",IF(AND(ISNUMBER(M1801),ISNUMBER(INDIRECT("FECHA_"&amp;$B1801,1))), IF(M1801&lt;=INDIRECT("FECHA_"&amp;$B1801,1),"INCUMPLIDA","PROCESO"), "VERIFICAR FECHA")),"SIN VALOR AVANCE")</f>
        <v>CUMPLIDA</v>
      </c>
    </row>
    <row r="1802" spans="1:18" ht="90.75">
      <c r="A1802" s="44" t="s">
        <v>652</v>
      </c>
      <c r="B1802" s="43" t="s">
        <v>1276</v>
      </c>
      <c r="C1802" s="498"/>
      <c r="D1802" s="498"/>
      <c r="E1802" s="499"/>
      <c r="F1802" s="499"/>
      <c r="G1802" s="499"/>
      <c r="H1802" s="45" t="s">
        <v>238</v>
      </c>
      <c r="I1802" s="33" t="s">
        <v>238</v>
      </c>
      <c r="J1802" s="33" t="s">
        <v>485</v>
      </c>
      <c r="K1802" s="56">
        <v>1</v>
      </c>
      <c r="L1802" s="297">
        <v>45231</v>
      </c>
      <c r="M1802" s="297">
        <v>45747</v>
      </c>
      <c r="N1802" s="95">
        <f t="shared" si="62"/>
        <v>73.714285714285708</v>
      </c>
      <c r="O1802" s="51">
        <v>1</v>
      </c>
      <c r="P1802" s="33" t="s">
        <v>1735</v>
      </c>
      <c r="Q1802" s="34">
        <f t="shared" si="61"/>
        <v>1</v>
      </c>
      <c r="R1802" s="48" t="str">
        <f t="array" aca="1" ref="R1802" ca="1">IF(ISNUMBER(Q1802),IF(Q1802=100%,"CUMPLIDA",IF(AND(ISNUMBER(M1802),ISNUMBER(INDIRECT("FECHA_"&amp;$B1802,1))), IF(M1802&lt;=INDIRECT("FECHA_"&amp;$B1802,1),"INCUMPLIDA","PROCESO"), "VERIFICAR FECHA")),"SIN VALOR AVANCE")</f>
        <v>CUMPLIDA</v>
      </c>
    </row>
    <row r="1803" spans="1:18" ht="240.75">
      <c r="A1803" s="44" t="s">
        <v>652</v>
      </c>
      <c r="B1803" s="43" t="s">
        <v>1276</v>
      </c>
      <c r="C1803" s="498"/>
      <c r="D1803" s="498"/>
      <c r="E1803" s="499"/>
      <c r="F1803" s="499"/>
      <c r="G1803" s="499"/>
      <c r="H1803" s="45" t="s">
        <v>486</v>
      </c>
      <c r="I1803" s="33" t="s">
        <v>486</v>
      </c>
      <c r="J1803" s="33" t="s">
        <v>776</v>
      </c>
      <c r="K1803" s="56">
        <v>1</v>
      </c>
      <c r="L1803" s="297">
        <v>45231</v>
      </c>
      <c r="M1803" s="297">
        <v>45808</v>
      </c>
      <c r="N1803" s="95">
        <f t="shared" si="62"/>
        <v>82.428571428571431</v>
      </c>
      <c r="O1803" s="51">
        <v>1</v>
      </c>
      <c r="P1803" s="53" t="s">
        <v>684</v>
      </c>
      <c r="Q1803" s="34">
        <f t="shared" si="61"/>
        <v>1</v>
      </c>
      <c r="R1803" s="48" t="str">
        <f t="array" aca="1" ref="R1803" ca="1">IF(ISNUMBER(Q1803),IF(Q1803=100%,"CUMPLIDA",IF(AND(ISNUMBER(M1803),ISNUMBER(INDIRECT("FECHA_"&amp;$B1803,1))), IF(M1803&lt;=INDIRECT("FECHA_"&amp;$B1803,1),"INCUMPLIDA","PROCESO"), "VERIFICAR FECHA")),"SIN VALOR AVANCE")</f>
        <v>CUMPLIDA</v>
      </c>
    </row>
    <row r="1804" spans="1:18" ht="90.75">
      <c r="A1804" s="44" t="s">
        <v>652</v>
      </c>
      <c r="B1804" s="43" t="s">
        <v>1276</v>
      </c>
      <c r="C1804" s="498"/>
      <c r="D1804" s="498"/>
      <c r="E1804" s="499"/>
      <c r="F1804" s="499"/>
      <c r="G1804" s="499"/>
      <c r="H1804" s="45" t="s">
        <v>56</v>
      </c>
      <c r="I1804" s="33" t="s">
        <v>489</v>
      </c>
      <c r="J1804" s="33" t="s">
        <v>490</v>
      </c>
      <c r="K1804" s="56">
        <v>7</v>
      </c>
      <c r="L1804" s="297">
        <v>46024</v>
      </c>
      <c r="M1804" s="297">
        <v>46660</v>
      </c>
      <c r="N1804" s="95">
        <f t="shared" si="62"/>
        <v>90.857142857142861</v>
      </c>
      <c r="O1804" s="51">
        <v>0</v>
      </c>
      <c r="P1804" s="33" t="s">
        <v>1735</v>
      </c>
      <c r="Q1804" s="34">
        <f t="shared" si="61"/>
        <v>0</v>
      </c>
      <c r="R1804" s="48" t="str">
        <f t="array" aca="1" ref="R1804" ca="1">IF(ISNUMBER(Q1804),IF(Q1804=100%,"CUMPLIDA",IF(AND(ISNUMBER(M1804),ISNUMBER(INDIRECT("FECHA_"&amp;$B1804,1))), IF(M1804&lt;=INDIRECT("FECHA_"&amp;$B1804,1),"INCUMPLIDA","PROCESO"), "VERIFICAR FECHA")),"SIN VALOR AVANCE")</f>
        <v>PROCESO</v>
      </c>
    </row>
    <row r="1805" spans="1:18" ht="150.75">
      <c r="A1805" s="44" t="s">
        <v>652</v>
      </c>
      <c r="B1805" s="43" t="s">
        <v>1276</v>
      </c>
      <c r="C1805" s="498"/>
      <c r="D1805" s="498"/>
      <c r="E1805" s="499"/>
      <c r="F1805" s="499"/>
      <c r="G1805" s="499"/>
      <c r="H1805" s="45" t="s">
        <v>492</v>
      </c>
      <c r="I1805" s="33" t="s">
        <v>493</v>
      </c>
      <c r="J1805" s="33" t="s">
        <v>494</v>
      </c>
      <c r="K1805" s="56">
        <v>1</v>
      </c>
      <c r="L1805" s="297">
        <v>46024</v>
      </c>
      <c r="M1805" s="297">
        <v>46660</v>
      </c>
      <c r="N1805" s="95">
        <f t="shared" si="62"/>
        <v>90.857142857142861</v>
      </c>
      <c r="O1805" s="51">
        <v>0</v>
      </c>
      <c r="P1805" s="53" t="s">
        <v>665</v>
      </c>
      <c r="Q1805" s="34">
        <f t="shared" ref="Q1805:Q1868" si="63">O1805/K1805</f>
        <v>0</v>
      </c>
      <c r="R1805" s="48" t="str">
        <f t="array" aca="1" ref="R1805" ca="1">IF(ISNUMBER(Q1805),IF(Q1805=100%,"CUMPLIDA",IF(AND(ISNUMBER(M1805),ISNUMBER(INDIRECT("FECHA_"&amp;$B1805,1))), IF(M1805&lt;=INDIRECT("FECHA_"&amp;$B1805,1),"INCUMPLIDA","PROCESO"), "VERIFICAR FECHA")),"SIN VALOR AVANCE")</f>
        <v>PROCESO</v>
      </c>
    </row>
    <row r="1806" spans="1:18" ht="240.75">
      <c r="A1806" s="44" t="s">
        <v>652</v>
      </c>
      <c r="B1806" s="43" t="s">
        <v>1276</v>
      </c>
      <c r="C1806" s="498"/>
      <c r="D1806" s="498"/>
      <c r="E1806" s="499"/>
      <c r="F1806" s="499"/>
      <c r="G1806" s="499"/>
      <c r="H1806" s="45" t="s">
        <v>495</v>
      </c>
      <c r="I1806" s="33" t="s">
        <v>496</v>
      </c>
      <c r="J1806" s="33" t="s">
        <v>527</v>
      </c>
      <c r="K1806" s="56">
        <v>2</v>
      </c>
      <c r="L1806" s="297">
        <v>46024</v>
      </c>
      <c r="M1806" s="297">
        <v>46660</v>
      </c>
      <c r="N1806" s="95">
        <f t="shared" si="62"/>
        <v>90.857142857142861</v>
      </c>
      <c r="O1806" s="51">
        <v>0</v>
      </c>
      <c r="P1806" s="53" t="s">
        <v>1736</v>
      </c>
      <c r="Q1806" s="34">
        <f t="shared" si="63"/>
        <v>0</v>
      </c>
      <c r="R1806" s="48" t="str">
        <f t="array" aca="1" ref="R1806" ca="1">IF(ISNUMBER(Q1806),IF(Q1806=100%,"CUMPLIDA",IF(AND(ISNUMBER(M1806),ISNUMBER(INDIRECT("FECHA_"&amp;$B1806,1))), IF(M1806&lt;=INDIRECT("FECHA_"&amp;$B1806,1),"INCUMPLIDA","PROCESO"), "VERIFICAR FECHA")),"SIN VALOR AVANCE")</f>
        <v>PROCESO</v>
      </c>
    </row>
    <row r="1807" spans="1:18" ht="285.75">
      <c r="A1807" s="44" t="s">
        <v>652</v>
      </c>
      <c r="B1807" s="43" t="s">
        <v>1276</v>
      </c>
      <c r="C1807" s="474" t="s">
        <v>1737</v>
      </c>
      <c r="D1807" s="474" t="s">
        <v>1296</v>
      </c>
      <c r="E1807" s="475" t="s">
        <v>1738</v>
      </c>
      <c r="F1807" s="475"/>
      <c r="G1807" s="475" t="s">
        <v>1739</v>
      </c>
      <c r="H1807" s="496" t="s">
        <v>1714</v>
      </c>
      <c r="I1807" s="57" t="s">
        <v>1715</v>
      </c>
      <c r="J1807" s="33" t="s">
        <v>1716</v>
      </c>
      <c r="K1807" s="51">
        <v>1</v>
      </c>
      <c r="L1807" s="296">
        <v>44013</v>
      </c>
      <c r="M1807" s="296">
        <v>44074</v>
      </c>
      <c r="N1807" s="95">
        <f t="shared" si="62"/>
        <v>8.7142857142857135</v>
      </c>
      <c r="O1807" s="51">
        <v>1</v>
      </c>
      <c r="P1807" s="33" t="s">
        <v>1717</v>
      </c>
      <c r="Q1807" s="34">
        <f t="shared" si="63"/>
        <v>1</v>
      </c>
      <c r="R1807" s="48" t="str">
        <f t="array" aca="1" ref="R1807" ca="1">IF(ISNUMBER(Q1807),IF(Q1807=100%,"CUMPLIDA",IF(AND(ISNUMBER(M1807),ISNUMBER(INDIRECT("FECHA_"&amp;$B1807,1))), IF(M1807&lt;=INDIRECT("FECHA_"&amp;$B1807,1),"INCUMPLIDA","PROCESO"), "VERIFICAR FECHA")),"SIN VALOR AVANCE")</f>
        <v>CUMPLIDA</v>
      </c>
    </row>
    <row r="1808" spans="1:18" ht="285.75">
      <c r="A1808" s="44" t="s">
        <v>652</v>
      </c>
      <c r="B1808" s="43" t="s">
        <v>1276</v>
      </c>
      <c r="C1808" s="474"/>
      <c r="D1808" s="474"/>
      <c r="E1808" s="475"/>
      <c r="F1808" s="475"/>
      <c r="G1808" s="475"/>
      <c r="H1808" s="496"/>
      <c r="I1808" s="57" t="s">
        <v>1718</v>
      </c>
      <c r="J1808" s="33" t="s">
        <v>1719</v>
      </c>
      <c r="K1808" s="51">
        <v>1</v>
      </c>
      <c r="L1808" s="296">
        <v>44075</v>
      </c>
      <c r="M1808" s="296">
        <v>44196</v>
      </c>
      <c r="N1808" s="95">
        <f t="shared" si="62"/>
        <v>17.285714285714285</v>
      </c>
      <c r="O1808" s="51">
        <v>1</v>
      </c>
      <c r="P1808" s="33" t="s">
        <v>1740</v>
      </c>
      <c r="Q1808" s="34">
        <f t="shared" si="63"/>
        <v>1</v>
      </c>
      <c r="R1808" s="48" t="str">
        <f t="array" aca="1" ref="R1808" ca="1">IF(ISNUMBER(Q1808),IF(Q1808=100%,"CUMPLIDA",IF(AND(ISNUMBER(M1808),ISNUMBER(INDIRECT("FECHA_"&amp;$B1808,1))), IF(M1808&lt;=INDIRECT("FECHA_"&amp;$B1808,1),"INCUMPLIDA","PROCESO"), "VERIFICAR FECHA")),"SIN VALOR AVANCE")</f>
        <v>CUMPLIDA</v>
      </c>
    </row>
    <row r="1809" spans="1:18" ht="285.75">
      <c r="A1809" s="44" t="s">
        <v>652</v>
      </c>
      <c r="B1809" s="43" t="s">
        <v>1276</v>
      </c>
      <c r="C1809" s="474"/>
      <c r="D1809" s="474"/>
      <c r="E1809" s="475"/>
      <c r="F1809" s="475"/>
      <c r="G1809" s="475"/>
      <c r="H1809" s="475" t="s">
        <v>1714</v>
      </c>
      <c r="I1809" s="33" t="s">
        <v>658</v>
      </c>
      <c r="J1809" s="33" t="s">
        <v>659</v>
      </c>
      <c r="K1809" s="56">
        <v>1</v>
      </c>
      <c r="L1809" s="296">
        <v>45231</v>
      </c>
      <c r="M1809" s="296">
        <v>45504</v>
      </c>
      <c r="N1809" s="95">
        <f t="shared" si="62"/>
        <v>39</v>
      </c>
      <c r="O1809" s="51">
        <v>1</v>
      </c>
      <c r="P1809" s="53" t="s">
        <v>660</v>
      </c>
      <c r="Q1809" s="34">
        <f t="shared" si="63"/>
        <v>1</v>
      </c>
      <c r="R1809" s="48" t="str">
        <f t="array" aca="1" ref="R1809" ca="1">IF(ISNUMBER(Q1809),IF(Q1809=100%,"CUMPLIDA",IF(AND(ISNUMBER(M1809),ISNUMBER(INDIRECT("FECHA_"&amp;$B1809,1))), IF(M1809&lt;=INDIRECT("FECHA_"&amp;$B1809,1),"INCUMPLIDA","PROCESO"), "VERIFICAR FECHA")),"SIN VALOR AVANCE")</f>
        <v>CUMPLIDA</v>
      </c>
    </row>
    <row r="1810" spans="1:18" ht="285.75">
      <c r="A1810" s="44" t="s">
        <v>652</v>
      </c>
      <c r="B1810" s="43" t="s">
        <v>1276</v>
      </c>
      <c r="C1810" s="474"/>
      <c r="D1810" s="474"/>
      <c r="E1810" s="475"/>
      <c r="F1810" s="475"/>
      <c r="G1810" s="475"/>
      <c r="H1810" s="475"/>
      <c r="I1810" s="33" t="s">
        <v>661</v>
      </c>
      <c r="J1810" s="33" t="s">
        <v>662</v>
      </c>
      <c r="K1810" s="56">
        <v>1</v>
      </c>
      <c r="L1810" s="296">
        <v>45231</v>
      </c>
      <c r="M1810" s="296">
        <v>45504</v>
      </c>
      <c r="N1810" s="95">
        <f t="shared" si="62"/>
        <v>39</v>
      </c>
      <c r="O1810" s="51">
        <v>1</v>
      </c>
      <c r="P1810" s="53" t="s">
        <v>660</v>
      </c>
      <c r="Q1810" s="34">
        <f t="shared" si="63"/>
        <v>1</v>
      </c>
      <c r="R1810" s="48" t="str">
        <f t="array" aca="1" ref="R1810" ca="1">IF(ISNUMBER(Q1810),IF(Q1810=100%,"CUMPLIDA",IF(AND(ISNUMBER(M1810),ISNUMBER(INDIRECT("FECHA_"&amp;$B1810,1))), IF(M1810&lt;=INDIRECT("FECHA_"&amp;$B1810,1),"INCUMPLIDA","PROCESO"), "VERIFICAR FECHA")),"SIN VALOR AVANCE")</f>
        <v>CUMPLIDA</v>
      </c>
    </row>
    <row r="1811" spans="1:18" ht="180.75">
      <c r="A1811" s="44" t="s">
        <v>652</v>
      </c>
      <c r="B1811" s="43" t="s">
        <v>1276</v>
      </c>
      <c r="C1811" s="474"/>
      <c r="D1811" s="474"/>
      <c r="E1811" s="475"/>
      <c r="F1811" s="475"/>
      <c r="G1811" s="475"/>
      <c r="H1811" s="45" t="s">
        <v>664</v>
      </c>
      <c r="I1811" s="33" t="s">
        <v>474</v>
      </c>
      <c r="J1811" s="33" t="s">
        <v>475</v>
      </c>
      <c r="K1811" s="56">
        <v>1</v>
      </c>
      <c r="L1811" s="297">
        <v>45323</v>
      </c>
      <c r="M1811" s="297">
        <v>45747</v>
      </c>
      <c r="N1811" s="95">
        <f t="shared" si="62"/>
        <v>60.571428571428569</v>
      </c>
      <c r="O1811" s="51">
        <v>1</v>
      </c>
      <c r="P1811" s="53" t="s">
        <v>1741</v>
      </c>
      <c r="Q1811" s="34">
        <f t="shared" si="63"/>
        <v>1</v>
      </c>
      <c r="R1811" s="48" t="str">
        <f t="array" aca="1" ref="R1811" ca="1">IF(ISNUMBER(Q1811),IF(Q1811=100%,"CUMPLIDA",IF(AND(ISNUMBER(M1811),ISNUMBER(INDIRECT("FECHA_"&amp;$B1811,1))), IF(M1811&lt;=INDIRECT("FECHA_"&amp;$B1811,1),"INCUMPLIDA","PROCESO"), "VERIFICAR FECHA")),"SIN VALOR AVANCE")</f>
        <v>CUMPLIDA</v>
      </c>
    </row>
    <row r="1812" spans="1:18" ht="90.75">
      <c r="A1812" s="44" t="s">
        <v>652</v>
      </c>
      <c r="B1812" s="43" t="s">
        <v>1276</v>
      </c>
      <c r="C1812" s="474"/>
      <c r="D1812" s="474"/>
      <c r="E1812" s="475"/>
      <c r="F1812" s="475"/>
      <c r="G1812" s="475"/>
      <c r="H1812" s="45" t="s">
        <v>518</v>
      </c>
      <c r="I1812" s="33" t="s">
        <v>518</v>
      </c>
      <c r="J1812" s="33" t="s">
        <v>519</v>
      </c>
      <c r="K1812" s="56">
        <v>1</v>
      </c>
      <c r="L1812" s="297">
        <v>45323</v>
      </c>
      <c r="M1812" s="297">
        <v>45747</v>
      </c>
      <c r="N1812" s="95">
        <f t="shared" si="62"/>
        <v>60.571428571428569</v>
      </c>
      <c r="O1812" s="51">
        <v>1</v>
      </c>
      <c r="P1812" s="33" t="s">
        <v>1735</v>
      </c>
      <c r="Q1812" s="34">
        <f t="shared" si="63"/>
        <v>1</v>
      </c>
      <c r="R1812" s="48" t="str">
        <f t="array" aca="1" ref="R1812" ca="1">IF(ISNUMBER(Q1812),IF(Q1812=100%,"CUMPLIDA",IF(AND(ISNUMBER(M1812),ISNUMBER(INDIRECT("FECHA_"&amp;$B1812,1))), IF(M1812&lt;=INDIRECT("FECHA_"&amp;$B1812,1),"INCUMPLIDA","PROCESO"), "VERIFICAR FECHA")),"SIN VALOR AVANCE")</f>
        <v>CUMPLIDA</v>
      </c>
    </row>
    <row r="1813" spans="1:18" ht="105.75">
      <c r="A1813" s="44" t="s">
        <v>652</v>
      </c>
      <c r="B1813" s="43" t="s">
        <v>1276</v>
      </c>
      <c r="C1813" s="474"/>
      <c r="D1813" s="474"/>
      <c r="E1813" s="475"/>
      <c r="F1813" s="475"/>
      <c r="G1813" s="475"/>
      <c r="H1813" s="45" t="s">
        <v>480</v>
      </c>
      <c r="I1813" s="33" t="s">
        <v>481</v>
      </c>
      <c r="J1813" s="33" t="s">
        <v>482</v>
      </c>
      <c r="K1813" s="56">
        <v>1</v>
      </c>
      <c r="L1813" s="297">
        <v>45231</v>
      </c>
      <c r="M1813" s="297">
        <v>45747</v>
      </c>
      <c r="N1813" s="95">
        <f t="shared" si="62"/>
        <v>73.714285714285708</v>
      </c>
      <c r="O1813" s="51">
        <v>1</v>
      </c>
      <c r="P1813" s="33" t="s">
        <v>1721</v>
      </c>
      <c r="Q1813" s="34">
        <f t="shared" si="63"/>
        <v>1</v>
      </c>
      <c r="R1813" s="48" t="str">
        <f t="array" aca="1" ref="R1813" ca="1">IF(ISNUMBER(Q1813),IF(Q1813=100%,"CUMPLIDA",IF(AND(ISNUMBER(M1813),ISNUMBER(INDIRECT("FECHA_"&amp;$B1813,1))), IF(M1813&lt;=INDIRECT("FECHA_"&amp;$B1813,1),"INCUMPLIDA","PROCESO"), "VERIFICAR FECHA")),"SIN VALOR AVANCE")</f>
        <v>CUMPLIDA</v>
      </c>
    </row>
    <row r="1814" spans="1:18" ht="150.75">
      <c r="A1814" s="44" t="s">
        <v>652</v>
      </c>
      <c r="B1814" s="43" t="s">
        <v>1276</v>
      </c>
      <c r="C1814" s="474"/>
      <c r="D1814" s="474"/>
      <c r="E1814" s="475"/>
      <c r="F1814" s="475"/>
      <c r="G1814" s="475"/>
      <c r="H1814" s="45" t="s">
        <v>483</v>
      </c>
      <c r="I1814" s="33" t="s">
        <v>483</v>
      </c>
      <c r="J1814" s="33" t="s">
        <v>1722</v>
      </c>
      <c r="K1814" s="56">
        <v>1</v>
      </c>
      <c r="L1814" s="297">
        <v>45323</v>
      </c>
      <c r="M1814" s="297">
        <v>45747</v>
      </c>
      <c r="N1814" s="95">
        <f t="shared" si="62"/>
        <v>60.571428571428569</v>
      </c>
      <c r="O1814" s="51">
        <v>1</v>
      </c>
      <c r="P1814" s="53" t="s">
        <v>665</v>
      </c>
      <c r="Q1814" s="34">
        <f t="shared" si="63"/>
        <v>1</v>
      </c>
      <c r="R1814" s="48" t="str">
        <f t="array" aca="1" ref="R1814" ca="1">IF(ISNUMBER(Q1814),IF(Q1814=100%,"CUMPLIDA",IF(AND(ISNUMBER(M1814),ISNUMBER(INDIRECT("FECHA_"&amp;$B1814,1))), IF(M1814&lt;=INDIRECT("FECHA_"&amp;$B1814,1),"INCUMPLIDA","PROCESO"), "VERIFICAR FECHA")),"SIN VALOR AVANCE")</f>
        <v>CUMPLIDA</v>
      </c>
    </row>
    <row r="1815" spans="1:18" ht="90.75">
      <c r="A1815" s="44" t="s">
        <v>652</v>
      </c>
      <c r="B1815" s="43" t="s">
        <v>1276</v>
      </c>
      <c r="C1815" s="474"/>
      <c r="D1815" s="474"/>
      <c r="E1815" s="475"/>
      <c r="F1815" s="475"/>
      <c r="G1815" s="475"/>
      <c r="H1815" s="45" t="s">
        <v>238</v>
      </c>
      <c r="I1815" s="33" t="s">
        <v>238</v>
      </c>
      <c r="J1815" s="33" t="s">
        <v>485</v>
      </c>
      <c r="K1815" s="56">
        <v>1</v>
      </c>
      <c r="L1815" s="297">
        <v>45231</v>
      </c>
      <c r="M1815" s="297">
        <v>45747</v>
      </c>
      <c r="N1815" s="95">
        <f t="shared" si="62"/>
        <v>73.714285714285708</v>
      </c>
      <c r="O1815" s="51">
        <v>1</v>
      </c>
      <c r="P1815" s="33" t="s">
        <v>1735</v>
      </c>
      <c r="Q1815" s="34">
        <f t="shared" si="63"/>
        <v>1</v>
      </c>
      <c r="R1815" s="48" t="str">
        <f t="array" aca="1" ref="R1815" ca="1">IF(ISNUMBER(Q1815),IF(Q1815=100%,"CUMPLIDA",IF(AND(ISNUMBER(M1815),ISNUMBER(INDIRECT("FECHA_"&amp;$B1815,1))), IF(M1815&lt;=INDIRECT("FECHA_"&amp;$B1815,1),"INCUMPLIDA","PROCESO"), "VERIFICAR FECHA")),"SIN VALOR AVANCE")</f>
        <v>CUMPLIDA</v>
      </c>
    </row>
    <row r="1816" spans="1:18" ht="255.75">
      <c r="A1816" s="44" t="s">
        <v>652</v>
      </c>
      <c r="B1816" s="43" t="s">
        <v>1276</v>
      </c>
      <c r="C1816" s="474"/>
      <c r="D1816" s="474"/>
      <c r="E1816" s="475"/>
      <c r="F1816" s="475"/>
      <c r="G1816" s="475"/>
      <c r="H1816" s="45" t="s">
        <v>486</v>
      </c>
      <c r="I1816" s="33" t="s">
        <v>486</v>
      </c>
      <c r="J1816" s="33" t="s">
        <v>776</v>
      </c>
      <c r="K1816" s="56">
        <v>1</v>
      </c>
      <c r="L1816" s="297">
        <v>45231</v>
      </c>
      <c r="M1816" s="297">
        <v>45808</v>
      </c>
      <c r="N1816" s="95">
        <f t="shared" si="62"/>
        <v>82.428571428571431</v>
      </c>
      <c r="O1816" s="51">
        <v>1</v>
      </c>
      <c r="P1816" s="53" t="s">
        <v>1742</v>
      </c>
      <c r="Q1816" s="34">
        <f t="shared" si="63"/>
        <v>1</v>
      </c>
      <c r="R1816" s="48" t="str">
        <f t="array" aca="1" ref="R1816" ca="1">IF(ISNUMBER(Q1816),IF(Q1816=100%,"CUMPLIDA",IF(AND(ISNUMBER(M1816),ISNUMBER(INDIRECT("FECHA_"&amp;$B1816,1))), IF(M1816&lt;=INDIRECT("FECHA_"&amp;$B1816,1),"INCUMPLIDA","PROCESO"), "VERIFICAR FECHA")),"SIN VALOR AVANCE")</f>
        <v>CUMPLIDA</v>
      </c>
    </row>
    <row r="1817" spans="1:18" ht="90.75">
      <c r="A1817" s="44" t="s">
        <v>652</v>
      </c>
      <c r="B1817" s="43" t="s">
        <v>1276</v>
      </c>
      <c r="C1817" s="474"/>
      <c r="D1817" s="474"/>
      <c r="E1817" s="475"/>
      <c r="F1817" s="475"/>
      <c r="G1817" s="475"/>
      <c r="H1817" s="45" t="s">
        <v>56</v>
      </c>
      <c r="I1817" s="33" t="s">
        <v>489</v>
      </c>
      <c r="J1817" s="33" t="s">
        <v>490</v>
      </c>
      <c r="K1817" s="56">
        <v>7</v>
      </c>
      <c r="L1817" s="297">
        <v>46024</v>
      </c>
      <c r="M1817" s="297">
        <v>46660</v>
      </c>
      <c r="N1817" s="95">
        <f t="shared" si="62"/>
        <v>90.857142857142861</v>
      </c>
      <c r="O1817" s="51">
        <v>0</v>
      </c>
      <c r="P1817" s="33" t="s">
        <v>1735</v>
      </c>
      <c r="Q1817" s="34">
        <f t="shared" si="63"/>
        <v>0</v>
      </c>
      <c r="R1817" s="48" t="str">
        <f t="array" aca="1" ref="R1817" ca="1">IF(ISNUMBER(Q1817),IF(Q1817=100%,"CUMPLIDA",IF(AND(ISNUMBER(M1817),ISNUMBER(INDIRECT("FECHA_"&amp;$B1817,1))), IF(M1817&lt;=INDIRECT("FECHA_"&amp;$B1817,1),"INCUMPLIDA","PROCESO"), "VERIFICAR FECHA")),"SIN VALOR AVANCE")</f>
        <v>PROCESO</v>
      </c>
    </row>
    <row r="1818" spans="1:18" ht="165.75">
      <c r="A1818" s="44" t="s">
        <v>652</v>
      </c>
      <c r="B1818" s="43" t="s">
        <v>1276</v>
      </c>
      <c r="C1818" s="474"/>
      <c r="D1818" s="474"/>
      <c r="E1818" s="475"/>
      <c r="F1818" s="475"/>
      <c r="G1818" s="475"/>
      <c r="H1818" s="45" t="s">
        <v>492</v>
      </c>
      <c r="I1818" s="33" t="s">
        <v>493</v>
      </c>
      <c r="J1818" s="33" t="s">
        <v>494</v>
      </c>
      <c r="K1818" s="56">
        <v>1</v>
      </c>
      <c r="L1818" s="297">
        <v>46024</v>
      </c>
      <c r="M1818" s="297">
        <v>46660</v>
      </c>
      <c r="N1818" s="95">
        <f t="shared" ref="N1818:N1881" si="64">(M1818-L1818)/7</f>
        <v>90.857142857142861</v>
      </c>
      <c r="O1818" s="51">
        <v>0</v>
      </c>
      <c r="P1818" s="53" t="s">
        <v>683</v>
      </c>
      <c r="Q1818" s="34">
        <f t="shared" si="63"/>
        <v>0</v>
      </c>
      <c r="R1818" s="48" t="str">
        <f t="array" aca="1" ref="R1818" ca="1">IF(ISNUMBER(Q1818),IF(Q1818=100%,"CUMPLIDA",IF(AND(ISNUMBER(M1818),ISNUMBER(INDIRECT("FECHA_"&amp;$B1818,1))), IF(M1818&lt;=INDIRECT("FECHA_"&amp;$B1818,1),"INCUMPLIDA","PROCESO"), "VERIFICAR FECHA")),"SIN VALOR AVANCE")</f>
        <v>PROCESO</v>
      </c>
    </row>
    <row r="1819" spans="1:18" ht="300.75">
      <c r="A1819" s="44" t="s">
        <v>652</v>
      </c>
      <c r="B1819" s="43" t="s">
        <v>1276</v>
      </c>
      <c r="C1819" s="474"/>
      <c r="D1819" s="474"/>
      <c r="E1819" s="475"/>
      <c r="F1819" s="475"/>
      <c r="G1819" s="475"/>
      <c r="H1819" s="45" t="s">
        <v>495</v>
      </c>
      <c r="I1819" s="33" t="s">
        <v>496</v>
      </c>
      <c r="J1819" s="33" t="s">
        <v>527</v>
      </c>
      <c r="K1819" s="56">
        <v>2</v>
      </c>
      <c r="L1819" s="297">
        <v>46024</v>
      </c>
      <c r="M1819" s="297">
        <v>46660</v>
      </c>
      <c r="N1819" s="95">
        <f t="shared" si="64"/>
        <v>90.857142857142861</v>
      </c>
      <c r="O1819" s="51">
        <v>0</v>
      </c>
      <c r="P1819" s="53" t="s">
        <v>669</v>
      </c>
      <c r="Q1819" s="34">
        <f t="shared" si="63"/>
        <v>0</v>
      </c>
      <c r="R1819" s="48" t="str">
        <f t="array" aca="1" ref="R1819" ca="1">IF(ISNUMBER(Q1819),IF(Q1819=100%,"CUMPLIDA",IF(AND(ISNUMBER(M1819),ISNUMBER(INDIRECT("FECHA_"&amp;$B1819,1))), IF(M1819&lt;=INDIRECT("FECHA_"&amp;$B1819,1),"INCUMPLIDA","PROCESO"), "VERIFICAR FECHA")),"SIN VALOR AVANCE")</f>
        <v>PROCESO</v>
      </c>
    </row>
    <row r="1820" spans="1:18" ht="135.75">
      <c r="A1820" s="44" t="s">
        <v>652</v>
      </c>
      <c r="B1820" s="43" t="s">
        <v>1276</v>
      </c>
      <c r="C1820" s="474" t="s">
        <v>1743</v>
      </c>
      <c r="D1820" s="474" t="s">
        <v>1744</v>
      </c>
      <c r="E1820" s="475" t="s">
        <v>1745</v>
      </c>
      <c r="F1820" s="475"/>
      <c r="G1820" s="475" t="s">
        <v>1746</v>
      </c>
      <c r="H1820" s="45" t="s">
        <v>1747</v>
      </c>
      <c r="I1820" s="33" t="s">
        <v>1748</v>
      </c>
      <c r="J1820" s="33" t="s">
        <v>1749</v>
      </c>
      <c r="K1820" s="51">
        <v>1</v>
      </c>
      <c r="L1820" s="296">
        <v>43770</v>
      </c>
      <c r="M1820" s="296">
        <v>43951</v>
      </c>
      <c r="N1820" s="95">
        <f t="shared" si="64"/>
        <v>25.857142857142858</v>
      </c>
      <c r="O1820" s="51">
        <v>1</v>
      </c>
      <c r="P1820" s="62" t="s">
        <v>1750</v>
      </c>
      <c r="Q1820" s="34">
        <f t="shared" si="63"/>
        <v>1</v>
      </c>
      <c r="R1820" s="48" t="str">
        <f t="array" aca="1" ref="R1820" ca="1">IF(ISNUMBER(Q1820),IF(Q1820=100%,"CUMPLIDA",IF(AND(ISNUMBER(M1820),ISNUMBER(INDIRECT("FECHA_"&amp;$B1820,1))), IF(M1820&lt;=INDIRECT("FECHA_"&amp;$B1820,1),"INCUMPLIDA","PROCESO"), "VERIFICAR FECHA")),"SIN VALOR AVANCE")</f>
        <v>CUMPLIDA</v>
      </c>
    </row>
    <row r="1821" spans="1:18" ht="135.75">
      <c r="A1821" s="44" t="s">
        <v>652</v>
      </c>
      <c r="B1821" s="43" t="s">
        <v>1276</v>
      </c>
      <c r="C1821" s="474"/>
      <c r="D1821" s="474"/>
      <c r="E1821" s="475"/>
      <c r="F1821" s="475"/>
      <c r="G1821" s="475"/>
      <c r="H1821" s="45" t="s">
        <v>1751</v>
      </c>
      <c r="I1821" s="33" t="s">
        <v>1752</v>
      </c>
      <c r="J1821" s="33" t="s">
        <v>1749</v>
      </c>
      <c r="K1821" s="51">
        <v>1</v>
      </c>
      <c r="L1821" s="296">
        <v>43770</v>
      </c>
      <c r="M1821" s="296">
        <v>43951</v>
      </c>
      <c r="N1821" s="95">
        <f t="shared" si="64"/>
        <v>25.857142857142858</v>
      </c>
      <c r="O1821" s="51">
        <v>1</v>
      </c>
      <c r="P1821" s="62" t="s">
        <v>1750</v>
      </c>
      <c r="Q1821" s="34">
        <f t="shared" si="63"/>
        <v>1</v>
      </c>
      <c r="R1821" s="48" t="str">
        <f t="array" aca="1" ref="R1821" ca="1">IF(ISNUMBER(Q1821),IF(Q1821=100%,"CUMPLIDA",IF(AND(ISNUMBER(M1821),ISNUMBER(INDIRECT("FECHA_"&amp;$B1821,1))), IF(M1821&lt;=INDIRECT("FECHA_"&amp;$B1821,1),"INCUMPLIDA","PROCESO"), "VERIFICAR FECHA")),"SIN VALOR AVANCE")</f>
        <v>CUMPLIDA</v>
      </c>
    </row>
    <row r="1822" spans="1:18" ht="285.75">
      <c r="A1822" s="44" t="s">
        <v>652</v>
      </c>
      <c r="B1822" s="43" t="s">
        <v>1276</v>
      </c>
      <c r="C1822" s="474"/>
      <c r="D1822" s="474"/>
      <c r="E1822" s="475"/>
      <c r="F1822" s="475"/>
      <c r="G1822" s="475"/>
      <c r="H1822" s="490" t="s">
        <v>1714</v>
      </c>
      <c r="I1822" s="57" t="s">
        <v>1715</v>
      </c>
      <c r="J1822" s="33" t="s">
        <v>1716</v>
      </c>
      <c r="K1822" s="51">
        <v>1</v>
      </c>
      <c r="L1822" s="296">
        <v>44013</v>
      </c>
      <c r="M1822" s="296">
        <v>44074</v>
      </c>
      <c r="N1822" s="95">
        <f t="shared" si="64"/>
        <v>8.7142857142857135</v>
      </c>
      <c r="O1822" s="51">
        <v>1</v>
      </c>
      <c r="P1822" s="33" t="s">
        <v>1717</v>
      </c>
      <c r="Q1822" s="34">
        <f t="shared" si="63"/>
        <v>1</v>
      </c>
      <c r="R1822" s="48" t="str">
        <f t="array" aca="1" ref="R1822" ca="1">IF(ISNUMBER(Q1822),IF(Q1822=100%,"CUMPLIDA",IF(AND(ISNUMBER(M1822),ISNUMBER(INDIRECT("FECHA_"&amp;$B1822,1))), IF(M1822&lt;=INDIRECT("FECHA_"&amp;$B1822,1),"INCUMPLIDA","PROCESO"), "VERIFICAR FECHA")),"SIN VALOR AVANCE")</f>
        <v>CUMPLIDA</v>
      </c>
    </row>
    <row r="1823" spans="1:18" ht="255.75">
      <c r="A1823" s="44" t="s">
        <v>652</v>
      </c>
      <c r="B1823" s="43" t="s">
        <v>1276</v>
      </c>
      <c r="C1823" s="474"/>
      <c r="D1823" s="474"/>
      <c r="E1823" s="475"/>
      <c r="F1823" s="475"/>
      <c r="G1823" s="475"/>
      <c r="H1823" s="490"/>
      <c r="I1823" s="57" t="s">
        <v>1718</v>
      </c>
      <c r="J1823" s="33" t="s">
        <v>1719</v>
      </c>
      <c r="K1823" s="51">
        <v>1</v>
      </c>
      <c r="L1823" s="296">
        <v>44075</v>
      </c>
      <c r="M1823" s="296">
        <v>44196</v>
      </c>
      <c r="N1823" s="95">
        <f t="shared" si="64"/>
        <v>17.285714285714285</v>
      </c>
      <c r="O1823" s="51">
        <v>1</v>
      </c>
      <c r="P1823" s="33" t="s">
        <v>1753</v>
      </c>
      <c r="Q1823" s="34">
        <f t="shared" si="63"/>
        <v>1</v>
      </c>
      <c r="R1823" s="48" t="str">
        <f t="array" aca="1" ref="R1823" ca="1">IF(ISNUMBER(Q1823),IF(Q1823=100%,"CUMPLIDA",IF(AND(ISNUMBER(M1823),ISNUMBER(INDIRECT("FECHA_"&amp;$B1823,1))), IF(M1823&lt;=INDIRECT("FECHA_"&amp;$B1823,1),"INCUMPLIDA","PROCESO"), "VERIFICAR FECHA")),"SIN VALOR AVANCE")</f>
        <v>CUMPLIDA</v>
      </c>
    </row>
    <row r="1824" spans="1:18" ht="285.75">
      <c r="A1824" s="44" t="s">
        <v>652</v>
      </c>
      <c r="B1824" s="43" t="s">
        <v>1276</v>
      </c>
      <c r="C1824" s="474"/>
      <c r="D1824" s="474"/>
      <c r="E1824" s="475"/>
      <c r="F1824" s="475"/>
      <c r="G1824" s="475"/>
      <c r="H1824" s="490"/>
      <c r="I1824" s="33" t="s">
        <v>658</v>
      </c>
      <c r="J1824" s="33" t="s">
        <v>659</v>
      </c>
      <c r="K1824" s="56">
        <v>1</v>
      </c>
      <c r="L1824" s="296">
        <v>45231</v>
      </c>
      <c r="M1824" s="296">
        <v>45504</v>
      </c>
      <c r="N1824" s="95">
        <f t="shared" si="64"/>
        <v>39</v>
      </c>
      <c r="O1824" s="51">
        <v>1</v>
      </c>
      <c r="P1824" s="53" t="s">
        <v>660</v>
      </c>
      <c r="Q1824" s="34">
        <f t="shared" si="63"/>
        <v>1</v>
      </c>
      <c r="R1824" s="48" t="str">
        <f t="array" aca="1" ref="R1824" ca="1">IF(ISNUMBER(Q1824),IF(Q1824=100%,"CUMPLIDA",IF(AND(ISNUMBER(M1824),ISNUMBER(INDIRECT("FECHA_"&amp;$B1824,1))), IF(M1824&lt;=INDIRECT("FECHA_"&amp;$B1824,1),"INCUMPLIDA","PROCESO"), "VERIFICAR FECHA")),"SIN VALOR AVANCE")</f>
        <v>CUMPLIDA</v>
      </c>
    </row>
    <row r="1825" spans="1:18" ht="285.75">
      <c r="A1825" s="44" t="s">
        <v>652</v>
      </c>
      <c r="B1825" s="43" t="s">
        <v>1276</v>
      </c>
      <c r="C1825" s="474"/>
      <c r="D1825" s="474"/>
      <c r="E1825" s="475"/>
      <c r="F1825" s="475"/>
      <c r="G1825" s="475"/>
      <c r="H1825" s="490"/>
      <c r="I1825" s="33" t="s">
        <v>661</v>
      </c>
      <c r="J1825" s="33" t="s">
        <v>662</v>
      </c>
      <c r="K1825" s="56">
        <v>1</v>
      </c>
      <c r="L1825" s="296">
        <v>45231</v>
      </c>
      <c r="M1825" s="296">
        <v>45504</v>
      </c>
      <c r="N1825" s="95">
        <f t="shared" si="64"/>
        <v>39</v>
      </c>
      <c r="O1825" s="51">
        <v>1</v>
      </c>
      <c r="P1825" s="53" t="s">
        <v>660</v>
      </c>
      <c r="Q1825" s="34">
        <f t="shared" si="63"/>
        <v>1</v>
      </c>
      <c r="R1825" s="48" t="str">
        <f t="array" aca="1" ref="R1825" ca="1">IF(ISNUMBER(Q1825),IF(Q1825=100%,"CUMPLIDA",IF(AND(ISNUMBER(M1825),ISNUMBER(INDIRECT("FECHA_"&amp;$B1825,1))), IF(M1825&lt;=INDIRECT("FECHA_"&amp;$B1825,1),"INCUMPLIDA","PROCESO"), "VERIFICAR FECHA")),"SIN VALOR AVANCE")</f>
        <v>CUMPLIDA</v>
      </c>
    </row>
    <row r="1826" spans="1:18" ht="165.75">
      <c r="A1826" s="44" t="s">
        <v>652</v>
      </c>
      <c r="B1826" s="43" t="s">
        <v>1276</v>
      </c>
      <c r="C1826" s="474"/>
      <c r="D1826" s="474"/>
      <c r="E1826" s="475"/>
      <c r="F1826" s="475"/>
      <c r="G1826" s="475"/>
      <c r="H1826" s="45" t="s">
        <v>664</v>
      </c>
      <c r="I1826" s="33" t="s">
        <v>474</v>
      </c>
      <c r="J1826" s="33" t="s">
        <v>475</v>
      </c>
      <c r="K1826" s="56">
        <v>1</v>
      </c>
      <c r="L1826" s="297">
        <v>45323</v>
      </c>
      <c r="M1826" s="297">
        <v>45747</v>
      </c>
      <c r="N1826" s="95">
        <f t="shared" si="64"/>
        <v>60.571428571428569</v>
      </c>
      <c r="O1826" s="51">
        <v>1</v>
      </c>
      <c r="P1826" s="53" t="s">
        <v>683</v>
      </c>
      <c r="Q1826" s="34">
        <f t="shared" si="63"/>
        <v>1</v>
      </c>
      <c r="R1826" s="48" t="str">
        <f t="array" aca="1" ref="R1826" ca="1">IF(ISNUMBER(Q1826),IF(Q1826=100%,"CUMPLIDA",IF(AND(ISNUMBER(M1826),ISNUMBER(INDIRECT("FECHA_"&amp;$B1826,1))), IF(M1826&lt;=INDIRECT("FECHA_"&amp;$B1826,1),"INCUMPLIDA","PROCESO"), "VERIFICAR FECHA")),"SIN VALOR AVANCE")</f>
        <v>CUMPLIDA</v>
      </c>
    </row>
    <row r="1827" spans="1:18" ht="90.75">
      <c r="A1827" s="44" t="s">
        <v>652</v>
      </c>
      <c r="B1827" s="43" t="s">
        <v>1276</v>
      </c>
      <c r="C1827" s="474"/>
      <c r="D1827" s="474"/>
      <c r="E1827" s="475"/>
      <c r="F1827" s="475"/>
      <c r="G1827" s="475"/>
      <c r="H1827" s="45" t="s">
        <v>518</v>
      </c>
      <c r="I1827" s="33" t="s">
        <v>518</v>
      </c>
      <c r="J1827" s="33" t="s">
        <v>519</v>
      </c>
      <c r="K1827" s="56">
        <v>1</v>
      </c>
      <c r="L1827" s="297">
        <v>45323</v>
      </c>
      <c r="M1827" s="297">
        <v>45747</v>
      </c>
      <c r="N1827" s="95">
        <f t="shared" si="64"/>
        <v>60.571428571428569</v>
      </c>
      <c r="O1827" s="51">
        <v>1</v>
      </c>
      <c r="P1827" s="33" t="s">
        <v>1735</v>
      </c>
      <c r="Q1827" s="34">
        <f t="shared" si="63"/>
        <v>1</v>
      </c>
      <c r="R1827" s="48" t="str">
        <f t="array" aca="1" ref="R1827" ca="1">IF(ISNUMBER(Q1827),IF(Q1827=100%,"CUMPLIDA",IF(AND(ISNUMBER(M1827),ISNUMBER(INDIRECT("FECHA_"&amp;$B1827,1))), IF(M1827&lt;=INDIRECT("FECHA_"&amp;$B1827,1),"INCUMPLIDA","PROCESO"), "VERIFICAR FECHA")),"SIN VALOR AVANCE")</f>
        <v>CUMPLIDA</v>
      </c>
    </row>
    <row r="1828" spans="1:18" ht="105.75">
      <c r="A1828" s="44" t="s">
        <v>652</v>
      </c>
      <c r="B1828" s="43" t="s">
        <v>1276</v>
      </c>
      <c r="C1828" s="474"/>
      <c r="D1828" s="474"/>
      <c r="E1828" s="475"/>
      <c r="F1828" s="475"/>
      <c r="G1828" s="475"/>
      <c r="H1828" s="45" t="s">
        <v>480</v>
      </c>
      <c r="I1828" s="33" t="s">
        <v>481</v>
      </c>
      <c r="J1828" s="33" t="s">
        <v>482</v>
      </c>
      <c r="K1828" s="56">
        <v>1</v>
      </c>
      <c r="L1828" s="297">
        <v>45231</v>
      </c>
      <c r="M1828" s="297">
        <v>45747</v>
      </c>
      <c r="N1828" s="95">
        <f t="shared" si="64"/>
        <v>73.714285714285708</v>
      </c>
      <c r="O1828" s="51">
        <v>1</v>
      </c>
      <c r="P1828" s="33" t="s">
        <v>1721</v>
      </c>
      <c r="Q1828" s="34">
        <f t="shared" si="63"/>
        <v>1</v>
      </c>
      <c r="R1828" s="48" t="str">
        <f t="array" aca="1" ref="R1828" ca="1">IF(ISNUMBER(Q1828),IF(Q1828=100%,"CUMPLIDA",IF(AND(ISNUMBER(M1828),ISNUMBER(INDIRECT("FECHA_"&amp;$B1828,1))), IF(M1828&lt;=INDIRECT("FECHA_"&amp;$B1828,1),"INCUMPLIDA","PROCESO"), "VERIFICAR FECHA")),"SIN VALOR AVANCE")</f>
        <v>CUMPLIDA</v>
      </c>
    </row>
    <row r="1829" spans="1:18" ht="165.75">
      <c r="A1829" s="44" t="s">
        <v>652</v>
      </c>
      <c r="B1829" s="43" t="s">
        <v>1276</v>
      </c>
      <c r="C1829" s="474"/>
      <c r="D1829" s="474"/>
      <c r="E1829" s="475"/>
      <c r="F1829" s="475"/>
      <c r="G1829" s="475"/>
      <c r="H1829" s="45" t="s">
        <v>483</v>
      </c>
      <c r="I1829" s="33" t="s">
        <v>483</v>
      </c>
      <c r="J1829" s="33" t="s">
        <v>1722</v>
      </c>
      <c r="K1829" s="56">
        <v>1</v>
      </c>
      <c r="L1829" s="297">
        <v>45323</v>
      </c>
      <c r="M1829" s="297">
        <v>45747</v>
      </c>
      <c r="N1829" s="95">
        <f t="shared" si="64"/>
        <v>60.571428571428569</v>
      </c>
      <c r="O1829" s="51">
        <v>1</v>
      </c>
      <c r="P1829" s="53" t="s">
        <v>683</v>
      </c>
      <c r="Q1829" s="34">
        <f t="shared" si="63"/>
        <v>1</v>
      </c>
      <c r="R1829" s="48" t="str">
        <f t="array" aca="1" ref="R1829" ca="1">IF(ISNUMBER(Q1829),IF(Q1829=100%,"CUMPLIDA",IF(AND(ISNUMBER(M1829),ISNUMBER(INDIRECT("FECHA_"&amp;$B1829,1))), IF(M1829&lt;=INDIRECT("FECHA_"&amp;$B1829,1),"INCUMPLIDA","PROCESO"), "VERIFICAR FECHA")),"SIN VALOR AVANCE")</f>
        <v>CUMPLIDA</v>
      </c>
    </row>
    <row r="1830" spans="1:18" ht="105.75">
      <c r="A1830" s="44" t="s">
        <v>652</v>
      </c>
      <c r="B1830" s="43" t="s">
        <v>1276</v>
      </c>
      <c r="C1830" s="474"/>
      <c r="D1830" s="474"/>
      <c r="E1830" s="475"/>
      <c r="F1830" s="475"/>
      <c r="G1830" s="475"/>
      <c r="H1830" s="45" t="s">
        <v>238</v>
      </c>
      <c r="I1830" s="33" t="s">
        <v>238</v>
      </c>
      <c r="J1830" s="33" t="s">
        <v>485</v>
      </c>
      <c r="K1830" s="56">
        <v>1</v>
      </c>
      <c r="L1830" s="297">
        <v>45231</v>
      </c>
      <c r="M1830" s="297">
        <v>45747</v>
      </c>
      <c r="N1830" s="95">
        <f t="shared" si="64"/>
        <v>73.714285714285708</v>
      </c>
      <c r="O1830" s="51">
        <v>1</v>
      </c>
      <c r="P1830" s="33" t="s">
        <v>1721</v>
      </c>
      <c r="Q1830" s="34">
        <f t="shared" si="63"/>
        <v>1</v>
      </c>
      <c r="R1830" s="48" t="str">
        <f t="array" aca="1" ref="R1830" ca="1">IF(ISNUMBER(Q1830),IF(Q1830=100%,"CUMPLIDA",IF(AND(ISNUMBER(M1830),ISNUMBER(INDIRECT("FECHA_"&amp;$B1830,1))), IF(M1830&lt;=INDIRECT("FECHA_"&amp;$B1830,1),"INCUMPLIDA","PROCESO"), "VERIFICAR FECHA")),"SIN VALOR AVANCE")</f>
        <v>CUMPLIDA</v>
      </c>
    </row>
    <row r="1831" spans="1:18" ht="225.75">
      <c r="A1831" s="44" t="s">
        <v>652</v>
      </c>
      <c r="B1831" s="43" t="s">
        <v>1276</v>
      </c>
      <c r="C1831" s="474"/>
      <c r="D1831" s="474"/>
      <c r="E1831" s="475"/>
      <c r="F1831" s="475"/>
      <c r="G1831" s="475"/>
      <c r="H1831" s="45" t="s">
        <v>486</v>
      </c>
      <c r="I1831" s="33" t="s">
        <v>486</v>
      </c>
      <c r="J1831" s="33" t="s">
        <v>776</v>
      </c>
      <c r="K1831" s="56">
        <v>1</v>
      </c>
      <c r="L1831" s="297">
        <v>45231</v>
      </c>
      <c r="M1831" s="297">
        <v>45808</v>
      </c>
      <c r="N1831" s="95">
        <f t="shared" si="64"/>
        <v>82.428571428571431</v>
      </c>
      <c r="O1831" s="51">
        <v>1</v>
      </c>
      <c r="P1831" s="53" t="s">
        <v>667</v>
      </c>
      <c r="Q1831" s="34">
        <f t="shared" si="63"/>
        <v>1</v>
      </c>
      <c r="R1831" s="48" t="str">
        <f t="array" aca="1" ref="R1831" ca="1">IF(ISNUMBER(Q1831),IF(Q1831=100%,"CUMPLIDA",IF(AND(ISNUMBER(M1831),ISNUMBER(INDIRECT("FECHA_"&amp;$B1831,1))), IF(M1831&lt;=INDIRECT("FECHA_"&amp;$B1831,1),"INCUMPLIDA","PROCESO"), "VERIFICAR FECHA")),"SIN VALOR AVANCE")</f>
        <v>CUMPLIDA</v>
      </c>
    </row>
    <row r="1832" spans="1:18" ht="150.75">
      <c r="A1832" s="44" t="s">
        <v>652</v>
      </c>
      <c r="B1832" s="43" t="s">
        <v>1276</v>
      </c>
      <c r="C1832" s="474"/>
      <c r="D1832" s="474"/>
      <c r="E1832" s="475"/>
      <c r="F1832" s="475"/>
      <c r="G1832" s="475"/>
      <c r="H1832" s="45" t="s">
        <v>56</v>
      </c>
      <c r="I1832" s="33" t="s">
        <v>489</v>
      </c>
      <c r="J1832" s="33" t="s">
        <v>490</v>
      </c>
      <c r="K1832" s="56">
        <v>7</v>
      </c>
      <c r="L1832" s="297">
        <v>46024</v>
      </c>
      <c r="M1832" s="297">
        <v>46660</v>
      </c>
      <c r="N1832" s="95">
        <f t="shared" si="64"/>
        <v>90.857142857142861</v>
      </c>
      <c r="O1832" s="51">
        <v>0</v>
      </c>
      <c r="P1832" s="33" t="s">
        <v>1754</v>
      </c>
      <c r="Q1832" s="34">
        <f t="shared" si="63"/>
        <v>0</v>
      </c>
      <c r="R1832" s="48" t="str">
        <f t="array" aca="1" ref="R1832" ca="1">IF(ISNUMBER(Q1832),IF(Q1832=100%,"CUMPLIDA",IF(AND(ISNUMBER(M1832),ISNUMBER(INDIRECT("FECHA_"&amp;$B1832,1))), IF(M1832&lt;=INDIRECT("FECHA_"&amp;$B1832,1),"INCUMPLIDA","PROCESO"), "VERIFICAR FECHA")),"SIN VALOR AVANCE")</f>
        <v>PROCESO</v>
      </c>
    </row>
    <row r="1833" spans="1:18" ht="165.75">
      <c r="A1833" s="44" t="s">
        <v>652</v>
      </c>
      <c r="B1833" s="43" t="s">
        <v>1276</v>
      </c>
      <c r="C1833" s="474"/>
      <c r="D1833" s="474"/>
      <c r="E1833" s="475"/>
      <c r="F1833" s="475"/>
      <c r="G1833" s="475"/>
      <c r="H1833" s="45" t="s">
        <v>492</v>
      </c>
      <c r="I1833" s="33" t="s">
        <v>493</v>
      </c>
      <c r="J1833" s="33" t="s">
        <v>494</v>
      </c>
      <c r="K1833" s="56">
        <v>1</v>
      </c>
      <c r="L1833" s="297">
        <v>46024</v>
      </c>
      <c r="M1833" s="297">
        <v>46660</v>
      </c>
      <c r="N1833" s="95">
        <f t="shared" si="64"/>
        <v>90.857142857142861</v>
      </c>
      <c r="O1833" s="51">
        <v>0</v>
      </c>
      <c r="P1833" s="53" t="s">
        <v>683</v>
      </c>
      <c r="Q1833" s="34">
        <f t="shared" si="63"/>
        <v>0</v>
      </c>
      <c r="R1833" s="48" t="str">
        <f t="array" aca="1" ref="R1833" ca="1">IF(ISNUMBER(Q1833),IF(Q1833=100%,"CUMPLIDA",IF(AND(ISNUMBER(M1833),ISNUMBER(INDIRECT("FECHA_"&amp;$B1833,1))), IF(M1833&lt;=INDIRECT("FECHA_"&amp;$B1833,1),"INCUMPLIDA","PROCESO"), "VERIFICAR FECHA")),"SIN VALOR AVANCE")</f>
        <v>PROCESO</v>
      </c>
    </row>
    <row r="1834" spans="1:18" ht="300.75">
      <c r="A1834" s="44" t="s">
        <v>652</v>
      </c>
      <c r="B1834" s="43" t="s">
        <v>1276</v>
      </c>
      <c r="C1834" s="474"/>
      <c r="D1834" s="474"/>
      <c r="E1834" s="475"/>
      <c r="F1834" s="475"/>
      <c r="G1834" s="475"/>
      <c r="H1834" s="45" t="s">
        <v>495</v>
      </c>
      <c r="I1834" s="33" t="s">
        <v>496</v>
      </c>
      <c r="J1834" s="33" t="s">
        <v>527</v>
      </c>
      <c r="K1834" s="56">
        <v>2</v>
      </c>
      <c r="L1834" s="297">
        <v>46024</v>
      </c>
      <c r="M1834" s="297">
        <v>46660</v>
      </c>
      <c r="N1834" s="95">
        <f t="shared" si="64"/>
        <v>90.857142857142861</v>
      </c>
      <c r="O1834" s="51">
        <v>0</v>
      </c>
      <c r="P1834" s="53" t="s">
        <v>669</v>
      </c>
      <c r="Q1834" s="34">
        <f t="shared" si="63"/>
        <v>0</v>
      </c>
      <c r="R1834" s="48" t="str">
        <f t="array" aca="1" ref="R1834" ca="1">IF(ISNUMBER(Q1834),IF(Q1834=100%,"CUMPLIDA",IF(AND(ISNUMBER(M1834),ISNUMBER(INDIRECT("FECHA_"&amp;$B1834,1))), IF(M1834&lt;=INDIRECT("FECHA_"&amp;$B1834,1),"INCUMPLIDA","PROCESO"), "VERIFICAR FECHA")),"SIN VALOR AVANCE")</f>
        <v>PROCESO</v>
      </c>
    </row>
    <row r="1835" spans="1:18" ht="135.75">
      <c r="A1835" s="44" t="s">
        <v>652</v>
      </c>
      <c r="B1835" s="43" t="s">
        <v>1276</v>
      </c>
      <c r="C1835" s="474" t="s">
        <v>1755</v>
      </c>
      <c r="D1835" s="474" t="s">
        <v>1756</v>
      </c>
      <c r="E1835" s="475" t="s">
        <v>1757</v>
      </c>
      <c r="F1835" s="475"/>
      <c r="G1835" s="497" t="s">
        <v>1758</v>
      </c>
      <c r="H1835" s="497" t="s">
        <v>1759</v>
      </c>
      <c r="I1835" s="60" t="s">
        <v>1760</v>
      </c>
      <c r="J1835" s="60" t="s">
        <v>1761</v>
      </c>
      <c r="K1835" s="51">
        <v>1</v>
      </c>
      <c r="L1835" s="296">
        <v>44927</v>
      </c>
      <c r="M1835" s="296">
        <v>45504</v>
      </c>
      <c r="N1835" s="95">
        <f t="shared" si="64"/>
        <v>82.428571428571431</v>
      </c>
      <c r="O1835" s="51">
        <v>1</v>
      </c>
      <c r="P1835" s="33" t="s">
        <v>1762</v>
      </c>
      <c r="Q1835" s="34">
        <f t="shared" si="63"/>
        <v>1</v>
      </c>
      <c r="R1835" s="48" t="str">
        <f t="array" aca="1" ref="R1835" ca="1">IF(ISNUMBER(Q1835),IF(Q1835=100%,"CUMPLIDA",IF(AND(ISNUMBER(M1835),ISNUMBER(INDIRECT("FECHA_"&amp;$B1835,1))), IF(M1835&lt;=INDIRECT("FECHA_"&amp;$B1835,1),"INCUMPLIDA","PROCESO"), "VERIFICAR FECHA")),"SIN VALOR AVANCE")</f>
        <v>CUMPLIDA</v>
      </c>
    </row>
    <row r="1836" spans="1:18" ht="150.75">
      <c r="A1836" s="44" t="s">
        <v>652</v>
      </c>
      <c r="B1836" s="43" t="s">
        <v>1276</v>
      </c>
      <c r="C1836" s="474"/>
      <c r="D1836" s="474"/>
      <c r="E1836" s="475"/>
      <c r="F1836" s="475"/>
      <c r="G1836" s="497"/>
      <c r="H1836" s="497"/>
      <c r="I1836" s="60" t="s">
        <v>1763</v>
      </c>
      <c r="J1836" s="60" t="s">
        <v>1764</v>
      </c>
      <c r="K1836" s="51">
        <v>1</v>
      </c>
      <c r="L1836" s="296">
        <v>45139</v>
      </c>
      <c r="M1836" s="296">
        <v>46203</v>
      </c>
      <c r="N1836" s="95">
        <f t="shared" si="64"/>
        <v>152</v>
      </c>
      <c r="O1836" s="51">
        <v>0</v>
      </c>
      <c r="P1836" s="33" t="s">
        <v>1765</v>
      </c>
      <c r="Q1836" s="34">
        <f t="shared" si="63"/>
        <v>0</v>
      </c>
      <c r="R1836" s="48" t="str">
        <f t="array" aca="1" ref="R1836" ca="1">IF(ISNUMBER(Q1836),IF(Q1836=100%,"CUMPLIDA",IF(AND(ISNUMBER(M1836),ISNUMBER(INDIRECT("FECHA_"&amp;$B1836,1))), IF(M1836&lt;=INDIRECT("FECHA_"&amp;$B1836,1),"INCUMPLIDA","PROCESO"), "VERIFICAR FECHA")),"SIN VALOR AVANCE")</f>
        <v>PROCESO</v>
      </c>
    </row>
    <row r="1837" spans="1:18" ht="120">
      <c r="A1837" s="44" t="s">
        <v>652</v>
      </c>
      <c r="B1837" s="43" t="s">
        <v>1276</v>
      </c>
      <c r="C1837" s="474"/>
      <c r="D1837" s="474"/>
      <c r="E1837" s="475"/>
      <c r="F1837" s="475"/>
      <c r="G1837" s="497"/>
      <c r="H1837" s="59" t="s">
        <v>1766</v>
      </c>
      <c r="I1837" s="60" t="s">
        <v>1767</v>
      </c>
      <c r="J1837" s="60" t="s">
        <v>1768</v>
      </c>
      <c r="K1837" s="51">
        <v>1</v>
      </c>
      <c r="L1837" s="296">
        <v>44562</v>
      </c>
      <c r="M1837" s="296">
        <v>44926</v>
      </c>
      <c r="N1837" s="95">
        <f t="shared" si="64"/>
        <v>52</v>
      </c>
      <c r="O1837" s="51">
        <v>1</v>
      </c>
      <c r="P1837" s="33" t="s">
        <v>1769</v>
      </c>
      <c r="Q1837" s="34">
        <f t="shared" si="63"/>
        <v>1</v>
      </c>
      <c r="R1837" s="48" t="str">
        <f t="array" aca="1" ref="R1837" ca="1">IF(ISNUMBER(Q1837),IF(Q1837=100%,"CUMPLIDA",IF(AND(ISNUMBER(M1837),ISNUMBER(INDIRECT("FECHA_"&amp;$B1837,1))), IF(M1837&lt;=INDIRECT("FECHA_"&amp;$B1837,1),"INCUMPLIDA","PROCESO"), "VERIFICAR FECHA")),"SIN VALOR AVANCE")</f>
        <v>CUMPLIDA</v>
      </c>
    </row>
    <row r="1838" spans="1:18" ht="135.75">
      <c r="A1838" s="44" t="s">
        <v>652</v>
      </c>
      <c r="B1838" s="43" t="s">
        <v>1276</v>
      </c>
      <c r="C1838" s="474" t="s">
        <v>1755</v>
      </c>
      <c r="D1838" s="474" t="s">
        <v>1756</v>
      </c>
      <c r="E1838" s="475" t="s">
        <v>1770</v>
      </c>
      <c r="F1838" s="475"/>
      <c r="G1838" s="497" t="s">
        <v>1771</v>
      </c>
      <c r="H1838" s="497" t="s">
        <v>1759</v>
      </c>
      <c r="I1838" s="60" t="s">
        <v>1760</v>
      </c>
      <c r="J1838" s="60" t="s">
        <v>1761</v>
      </c>
      <c r="K1838" s="51">
        <v>1</v>
      </c>
      <c r="L1838" s="296">
        <v>44927</v>
      </c>
      <c r="M1838" s="296">
        <v>45504</v>
      </c>
      <c r="N1838" s="95">
        <f t="shared" si="64"/>
        <v>82.428571428571431</v>
      </c>
      <c r="O1838" s="51">
        <v>1</v>
      </c>
      <c r="P1838" s="33" t="s">
        <v>1762</v>
      </c>
      <c r="Q1838" s="34">
        <f t="shared" si="63"/>
        <v>1</v>
      </c>
      <c r="R1838" s="48" t="str">
        <f t="array" aca="1" ref="R1838" ca="1">IF(ISNUMBER(Q1838),IF(Q1838=100%,"CUMPLIDA",IF(AND(ISNUMBER(M1838),ISNUMBER(INDIRECT("FECHA_"&amp;$B1838,1))), IF(M1838&lt;=INDIRECT("FECHA_"&amp;$B1838,1),"INCUMPLIDA","PROCESO"), "VERIFICAR FECHA")),"SIN VALOR AVANCE")</f>
        <v>CUMPLIDA</v>
      </c>
    </row>
    <row r="1839" spans="1:18" ht="150.75">
      <c r="A1839" s="44" t="s">
        <v>652</v>
      </c>
      <c r="B1839" s="43" t="s">
        <v>1276</v>
      </c>
      <c r="C1839" s="474"/>
      <c r="D1839" s="474"/>
      <c r="E1839" s="475"/>
      <c r="F1839" s="475"/>
      <c r="G1839" s="497" t="s">
        <v>1771</v>
      </c>
      <c r="H1839" s="497"/>
      <c r="I1839" s="60" t="s">
        <v>1763</v>
      </c>
      <c r="J1839" s="60" t="s">
        <v>1764</v>
      </c>
      <c r="K1839" s="51">
        <v>1</v>
      </c>
      <c r="L1839" s="296">
        <v>45139</v>
      </c>
      <c r="M1839" s="296">
        <v>46203</v>
      </c>
      <c r="N1839" s="95">
        <f t="shared" si="64"/>
        <v>152</v>
      </c>
      <c r="O1839" s="51">
        <v>0</v>
      </c>
      <c r="P1839" s="33" t="s">
        <v>1765</v>
      </c>
      <c r="Q1839" s="34">
        <f t="shared" si="63"/>
        <v>0</v>
      </c>
      <c r="R1839" s="48" t="str">
        <f t="array" aca="1" ref="R1839" ca="1">IF(ISNUMBER(Q1839),IF(Q1839=100%,"CUMPLIDA",IF(AND(ISNUMBER(M1839),ISNUMBER(INDIRECT("FECHA_"&amp;$B1839,1))), IF(M1839&lt;=INDIRECT("FECHA_"&amp;$B1839,1),"INCUMPLIDA","PROCESO"), "VERIFICAR FECHA")),"SIN VALOR AVANCE")</f>
        <v>PROCESO</v>
      </c>
    </row>
    <row r="1840" spans="1:18" ht="120.75">
      <c r="A1840" s="44" t="s">
        <v>652</v>
      </c>
      <c r="B1840" s="43" t="s">
        <v>1276</v>
      </c>
      <c r="C1840" s="474"/>
      <c r="D1840" s="474"/>
      <c r="E1840" s="475"/>
      <c r="F1840" s="475"/>
      <c r="G1840" s="497" t="s">
        <v>1771</v>
      </c>
      <c r="H1840" s="497" t="s">
        <v>1772</v>
      </c>
      <c r="I1840" s="60" t="s">
        <v>1773</v>
      </c>
      <c r="J1840" s="60" t="s">
        <v>1774</v>
      </c>
      <c r="K1840" s="51">
        <v>1</v>
      </c>
      <c r="L1840" s="296">
        <v>44593</v>
      </c>
      <c r="M1840" s="296">
        <v>44742</v>
      </c>
      <c r="N1840" s="95">
        <f t="shared" si="64"/>
        <v>21.285714285714285</v>
      </c>
      <c r="O1840" s="51">
        <v>1</v>
      </c>
      <c r="P1840" s="33" t="s">
        <v>1775</v>
      </c>
      <c r="Q1840" s="34">
        <f t="shared" si="63"/>
        <v>1</v>
      </c>
      <c r="R1840" s="48" t="str">
        <f t="array" aca="1" ref="R1840" ca="1">IF(ISNUMBER(Q1840),IF(Q1840=100%,"CUMPLIDA",IF(AND(ISNUMBER(M1840),ISNUMBER(INDIRECT("FECHA_"&amp;$B1840,1))), IF(M1840&lt;=INDIRECT("FECHA_"&amp;$B1840,1),"INCUMPLIDA","PROCESO"), "VERIFICAR FECHA")),"SIN VALOR AVANCE")</f>
        <v>CUMPLIDA</v>
      </c>
    </row>
    <row r="1841" spans="1:18" ht="105.75">
      <c r="A1841" s="44" t="s">
        <v>652</v>
      </c>
      <c r="B1841" s="43" t="s">
        <v>1276</v>
      </c>
      <c r="C1841" s="474"/>
      <c r="D1841" s="474"/>
      <c r="E1841" s="475"/>
      <c r="F1841" s="475"/>
      <c r="G1841" s="497" t="s">
        <v>1771</v>
      </c>
      <c r="H1841" s="497"/>
      <c r="I1841" s="60" t="s">
        <v>1776</v>
      </c>
      <c r="J1841" s="60" t="s">
        <v>1777</v>
      </c>
      <c r="K1841" s="51">
        <v>1</v>
      </c>
      <c r="L1841" s="296">
        <v>44927</v>
      </c>
      <c r="M1841" s="296">
        <v>45138</v>
      </c>
      <c r="N1841" s="95">
        <f t="shared" si="64"/>
        <v>30.142857142857142</v>
      </c>
      <c r="O1841" s="51">
        <v>1</v>
      </c>
      <c r="P1841" s="33" t="s">
        <v>1778</v>
      </c>
      <c r="Q1841" s="34">
        <f t="shared" si="63"/>
        <v>1</v>
      </c>
      <c r="R1841" s="48" t="str">
        <f t="array" aca="1" ref="R1841" ca="1">IF(ISNUMBER(Q1841),IF(Q1841=100%,"CUMPLIDA",IF(AND(ISNUMBER(M1841),ISNUMBER(INDIRECT("FECHA_"&amp;$B1841,1))), IF(M1841&lt;=INDIRECT("FECHA_"&amp;$B1841,1),"INCUMPLIDA","PROCESO"), "VERIFICAR FECHA")),"SIN VALOR AVANCE")</f>
        <v>CUMPLIDA</v>
      </c>
    </row>
    <row r="1842" spans="1:18" ht="120">
      <c r="A1842" s="44" t="s">
        <v>652</v>
      </c>
      <c r="B1842" s="43" t="s">
        <v>1276</v>
      </c>
      <c r="C1842" s="474"/>
      <c r="D1842" s="474"/>
      <c r="E1842" s="475"/>
      <c r="F1842" s="475"/>
      <c r="G1842" s="497" t="s">
        <v>1771</v>
      </c>
      <c r="H1842" s="59" t="s">
        <v>1779</v>
      </c>
      <c r="I1842" s="60" t="s">
        <v>1767</v>
      </c>
      <c r="J1842" s="60" t="s">
        <v>1768</v>
      </c>
      <c r="K1842" s="51">
        <v>1</v>
      </c>
      <c r="L1842" s="296">
        <v>44562</v>
      </c>
      <c r="M1842" s="296">
        <v>44926</v>
      </c>
      <c r="N1842" s="95">
        <f t="shared" si="64"/>
        <v>52</v>
      </c>
      <c r="O1842" s="51">
        <v>1</v>
      </c>
      <c r="P1842" s="33" t="s">
        <v>1769</v>
      </c>
      <c r="Q1842" s="34">
        <f t="shared" si="63"/>
        <v>1</v>
      </c>
      <c r="R1842" s="48" t="str">
        <f t="array" aca="1" ref="R1842" ca="1">IF(ISNUMBER(Q1842),IF(Q1842=100%,"CUMPLIDA",IF(AND(ISNUMBER(M1842),ISNUMBER(INDIRECT("FECHA_"&amp;$B1842,1))), IF(M1842&lt;=INDIRECT("FECHA_"&amp;$B1842,1),"INCUMPLIDA","PROCESO"), "VERIFICAR FECHA")),"SIN VALOR AVANCE")</f>
        <v>CUMPLIDA</v>
      </c>
    </row>
    <row r="1843" spans="1:18" ht="270.75">
      <c r="A1843" s="44" t="s">
        <v>652</v>
      </c>
      <c r="B1843" s="43" t="s">
        <v>1276</v>
      </c>
      <c r="C1843" s="474" t="s">
        <v>1755</v>
      </c>
      <c r="D1843" s="474" t="s">
        <v>1756</v>
      </c>
      <c r="E1843" s="475" t="s">
        <v>1780</v>
      </c>
      <c r="F1843" s="475"/>
      <c r="G1843" s="475" t="s">
        <v>1781</v>
      </c>
      <c r="H1843" s="475" t="s">
        <v>1714</v>
      </c>
      <c r="I1843" s="33" t="s">
        <v>658</v>
      </c>
      <c r="J1843" s="33" t="s">
        <v>659</v>
      </c>
      <c r="K1843" s="56">
        <v>1</v>
      </c>
      <c r="L1843" s="296">
        <v>45231</v>
      </c>
      <c r="M1843" s="296">
        <v>45504</v>
      </c>
      <c r="N1843" s="95">
        <f t="shared" si="64"/>
        <v>39</v>
      </c>
      <c r="O1843" s="51">
        <v>1</v>
      </c>
      <c r="P1843" s="53" t="s">
        <v>1782</v>
      </c>
      <c r="Q1843" s="34">
        <f t="shared" si="63"/>
        <v>1</v>
      </c>
      <c r="R1843" s="48" t="str">
        <f t="array" aca="1" ref="R1843" ca="1">IF(ISNUMBER(Q1843),IF(Q1843=100%,"CUMPLIDA",IF(AND(ISNUMBER(M1843),ISNUMBER(INDIRECT("FECHA_"&amp;$B1843,1))), IF(M1843&lt;=INDIRECT("FECHA_"&amp;$B1843,1),"INCUMPLIDA","PROCESO"), "VERIFICAR FECHA")),"SIN VALOR AVANCE")</f>
        <v>CUMPLIDA</v>
      </c>
    </row>
    <row r="1844" spans="1:18" ht="270.75">
      <c r="A1844" s="44" t="s">
        <v>652</v>
      </c>
      <c r="B1844" s="43" t="s">
        <v>1276</v>
      </c>
      <c r="C1844" s="474"/>
      <c r="D1844" s="474"/>
      <c r="E1844" s="475"/>
      <c r="F1844" s="475"/>
      <c r="G1844" s="475"/>
      <c r="H1844" s="475"/>
      <c r="I1844" s="33" t="s">
        <v>661</v>
      </c>
      <c r="J1844" s="33" t="s">
        <v>662</v>
      </c>
      <c r="K1844" s="56">
        <v>1</v>
      </c>
      <c r="L1844" s="296">
        <v>45231</v>
      </c>
      <c r="M1844" s="296">
        <v>45504</v>
      </c>
      <c r="N1844" s="95">
        <f t="shared" si="64"/>
        <v>39</v>
      </c>
      <c r="O1844" s="51">
        <v>1</v>
      </c>
      <c r="P1844" s="53" t="s">
        <v>1782</v>
      </c>
      <c r="Q1844" s="34">
        <f t="shared" si="63"/>
        <v>1</v>
      </c>
      <c r="R1844" s="48" t="str">
        <f t="array" aca="1" ref="R1844" ca="1">IF(ISNUMBER(Q1844),IF(Q1844=100%,"CUMPLIDA",IF(AND(ISNUMBER(M1844),ISNUMBER(INDIRECT("FECHA_"&amp;$B1844,1))), IF(M1844&lt;=INDIRECT("FECHA_"&amp;$B1844,1),"INCUMPLIDA","PROCESO"), "VERIFICAR FECHA")),"SIN VALOR AVANCE")</f>
        <v>CUMPLIDA</v>
      </c>
    </row>
    <row r="1845" spans="1:18" ht="150.75">
      <c r="A1845" s="44" t="s">
        <v>652</v>
      </c>
      <c r="B1845" s="43" t="s">
        <v>1276</v>
      </c>
      <c r="C1845" s="474"/>
      <c r="D1845" s="474"/>
      <c r="E1845" s="475"/>
      <c r="F1845" s="475"/>
      <c r="G1845" s="475"/>
      <c r="H1845" s="45" t="s">
        <v>664</v>
      </c>
      <c r="I1845" s="33" t="s">
        <v>474</v>
      </c>
      <c r="J1845" s="33" t="s">
        <v>475</v>
      </c>
      <c r="K1845" s="56">
        <v>1</v>
      </c>
      <c r="L1845" s="297">
        <v>45323</v>
      </c>
      <c r="M1845" s="297">
        <v>45747</v>
      </c>
      <c r="N1845" s="95">
        <f t="shared" si="64"/>
        <v>60.571428571428569</v>
      </c>
      <c r="O1845" s="51">
        <v>1</v>
      </c>
      <c r="P1845" s="53" t="s">
        <v>1783</v>
      </c>
      <c r="Q1845" s="34">
        <f t="shared" si="63"/>
        <v>1</v>
      </c>
      <c r="R1845" s="48" t="str">
        <f t="array" aca="1" ref="R1845" ca="1">IF(ISNUMBER(Q1845),IF(Q1845=100%,"CUMPLIDA",IF(AND(ISNUMBER(M1845),ISNUMBER(INDIRECT("FECHA_"&amp;$B1845,1))), IF(M1845&lt;=INDIRECT("FECHA_"&amp;$B1845,1),"INCUMPLIDA","PROCESO"), "VERIFICAR FECHA")),"SIN VALOR AVANCE")</f>
        <v>CUMPLIDA</v>
      </c>
    </row>
    <row r="1846" spans="1:18" ht="105.75">
      <c r="A1846" s="44" t="s">
        <v>652</v>
      </c>
      <c r="B1846" s="43" t="s">
        <v>1276</v>
      </c>
      <c r="C1846" s="474"/>
      <c r="D1846" s="474"/>
      <c r="E1846" s="475"/>
      <c r="F1846" s="475"/>
      <c r="G1846" s="475"/>
      <c r="H1846" s="45" t="s">
        <v>518</v>
      </c>
      <c r="I1846" s="33" t="s">
        <v>518</v>
      </c>
      <c r="J1846" s="33" t="s">
        <v>519</v>
      </c>
      <c r="K1846" s="56">
        <v>1</v>
      </c>
      <c r="L1846" s="297">
        <v>45323</v>
      </c>
      <c r="M1846" s="297">
        <v>45747</v>
      </c>
      <c r="N1846" s="95">
        <f t="shared" si="64"/>
        <v>60.571428571428569</v>
      </c>
      <c r="O1846" s="51">
        <v>1</v>
      </c>
      <c r="P1846" s="33" t="s">
        <v>1721</v>
      </c>
      <c r="Q1846" s="34">
        <f t="shared" si="63"/>
        <v>1</v>
      </c>
      <c r="R1846" s="48" t="str">
        <f t="array" aca="1" ref="R1846" ca="1">IF(ISNUMBER(Q1846),IF(Q1846=100%,"CUMPLIDA",IF(AND(ISNUMBER(M1846),ISNUMBER(INDIRECT("FECHA_"&amp;$B1846,1))), IF(M1846&lt;=INDIRECT("FECHA_"&amp;$B1846,1),"INCUMPLIDA","PROCESO"), "VERIFICAR FECHA")),"SIN VALOR AVANCE")</f>
        <v>CUMPLIDA</v>
      </c>
    </row>
    <row r="1847" spans="1:18" ht="105.75">
      <c r="A1847" s="44" t="s">
        <v>652</v>
      </c>
      <c r="B1847" s="43" t="s">
        <v>1276</v>
      </c>
      <c r="C1847" s="474"/>
      <c r="D1847" s="474"/>
      <c r="E1847" s="475"/>
      <c r="F1847" s="475"/>
      <c r="G1847" s="475"/>
      <c r="H1847" s="45" t="s">
        <v>480</v>
      </c>
      <c r="I1847" s="33" t="s">
        <v>481</v>
      </c>
      <c r="J1847" s="33" t="s">
        <v>482</v>
      </c>
      <c r="K1847" s="56">
        <v>1</v>
      </c>
      <c r="L1847" s="297">
        <v>45231</v>
      </c>
      <c r="M1847" s="297">
        <v>45747</v>
      </c>
      <c r="N1847" s="95">
        <f t="shared" si="64"/>
        <v>73.714285714285708</v>
      </c>
      <c r="O1847" s="51">
        <v>1</v>
      </c>
      <c r="P1847" s="33" t="s">
        <v>1721</v>
      </c>
      <c r="Q1847" s="34">
        <f t="shared" si="63"/>
        <v>1</v>
      </c>
      <c r="R1847" s="48" t="str">
        <f t="array" aca="1" ref="R1847" ca="1">IF(ISNUMBER(Q1847),IF(Q1847=100%,"CUMPLIDA",IF(AND(ISNUMBER(M1847),ISNUMBER(INDIRECT("FECHA_"&amp;$B1847,1))), IF(M1847&lt;=INDIRECT("FECHA_"&amp;$B1847,1),"INCUMPLIDA","PROCESO"), "VERIFICAR FECHA")),"SIN VALOR AVANCE")</f>
        <v>CUMPLIDA</v>
      </c>
    </row>
    <row r="1848" spans="1:18" ht="150.75">
      <c r="A1848" s="44" t="s">
        <v>652</v>
      </c>
      <c r="B1848" s="43" t="s">
        <v>1276</v>
      </c>
      <c r="C1848" s="474"/>
      <c r="D1848" s="474"/>
      <c r="E1848" s="475"/>
      <c r="F1848" s="475"/>
      <c r="G1848" s="475"/>
      <c r="H1848" s="45" t="s">
        <v>483</v>
      </c>
      <c r="I1848" s="33" t="s">
        <v>483</v>
      </c>
      <c r="J1848" s="33" t="s">
        <v>1722</v>
      </c>
      <c r="K1848" s="56">
        <v>1</v>
      </c>
      <c r="L1848" s="297">
        <v>45323</v>
      </c>
      <c r="M1848" s="297">
        <v>45747</v>
      </c>
      <c r="N1848" s="95">
        <f t="shared" si="64"/>
        <v>60.571428571428569</v>
      </c>
      <c r="O1848" s="51">
        <v>1</v>
      </c>
      <c r="P1848" s="53" t="s">
        <v>1783</v>
      </c>
      <c r="Q1848" s="34">
        <f t="shared" si="63"/>
        <v>1</v>
      </c>
      <c r="R1848" s="48" t="str">
        <f t="array" aca="1" ref="R1848" ca="1">IF(ISNUMBER(Q1848),IF(Q1848=100%,"CUMPLIDA",IF(AND(ISNUMBER(M1848),ISNUMBER(INDIRECT("FECHA_"&amp;$B1848,1))), IF(M1848&lt;=INDIRECT("FECHA_"&amp;$B1848,1),"INCUMPLIDA","PROCESO"), "VERIFICAR FECHA")),"SIN VALOR AVANCE")</f>
        <v>CUMPLIDA</v>
      </c>
    </row>
    <row r="1849" spans="1:18" ht="105.75">
      <c r="A1849" s="44" t="s">
        <v>652</v>
      </c>
      <c r="B1849" s="43" t="s">
        <v>1276</v>
      </c>
      <c r="C1849" s="474"/>
      <c r="D1849" s="474"/>
      <c r="E1849" s="475"/>
      <c r="F1849" s="475"/>
      <c r="G1849" s="475"/>
      <c r="H1849" s="45" t="s">
        <v>238</v>
      </c>
      <c r="I1849" s="33" t="s">
        <v>238</v>
      </c>
      <c r="J1849" s="33" t="s">
        <v>485</v>
      </c>
      <c r="K1849" s="56">
        <v>1</v>
      </c>
      <c r="L1849" s="297">
        <v>45231</v>
      </c>
      <c r="M1849" s="297">
        <v>45747</v>
      </c>
      <c r="N1849" s="95">
        <f t="shared" si="64"/>
        <v>73.714285714285708</v>
      </c>
      <c r="O1849" s="51">
        <v>1</v>
      </c>
      <c r="P1849" s="33" t="s">
        <v>1721</v>
      </c>
      <c r="Q1849" s="34">
        <f t="shared" si="63"/>
        <v>1</v>
      </c>
      <c r="R1849" s="48" t="str">
        <f t="array" aca="1" ref="R1849" ca="1">IF(ISNUMBER(Q1849),IF(Q1849=100%,"CUMPLIDA",IF(AND(ISNUMBER(M1849),ISNUMBER(INDIRECT("FECHA_"&amp;$B1849,1))), IF(M1849&lt;=INDIRECT("FECHA_"&amp;$B1849,1),"INCUMPLIDA","PROCESO"), "VERIFICAR FECHA")),"SIN VALOR AVANCE")</f>
        <v>CUMPLIDA</v>
      </c>
    </row>
    <row r="1850" spans="1:18" ht="225.75">
      <c r="A1850" s="44" t="s">
        <v>652</v>
      </c>
      <c r="B1850" s="43" t="s">
        <v>1276</v>
      </c>
      <c r="C1850" s="474"/>
      <c r="D1850" s="474"/>
      <c r="E1850" s="475"/>
      <c r="F1850" s="475"/>
      <c r="G1850" s="475"/>
      <c r="H1850" s="45" t="s">
        <v>486</v>
      </c>
      <c r="I1850" s="33" t="s">
        <v>486</v>
      </c>
      <c r="J1850" s="33" t="s">
        <v>776</v>
      </c>
      <c r="K1850" s="56">
        <v>1</v>
      </c>
      <c r="L1850" s="297">
        <v>45231</v>
      </c>
      <c r="M1850" s="297">
        <v>45808</v>
      </c>
      <c r="N1850" s="95">
        <f t="shared" si="64"/>
        <v>82.428571428571431</v>
      </c>
      <c r="O1850" s="51">
        <v>1</v>
      </c>
      <c r="P1850" s="53" t="s">
        <v>1784</v>
      </c>
      <c r="Q1850" s="34">
        <f t="shared" si="63"/>
        <v>1</v>
      </c>
      <c r="R1850" s="48" t="str">
        <f t="array" aca="1" ref="R1850" ca="1">IF(ISNUMBER(Q1850),IF(Q1850=100%,"CUMPLIDA",IF(AND(ISNUMBER(M1850),ISNUMBER(INDIRECT("FECHA_"&amp;$B1850,1))), IF(M1850&lt;=INDIRECT("FECHA_"&amp;$B1850,1),"INCUMPLIDA","PROCESO"), "VERIFICAR FECHA")),"SIN VALOR AVANCE")</f>
        <v>CUMPLIDA</v>
      </c>
    </row>
    <row r="1851" spans="1:18" ht="180.75">
      <c r="A1851" s="44" t="s">
        <v>652</v>
      </c>
      <c r="B1851" s="43" t="s">
        <v>1276</v>
      </c>
      <c r="C1851" s="474"/>
      <c r="D1851" s="474"/>
      <c r="E1851" s="475"/>
      <c r="F1851" s="475"/>
      <c r="G1851" s="475"/>
      <c r="H1851" s="45" t="s">
        <v>56</v>
      </c>
      <c r="I1851" s="33" t="s">
        <v>489</v>
      </c>
      <c r="J1851" s="33" t="s">
        <v>490</v>
      </c>
      <c r="K1851" s="56">
        <v>8</v>
      </c>
      <c r="L1851" s="297">
        <v>45839</v>
      </c>
      <c r="M1851" s="297">
        <v>46568</v>
      </c>
      <c r="N1851" s="95">
        <f t="shared" si="64"/>
        <v>104.14285714285714</v>
      </c>
      <c r="O1851" s="51">
        <v>0</v>
      </c>
      <c r="P1851" s="33" t="s">
        <v>1785</v>
      </c>
      <c r="Q1851" s="34">
        <f t="shared" si="63"/>
        <v>0</v>
      </c>
      <c r="R1851" s="48" t="str">
        <f t="array" aca="1" ref="R1851" ca="1">IF(ISNUMBER(Q1851),IF(Q1851=100%,"CUMPLIDA",IF(AND(ISNUMBER(M1851),ISNUMBER(INDIRECT("FECHA_"&amp;$B1851,1))), IF(M1851&lt;=INDIRECT("FECHA_"&amp;$B1851,1),"INCUMPLIDA","PROCESO"), "VERIFICAR FECHA")),"SIN VALOR AVANCE")</f>
        <v>PROCESO</v>
      </c>
    </row>
    <row r="1852" spans="1:18" ht="135.75">
      <c r="A1852" s="44" t="s">
        <v>652</v>
      </c>
      <c r="B1852" s="43" t="s">
        <v>1276</v>
      </c>
      <c r="C1852" s="474"/>
      <c r="D1852" s="474"/>
      <c r="E1852" s="475"/>
      <c r="F1852" s="475"/>
      <c r="G1852" s="475"/>
      <c r="H1852" s="45" t="s">
        <v>492</v>
      </c>
      <c r="I1852" s="33" t="s">
        <v>493</v>
      </c>
      <c r="J1852" s="33" t="s">
        <v>494</v>
      </c>
      <c r="K1852" s="56">
        <v>1</v>
      </c>
      <c r="L1852" s="297">
        <v>45839</v>
      </c>
      <c r="M1852" s="297">
        <v>46568</v>
      </c>
      <c r="N1852" s="95">
        <f t="shared" si="64"/>
        <v>104.14285714285714</v>
      </c>
      <c r="O1852" s="51">
        <v>0</v>
      </c>
      <c r="P1852" s="53" t="s">
        <v>1786</v>
      </c>
      <c r="Q1852" s="34">
        <f t="shared" si="63"/>
        <v>0</v>
      </c>
      <c r="R1852" s="48" t="str">
        <f t="array" aca="1" ref="R1852" ca="1">IF(ISNUMBER(Q1852),IF(Q1852=100%,"CUMPLIDA",IF(AND(ISNUMBER(M1852),ISNUMBER(INDIRECT("FECHA_"&amp;$B1852,1))), IF(M1852&lt;=INDIRECT("FECHA_"&amp;$B1852,1),"INCUMPLIDA","PROCESO"), "VERIFICAR FECHA")),"SIN VALOR AVANCE")</f>
        <v>PROCESO</v>
      </c>
    </row>
    <row r="1853" spans="1:18" ht="270.75">
      <c r="A1853" s="44" t="s">
        <v>652</v>
      </c>
      <c r="B1853" s="43" t="s">
        <v>1276</v>
      </c>
      <c r="C1853" s="474"/>
      <c r="D1853" s="474"/>
      <c r="E1853" s="475"/>
      <c r="F1853" s="475"/>
      <c r="G1853" s="475"/>
      <c r="H1853" s="45" t="s">
        <v>495</v>
      </c>
      <c r="I1853" s="33" t="s">
        <v>496</v>
      </c>
      <c r="J1853" s="33" t="s">
        <v>527</v>
      </c>
      <c r="K1853" s="56">
        <v>2</v>
      </c>
      <c r="L1853" s="297">
        <v>45839</v>
      </c>
      <c r="M1853" s="297">
        <v>46568</v>
      </c>
      <c r="N1853" s="95">
        <f t="shared" si="64"/>
        <v>104.14285714285714</v>
      </c>
      <c r="O1853" s="51">
        <v>0</v>
      </c>
      <c r="P1853" s="53" t="s">
        <v>1787</v>
      </c>
      <c r="Q1853" s="34">
        <f t="shared" si="63"/>
        <v>0</v>
      </c>
      <c r="R1853" s="48" t="str">
        <f t="array" aca="1" ref="R1853" ca="1">IF(ISNUMBER(Q1853),IF(Q1853=100%,"CUMPLIDA",IF(AND(ISNUMBER(M1853),ISNUMBER(INDIRECT("FECHA_"&amp;$B1853,1))), IF(M1853&lt;=INDIRECT("FECHA_"&amp;$B1853,1),"INCUMPLIDA","PROCESO"), "VERIFICAR FECHA")),"SIN VALOR AVANCE")</f>
        <v>PROCESO</v>
      </c>
    </row>
    <row r="1854" spans="1:18" ht="255.75">
      <c r="A1854" s="44" t="s">
        <v>652</v>
      </c>
      <c r="B1854" s="43" t="s">
        <v>1276</v>
      </c>
      <c r="C1854" s="474" t="s">
        <v>1755</v>
      </c>
      <c r="D1854" s="474" t="s">
        <v>1756</v>
      </c>
      <c r="E1854" s="475" t="s">
        <v>1788</v>
      </c>
      <c r="F1854" s="475"/>
      <c r="G1854" s="475" t="s">
        <v>1789</v>
      </c>
      <c r="H1854" s="475" t="s">
        <v>1714</v>
      </c>
      <c r="I1854" s="33" t="s">
        <v>658</v>
      </c>
      <c r="J1854" s="33" t="s">
        <v>659</v>
      </c>
      <c r="K1854" s="56">
        <v>1</v>
      </c>
      <c r="L1854" s="296">
        <v>45231</v>
      </c>
      <c r="M1854" s="296">
        <v>45504</v>
      </c>
      <c r="N1854" s="95">
        <f t="shared" si="64"/>
        <v>39</v>
      </c>
      <c r="O1854" s="51">
        <v>1</v>
      </c>
      <c r="P1854" s="33" t="s">
        <v>1790</v>
      </c>
      <c r="Q1854" s="34">
        <f t="shared" si="63"/>
        <v>1</v>
      </c>
      <c r="R1854" s="48" t="str">
        <f t="array" aca="1" ref="R1854" ca="1">IF(ISNUMBER(Q1854),IF(Q1854=100%,"CUMPLIDA",IF(AND(ISNUMBER(M1854),ISNUMBER(INDIRECT("FECHA_"&amp;$B1854,1))), IF(M1854&lt;=INDIRECT("FECHA_"&amp;$B1854,1),"INCUMPLIDA","PROCESO"), "VERIFICAR FECHA")),"SIN VALOR AVANCE")</f>
        <v>CUMPLIDA</v>
      </c>
    </row>
    <row r="1855" spans="1:18" ht="255.75">
      <c r="A1855" s="44" t="s">
        <v>652</v>
      </c>
      <c r="B1855" s="43" t="s">
        <v>1276</v>
      </c>
      <c r="C1855" s="474"/>
      <c r="D1855" s="474"/>
      <c r="E1855" s="475"/>
      <c r="F1855" s="475"/>
      <c r="G1855" s="475"/>
      <c r="H1855" s="475"/>
      <c r="I1855" s="33" t="s">
        <v>661</v>
      </c>
      <c r="J1855" s="33" t="s">
        <v>662</v>
      </c>
      <c r="K1855" s="56">
        <v>1</v>
      </c>
      <c r="L1855" s="296">
        <v>45231</v>
      </c>
      <c r="M1855" s="296">
        <v>45504</v>
      </c>
      <c r="N1855" s="95">
        <f t="shared" si="64"/>
        <v>39</v>
      </c>
      <c r="O1855" s="51">
        <v>1</v>
      </c>
      <c r="P1855" s="33" t="s">
        <v>1790</v>
      </c>
      <c r="Q1855" s="34">
        <f t="shared" si="63"/>
        <v>1</v>
      </c>
      <c r="R1855" s="48" t="str">
        <f t="array" aca="1" ref="R1855" ca="1">IF(ISNUMBER(Q1855),IF(Q1855=100%,"CUMPLIDA",IF(AND(ISNUMBER(M1855),ISNUMBER(INDIRECT("FECHA_"&amp;$B1855,1))), IF(M1855&lt;=INDIRECT("FECHA_"&amp;$B1855,1),"INCUMPLIDA","PROCESO"), "VERIFICAR FECHA")),"SIN VALOR AVANCE")</f>
        <v>CUMPLIDA</v>
      </c>
    </row>
    <row r="1856" spans="1:18" ht="135.75">
      <c r="A1856" s="44" t="s">
        <v>652</v>
      </c>
      <c r="B1856" s="43" t="s">
        <v>1276</v>
      </c>
      <c r="C1856" s="474"/>
      <c r="D1856" s="474"/>
      <c r="E1856" s="475"/>
      <c r="F1856" s="475"/>
      <c r="G1856" s="475"/>
      <c r="H1856" s="45" t="s">
        <v>664</v>
      </c>
      <c r="I1856" s="33" t="s">
        <v>474</v>
      </c>
      <c r="J1856" s="33" t="s">
        <v>475</v>
      </c>
      <c r="K1856" s="56">
        <v>1</v>
      </c>
      <c r="L1856" s="297">
        <v>45323</v>
      </c>
      <c r="M1856" s="297">
        <v>45747</v>
      </c>
      <c r="N1856" s="95">
        <f t="shared" si="64"/>
        <v>60.571428571428569</v>
      </c>
      <c r="O1856" s="51">
        <v>1</v>
      </c>
      <c r="P1856" s="33" t="s">
        <v>1791</v>
      </c>
      <c r="Q1856" s="34">
        <f t="shared" si="63"/>
        <v>1</v>
      </c>
      <c r="R1856" s="48" t="str">
        <f t="array" aca="1" ref="R1856" ca="1">IF(ISNUMBER(Q1856),IF(Q1856=100%,"CUMPLIDA",IF(AND(ISNUMBER(M1856),ISNUMBER(INDIRECT("FECHA_"&amp;$B1856,1))), IF(M1856&lt;=INDIRECT("FECHA_"&amp;$B1856,1),"INCUMPLIDA","PROCESO"), "VERIFICAR FECHA")),"SIN VALOR AVANCE")</f>
        <v>CUMPLIDA</v>
      </c>
    </row>
    <row r="1857" spans="1:18" ht="105.75">
      <c r="A1857" s="44" t="s">
        <v>652</v>
      </c>
      <c r="B1857" s="43" t="s">
        <v>1276</v>
      </c>
      <c r="C1857" s="474"/>
      <c r="D1857" s="474"/>
      <c r="E1857" s="475"/>
      <c r="F1857" s="475"/>
      <c r="G1857" s="475"/>
      <c r="H1857" s="45" t="s">
        <v>518</v>
      </c>
      <c r="I1857" s="33" t="s">
        <v>518</v>
      </c>
      <c r="J1857" s="33" t="s">
        <v>519</v>
      </c>
      <c r="K1857" s="56">
        <v>1</v>
      </c>
      <c r="L1857" s="297">
        <v>45323</v>
      </c>
      <c r="M1857" s="297">
        <v>45747</v>
      </c>
      <c r="N1857" s="95">
        <f t="shared" si="64"/>
        <v>60.571428571428569</v>
      </c>
      <c r="O1857" s="51">
        <v>1</v>
      </c>
      <c r="P1857" s="33" t="s">
        <v>1721</v>
      </c>
      <c r="Q1857" s="34">
        <f t="shared" si="63"/>
        <v>1</v>
      </c>
      <c r="R1857" s="48" t="str">
        <f t="array" aca="1" ref="R1857" ca="1">IF(ISNUMBER(Q1857),IF(Q1857=100%,"CUMPLIDA",IF(AND(ISNUMBER(M1857),ISNUMBER(INDIRECT("FECHA_"&amp;$B1857,1))), IF(M1857&lt;=INDIRECT("FECHA_"&amp;$B1857,1),"INCUMPLIDA","PROCESO"), "VERIFICAR FECHA")),"SIN VALOR AVANCE")</f>
        <v>CUMPLIDA</v>
      </c>
    </row>
    <row r="1858" spans="1:18" ht="105.75">
      <c r="A1858" s="44" t="s">
        <v>652</v>
      </c>
      <c r="B1858" s="43" t="s">
        <v>1276</v>
      </c>
      <c r="C1858" s="474"/>
      <c r="D1858" s="474"/>
      <c r="E1858" s="475"/>
      <c r="F1858" s="475"/>
      <c r="G1858" s="475"/>
      <c r="H1858" s="45" t="s">
        <v>480</v>
      </c>
      <c r="I1858" s="33" t="s">
        <v>481</v>
      </c>
      <c r="J1858" s="33" t="s">
        <v>482</v>
      </c>
      <c r="K1858" s="56">
        <v>1</v>
      </c>
      <c r="L1858" s="297">
        <v>45231</v>
      </c>
      <c r="M1858" s="297">
        <v>45747</v>
      </c>
      <c r="N1858" s="95">
        <f t="shared" si="64"/>
        <v>73.714285714285708</v>
      </c>
      <c r="O1858" s="51">
        <v>1</v>
      </c>
      <c r="P1858" s="33" t="s">
        <v>1721</v>
      </c>
      <c r="Q1858" s="34">
        <f t="shared" si="63"/>
        <v>1</v>
      </c>
      <c r="R1858" s="48" t="str">
        <f t="array" aca="1" ref="R1858" ca="1">IF(ISNUMBER(Q1858),IF(Q1858=100%,"CUMPLIDA",IF(AND(ISNUMBER(M1858),ISNUMBER(INDIRECT("FECHA_"&amp;$B1858,1))), IF(M1858&lt;=INDIRECT("FECHA_"&amp;$B1858,1),"INCUMPLIDA","PROCESO"), "VERIFICAR FECHA")),"SIN VALOR AVANCE")</f>
        <v>CUMPLIDA</v>
      </c>
    </row>
    <row r="1859" spans="1:18" ht="135.75">
      <c r="A1859" s="44" t="s">
        <v>652</v>
      </c>
      <c r="B1859" s="43" t="s">
        <v>1276</v>
      </c>
      <c r="C1859" s="474"/>
      <c r="D1859" s="474"/>
      <c r="E1859" s="475"/>
      <c r="F1859" s="475"/>
      <c r="G1859" s="475"/>
      <c r="H1859" s="45" t="s">
        <v>483</v>
      </c>
      <c r="I1859" s="33" t="s">
        <v>483</v>
      </c>
      <c r="J1859" s="33" t="s">
        <v>1722</v>
      </c>
      <c r="K1859" s="56">
        <v>1</v>
      </c>
      <c r="L1859" s="297">
        <v>45323</v>
      </c>
      <c r="M1859" s="297">
        <v>45747</v>
      </c>
      <c r="N1859" s="95">
        <f t="shared" si="64"/>
        <v>60.571428571428569</v>
      </c>
      <c r="O1859" s="51">
        <v>1</v>
      </c>
      <c r="P1859" s="33" t="s">
        <v>1791</v>
      </c>
      <c r="Q1859" s="34">
        <f t="shared" si="63"/>
        <v>1</v>
      </c>
      <c r="R1859" s="48" t="str">
        <f t="array" aca="1" ref="R1859" ca="1">IF(ISNUMBER(Q1859),IF(Q1859=100%,"CUMPLIDA",IF(AND(ISNUMBER(M1859),ISNUMBER(INDIRECT("FECHA_"&amp;$B1859,1))), IF(M1859&lt;=INDIRECT("FECHA_"&amp;$B1859,1),"INCUMPLIDA","PROCESO"), "VERIFICAR FECHA")),"SIN VALOR AVANCE")</f>
        <v>CUMPLIDA</v>
      </c>
    </row>
    <row r="1860" spans="1:18" ht="120.75">
      <c r="A1860" s="44" t="s">
        <v>652</v>
      </c>
      <c r="B1860" s="43" t="s">
        <v>1276</v>
      </c>
      <c r="C1860" s="474"/>
      <c r="D1860" s="474" t="s">
        <v>1756</v>
      </c>
      <c r="E1860" s="475"/>
      <c r="F1860" s="475"/>
      <c r="G1860" s="475"/>
      <c r="H1860" s="45" t="s">
        <v>238</v>
      </c>
      <c r="I1860" s="33" t="s">
        <v>238</v>
      </c>
      <c r="J1860" s="33" t="s">
        <v>485</v>
      </c>
      <c r="K1860" s="56">
        <v>1</v>
      </c>
      <c r="L1860" s="297">
        <v>45231</v>
      </c>
      <c r="M1860" s="297">
        <v>45747</v>
      </c>
      <c r="N1860" s="95">
        <f t="shared" si="64"/>
        <v>73.714285714285708</v>
      </c>
      <c r="O1860" s="51">
        <v>1</v>
      </c>
      <c r="P1860" s="33" t="s">
        <v>1729</v>
      </c>
      <c r="Q1860" s="34">
        <f t="shared" si="63"/>
        <v>1</v>
      </c>
      <c r="R1860" s="48" t="str">
        <f t="array" aca="1" ref="R1860" ca="1">IF(ISNUMBER(Q1860),IF(Q1860=100%,"CUMPLIDA",IF(AND(ISNUMBER(M1860),ISNUMBER(INDIRECT("FECHA_"&amp;$B1860,1))), IF(M1860&lt;=INDIRECT("FECHA_"&amp;$B1860,1),"INCUMPLIDA","PROCESO"), "VERIFICAR FECHA")),"SIN VALOR AVANCE")</f>
        <v>CUMPLIDA</v>
      </c>
    </row>
    <row r="1861" spans="1:18" ht="195.75">
      <c r="A1861" s="44" t="s">
        <v>652</v>
      </c>
      <c r="B1861" s="43" t="s">
        <v>1276</v>
      </c>
      <c r="C1861" s="474"/>
      <c r="D1861" s="474"/>
      <c r="E1861" s="475"/>
      <c r="F1861" s="475"/>
      <c r="G1861" s="475"/>
      <c r="H1861" s="45" t="s">
        <v>486</v>
      </c>
      <c r="I1861" s="33" t="s">
        <v>486</v>
      </c>
      <c r="J1861" s="33" t="s">
        <v>776</v>
      </c>
      <c r="K1861" s="56">
        <v>1</v>
      </c>
      <c r="L1861" s="297">
        <v>45231</v>
      </c>
      <c r="M1861" s="297">
        <v>45808</v>
      </c>
      <c r="N1861" s="95">
        <f t="shared" si="64"/>
        <v>82.428571428571431</v>
      </c>
      <c r="O1861" s="51">
        <v>1</v>
      </c>
      <c r="P1861" s="53" t="s">
        <v>1792</v>
      </c>
      <c r="Q1861" s="34">
        <f t="shared" si="63"/>
        <v>1</v>
      </c>
      <c r="R1861" s="48" t="str">
        <f t="array" aca="1" ref="R1861" ca="1">IF(ISNUMBER(Q1861),IF(Q1861=100%,"CUMPLIDA",IF(AND(ISNUMBER(M1861),ISNUMBER(INDIRECT("FECHA_"&amp;$B1861,1))), IF(M1861&lt;=INDIRECT("FECHA_"&amp;$B1861,1),"INCUMPLIDA","PROCESO"), "VERIFICAR FECHA")),"SIN VALOR AVANCE")</f>
        <v>CUMPLIDA</v>
      </c>
    </row>
    <row r="1862" spans="1:18" ht="180.75">
      <c r="A1862" s="44" t="s">
        <v>652</v>
      </c>
      <c r="B1862" s="43" t="s">
        <v>1276</v>
      </c>
      <c r="C1862" s="474"/>
      <c r="D1862" s="474"/>
      <c r="E1862" s="475"/>
      <c r="F1862" s="475"/>
      <c r="G1862" s="475"/>
      <c r="H1862" s="45" t="s">
        <v>56</v>
      </c>
      <c r="I1862" s="33" t="s">
        <v>489</v>
      </c>
      <c r="J1862" s="33" t="s">
        <v>490</v>
      </c>
      <c r="K1862" s="56">
        <v>7</v>
      </c>
      <c r="L1862" s="297">
        <v>46024</v>
      </c>
      <c r="M1862" s="297">
        <v>46660</v>
      </c>
      <c r="N1862" s="95">
        <f t="shared" si="64"/>
        <v>90.857142857142861</v>
      </c>
      <c r="O1862" s="51">
        <v>0</v>
      </c>
      <c r="P1862" s="33" t="s">
        <v>1793</v>
      </c>
      <c r="Q1862" s="34">
        <f t="shared" si="63"/>
        <v>0</v>
      </c>
      <c r="R1862" s="48" t="str">
        <f t="array" aca="1" ref="R1862" ca="1">IF(ISNUMBER(Q1862),IF(Q1862=100%,"CUMPLIDA",IF(AND(ISNUMBER(M1862),ISNUMBER(INDIRECT("FECHA_"&amp;$B1862,1))), IF(M1862&lt;=INDIRECT("FECHA_"&amp;$B1862,1),"INCUMPLIDA","PROCESO"), "VERIFICAR FECHA")),"SIN VALOR AVANCE")</f>
        <v>PROCESO</v>
      </c>
    </row>
    <row r="1863" spans="1:18" ht="150.75">
      <c r="A1863" s="44" t="s">
        <v>652</v>
      </c>
      <c r="B1863" s="43" t="s">
        <v>1276</v>
      </c>
      <c r="C1863" s="474"/>
      <c r="D1863" s="474" t="s">
        <v>1756</v>
      </c>
      <c r="E1863" s="475"/>
      <c r="F1863" s="475"/>
      <c r="G1863" s="475"/>
      <c r="H1863" s="45" t="s">
        <v>492</v>
      </c>
      <c r="I1863" s="33" t="s">
        <v>493</v>
      </c>
      <c r="J1863" s="33" t="s">
        <v>494</v>
      </c>
      <c r="K1863" s="56">
        <v>1</v>
      </c>
      <c r="L1863" s="297">
        <v>46024</v>
      </c>
      <c r="M1863" s="297">
        <v>46660</v>
      </c>
      <c r="N1863" s="95">
        <f t="shared" si="64"/>
        <v>90.857142857142861</v>
      </c>
      <c r="O1863" s="51">
        <v>0</v>
      </c>
      <c r="P1863" s="53" t="s">
        <v>1783</v>
      </c>
      <c r="Q1863" s="34">
        <f t="shared" si="63"/>
        <v>0</v>
      </c>
      <c r="R1863" s="48" t="str">
        <f t="array" aca="1" ref="R1863" ca="1">IF(ISNUMBER(Q1863),IF(Q1863=100%,"CUMPLIDA",IF(AND(ISNUMBER(M1863),ISNUMBER(INDIRECT("FECHA_"&amp;$B1863,1))), IF(M1863&lt;=INDIRECT("FECHA_"&amp;$B1863,1),"INCUMPLIDA","PROCESO"), "VERIFICAR FECHA")),"SIN VALOR AVANCE")</f>
        <v>PROCESO</v>
      </c>
    </row>
    <row r="1864" spans="1:18" ht="285.75">
      <c r="A1864" s="44" t="s">
        <v>652</v>
      </c>
      <c r="B1864" s="43" t="s">
        <v>1276</v>
      </c>
      <c r="C1864" s="474"/>
      <c r="D1864" s="474" t="s">
        <v>1756</v>
      </c>
      <c r="E1864" s="475"/>
      <c r="F1864" s="475"/>
      <c r="G1864" s="475"/>
      <c r="H1864" s="45" t="s">
        <v>495</v>
      </c>
      <c r="I1864" s="33" t="s">
        <v>496</v>
      </c>
      <c r="J1864" s="33" t="s">
        <v>527</v>
      </c>
      <c r="K1864" s="56">
        <v>2</v>
      </c>
      <c r="L1864" s="297">
        <v>46024</v>
      </c>
      <c r="M1864" s="297">
        <v>46660</v>
      </c>
      <c r="N1864" s="95">
        <f t="shared" si="64"/>
        <v>90.857142857142861</v>
      </c>
      <c r="O1864" s="51">
        <v>0</v>
      </c>
      <c r="P1864" s="53" t="s">
        <v>1794</v>
      </c>
      <c r="Q1864" s="34">
        <f t="shared" si="63"/>
        <v>0</v>
      </c>
      <c r="R1864" s="48" t="str">
        <f t="array" aca="1" ref="R1864" ca="1">IF(ISNUMBER(Q1864),IF(Q1864=100%,"CUMPLIDA",IF(AND(ISNUMBER(M1864),ISNUMBER(INDIRECT("FECHA_"&amp;$B1864,1))), IF(M1864&lt;=INDIRECT("FECHA_"&amp;$B1864,1),"INCUMPLIDA","PROCESO"), "VERIFICAR FECHA")),"SIN VALOR AVANCE")</f>
        <v>PROCESO</v>
      </c>
    </row>
    <row r="1865" spans="1:18" ht="270.75">
      <c r="A1865" s="44" t="s">
        <v>652</v>
      </c>
      <c r="B1865" s="43" t="s">
        <v>1276</v>
      </c>
      <c r="C1865" s="474" t="s">
        <v>1755</v>
      </c>
      <c r="D1865" s="474" t="s">
        <v>1756</v>
      </c>
      <c r="E1865" s="475" t="s">
        <v>1795</v>
      </c>
      <c r="F1865" s="475"/>
      <c r="G1865" s="497" t="s">
        <v>1796</v>
      </c>
      <c r="H1865" s="475" t="s">
        <v>1714</v>
      </c>
      <c r="I1865" s="33" t="s">
        <v>658</v>
      </c>
      <c r="J1865" s="33" t="s">
        <v>659</v>
      </c>
      <c r="K1865" s="56">
        <v>1</v>
      </c>
      <c r="L1865" s="296">
        <v>45231</v>
      </c>
      <c r="M1865" s="296">
        <v>45504</v>
      </c>
      <c r="N1865" s="95">
        <f t="shared" si="64"/>
        <v>39</v>
      </c>
      <c r="O1865" s="51">
        <v>1</v>
      </c>
      <c r="P1865" s="53" t="s">
        <v>1782</v>
      </c>
      <c r="Q1865" s="34">
        <f t="shared" si="63"/>
        <v>1</v>
      </c>
      <c r="R1865" s="48" t="str">
        <f t="array" aca="1" ref="R1865" ca="1">IF(ISNUMBER(Q1865),IF(Q1865=100%,"CUMPLIDA",IF(AND(ISNUMBER(M1865),ISNUMBER(INDIRECT("FECHA_"&amp;$B1865,1))), IF(M1865&lt;=INDIRECT("FECHA_"&amp;$B1865,1),"INCUMPLIDA","PROCESO"), "VERIFICAR FECHA")),"SIN VALOR AVANCE")</f>
        <v>CUMPLIDA</v>
      </c>
    </row>
    <row r="1866" spans="1:18" ht="270.75">
      <c r="A1866" s="44" t="s">
        <v>652</v>
      </c>
      <c r="B1866" s="43" t="s">
        <v>1276</v>
      </c>
      <c r="C1866" s="474"/>
      <c r="D1866" s="474"/>
      <c r="E1866" s="475"/>
      <c r="F1866" s="475"/>
      <c r="G1866" s="497"/>
      <c r="H1866" s="475"/>
      <c r="I1866" s="33" t="s">
        <v>661</v>
      </c>
      <c r="J1866" s="33" t="s">
        <v>662</v>
      </c>
      <c r="K1866" s="56">
        <v>1</v>
      </c>
      <c r="L1866" s="296">
        <v>45231</v>
      </c>
      <c r="M1866" s="296">
        <v>45504</v>
      </c>
      <c r="N1866" s="95">
        <f t="shared" si="64"/>
        <v>39</v>
      </c>
      <c r="O1866" s="51">
        <v>1</v>
      </c>
      <c r="P1866" s="53" t="s">
        <v>1782</v>
      </c>
      <c r="Q1866" s="34">
        <f t="shared" si="63"/>
        <v>1</v>
      </c>
      <c r="R1866" s="48" t="str">
        <f t="array" aca="1" ref="R1866" ca="1">IF(ISNUMBER(Q1866),IF(Q1866=100%,"CUMPLIDA",IF(AND(ISNUMBER(M1866),ISNUMBER(INDIRECT("FECHA_"&amp;$B1866,1))), IF(M1866&lt;=INDIRECT("FECHA_"&amp;$B1866,1),"INCUMPLIDA","PROCESO"), "VERIFICAR FECHA")),"SIN VALOR AVANCE")</f>
        <v>CUMPLIDA</v>
      </c>
    </row>
    <row r="1867" spans="1:18" ht="165.75">
      <c r="A1867" s="44" t="s">
        <v>652</v>
      </c>
      <c r="B1867" s="43" t="s">
        <v>1276</v>
      </c>
      <c r="C1867" s="474"/>
      <c r="D1867" s="474"/>
      <c r="E1867" s="475"/>
      <c r="F1867" s="475"/>
      <c r="G1867" s="497"/>
      <c r="H1867" s="45" t="s">
        <v>664</v>
      </c>
      <c r="I1867" s="33" t="s">
        <v>474</v>
      </c>
      <c r="J1867" s="33" t="s">
        <v>475</v>
      </c>
      <c r="K1867" s="56">
        <v>1</v>
      </c>
      <c r="L1867" s="297">
        <v>45323</v>
      </c>
      <c r="M1867" s="297">
        <v>45747</v>
      </c>
      <c r="N1867" s="95">
        <f t="shared" si="64"/>
        <v>60.571428571428569</v>
      </c>
      <c r="O1867" s="51">
        <v>1</v>
      </c>
      <c r="P1867" s="53" t="s">
        <v>1797</v>
      </c>
      <c r="Q1867" s="34">
        <f t="shared" si="63"/>
        <v>1</v>
      </c>
      <c r="R1867" s="48" t="str">
        <f t="array" aca="1" ref="R1867" ca="1">IF(ISNUMBER(Q1867),IF(Q1867=100%,"CUMPLIDA",IF(AND(ISNUMBER(M1867),ISNUMBER(INDIRECT("FECHA_"&amp;$B1867,1))), IF(M1867&lt;=INDIRECT("FECHA_"&amp;$B1867,1),"INCUMPLIDA","PROCESO"), "VERIFICAR FECHA")),"SIN VALOR AVANCE")</f>
        <v>CUMPLIDA</v>
      </c>
    </row>
    <row r="1868" spans="1:18" ht="105.75">
      <c r="A1868" s="44" t="s">
        <v>652</v>
      </c>
      <c r="B1868" s="43" t="s">
        <v>1276</v>
      </c>
      <c r="C1868" s="474"/>
      <c r="D1868" s="474"/>
      <c r="E1868" s="475"/>
      <c r="F1868" s="475"/>
      <c r="G1868" s="497"/>
      <c r="H1868" s="45" t="s">
        <v>518</v>
      </c>
      <c r="I1868" s="33" t="s">
        <v>518</v>
      </c>
      <c r="J1868" s="33" t="s">
        <v>519</v>
      </c>
      <c r="K1868" s="56">
        <v>1</v>
      </c>
      <c r="L1868" s="297">
        <v>45323</v>
      </c>
      <c r="M1868" s="297">
        <v>45747</v>
      </c>
      <c r="N1868" s="95">
        <f t="shared" si="64"/>
        <v>60.571428571428569</v>
      </c>
      <c r="O1868" s="51">
        <v>1</v>
      </c>
      <c r="P1868" s="33" t="s">
        <v>1721</v>
      </c>
      <c r="Q1868" s="34">
        <f t="shared" si="63"/>
        <v>1</v>
      </c>
      <c r="R1868" s="48" t="str">
        <f t="array" aca="1" ref="R1868" ca="1">IF(ISNUMBER(Q1868),IF(Q1868=100%,"CUMPLIDA",IF(AND(ISNUMBER(M1868),ISNUMBER(INDIRECT("FECHA_"&amp;$B1868,1))), IF(M1868&lt;=INDIRECT("FECHA_"&amp;$B1868,1),"INCUMPLIDA","PROCESO"), "VERIFICAR FECHA")),"SIN VALOR AVANCE")</f>
        <v>CUMPLIDA</v>
      </c>
    </row>
    <row r="1869" spans="1:18" ht="105.75">
      <c r="A1869" s="44" t="s">
        <v>652</v>
      </c>
      <c r="B1869" s="43" t="s">
        <v>1276</v>
      </c>
      <c r="C1869" s="474"/>
      <c r="D1869" s="474"/>
      <c r="E1869" s="475"/>
      <c r="F1869" s="475"/>
      <c r="G1869" s="497"/>
      <c r="H1869" s="45" t="s">
        <v>480</v>
      </c>
      <c r="I1869" s="33" t="s">
        <v>481</v>
      </c>
      <c r="J1869" s="33" t="s">
        <v>482</v>
      </c>
      <c r="K1869" s="56">
        <v>1</v>
      </c>
      <c r="L1869" s="297">
        <v>45231</v>
      </c>
      <c r="M1869" s="297">
        <v>45747</v>
      </c>
      <c r="N1869" s="95">
        <f t="shared" si="64"/>
        <v>73.714285714285708</v>
      </c>
      <c r="O1869" s="51">
        <v>1</v>
      </c>
      <c r="P1869" s="33" t="s">
        <v>1721</v>
      </c>
      <c r="Q1869" s="34">
        <f t="shared" ref="Q1869:Q1932" si="65">O1869/K1869</f>
        <v>1</v>
      </c>
      <c r="R1869" s="48" t="str">
        <f t="array" aca="1" ref="R1869" ca="1">IF(ISNUMBER(Q1869),IF(Q1869=100%,"CUMPLIDA",IF(AND(ISNUMBER(M1869),ISNUMBER(INDIRECT("FECHA_"&amp;$B1869,1))), IF(M1869&lt;=INDIRECT("FECHA_"&amp;$B1869,1),"INCUMPLIDA","PROCESO"), "VERIFICAR FECHA")),"SIN VALOR AVANCE")</f>
        <v>CUMPLIDA</v>
      </c>
    </row>
    <row r="1870" spans="1:18" ht="135.75">
      <c r="A1870" s="44" t="s">
        <v>652</v>
      </c>
      <c r="B1870" s="43" t="s">
        <v>1276</v>
      </c>
      <c r="C1870" s="474"/>
      <c r="D1870" s="474"/>
      <c r="E1870" s="475"/>
      <c r="F1870" s="475"/>
      <c r="G1870" s="497"/>
      <c r="H1870" s="45" t="s">
        <v>483</v>
      </c>
      <c r="I1870" s="33" t="s">
        <v>483</v>
      </c>
      <c r="J1870" s="33" t="s">
        <v>1722</v>
      </c>
      <c r="K1870" s="56">
        <v>1</v>
      </c>
      <c r="L1870" s="297">
        <v>45323</v>
      </c>
      <c r="M1870" s="297">
        <v>45747</v>
      </c>
      <c r="N1870" s="95">
        <f t="shared" si="64"/>
        <v>60.571428571428569</v>
      </c>
      <c r="O1870" s="51">
        <v>1</v>
      </c>
      <c r="P1870" s="53" t="s">
        <v>1786</v>
      </c>
      <c r="Q1870" s="34">
        <f t="shared" si="65"/>
        <v>1</v>
      </c>
      <c r="R1870" s="48" t="str">
        <f t="array" aca="1" ref="R1870" ca="1">IF(ISNUMBER(Q1870),IF(Q1870=100%,"CUMPLIDA",IF(AND(ISNUMBER(M1870),ISNUMBER(INDIRECT("FECHA_"&amp;$B1870,1))), IF(M1870&lt;=INDIRECT("FECHA_"&amp;$B1870,1),"INCUMPLIDA","PROCESO"), "VERIFICAR FECHA")),"SIN VALOR AVANCE")</f>
        <v>CUMPLIDA</v>
      </c>
    </row>
    <row r="1871" spans="1:18" ht="120.75">
      <c r="A1871" s="44" t="s">
        <v>652</v>
      </c>
      <c r="B1871" s="43" t="s">
        <v>1276</v>
      </c>
      <c r="C1871" s="474"/>
      <c r="D1871" s="474"/>
      <c r="E1871" s="475"/>
      <c r="F1871" s="475"/>
      <c r="G1871" s="497"/>
      <c r="H1871" s="45" t="s">
        <v>238</v>
      </c>
      <c r="I1871" s="33" t="s">
        <v>238</v>
      </c>
      <c r="J1871" s="33" t="s">
        <v>485</v>
      </c>
      <c r="K1871" s="56">
        <v>1</v>
      </c>
      <c r="L1871" s="297">
        <v>45231</v>
      </c>
      <c r="M1871" s="297">
        <v>45747</v>
      </c>
      <c r="N1871" s="95">
        <f t="shared" si="64"/>
        <v>73.714285714285708</v>
      </c>
      <c r="O1871" s="51">
        <v>1</v>
      </c>
      <c r="P1871" s="33" t="s">
        <v>1729</v>
      </c>
      <c r="Q1871" s="34">
        <f t="shared" si="65"/>
        <v>1</v>
      </c>
      <c r="R1871" s="48" t="str">
        <f t="array" aca="1" ref="R1871" ca="1">IF(ISNUMBER(Q1871),IF(Q1871=100%,"CUMPLIDA",IF(AND(ISNUMBER(M1871),ISNUMBER(INDIRECT("FECHA_"&amp;$B1871,1))), IF(M1871&lt;=INDIRECT("FECHA_"&amp;$B1871,1),"INCUMPLIDA","PROCESO"), "VERIFICAR FECHA")),"SIN VALOR AVANCE")</f>
        <v>CUMPLIDA</v>
      </c>
    </row>
    <row r="1872" spans="1:18" ht="240.75">
      <c r="A1872" s="44" t="s">
        <v>652</v>
      </c>
      <c r="B1872" s="43" t="s">
        <v>1276</v>
      </c>
      <c r="C1872" s="474"/>
      <c r="D1872" s="474"/>
      <c r="E1872" s="475"/>
      <c r="F1872" s="475"/>
      <c r="G1872" s="497"/>
      <c r="H1872" s="45" t="s">
        <v>486</v>
      </c>
      <c r="I1872" s="33" t="s">
        <v>486</v>
      </c>
      <c r="J1872" s="33" t="s">
        <v>776</v>
      </c>
      <c r="K1872" s="56">
        <v>1</v>
      </c>
      <c r="L1872" s="297">
        <v>45231</v>
      </c>
      <c r="M1872" s="297">
        <v>45808</v>
      </c>
      <c r="N1872" s="95">
        <f t="shared" si="64"/>
        <v>82.428571428571431</v>
      </c>
      <c r="O1872" s="51">
        <v>1</v>
      </c>
      <c r="P1872" s="53" t="s">
        <v>684</v>
      </c>
      <c r="Q1872" s="34">
        <f t="shared" si="65"/>
        <v>1</v>
      </c>
      <c r="R1872" s="48" t="str">
        <f t="array" aca="1" ref="R1872" ca="1">IF(ISNUMBER(Q1872),IF(Q1872=100%,"CUMPLIDA",IF(AND(ISNUMBER(M1872),ISNUMBER(INDIRECT("FECHA_"&amp;$B1872,1))), IF(M1872&lt;=INDIRECT("FECHA_"&amp;$B1872,1),"INCUMPLIDA","PROCESO"), "VERIFICAR FECHA")),"SIN VALOR AVANCE")</f>
        <v>CUMPLIDA</v>
      </c>
    </row>
    <row r="1873" spans="1:18" ht="195.75">
      <c r="A1873" s="44" t="s">
        <v>652</v>
      </c>
      <c r="B1873" s="43" t="s">
        <v>1276</v>
      </c>
      <c r="C1873" s="474"/>
      <c r="D1873" s="474" t="s">
        <v>1756</v>
      </c>
      <c r="E1873" s="475"/>
      <c r="F1873" s="475"/>
      <c r="G1873" s="497"/>
      <c r="H1873" s="45" t="s">
        <v>56</v>
      </c>
      <c r="I1873" s="33" t="s">
        <v>489</v>
      </c>
      <c r="J1873" s="33" t="s">
        <v>490</v>
      </c>
      <c r="K1873" s="56">
        <v>8</v>
      </c>
      <c r="L1873" s="297">
        <v>45839</v>
      </c>
      <c r="M1873" s="297">
        <v>46568</v>
      </c>
      <c r="N1873" s="95">
        <f t="shared" si="64"/>
        <v>104.14285714285714</v>
      </c>
      <c r="O1873" s="51">
        <v>0</v>
      </c>
      <c r="P1873" s="33" t="s">
        <v>1798</v>
      </c>
      <c r="Q1873" s="34">
        <f t="shared" si="65"/>
        <v>0</v>
      </c>
      <c r="R1873" s="48" t="str">
        <f t="array" aca="1" ref="R1873" ca="1">IF(ISNUMBER(Q1873),IF(Q1873=100%,"CUMPLIDA",IF(AND(ISNUMBER(M1873),ISNUMBER(INDIRECT("FECHA_"&amp;$B1873,1))), IF(M1873&lt;=INDIRECT("FECHA_"&amp;$B1873,1),"INCUMPLIDA","PROCESO"), "VERIFICAR FECHA")),"SIN VALOR AVANCE")</f>
        <v>PROCESO</v>
      </c>
    </row>
    <row r="1874" spans="1:18" ht="150.75">
      <c r="A1874" s="44" t="s">
        <v>652</v>
      </c>
      <c r="B1874" s="43" t="s">
        <v>1276</v>
      </c>
      <c r="C1874" s="474"/>
      <c r="D1874" s="474" t="s">
        <v>1756</v>
      </c>
      <c r="E1874" s="475"/>
      <c r="F1874" s="475"/>
      <c r="G1874" s="497"/>
      <c r="H1874" s="45" t="s">
        <v>492</v>
      </c>
      <c r="I1874" s="33" t="s">
        <v>493</v>
      </c>
      <c r="J1874" s="33" t="s">
        <v>494</v>
      </c>
      <c r="K1874" s="56">
        <v>1</v>
      </c>
      <c r="L1874" s="297">
        <v>45839</v>
      </c>
      <c r="M1874" s="297">
        <v>46568</v>
      </c>
      <c r="N1874" s="95">
        <f t="shared" si="64"/>
        <v>104.14285714285714</v>
      </c>
      <c r="O1874" s="51">
        <v>0</v>
      </c>
      <c r="P1874" s="53" t="s">
        <v>1783</v>
      </c>
      <c r="Q1874" s="34">
        <f t="shared" si="65"/>
        <v>0</v>
      </c>
      <c r="R1874" s="48" t="str">
        <f t="array" aca="1" ref="R1874" ca="1">IF(ISNUMBER(Q1874),IF(Q1874=100%,"CUMPLIDA",IF(AND(ISNUMBER(M1874),ISNUMBER(INDIRECT("FECHA_"&amp;$B1874,1))), IF(M1874&lt;=INDIRECT("FECHA_"&amp;$B1874,1),"INCUMPLIDA","PROCESO"), "VERIFICAR FECHA")),"SIN VALOR AVANCE")</f>
        <v>PROCESO</v>
      </c>
    </row>
    <row r="1875" spans="1:18" ht="285.75">
      <c r="A1875" s="44" t="s">
        <v>652</v>
      </c>
      <c r="B1875" s="43" t="s">
        <v>1276</v>
      </c>
      <c r="C1875" s="474"/>
      <c r="D1875" s="474" t="s">
        <v>1756</v>
      </c>
      <c r="E1875" s="475"/>
      <c r="F1875" s="475"/>
      <c r="G1875" s="497"/>
      <c r="H1875" s="45" t="s">
        <v>495</v>
      </c>
      <c r="I1875" s="33" t="s">
        <v>496</v>
      </c>
      <c r="J1875" s="33" t="s">
        <v>527</v>
      </c>
      <c r="K1875" s="56">
        <v>2</v>
      </c>
      <c r="L1875" s="297">
        <v>45839</v>
      </c>
      <c r="M1875" s="297">
        <v>46568</v>
      </c>
      <c r="N1875" s="95">
        <f t="shared" si="64"/>
        <v>104.14285714285714</v>
      </c>
      <c r="O1875" s="51">
        <v>0</v>
      </c>
      <c r="P1875" s="53" t="s">
        <v>1794</v>
      </c>
      <c r="Q1875" s="34">
        <f t="shared" si="65"/>
        <v>0</v>
      </c>
      <c r="R1875" s="48" t="str">
        <f t="array" aca="1" ref="R1875" ca="1">IF(ISNUMBER(Q1875),IF(Q1875=100%,"CUMPLIDA",IF(AND(ISNUMBER(M1875),ISNUMBER(INDIRECT("FECHA_"&amp;$B1875,1))), IF(M1875&lt;=INDIRECT("FECHA_"&amp;$B1875,1),"INCUMPLIDA","PROCESO"), "VERIFICAR FECHA")),"SIN VALOR AVANCE")</f>
        <v>PROCESO</v>
      </c>
    </row>
    <row r="1876" spans="1:18" ht="270.75">
      <c r="A1876" s="44" t="s">
        <v>652</v>
      </c>
      <c r="B1876" s="43" t="s">
        <v>1276</v>
      </c>
      <c r="C1876" s="489" t="s">
        <v>1799</v>
      </c>
      <c r="D1876" s="489" t="s">
        <v>1800</v>
      </c>
      <c r="E1876" s="490" t="s">
        <v>1801</v>
      </c>
      <c r="F1876" s="490"/>
      <c r="G1876" s="490" t="s">
        <v>1802</v>
      </c>
      <c r="H1876" s="45" t="s">
        <v>713</v>
      </c>
      <c r="I1876" s="57" t="s">
        <v>1718</v>
      </c>
      <c r="J1876" s="33" t="s">
        <v>1719</v>
      </c>
      <c r="K1876" s="51">
        <v>1</v>
      </c>
      <c r="L1876" s="296">
        <v>44044</v>
      </c>
      <c r="M1876" s="296">
        <v>44196</v>
      </c>
      <c r="N1876" s="95">
        <f t="shared" si="64"/>
        <v>21.714285714285715</v>
      </c>
      <c r="O1876" s="51">
        <v>1</v>
      </c>
      <c r="P1876" s="33" t="s">
        <v>1803</v>
      </c>
      <c r="Q1876" s="34">
        <f t="shared" si="65"/>
        <v>1</v>
      </c>
      <c r="R1876" s="48" t="str">
        <f t="array" aca="1" ref="R1876" ca="1">IF(ISNUMBER(Q1876),IF(Q1876=100%,"CUMPLIDA",IF(AND(ISNUMBER(M1876),ISNUMBER(INDIRECT("FECHA_"&amp;$B1876,1))), IF(M1876&lt;=INDIRECT("FECHA_"&amp;$B1876,1),"INCUMPLIDA","PROCESO"), "VERIFICAR FECHA")),"SIN VALOR AVANCE")</f>
        <v>CUMPLIDA</v>
      </c>
    </row>
    <row r="1877" spans="1:18" ht="75.75">
      <c r="A1877" s="44" t="s">
        <v>652</v>
      </c>
      <c r="B1877" s="43" t="s">
        <v>1276</v>
      </c>
      <c r="C1877" s="489"/>
      <c r="D1877" s="489"/>
      <c r="E1877" s="490"/>
      <c r="F1877" s="490"/>
      <c r="G1877" s="490"/>
      <c r="H1877" s="475" t="s">
        <v>713</v>
      </c>
      <c r="I1877" s="33" t="s">
        <v>658</v>
      </c>
      <c r="J1877" s="33" t="s">
        <v>659</v>
      </c>
      <c r="K1877" s="56">
        <v>1</v>
      </c>
      <c r="L1877" s="296">
        <v>45231</v>
      </c>
      <c r="M1877" s="296">
        <v>45504</v>
      </c>
      <c r="N1877" s="95">
        <f t="shared" si="64"/>
        <v>39</v>
      </c>
      <c r="O1877" s="51">
        <v>1</v>
      </c>
      <c r="P1877" s="53" t="s">
        <v>1804</v>
      </c>
      <c r="Q1877" s="34">
        <f t="shared" si="65"/>
        <v>1</v>
      </c>
      <c r="R1877" s="48" t="str">
        <f t="array" aca="1" ref="R1877" ca="1">IF(ISNUMBER(Q1877),IF(Q1877=100%,"CUMPLIDA",IF(AND(ISNUMBER(M1877),ISNUMBER(INDIRECT("FECHA_"&amp;$B1877,1))), IF(M1877&lt;=INDIRECT("FECHA_"&amp;$B1877,1),"INCUMPLIDA","PROCESO"), "VERIFICAR FECHA")),"SIN VALOR AVANCE")</f>
        <v>CUMPLIDA</v>
      </c>
    </row>
    <row r="1878" spans="1:18" ht="225.75">
      <c r="A1878" s="44" t="s">
        <v>652</v>
      </c>
      <c r="B1878" s="43" t="s">
        <v>1276</v>
      </c>
      <c r="C1878" s="489"/>
      <c r="D1878" s="489"/>
      <c r="E1878" s="490"/>
      <c r="F1878" s="490"/>
      <c r="G1878" s="490"/>
      <c r="H1878" s="475"/>
      <c r="I1878" s="33" t="s">
        <v>661</v>
      </c>
      <c r="J1878" s="33" t="s">
        <v>662</v>
      </c>
      <c r="K1878" s="56">
        <v>1</v>
      </c>
      <c r="L1878" s="296">
        <v>45231</v>
      </c>
      <c r="M1878" s="296">
        <v>45504</v>
      </c>
      <c r="N1878" s="95">
        <f t="shared" si="64"/>
        <v>39</v>
      </c>
      <c r="O1878" s="51">
        <v>1</v>
      </c>
      <c r="P1878" s="53" t="s">
        <v>1805</v>
      </c>
      <c r="Q1878" s="34">
        <f t="shared" si="65"/>
        <v>1</v>
      </c>
      <c r="R1878" s="48" t="str">
        <f t="array" aca="1" ref="R1878" ca="1">IF(ISNUMBER(Q1878),IF(Q1878=100%,"CUMPLIDA",IF(AND(ISNUMBER(M1878),ISNUMBER(INDIRECT("FECHA_"&amp;$B1878,1))), IF(M1878&lt;=INDIRECT("FECHA_"&amp;$B1878,1),"INCUMPLIDA","PROCESO"), "VERIFICAR FECHA")),"SIN VALOR AVANCE")</f>
        <v>CUMPLIDA</v>
      </c>
    </row>
    <row r="1879" spans="1:18" ht="150.75">
      <c r="A1879" s="44" t="s">
        <v>652</v>
      </c>
      <c r="B1879" s="43" t="s">
        <v>1276</v>
      </c>
      <c r="C1879" s="489"/>
      <c r="D1879" s="489"/>
      <c r="E1879" s="490"/>
      <c r="F1879" s="490"/>
      <c r="G1879" s="490"/>
      <c r="H1879" s="45" t="s">
        <v>664</v>
      </c>
      <c r="I1879" s="33" t="s">
        <v>474</v>
      </c>
      <c r="J1879" s="33" t="s">
        <v>475</v>
      </c>
      <c r="K1879" s="56">
        <v>1</v>
      </c>
      <c r="L1879" s="297">
        <v>45323</v>
      </c>
      <c r="M1879" s="297">
        <v>45747</v>
      </c>
      <c r="N1879" s="95">
        <f t="shared" si="64"/>
        <v>60.571428571428569</v>
      </c>
      <c r="O1879" s="51">
        <v>1</v>
      </c>
      <c r="P1879" s="53" t="s">
        <v>1806</v>
      </c>
      <c r="Q1879" s="34">
        <f t="shared" si="65"/>
        <v>1</v>
      </c>
      <c r="R1879" s="48" t="str">
        <f t="array" aca="1" ref="R1879" ca="1">IF(ISNUMBER(Q1879),IF(Q1879=100%,"CUMPLIDA",IF(AND(ISNUMBER(M1879),ISNUMBER(INDIRECT("FECHA_"&amp;$B1879,1))), IF(M1879&lt;=INDIRECT("FECHA_"&amp;$B1879,1),"INCUMPLIDA","PROCESO"), "VERIFICAR FECHA")),"SIN VALOR AVANCE")</f>
        <v>CUMPLIDA</v>
      </c>
    </row>
    <row r="1880" spans="1:18" ht="75.75">
      <c r="A1880" s="44" t="s">
        <v>652</v>
      </c>
      <c r="B1880" s="43" t="s">
        <v>1276</v>
      </c>
      <c r="C1880" s="489"/>
      <c r="D1880" s="489"/>
      <c r="E1880" s="490"/>
      <c r="F1880" s="490"/>
      <c r="G1880" s="490"/>
      <c r="H1880" s="45" t="s">
        <v>518</v>
      </c>
      <c r="I1880" s="33" t="s">
        <v>518</v>
      </c>
      <c r="J1880" s="33" t="s">
        <v>519</v>
      </c>
      <c r="K1880" s="56">
        <v>1</v>
      </c>
      <c r="L1880" s="297">
        <v>45323</v>
      </c>
      <c r="M1880" s="297">
        <v>45747</v>
      </c>
      <c r="N1880" s="95">
        <f t="shared" si="64"/>
        <v>60.571428571428569</v>
      </c>
      <c r="O1880" s="51">
        <v>1</v>
      </c>
      <c r="P1880" s="53" t="s">
        <v>1804</v>
      </c>
      <c r="Q1880" s="34">
        <f t="shared" si="65"/>
        <v>1</v>
      </c>
      <c r="R1880" s="48" t="str">
        <f t="array" aca="1" ref="R1880" ca="1">IF(ISNUMBER(Q1880),IF(Q1880=100%,"CUMPLIDA",IF(AND(ISNUMBER(M1880),ISNUMBER(INDIRECT("FECHA_"&amp;$B1880,1))), IF(M1880&lt;=INDIRECT("FECHA_"&amp;$B1880,1),"INCUMPLIDA","PROCESO"), "VERIFICAR FECHA")),"SIN VALOR AVANCE")</f>
        <v>CUMPLIDA</v>
      </c>
    </row>
    <row r="1881" spans="1:18" ht="105.75">
      <c r="A1881" s="44" t="s">
        <v>652</v>
      </c>
      <c r="B1881" s="43" t="s">
        <v>1276</v>
      </c>
      <c r="C1881" s="489"/>
      <c r="D1881" s="489"/>
      <c r="E1881" s="490"/>
      <c r="F1881" s="490"/>
      <c r="G1881" s="490"/>
      <c r="H1881" s="45" t="s">
        <v>480</v>
      </c>
      <c r="I1881" s="33" t="s">
        <v>481</v>
      </c>
      <c r="J1881" s="33" t="s">
        <v>482</v>
      </c>
      <c r="K1881" s="56">
        <v>1</v>
      </c>
      <c r="L1881" s="297">
        <v>45231</v>
      </c>
      <c r="M1881" s="297">
        <v>45747</v>
      </c>
      <c r="N1881" s="95">
        <f t="shared" si="64"/>
        <v>73.714285714285708</v>
      </c>
      <c r="O1881" s="51">
        <v>1</v>
      </c>
      <c r="P1881" s="33" t="s">
        <v>1807</v>
      </c>
      <c r="Q1881" s="34">
        <f t="shared" si="65"/>
        <v>1</v>
      </c>
      <c r="R1881" s="48" t="str">
        <f t="array" aca="1" ref="R1881" ca="1">IF(ISNUMBER(Q1881),IF(Q1881=100%,"CUMPLIDA",IF(AND(ISNUMBER(M1881),ISNUMBER(INDIRECT("FECHA_"&amp;$B1881,1))), IF(M1881&lt;=INDIRECT("FECHA_"&amp;$B1881,1),"INCUMPLIDA","PROCESO"), "VERIFICAR FECHA")),"SIN VALOR AVANCE")</f>
        <v>CUMPLIDA</v>
      </c>
    </row>
    <row r="1882" spans="1:18" ht="150.75">
      <c r="A1882" s="44" t="s">
        <v>652</v>
      </c>
      <c r="B1882" s="43" t="s">
        <v>1276</v>
      </c>
      <c r="C1882" s="489"/>
      <c r="D1882" s="489"/>
      <c r="E1882" s="490"/>
      <c r="F1882" s="490"/>
      <c r="G1882" s="490"/>
      <c r="H1882" s="45" t="s">
        <v>483</v>
      </c>
      <c r="I1882" s="33" t="s">
        <v>483</v>
      </c>
      <c r="J1882" s="33" t="s">
        <v>1722</v>
      </c>
      <c r="K1882" s="56">
        <v>1</v>
      </c>
      <c r="L1882" s="297">
        <v>45323</v>
      </c>
      <c r="M1882" s="297">
        <v>45747</v>
      </c>
      <c r="N1882" s="95">
        <f t="shared" ref="N1882:N1945" si="66">(M1882-L1882)/7</f>
        <v>60.571428571428569</v>
      </c>
      <c r="O1882" s="51">
        <v>1</v>
      </c>
      <c r="P1882" s="53" t="s">
        <v>1806</v>
      </c>
      <c r="Q1882" s="34">
        <f t="shared" si="65"/>
        <v>1</v>
      </c>
      <c r="R1882" s="48" t="str">
        <f t="array" aca="1" ref="R1882" ca="1">IF(ISNUMBER(Q1882),IF(Q1882=100%,"CUMPLIDA",IF(AND(ISNUMBER(M1882),ISNUMBER(INDIRECT("FECHA_"&amp;$B1882,1))), IF(M1882&lt;=INDIRECT("FECHA_"&amp;$B1882,1),"INCUMPLIDA","PROCESO"), "VERIFICAR FECHA")),"SIN VALOR AVANCE")</f>
        <v>CUMPLIDA</v>
      </c>
    </row>
    <row r="1883" spans="1:18" ht="75.75">
      <c r="A1883" s="44" t="s">
        <v>652</v>
      </c>
      <c r="B1883" s="43" t="s">
        <v>1276</v>
      </c>
      <c r="C1883" s="489"/>
      <c r="D1883" s="489"/>
      <c r="E1883" s="490"/>
      <c r="F1883" s="490"/>
      <c r="G1883" s="490"/>
      <c r="H1883" s="45" t="s">
        <v>1808</v>
      </c>
      <c r="I1883" s="33" t="s">
        <v>1808</v>
      </c>
      <c r="J1883" s="33" t="s">
        <v>485</v>
      </c>
      <c r="K1883" s="56">
        <v>1</v>
      </c>
      <c r="L1883" s="297">
        <v>45231</v>
      </c>
      <c r="M1883" s="297">
        <v>45747</v>
      </c>
      <c r="N1883" s="95">
        <f t="shared" si="66"/>
        <v>73.714285714285708</v>
      </c>
      <c r="O1883" s="51">
        <v>1</v>
      </c>
      <c r="P1883" s="53" t="s">
        <v>1804</v>
      </c>
      <c r="Q1883" s="34">
        <f t="shared" si="65"/>
        <v>1</v>
      </c>
      <c r="R1883" s="48" t="str">
        <f t="array" aca="1" ref="R1883" ca="1">IF(ISNUMBER(Q1883),IF(Q1883=100%,"CUMPLIDA",IF(AND(ISNUMBER(M1883),ISNUMBER(INDIRECT("FECHA_"&amp;$B1883,1))), IF(M1883&lt;=INDIRECT("FECHA_"&amp;$B1883,1),"INCUMPLIDA","PROCESO"), "VERIFICAR FECHA")),"SIN VALOR AVANCE")</f>
        <v>CUMPLIDA</v>
      </c>
    </row>
    <row r="1884" spans="1:18" ht="225.75">
      <c r="A1884" s="44" t="s">
        <v>652</v>
      </c>
      <c r="B1884" s="43" t="s">
        <v>1276</v>
      </c>
      <c r="C1884" s="489"/>
      <c r="D1884" s="489"/>
      <c r="E1884" s="490"/>
      <c r="F1884" s="490"/>
      <c r="G1884" s="490"/>
      <c r="H1884" s="45" t="s">
        <v>1809</v>
      </c>
      <c r="I1884" s="33" t="s">
        <v>1809</v>
      </c>
      <c r="J1884" s="33" t="s">
        <v>776</v>
      </c>
      <c r="K1884" s="56">
        <v>1</v>
      </c>
      <c r="L1884" s="297">
        <v>45231</v>
      </c>
      <c r="M1884" s="297">
        <v>45808</v>
      </c>
      <c r="N1884" s="95">
        <f t="shared" si="66"/>
        <v>82.428571428571431</v>
      </c>
      <c r="O1884" s="51">
        <v>1</v>
      </c>
      <c r="P1884" s="53" t="s">
        <v>1805</v>
      </c>
      <c r="Q1884" s="34">
        <f t="shared" si="65"/>
        <v>1</v>
      </c>
      <c r="R1884" s="48" t="str">
        <f t="array" aca="1" ref="R1884" ca="1">IF(ISNUMBER(Q1884),IF(Q1884=100%,"CUMPLIDA",IF(AND(ISNUMBER(M1884),ISNUMBER(INDIRECT("FECHA_"&amp;$B1884,1))), IF(M1884&lt;=INDIRECT("FECHA_"&amp;$B1884,1),"INCUMPLIDA","PROCESO"), "VERIFICAR FECHA")),"SIN VALOR AVANCE")</f>
        <v>CUMPLIDA</v>
      </c>
    </row>
    <row r="1885" spans="1:18" ht="195.75">
      <c r="A1885" s="44" t="s">
        <v>652</v>
      </c>
      <c r="B1885" s="43" t="s">
        <v>1276</v>
      </c>
      <c r="C1885" s="489"/>
      <c r="D1885" s="489"/>
      <c r="E1885" s="490"/>
      <c r="F1885" s="490"/>
      <c r="G1885" s="490"/>
      <c r="H1885" s="45" t="s">
        <v>56</v>
      </c>
      <c r="I1885" s="33" t="s">
        <v>489</v>
      </c>
      <c r="J1885" s="33" t="s">
        <v>490</v>
      </c>
      <c r="K1885" s="56">
        <v>11</v>
      </c>
      <c r="L1885" s="297">
        <v>45931</v>
      </c>
      <c r="M1885" s="297">
        <v>46568</v>
      </c>
      <c r="N1885" s="95">
        <f t="shared" si="66"/>
        <v>91</v>
      </c>
      <c r="O1885" s="51">
        <v>0</v>
      </c>
      <c r="P1885" s="53" t="s">
        <v>1810</v>
      </c>
      <c r="Q1885" s="34">
        <f t="shared" si="65"/>
        <v>0</v>
      </c>
      <c r="R1885" s="48" t="str">
        <f t="array" aca="1" ref="R1885" ca="1">IF(ISNUMBER(Q1885),IF(Q1885=100%,"CUMPLIDA",IF(AND(ISNUMBER(M1885),ISNUMBER(INDIRECT("FECHA_"&amp;$B1885,1))), IF(M1885&lt;=INDIRECT("FECHA_"&amp;$B1885,1),"INCUMPLIDA","PROCESO"), "VERIFICAR FECHA")),"SIN VALOR AVANCE")</f>
        <v>PROCESO</v>
      </c>
    </row>
    <row r="1886" spans="1:18" ht="165.75">
      <c r="A1886" s="44" t="s">
        <v>652</v>
      </c>
      <c r="B1886" s="43" t="s">
        <v>1276</v>
      </c>
      <c r="C1886" s="489"/>
      <c r="D1886" s="489"/>
      <c r="E1886" s="490"/>
      <c r="F1886" s="490"/>
      <c r="G1886" s="490"/>
      <c r="H1886" s="45" t="s">
        <v>492</v>
      </c>
      <c r="I1886" s="33" t="s">
        <v>493</v>
      </c>
      <c r="J1886" s="33" t="s">
        <v>494</v>
      </c>
      <c r="K1886" s="56">
        <v>1</v>
      </c>
      <c r="L1886" s="297">
        <v>45931</v>
      </c>
      <c r="M1886" s="297">
        <v>46568</v>
      </c>
      <c r="N1886" s="95">
        <f t="shared" si="66"/>
        <v>91</v>
      </c>
      <c r="O1886" s="51">
        <v>0</v>
      </c>
      <c r="P1886" s="53" t="s">
        <v>1811</v>
      </c>
      <c r="Q1886" s="34">
        <f t="shared" si="65"/>
        <v>0</v>
      </c>
      <c r="R1886" s="48" t="str">
        <f t="array" aca="1" ref="R1886" ca="1">IF(ISNUMBER(Q1886),IF(Q1886=100%,"CUMPLIDA",IF(AND(ISNUMBER(M1886),ISNUMBER(INDIRECT("FECHA_"&amp;$B1886,1))), IF(M1886&lt;=INDIRECT("FECHA_"&amp;$B1886,1),"INCUMPLIDA","PROCESO"), "VERIFICAR FECHA")),"SIN VALOR AVANCE")</f>
        <v>PROCESO</v>
      </c>
    </row>
    <row r="1887" spans="1:18" ht="330.75">
      <c r="A1887" s="44" t="s">
        <v>652</v>
      </c>
      <c r="B1887" s="43" t="s">
        <v>1276</v>
      </c>
      <c r="C1887" s="489"/>
      <c r="D1887" s="489"/>
      <c r="E1887" s="490"/>
      <c r="F1887" s="490"/>
      <c r="G1887" s="490"/>
      <c r="H1887" s="45" t="s">
        <v>495</v>
      </c>
      <c r="I1887" s="33" t="s">
        <v>496</v>
      </c>
      <c r="J1887" s="33" t="s">
        <v>527</v>
      </c>
      <c r="K1887" s="56">
        <v>2</v>
      </c>
      <c r="L1887" s="297">
        <v>45931</v>
      </c>
      <c r="M1887" s="297">
        <v>46568</v>
      </c>
      <c r="N1887" s="95">
        <f t="shared" si="66"/>
        <v>91</v>
      </c>
      <c r="O1887" s="51">
        <v>0</v>
      </c>
      <c r="P1887" s="53" t="s">
        <v>1812</v>
      </c>
      <c r="Q1887" s="34">
        <f t="shared" si="65"/>
        <v>0</v>
      </c>
      <c r="R1887" s="48" t="str">
        <f t="array" aca="1" ref="R1887" ca="1">IF(ISNUMBER(Q1887),IF(Q1887=100%,"CUMPLIDA",IF(AND(ISNUMBER(M1887),ISNUMBER(INDIRECT("FECHA_"&amp;$B1887,1))), IF(M1887&lt;=INDIRECT("FECHA_"&amp;$B1887,1),"INCUMPLIDA","PROCESO"), "VERIFICAR FECHA")),"SIN VALOR AVANCE")</f>
        <v>PROCESO</v>
      </c>
    </row>
    <row r="1888" spans="1:18" ht="255.75">
      <c r="A1888" s="44" t="s">
        <v>652</v>
      </c>
      <c r="B1888" s="43" t="s">
        <v>1276</v>
      </c>
      <c r="C1888" s="489" t="s">
        <v>1813</v>
      </c>
      <c r="D1888" s="489" t="s">
        <v>1814</v>
      </c>
      <c r="E1888" s="490" t="s">
        <v>1815</v>
      </c>
      <c r="F1888" s="490"/>
      <c r="G1888" s="490" t="s">
        <v>1816</v>
      </c>
      <c r="H1888" s="45" t="s">
        <v>713</v>
      </c>
      <c r="I1888" s="57" t="s">
        <v>1718</v>
      </c>
      <c r="J1888" s="33" t="s">
        <v>1719</v>
      </c>
      <c r="K1888" s="51">
        <v>1</v>
      </c>
      <c r="L1888" s="296">
        <v>44044</v>
      </c>
      <c r="M1888" s="296">
        <v>44196</v>
      </c>
      <c r="N1888" s="95">
        <f t="shared" si="66"/>
        <v>21.714285714285715</v>
      </c>
      <c r="O1888" s="51">
        <v>1</v>
      </c>
      <c r="P1888" s="33" t="s">
        <v>1817</v>
      </c>
      <c r="Q1888" s="34">
        <f t="shared" si="65"/>
        <v>1</v>
      </c>
      <c r="R1888" s="48" t="str">
        <f t="array" aca="1" ref="R1888" ca="1">IF(ISNUMBER(Q1888),IF(Q1888=100%,"CUMPLIDA",IF(AND(ISNUMBER(M1888),ISNUMBER(INDIRECT("FECHA_"&amp;$B1888,1))), IF(M1888&lt;=INDIRECT("FECHA_"&amp;$B1888,1),"INCUMPLIDA","PROCESO"), "VERIFICAR FECHA")),"SIN VALOR AVANCE")</f>
        <v>CUMPLIDA</v>
      </c>
    </row>
    <row r="1889" spans="1:18" ht="75.75">
      <c r="A1889" s="44" t="s">
        <v>652</v>
      </c>
      <c r="B1889" s="43" t="s">
        <v>1276</v>
      </c>
      <c r="C1889" s="489"/>
      <c r="D1889" s="489"/>
      <c r="E1889" s="490"/>
      <c r="F1889" s="490"/>
      <c r="G1889" s="490"/>
      <c r="H1889" s="475" t="s">
        <v>713</v>
      </c>
      <c r="I1889" s="33" t="s">
        <v>658</v>
      </c>
      <c r="J1889" s="33" t="s">
        <v>659</v>
      </c>
      <c r="K1889" s="56">
        <v>1</v>
      </c>
      <c r="L1889" s="296">
        <v>45231</v>
      </c>
      <c r="M1889" s="296">
        <v>45504</v>
      </c>
      <c r="N1889" s="95">
        <f t="shared" si="66"/>
        <v>39</v>
      </c>
      <c r="O1889" s="51">
        <v>1</v>
      </c>
      <c r="P1889" s="53" t="s">
        <v>1804</v>
      </c>
      <c r="Q1889" s="34">
        <f t="shared" si="65"/>
        <v>1</v>
      </c>
      <c r="R1889" s="48" t="str">
        <f t="array" aca="1" ref="R1889" ca="1">IF(ISNUMBER(Q1889),IF(Q1889=100%,"CUMPLIDA",IF(AND(ISNUMBER(M1889),ISNUMBER(INDIRECT("FECHA_"&amp;$B1889,1))), IF(M1889&lt;=INDIRECT("FECHA_"&amp;$B1889,1),"INCUMPLIDA","PROCESO"), "VERIFICAR FECHA")),"SIN VALOR AVANCE")</f>
        <v>CUMPLIDA</v>
      </c>
    </row>
    <row r="1890" spans="1:18" ht="150">
      <c r="A1890" s="44" t="s">
        <v>652</v>
      </c>
      <c r="B1890" s="43" t="s">
        <v>1276</v>
      </c>
      <c r="C1890" s="489"/>
      <c r="D1890" s="489"/>
      <c r="E1890" s="490"/>
      <c r="F1890" s="490"/>
      <c r="G1890" s="490"/>
      <c r="H1890" s="475"/>
      <c r="I1890" s="33" t="s">
        <v>661</v>
      </c>
      <c r="J1890" s="33" t="s">
        <v>662</v>
      </c>
      <c r="K1890" s="56">
        <v>1</v>
      </c>
      <c r="L1890" s="296">
        <v>45231</v>
      </c>
      <c r="M1890" s="296">
        <v>45504</v>
      </c>
      <c r="N1890" s="95">
        <f t="shared" si="66"/>
        <v>39</v>
      </c>
      <c r="O1890" s="51">
        <v>1</v>
      </c>
      <c r="P1890" s="33" t="s">
        <v>1818</v>
      </c>
      <c r="Q1890" s="34">
        <f t="shared" si="65"/>
        <v>1</v>
      </c>
      <c r="R1890" s="48" t="str">
        <f t="array" aca="1" ref="R1890" ca="1">IF(ISNUMBER(Q1890),IF(Q1890=100%,"CUMPLIDA",IF(AND(ISNUMBER(M1890),ISNUMBER(INDIRECT("FECHA_"&amp;$B1890,1))), IF(M1890&lt;=INDIRECT("FECHA_"&amp;$B1890,1),"INCUMPLIDA","PROCESO"), "VERIFICAR FECHA")),"SIN VALOR AVANCE")</f>
        <v>CUMPLIDA</v>
      </c>
    </row>
    <row r="1891" spans="1:18" ht="150.75">
      <c r="A1891" s="44" t="s">
        <v>652</v>
      </c>
      <c r="B1891" s="43" t="s">
        <v>1276</v>
      </c>
      <c r="C1891" s="489"/>
      <c r="D1891" s="489"/>
      <c r="E1891" s="490"/>
      <c r="F1891" s="490"/>
      <c r="G1891" s="490"/>
      <c r="H1891" s="45" t="s">
        <v>664</v>
      </c>
      <c r="I1891" s="33" t="s">
        <v>474</v>
      </c>
      <c r="J1891" s="33" t="s">
        <v>475</v>
      </c>
      <c r="K1891" s="56">
        <v>1</v>
      </c>
      <c r="L1891" s="297">
        <v>45323</v>
      </c>
      <c r="M1891" s="297">
        <v>45747</v>
      </c>
      <c r="N1891" s="95">
        <f t="shared" si="66"/>
        <v>60.571428571428569</v>
      </c>
      <c r="O1891" s="51">
        <v>1</v>
      </c>
      <c r="P1891" s="33" t="s">
        <v>1819</v>
      </c>
      <c r="Q1891" s="34">
        <f t="shared" si="65"/>
        <v>1</v>
      </c>
      <c r="R1891" s="48" t="str">
        <f t="array" aca="1" ref="R1891" ca="1">IF(ISNUMBER(Q1891),IF(Q1891=100%,"CUMPLIDA",IF(AND(ISNUMBER(M1891),ISNUMBER(INDIRECT("FECHA_"&amp;$B1891,1))), IF(M1891&lt;=INDIRECT("FECHA_"&amp;$B1891,1),"INCUMPLIDA","PROCESO"), "VERIFICAR FECHA")),"SIN VALOR AVANCE")</f>
        <v>CUMPLIDA</v>
      </c>
    </row>
    <row r="1892" spans="1:18" ht="75.75">
      <c r="A1892" s="44" t="s">
        <v>652</v>
      </c>
      <c r="B1892" s="43" t="s">
        <v>1276</v>
      </c>
      <c r="C1892" s="489"/>
      <c r="D1892" s="489"/>
      <c r="E1892" s="490"/>
      <c r="F1892" s="490"/>
      <c r="G1892" s="490"/>
      <c r="H1892" s="45" t="s">
        <v>518</v>
      </c>
      <c r="I1892" s="33" t="s">
        <v>518</v>
      </c>
      <c r="J1892" s="33" t="s">
        <v>519</v>
      </c>
      <c r="K1892" s="56">
        <v>1</v>
      </c>
      <c r="L1892" s="297">
        <v>45323</v>
      </c>
      <c r="M1892" s="297">
        <v>45747</v>
      </c>
      <c r="N1892" s="95">
        <f t="shared" si="66"/>
        <v>60.571428571428569</v>
      </c>
      <c r="O1892" s="51">
        <v>1</v>
      </c>
      <c r="P1892" s="53" t="s">
        <v>1804</v>
      </c>
      <c r="Q1892" s="34">
        <f t="shared" si="65"/>
        <v>1</v>
      </c>
      <c r="R1892" s="48" t="str">
        <f t="array" aca="1" ref="R1892" ca="1">IF(ISNUMBER(Q1892),IF(Q1892=100%,"CUMPLIDA",IF(AND(ISNUMBER(M1892),ISNUMBER(INDIRECT("FECHA_"&amp;$B1892,1))), IF(M1892&lt;=INDIRECT("FECHA_"&amp;$B1892,1),"INCUMPLIDA","PROCESO"), "VERIFICAR FECHA")),"SIN VALOR AVANCE")</f>
        <v>CUMPLIDA</v>
      </c>
    </row>
    <row r="1893" spans="1:18" ht="105.75">
      <c r="A1893" s="44" t="s">
        <v>652</v>
      </c>
      <c r="B1893" s="43" t="s">
        <v>1276</v>
      </c>
      <c r="C1893" s="489"/>
      <c r="D1893" s="489"/>
      <c r="E1893" s="490"/>
      <c r="F1893" s="490"/>
      <c r="G1893" s="490"/>
      <c r="H1893" s="45" t="s">
        <v>480</v>
      </c>
      <c r="I1893" s="33" t="s">
        <v>481</v>
      </c>
      <c r="J1893" s="33" t="s">
        <v>482</v>
      </c>
      <c r="K1893" s="56">
        <v>1</v>
      </c>
      <c r="L1893" s="297">
        <v>45231</v>
      </c>
      <c r="M1893" s="297">
        <v>45747</v>
      </c>
      <c r="N1893" s="95">
        <f t="shared" si="66"/>
        <v>73.714285714285708</v>
      </c>
      <c r="O1893" s="51">
        <v>1</v>
      </c>
      <c r="P1893" s="33" t="s">
        <v>1721</v>
      </c>
      <c r="Q1893" s="34">
        <f t="shared" si="65"/>
        <v>1</v>
      </c>
      <c r="R1893" s="48" t="str">
        <f t="array" aca="1" ref="R1893" ca="1">IF(ISNUMBER(Q1893),IF(Q1893=100%,"CUMPLIDA",IF(AND(ISNUMBER(M1893),ISNUMBER(INDIRECT("FECHA_"&amp;$B1893,1))), IF(M1893&lt;=INDIRECT("FECHA_"&amp;$B1893,1),"INCUMPLIDA","PROCESO"), "VERIFICAR FECHA")),"SIN VALOR AVANCE")</f>
        <v>CUMPLIDA</v>
      </c>
    </row>
    <row r="1894" spans="1:18" ht="150.75">
      <c r="A1894" s="44" t="s">
        <v>652</v>
      </c>
      <c r="B1894" s="43" t="s">
        <v>1276</v>
      </c>
      <c r="C1894" s="489"/>
      <c r="D1894" s="489"/>
      <c r="E1894" s="490"/>
      <c r="F1894" s="490"/>
      <c r="G1894" s="490"/>
      <c r="H1894" s="45" t="s">
        <v>483</v>
      </c>
      <c r="I1894" s="33" t="s">
        <v>483</v>
      </c>
      <c r="J1894" s="33" t="s">
        <v>1722</v>
      </c>
      <c r="K1894" s="56">
        <v>1</v>
      </c>
      <c r="L1894" s="297">
        <v>45323</v>
      </c>
      <c r="M1894" s="297">
        <v>45747</v>
      </c>
      <c r="N1894" s="95">
        <f t="shared" si="66"/>
        <v>60.571428571428569</v>
      </c>
      <c r="O1894" s="51">
        <v>1</v>
      </c>
      <c r="P1894" s="33" t="s">
        <v>1819</v>
      </c>
      <c r="Q1894" s="34">
        <f t="shared" si="65"/>
        <v>1</v>
      </c>
      <c r="R1894" s="48" t="str">
        <f t="array" aca="1" ref="R1894" ca="1">IF(ISNUMBER(Q1894),IF(Q1894=100%,"CUMPLIDA",IF(AND(ISNUMBER(M1894),ISNUMBER(INDIRECT("FECHA_"&amp;$B1894,1))), IF(M1894&lt;=INDIRECT("FECHA_"&amp;$B1894,1),"INCUMPLIDA","PROCESO"), "VERIFICAR FECHA")),"SIN VALOR AVANCE")</f>
        <v>CUMPLIDA</v>
      </c>
    </row>
    <row r="1895" spans="1:18" ht="75.75">
      <c r="A1895" s="44" t="s">
        <v>652</v>
      </c>
      <c r="B1895" s="43" t="s">
        <v>1276</v>
      </c>
      <c r="C1895" s="489"/>
      <c r="D1895" s="489"/>
      <c r="E1895" s="490"/>
      <c r="F1895" s="490"/>
      <c r="G1895" s="490"/>
      <c r="H1895" s="45" t="s">
        <v>1808</v>
      </c>
      <c r="I1895" s="33" t="s">
        <v>1808</v>
      </c>
      <c r="J1895" s="33" t="s">
        <v>485</v>
      </c>
      <c r="K1895" s="56">
        <v>1</v>
      </c>
      <c r="L1895" s="297">
        <v>45231</v>
      </c>
      <c r="M1895" s="297">
        <v>45747</v>
      </c>
      <c r="N1895" s="95">
        <f t="shared" si="66"/>
        <v>73.714285714285708</v>
      </c>
      <c r="O1895" s="51">
        <v>1</v>
      </c>
      <c r="P1895" s="53" t="s">
        <v>1804</v>
      </c>
      <c r="Q1895" s="34">
        <f t="shared" si="65"/>
        <v>1</v>
      </c>
      <c r="R1895" s="48" t="str">
        <f t="array" aca="1" ref="R1895" ca="1">IF(ISNUMBER(Q1895),IF(Q1895=100%,"CUMPLIDA",IF(AND(ISNUMBER(M1895),ISNUMBER(INDIRECT("FECHA_"&amp;$B1895,1))), IF(M1895&lt;=INDIRECT("FECHA_"&amp;$B1895,1),"INCUMPLIDA","PROCESO"), "VERIFICAR FECHA")),"SIN VALOR AVANCE")</f>
        <v>CUMPLIDA</v>
      </c>
    </row>
    <row r="1896" spans="1:18" ht="255.75">
      <c r="A1896" s="44" t="s">
        <v>652</v>
      </c>
      <c r="B1896" s="43" t="s">
        <v>1276</v>
      </c>
      <c r="C1896" s="489"/>
      <c r="D1896" s="489"/>
      <c r="E1896" s="490"/>
      <c r="F1896" s="490"/>
      <c r="G1896" s="490"/>
      <c r="H1896" s="45" t="s">
        <v>1809</v>
      </c>
      <c r="I1896" s="33" t="s">
        <v>1809</v>
      </c>
      <c r="J1896" s="33" t="s">
        <v>776</v>
      </c>
      <c r="K1896" s="56">
        <v>1</v>
      </c>
      <c r="L1896" s="297">
        <v>45231</v>
      </c>
      <c r="M1896" s="297">
        <v>45808</v>
      </c>
      <c r="N1896" s="95">
        <f t="shared" si="66"/>
        <v>82.428571428571431</v>
      </c>
      <c r="O1896" s="51">
        <v>1</v>
      </c>
      <c r="P1896" s="53" t="s">
        <v>1820</v>
      </c>
      <c r="Q1896" s="34">
        <f t="shared" si="65"/>
        <v>1</v>
      </c>
      <c r="R1896" s="48" t="str">
        <f t="array" aca="1" ref="R1896" ca="1">IF(ISNUMBER(Q1896),IF(Q1896=100%,"CUMPLIDA",IF(AND(ISNUMBER(M1896),ISNUMBER(INDIRECT("FECHA_"&amp;$B1896,1))), IF(M1896&lt;=INDIRECT("FECHA_"&amp;$B1896,1),"INCUMPLIDA","PROCESO"), "VERIFICAR FECHA")),"SIN VALOR AVANCE")</f>
        <v>CUMPLIDA</v>
      </c>
    </row>
    <row r="1897" spans="1:18" ht="182.25">
      <c r="A1897" s="44" t="s">
        <v>652</v>
      </c>
      <c r="B1897" s="43" t="s">
        <v>1276</v>
      </c>
      <c r="C1897" s="489"/>
      <c r="D1897" s="489"/>
      <c r="E1897" s="490"/>
      <c r="F1897" s="490"/>
      <c r="G1897" s="490"/>
      <c r="H1897" s="45" t="s">
        <v>56</v>
      </c>
      <c r="I1897" s="33" t="s">
        <v>489</v>
      </c>
      <c r="J1897" s="33" t="s">
        <v>490</v>
      </c>
      <c r="K1897" s="56">
        <v>10</v>
      </c>
      <c r="L1897" s="297">
        <v>45809</v>
      </c>
      <c r="M1897" s="297">
        <v>46568</v>
      </c>
      <c r="N1897" s="95">
        <f t="shared" si="66"/>
        <v>108.42857142857143</v>
      </c>
      <c r="O1897" s="51">
        <v>0</v>
      </c>
      <c r="P1897" s="53" t="s">
        <v>1821</v>
      </c>
      <c r="Q1897" s="34">
        <f t="shared" si="65"/>
        <v>0</v>
      </c>
      <c r="R1897" s="48" t="str">
        <f t="array" aca="1" ref="R1897" ca="1">IF(ISNUMBER(Q1897),IF(Q1897=100%,"CUMPLIDA",IF(AND(ISNUMBER(M1897),ISNUMBER(INDIRECT("FECHA_"&amp;$B1897,1))), IF(M1897&lt;=INDIRECT("FECHA_"&amp;$B1897,1),"INCUMPLIDA","PROCESO"), "VERIFICAR FECHA")),"SIN VALOR AVANCE")</f>
        <v>PROCESO</v>
      </c>
    </row>
    <row r="1898" spans="1:18" ht="180.75">
      <c r="A1898" s="44" t="s">
        <v>652</v>
      </c>
      <c r="B1898" s="43" t="s">
        <v>1276</v>
      </c>
      <c r="C1898" s="489"/>
      <c r="D1898" s="489"/>
      <c r="E1898" s="490"/>
      <c r="F1898" s="490"/>
      <c r="G1898" s="490"/>
      <c r="H1898" s="45" t="s">
        <v>492</v>
      </c>
      <c r="I1898" s="33" t="s">
        <v>493</v>
      </c>
      <c r="J1898" s="33" t="s">
        <v>494</v>
      </c>
      <c r="K1898" s="56">
        <v>1</v>
      </c>
      <c r="L1898" s="297">
        <v>45809</v>
      </c>
      <c r="M1898" s="297">
        <v>46568</v>
      </c>
      <c r="N1898" s="95">
        <f t="shared" si="66"/>
        <v>108.42857142857143</v>
      </c>
      <c r="O1898" s="51">
        <v>0</v>
      </c>
      <c r="P1898" s="53" t="s">
        <v>1822</v>
      </c>
      <c r="Q1898" s="34">
        <f t="shared" si="65"/>
        <v>0</v>
      </c>
      <c r="R1898" s="48" t="str">
        <f t="array" aca="1" ref="R1898" ca="1">IF(ISNUMBER(Q1898),IF(Q1898=100%,"CUMPLIDA",IF(AND(ISNUMBER(M1898),ISNUMBER(INDIRECT("FECHA_"&amp;$B1898,1))), IF(M1898&lt;=INDIRECT("FECHA_"&amp;$B1898,1),"INCUMPLIDA","PROCESO"), "VERIFICAR FECHA")),"SIN VALOR AVANCE")</f>
        <v>PROCESO</v>
      </c>
    </row>
    <row r="1899" spans="1:18" ht="300.75">
      <c r="A1899" s="44" t="s">
        <v>652</v>
      </c>
      <c r="B1899" s="43" t="s">
        <v>1276</v>
      </c>
      <c r="C1899" s="489"/>
      <c r="D1899" s="489"/>
      <c r="E1899" s="490"/>
      <c r="F1899" s="490"/>
      <c r="G1899" s="490"/>
      <c r="H1899" s="45" t="s">
        <v>495</v>
      </c>
      <c r="I1899" s="33" t="s">
        <v>496</v>
      </c>
      <c r="J1899" s="33" t="s">
        <v>527</v>
      </c>
      <c r="K1899" s="56">
        <v>2</v>
      </c>
      <c r="L1899" s="297">
        <v>45809</v>
      </c>
      <c r="M1899" s="297">
        <v>46568</v>
      </c>
      <c r="N1899" s="95">
        <f t="shared" si="66"/>
        <v>108.42857142857143</v>
      </c>
      <c r="O1899" s="51">
        <v>0</v>
      </c>
      <c r="P1899" s="53" t="s">
        <v>1823</v>
      </c>
      <c r="Q1899" s="34">
        <f t="shared" si="65"/>
        <v>0</v>
      </c>
      <c r="R1899" s="48" t="str">
        <f t="array" aca="1" ref="R1899" ca="1">IF(ISNUMBER(Q1899),IF(Q1899=100%,"CUMPLIDA",IF(AND(ISNUMBER(M1899),ISNUMBER(INDIRECT("FECHA_"&amp;$B1899,1))), IF(M1899&lt;=INDIRECT("FECHA_"&amp;$B1899,1),"INCUMPLIDA","PROCESO"), "VERIFICAR FECHA")),"SIN VALOR AVANCE")</f>
        <v>PROCESO</v>
      </c>
    </row>
    <row r="1900" spans="1:18" ht="315.75">
      <c r="A1900" s="44" t="s">
        <v>652</v>
      </c>
      <c r="B1900" s="43" t="s">
        <v>1276</v>
      </c>
      <c r="C1900" s="489" t="s">
        <v>1824</v>
      </c>
      <c r="D1900" s="489" t="s">
        <v>1825</v>
      </c>
      <c r="E1900" s="490" t="s">
        <v>1826</v>
      </c>
      <c r="F1900" s="490"/>
      <c r="G1900" s="490" t="s">
        <v>1827</v>
      </c>
      <c r="H1900" s="496" t="s">
        <v>1828</v>
      </c>
      <c r="I1900" s="62" t="s">
        <v>1829</v>
      </c>
      <c r="J1900" s="33" t="s">
        <v>1830</v>
      </c>
      <c r="K1900" s="51">
        <v>1</v>
      </c>
      <c r="L1900" s="296">
        <v>45078</v>
      </c>
      <c r="M1900" s="296">
        <v>45869</v>
      </c>
      <c r="N1900" s="95">
        <f t="shared" si="66"/>
        <v>113</v>
      </c>
      <c r="O1900" s="51">
        <v>1</v>
      </c>
      <c r="P1900" s="33" t="s">
        <v>1831</v>
      </c>
      <c r="Q1900" s="34">
        <f t="shared" si="65"/>
        <v>1</v>
      </c>
      <c r="R1900" s="48" t="str">
        <f t="array" aca="1" ref="R1900" ca="1">IF(ISNUMBER(Q1900),IF(Q1900=100%,"CUMPLIDA",IF(AND(ISNUMBER(M1900),ISNUMBER(INDIRECT("FECHA_"&amp;$B1900,1))), IF(M1900&lt;=INDIRECT("FECHA_"&amp;$B1900,1),"INCUMPLIDA","PROCESO"), "VERIFICAR FECHA")),"SIN VALOR AVANCE")</f>
        <v>CUMPLIDA</v>
      </c>
    </row>
    <row r="1901" spans="1:18" ht="255.75">
      <c r="A1901" s="44" t="s">
        <v>652</v>
      </c>
      <c r="B1901" s="43" t="s">
        <v>1276</v>
      </c>
      <c r="C1901" s="489"/>
      <c r="D1901" s="489"/>
      <c r="E1901" s="490"/>
      <c r="F1901" s="490"/>
      <c r="G1901" s="490"/>
      <c r="H1901" s="496"/>
      <c r="I1901" s="33" t="s">
        <v>5588</v>
      </c>
      <c r="J1901" s="298" t="s">
        <v>1832</v>
      </c>
      <c r="K1901" s="51">
        <v>1</v>
      </c>
      <c r="L1901" s="296">
        <v>46204</v>
      </c>
      <c r="M1901" s="299">
        <v>46446</v>
      </c>
      <c r="N1901" s="95">
        <f t="shared" si="66"/>
        <v>34.571428571428569</v>
      </c>
      <c r="O1901" s="51">
        <v>0.22</v>
      </c>
      <c r="P1901" s="33" t="s">
        <v>5589</v>
      </c>
      <c r="Q1901" s="34">
        <f t="shared" si="65"/>
        <v>0.22</v>
      </c>
      <c r="R1901" s="48" t="str">
        <f t="array" aca="1" ref="R1901" ca="1">IF(ISNUMBER(Q1901),IF(Q1901=100%,"CUMPLIDA",IF(AND(ISNUMBER(M1901),ISNUMBER(INDIRECT("FECHA_"&amp;$B1901,1))), IF(M1901&lt;=INDIRECT("FECHA_"&amp;$B1901,1),"INCUMPLIDA","PROCESO"), "VERIFICAR FECHA")),"SIN VALOR AVANCE")</f>
        <v>PROCESO</v>
      </c>
    </row>
    <row r="1902" spans="1:18" ht="270.75">
      <c r="A1902" s="44" t="s">
        <v>652</v>
      </c>
      <c r="B1902" s="43" t="s">
        <v>1276</v>
      </c>
      <c r="C1902" s="489"/>
      <c r="D1902" s="489"/>
      <c r="E1902" s="490"/>
      <c r="F1902" s="490"/>
      <c r="G1902" s="490"/>
      <c r="H1902" s="496"/>
      <c r="I1902" s="62" t="s">
        <v>1833</v>
      </c>
      <c r="J1902" s="33" t="s">
        <v>1834</v>
      </c>
      <c r="K1902" s="51">
        <v>1</v>
      </c>
      <c r="L1902" s="296">
        <v>45597</v>
      </c>
      <c r="M1902" s="296">
        <v>45716</v>
      </c>
      <c r="N1902" s="95">
        <f t="shared" si="66"/>
        <v>17</v>
      </c>
      <c r="O1902" s="51">
        <v>1</v>
      </c>
      <c r="P1902" s="33" t="s">
        <v>1835</v>
      </c>
      <c r="Q1902" s="34">
        <f t="shared" si="65"/>
        <v>1</v>
      </c>
      <c r="R1902" s="48" t="str">
        <f t="array" aca="1" ref="R1902" ca="1">IF(ISNUMBER(Q1902),IF(Q1902=100%,"CUMPLIDA",IF(AND(ISNUMBER(M1902),ISNUMBER(INDIRECT("FECHA_"&amp;$B1902,1))), IF(M1902&lt;=INDIRECT("FECHA_"&amp;$B1902,1),"INCUMPLIDA","PROCESO"), "VERIFICAR FECHA")),"SIN VALOR AVANCE")</f>
        <v>CUMPLIDA</v>
      </c>
    </row>
    <row r="1903" spans="1:18" ht="255.75">
      <c r="A1903" s="44" t="s">
        <v>652</v>
      </c>
      <c r="B1903" s="43" t="s">
        <v>1276</v>
      </c>
      <c r="C1903" s="489" t="s">
        <v>1836</v>
      </c>
      <c r="D1903" s="489" t="s">
        <v>1800</v>
      </c>
      <c r="E1903" s="490" t="s">
        <v>1837</v>
      </c>
      <c r="F1903" s="490"/>
      <c r="G1903" s="490" t="s">
        <v>1838</v>
      </c>
      <c r="H1903" s="45" t="s">
        <v>713</v>
      </c>
      <c r="I1903" s="57" t="s">
        <v>1718</v>
      </c>
      <c r="J1903" s="33" t="s">
        <v>1719</v>
      </c>
      <c r="K1903" s="51">
        <v>1</v>
      </c>
      <c r="L1903" s="296">
        <v>44044</v>
      </c>
      <c r="M1903" s="296">
        <v>44196</v>
      </c>
      <c r="N1903" s="95">
        <f t="shared" si="66"/>
        <v>21.714285714285715</v>
      </c>
      <c r="O1903" s="51">
        <v>1</v>
      </c>
      <c r="P1903" s="33" t="s">
        <v>1839</v>
      </c>
      <c r="Q1903" s="34">
        <f t="shared" si="65"/>
        <v>1</v>
      </c>
      <c r="R1903" s="48" t="str">
        <f t="array" aca="1" ref="R1903" ca="1">IF(ISNUMBER(Q1903),IF(Q1903=100%,"CUMPLIDA",IF(AND(ISNUMBER(M1903),ISNUMBER(INDIRECT("FECHA_"&amp;$B1903,1))), IF(M1903&lt;=INDIRECT("FECHA_"&amp;$B1903,1),"INCUMPLIDA","PROCESO"), "VERIFICAR FECHA")),"SIN VALOR AVANCE")</f>
        <v>CUMPLIDA</v>
      </c>
    </row>
    <row r="1904" spans="1:18" ht="75.75">
      <c r="A1904" s="44" t="s">
        <v>652</v>
      </c>
      <c r="B1904" s="43" t="s">
        <v>1276</v>
      </c>
      <c r="C1904" s="489"/>
      <c r="D1904" s="489"/>
      <c r="E1904" s="490"/>
      <c r="F1904" s="490"/>
      <c r="G1904" s="490"/>
      <c r="H1904" s="475" t="s">
        <v>713</v>
      </c>
      <c r="I1904" s="33" t="s">
        <v>658</v>
      </c>
      <c r="J1904" s="33" t="s">
        <v>659</v>
      </c>
      <c r="K1904" s="56">
        <v>1</v>
      </c>
      <c r="L1904" s="296">
        <v>45231</v>
      </c>
      <c r="M1904" s="296">
        <v>45504</v>
      </c>
      <c r="N1904" s="95">
        <f t="shared" si="66"/>
        <v>39</v>
      </c>
      <c r="O1904" s="51">
        <v>1</v>
      </c>
      <c r="P1904" s="53" t="s">
        <v>1804</v>
      </c>
      <c r="Q1904" s="34">
        <f t="shared" si="65"/>
        <v>1</v>
      </c>
      <c r="R1904" s="48" t="str">
        <f t="array" aca="1" ref="R1904" ca="1">IF(ISNUMBER(Q1904),IF(Q1904=100%,"CUMPLIDA",IF(AND(ISNUMBER(M1904),ISNUMBER(INDIRECT("FECHA_"&amp;$B1904,1))), IF(M1904&lt;=INDIRECT("FECHA_"&amp;$B1904,1),"INCUMPLIDA","PROCESO"), "VERIFICAR FECHA")),"SIN VALOR AVANCE")</f>
        <v>CUMPLIDA</v>
      </c>
    </row>
    <row r="1905" spans="1:18" ht="330.75">
      <c r="A1905" s="44" t="s">
        <v>652</v>
      </c>
      <c r="B1905" s="43" t="s">
        <v>1276</v>
      </c>
      <c r="C1905" s="489"/>
      <c r="D1905" s="489"/>
      <c r="E1905" s="490"/>
      <c r="F1905" s="490"/>
      <c r="G1905" s="490"/>
      <c r="H1905" s="475"/>
      <c r="I1905" s="33" t="s">
        <v>661</v>
      </c>
      <c r="J1905" s="33" t="s">
        <v>662</v>
      </c>
      <c r="K1905" s="56">
        <v>1</v>
      </c>
      <c r="L1905" s="296">
        <v>45231</v>
      </c>
      <c r="M1905" s="296">
        <v>45504</v>
      </c>
      <c r="N1905" s="95">
        <f t="shared" si="66"/>
        <v>39</v>
      </c>
      <c r="O1905" s="51">
        <v>1</v>
      </c>
      <c r="P1905" s="53" t="s">
        <v>1840</v>
      </c>
      <c r="Q1905" s="34">
        <f t="shared" si="65"/>
        <v>1</v>
      </c>
      <c r="R1905" s="48" t="str">
        <f t="array" aca="1" ref="R1905" ca="1">IF(ISNUMBER(Q1905),IF(Q1905=100%,"CUMPLIDA",IF(AND(ISNUMBER(M1905),ISNUMBER(INDIRECT("FECHA_"&amp;$B1905,1))), IF(M1905&lt;=INDIRECT("FECHA_"&amp;$B1905,1),"INCUMPLIDA","PROCESO"), "VERIFICAR FECHA")),"SIN VALOR AVANCE")</f>
        <v>CUMPLIDA</v>
      </c>
    </row>
    <row r="1906" spans="1:18" ht="165.75">
      <c r="A1906" s="44" t="s">
        <v>652</v>
      </c>
      <c r="B1906" s="43" t="s">
        <v>1276</v>
      </c>
      <c r="C1906" s="489"/>
      <c r="D1906" s="489"/>
      <c r="E1906" s="490"/>
      <c r="F1906" s="490"/>
      <c r="G1906" s="490"/>
      <c r="H1906" s="45" t="s">
        <v>664</v>
      </c>
      <c r="I1906" s="33" t="s">
        <v>474</v>
      </c>
      <c r="J1906" s="33" t="s">
        <v>475</v>
      </c>
      <c r="K1906" s="56">
        <v>1</v>
      </c>
      <c r="L1906" s="297">
        <v>45323</v>
      </c>
      <c r="M1906" s="297">
        <v>45747</v>
      </c>
      <c r="N1906" s="95">
        <f t="shared" si="66"/>
        <v>60.571428571428569</v>
      </c>
      <c r="O1906" s="51">
        <v>1</v>
      </c>
      <c r="P1906" s="53" t="s">
        <v>1841</v>
      </c>
      <c r="Q1906" s="34">
        <f t="shared" si="65"/>
        <v>1</v>
      </c>
      <c r="R1906" s="48" t="str">
        <f t="array" aca="1" ref="R1906" ca="1">IF(ISNUMBER(Q1906),IF(Q1906=100%,"CUMPLIDA",IF(AND(ISNUMBER(M1906),ISNUMBER(INDIRECT("FECHA_"&amp;$B1906,1))), IF(M1906&lt;=INDIRECT("FECHA_"&amp;$B1906,1),"INCUMPLIDA","PROCESO"), "VERIFICAR FECHA")),"SIN VALOR AVANCE")</f>
        <v>CUMPLIDA</v>
      </c>
    </row>
    <row r="1907" spans="1:18" ht="75.75">
      <c r="A1907" s="44" t="s">
        <v>652</v>
      </c>
      <c r="B1907" s="43" t="s">
        <v>1276</v>
      </c>
      <c r="C1907" s="489"/>
      <c r="D1907" s="489"/>
      <c r="E1907" s="490"/>
      <c r="F1907" s="490"/>
      <c r="G1907" s="490"/>
      <c r="H1907" s="45" t="s">
        <v>518</v>
      </c>
      <c r="I1907" s="33" t="s">
        <v>518</v>
      </c>
      <c r="J1907" s="33" t="s">
        <v>519</v>
      </c>
      <c r="K1907" s="56">
        <v>1</v>
      </c>
      <c r="L1907" s="297">
        <v>45323</v>
      </c>
      <c r="M1907" s="297">
        <v>45747</v>
      </c>
      <c r="N1907" s="95">
        <f t="shared" si="66"/>
        <v>60.571428571428569</v>
      </c>
      <c r="O1907" s="51">
        <v>1</v>
      </c>
      <c r="P1907" s="53" t="s">
        <v>1804</v>
      </c>
      <c r="Q1907" s="34">
        <f t="shared" si="65"/>
        <v>1</v>
      </c>
      <c r="R1907" s="48" t="str">
        <f t="array" aca="1" ref="R1907" ca="1">IF(ISNUMBER(Q1907),IF(Q1907=100%,"CUMPLIDA",IF(AND(ISNUMBER(M1907),ISNUMBER(INDIRECT("FECHA_"&amp;$B1907,1))), IF(M1907&lt;=INDIRECT("FECHA_"&amp;$B1907,1),"INCUMPLIDA","PROCESO"), "VERIFICAR FECHA")),"SIN VALOR AVANCE")</f>
        <v>CUMPLIDA</v>
      </c>
    </row>
    <row r="1908" spans="1:18" ht="105.75">
      <c r="A1908" s="44" t="s">
        <v>652</v>
      </c>
      <c r="B1908" s="43" t="s">
        <v>1276</v>
      </c>
      <c r="C1908" s="489"/>
      <c r="D1908" s="489"/>
      <c r="E1908" s="490"/>
      <c r="F1908" s="490"/>
      <c r="G1908" s="490"/>
      <c r="H1908" s="45" t="s">
        <v>480</v>
      </c>
      <c r="I1908" s="33" t="s">
        <v>481</v>
      </c>
      <c r="J1908" s="33" t="s">
        <v>482</v>
      </c>
      <c r="K1908" s="56">
        <v>1</v>
      </c>
      <c r="L1908" s="297">
        <v>45231</v>
      </c>
      <c r="M1908" s="297">
        <v>45747</v>
      </c>
      <c r="N1908" s="95">
        <f t="shared" si="66"/>
        <v>73.714285714285708</v>
      </c>
      <c r="O1908" s="51">
        <v>1</v>
      </c>
      <c r="P1908" s="33" t="s">
        <v>1721</v>
      </c>
      <c r="Q1908" s="34">
        <f t="shared" si="65"/>
        <v>1</v>
      </c>
      <c r="R1908" s="48" t="str">
        <f t="array" aca="1" ref="R1908" ca="1">IF(ISNUMBER(Q1908),IF(Q1908=100%,"CUMPLIDA",IF(AND(ISNUMBER(M1908),ISNUMBER(INDIRECT("FECHA_"&amp;$B1908,1))), IF(M1908&lt;=INDIRECT("FECHA_"&amp;$B1908,1),"INCUMPLIDA","PROCESO"), "VERIFICAR FECHA")),"SIN VALOR AVANCE")</f>
        <v>CUMPLIDA</v>
      </c>
    </row>
    <row r="1909" spans="1:18" ht="180.75">
      <c r="A1909" s="44" t="s">
        <v>652</v>
      </c>
      <c r="B1909" s="43" t="s">
        <v>1276</v>
      </c>
      <c r="C1909" s="489"/>
      <c r="D1909" s="489"/>
      <c r="E1909" s="490"/>
      <c r="F1909" s="490"/>
      <c r="G1909" s="490"/>
      <c r="H1909" s="45" t="s">
        <v>483</v>
      </c>
      <c r="I1909" s="33" t="s">
        <v>483</v>
      </c>
      <c r="J1909" s="33" t="s">
        <v>1722</v>
      </c>
      <c r="K1909" s="56">
        <v>1</v>
      </c>
      <c r="L1909" s="297">
        <v>45323</v>
      </c>
      <c r="M1909" s="297">
        <v>45747</v>
      </c>
      <c r="N1909" s="95">
        <f t="shared" si="66"/>
        <v>60.571428571428569</v>
      </c>
      <c r="O1909" s="51">
        <v>1</v>
      </c>
      <c r="P1909" s="53" t="s">
        <v>1842</v>
      </c>
      <c r="Q1909" s="34">
        <f t="shared" si="65"/>
        <v>1</v>
      </c>
      <c r="R1909" s="48" t="str">
        <f t="array" aca="1" ref="R1909" ca="1">IF(ISNUMBER(Q1909),IF(Q1909=100%,"CUMPLIDA",IF(AND(ISNUMBER(M1909),ISNUMBER(INDIRECT("FECHA_"&amp;$B1909,1))), IF(M1909&lt;=INDIRECT("FECHA_"&amp;$B1909,1),"INCUMPLIDA","PROCESO"), "VERIFICAR FECHA")),"SIN VALOR AVANCE")</f>
        <v>CUMPLIDA</v>
      </c>
    </row>
    <row r="1910" spans="1:18" ht="75.75">
      <c r="A1910" s="44" t="s">
        <v>652</v>
      </c>
      <c r="B1910" s="43" t="s">
        <v>1276</v>
      </c>
      <c r="C1910" s="489"/>
      <c r="D1910" s="489"/>
      <c r="E1910" s="490"/>
      <c r="F1910" s="490"/>
      <c r="G1910" s="490"/>
      <c r="H1910" s="45" t="s">
        <v>1808</v>
      </c>
      <c r="I1910" s="33" t="s">
        <v>1808</v>
      </c>
      <c r="J1910" s="33" t="s">
        <v>485</v>
      </c>
      <c r="K1910" s="56">
        <v>1</v>
      </c>
      <c r="L1910" s="297">
        <v>45231</v>
      </c>
      <c r="M1910" s="297">
        <v>45747</v>
      </c>
      <c r="N1910" s="95">
        <f t="shared" si="66"/>
        <v>73.714285714285708</v>
      </c>
      <c r="O1910" s="51">
        <v>1</v>
      </c>
      <c r="P1910" s="53" t="s">
        <v>1804</v>
      </c>
      <c r="Q1910" s="34">
        <f t="shared" si="65"/>
        <v>1</v>
      </c>
      <c r="R1910" s="48" t="str">
        <f t="array" aca="1" ref="R1910" ca="1">IF(ISNUMBER(Q1910),IF(Q1910=100%,"CUMPLIDA",IF(AND(ISNUMBER(M1910),ISNUMBER(INDIRECT("FECHA_"&amp;$B1910,1))), IF(M1910&lt;=INDIRECT("FECHA_"&amp;$B1910,1),"INCUMPLIDA","PROCESO"), "VERIFICAR FECHA")),"SIN VALOR AVANCE")</f>
        <v>CUMPLIDA</v>
      </c>
    </row>
    <row r="1911" spans="1:18" ht="225.75">
      <c r="A1911" s="44" t="s">
        <v>652</v>
      </c>
      <c r="B1911" s="43" t="s">
        <v>1276</v>
      </c>
      <c r="C1911" s="489"/>
      <c r="D1911" s="489"/>
      <c r="E1911" s="490"/>
      <c r="F1911" s="490"/>
      <c r="G1911" s="490"/>
      <c r="H1911" s="45" t="s">
        <v>1809</v>
      </c>
      <c r="I1911" s="33" t="s">
        <v>1809</v>
      </c>
      <c r="J1911" s="33" t="s">
        <v>776</v>
      </c>
      <c r="K1911" s="56">
        <v>1</v>
      </c>
      <c r="L1911" s="297">
        <v>45231</v>
      </c>
      <c r="M1911" s="297">
        <v>45808</v>
      </c>
      <c r="N1911" s="95">
        <f t="shared" si="66"/>
        <v>82.428571428571431</v>
      </c>
      <c r="O1911" s="51">
        <v>1</v>
      </c>
      <c r="P1911" s="53" t="s">
        <v>1805</v>
      </c>
      <c r="Q1911" s="34">
        <f t="shared" si="65"/>
        <v>1</v>
      </c>
      <c r="R1911" s="48" t="str">
        <f t="array" aca="1" ref="R1911" ca="1">IF(ISNUMBER(Q1911),IF(Q1911=100%,"CUMPLIDA",IF(AND(ISNUMBER(M1911),ISNUMBER(INDIRECT("FECHA_"&amp;$B1911,1))), IF(M1911&lt;=INDIRECT("FECHA_"&amp;$B1911,1),"INCUMPLIDA","PROCESO"), "VERIFICAR FECHA")),"SIN VALOR AVANCE")</f>
        <v>CUMPLIDA</v>
      </c>
    </row>
    <row r="1912" spans="1:18" ht="180.75">
      <c r="A1912" s="44" t="s">
        <v>652</v>
      </c>
      <c r="B1912" s="43" t="s">
        <v>1276</v>
      </c>
      <c r="C1912" s="489"/>
      <c r="D1912" s="489"/>
      <c r="E1912" s="490"/>
      <c r="F1912" s="490"/>
      <c r="G1912" s="490"/>
      <c r="H1912" s="45" t="s">
        <v>56</v>
      </c>
      <c r="I1912" s="33" t="s">
        <v>489</v>
      </c>
      <c r="J1912" s="33" t="s">
        <v>490</v>
      </c>
      <c r="K1912" s="56">
        <v>7</v>
      </c>
      <c r="L1912" s="297">
        <v>46024</v>
      </c>
      <c r="M1912" s="297">
        <v>46660</v>
      </c>
      <c r="N1912" s="95">
        <f t="shared" si="66"/>
        <v>90.857142857142861</v>
      </c>
      <c r="O1912" s="51">
        <v>0</v>
      </c>
      <c r="P1912" s="53" t="s">
        <v>1843</v>
      </c>
      <c r="Q1912" s="34">
        <f t="shared" si="65"/>
        <v>0</v>
      </c>
      <c r="R1912" s="48" t="str">
        <f t="array" aca="1" ref="R1912" ca="1">IF(ISNUMBER(Q1912),IF(Q1912=100%,"CUMPLIDA",IF(AND(ISNUMBER(M1912),ISNUMBER(INDIRECT("FECHA_"&amp;$B1912,1))), IF(M1912&lt;=INDIRECT("FECHA_"&amp;$B1912,1),"INCUMPLIDA","PROCESO"), "VERIFICAR FECHA")),"SIN VALOR AVANCE")</f>
        <v>PROCESO</v>
      </c>
    </row>
    <row r="1913" spans="1:18" ht="165.75">
      <c r="A1913" s="44" t="s">
        <v>652</v>
      </c>
      <c r="B1913" s="43" t="s">
        <v>1276</v>
      </c>
      <c r="C1913" s="489"/>
      <c r="D1913" s="489"/>
      <c r="E1913" s="490"/>
      <c r="F1913" s="490"/>
      <c r="G1913" s="490"/>
      <c r="H1913" s="45" t="s">
        <v>492</v>
      </c>
      <c r="I1913" s="33" t="s">
        <v>493</v>
      </c>
      <c r="J1913" s="33" t="s">
        <v>494</v>
      </c>
      <c r="K1913" s="56">
        <v>1</v>
      </c>
      <c r="L1913" s="297">
        <v>46024</v>
      </c>
      <c r="M1913" s="297">
        <v>46660</v>
      </c>
      <c r="N1913" s="95">
        <f t="shared" si="66"/>
        <v>90.857142857142861</v>
      </c>
      <c r="O1913" s="51">
        <v>0</v>
      </c>
      <c r="P1913" s="53" t="s">
        <v>1811</v>
      </c>
      <c r="Q1913" s="34">
        <f t="shared" si="65"/>
        <v>0</v>
      </c>
      <c r="R1913" s="48" t="str">
        <f t="array" aca="1" ref="R1913" ca="1">IF(ISNUMBER(Q1913),IF(Q1913=100%,"CUMPLIDA",IF(AND(ISNUMBER(M1913),ISNUMBER(INDIRECT("FECHA_"&amp;$B1913,1))), IF(M1913&lt;=INDIRECT("FECHA_"&amp;$B1913,1),"INCUMPLIDA","PROCESO"), "VERIFICAR FECHA")),"SIN VALOR AVANCE")</f>
        <v>PROCESO</v>
      </c>
    </row>
    <row r="1914" spans="1:18" ht="330.75">
      <c r="A1914" s="44" t="s">
        <v>652</v>
      </c>
      <c r="B1914" s="43" t="s">
        <v>1276</v>
      </c>
      <c r="C1914" s="489"/>
      <c r="D1914" s="489"/>
      <c r="E1914" s="490"/>
      <c r="F1914" s="490"/>
      <c r="G1914" s="490"/>
      <c r="H1914" s="45" t="s">
        <v>495</v>
      </c>
      <c r="I1914" s="33" t="s">
        <v>496</v>
      </c>
      <c r="J1914" s="33" t="s">
        <v>527</v>
      </c>
      <c r="K1914" s="56">
        <v>2</v>
      </c>
      <c r="L1914" s="297">
        <v>46024</v>
      </c>
      <c r="M1914" s="297">
        <v>46660</v>
      </c>
      <c r="N1914" s="95">
        <f t="shared" si="66"/>
        <v>90.857142857142861</v>
      </c>
      <c r="O1914" s="51">
        <v>0</v>
      </c>
      <c r="P1914" s="53" t="s">
        <v>1812</v>
      </c>
      <c r="Q1914" s="34">
        <f t="shared" si="65"/>
        <v>0</v>
      </c>
      <c r="R1914" s="48" t="str">
        <f t="array" aca="1" ref="R1914" ca="1">IF(ISNUMBER(Q1914),IF(Q1914=100%,"CUMPLIDA",IF(AND(ISNUMBER(M1914),ISNUMBER(INDIRECT("FECHA_"&amp;$B1914,1))), IF(M1914&lt;=INDIRECT("FECHA_"&amp;$B1914,1),"INCUMPLIDA","PROCESO"), "VERIFICAR FECHA")),"SIN VALOR AVANCE")</f>
        <v>PROCESO</v>
      </c>
    </row>
    <row r="1915" spans="1:18" ht="240.75">
      <c r="A1915" s="44" t="s">
        <v>652</v>
      </c>
      <c r="B1915" s="43" t="s">
        <v>1276</v>
      </c>
      <c r="C1915" s="489" t="s">
        <v>1844</v>
      </c>
      <c r="D1915" s="489" t="s">
        <v>1800</v>
      </c>
      <c r="E1915" s="490" t="s">
        <v>1845</v>
      </c>
      <c r="F1915" s="490"/>
      <c r="G1915" s="490" t="s">
        <v>1846</v>
      </c>
      <c r="H1915" s="45" t="s">
        <v>713</v>
      </c>
      <c r="I1915" s="57" t="s">
        <v>1718</v>
      </c>
      <c r="J1915" s="33" t="s">
        <v>1719</v>
      </c>
      <c r="K1915" s="51">
        <v>1</v>
      </c>
      <c r="L1915" s="296">
        <v>44044</v>
      </c>
      <c r="M1915" s="296">
        <v>44196</v>
      </c>
      <c r="N1915" s="95">
        <f t="shared" si="66"/>
        <v>21.714285714285715</v>
      </c>
      <c r="O1915" s="51">
        <v>1</v>
      </c>
      <c r="P1915" s="33" t="s">
        <v>1847</v>
      </c>
      <c r="Q1915" s="34">
        <f t="shared" si="65"/>
        <v>1</v>
      </c>
      <c r="R1915" s="48" t="str">
        <f t="array" aca="1" ref="R1915" ca="1">IF(ISNUMBER(Q1915),IF(Q1915=100%,"CUMPLIDA",IF(AND(ISNUMBER(M1915),ISNUMBER(INDIRECT("FECHA_"&amp;$B1915,1))), IF(M1915&lt;=INDIRECT("FECHA_"&amp;$B1915,1),"INCUMPLIDA","PROCESO"), "VERIFICAR FECHA")),"SIN VALOR AVANCE")</f>
        <v>CUMPLIDA</v>
      </c>
    </row>
    <row r="1916" spans="1:18" ht="75.75">
      <c r="A1916" s="44" t="s">
        <v>652</v>
      </c>
      <c r="B1916" s="43" t="s">
        <v>1276</v>
      </c>
      <c r="C1916" s="489"/>
      <c r="D1916" s="489"/>
      <c r="E1916" s="490"/>
      <c r="F1916" s="490"/>
      <c r="G1916" s="490"/>
      <c r="H1916" s="475" t="s">
        <v>713</v>
      </c>
      <c r="I1916" s="33" t="s">
        <v>658</v>
      </c>
      <c r="J1916" s="33" t="s">
        <v>659</v>
      </c>
      <c r="K1916" s="56">
        <v>1</v>
      </c>
      <c r="L1916" s="296">
        <v>45231</v>
      </c>
      <c r="M1916" s="296">
        <v>45504</v>
      </c>
      <c r="N1916" s="95">
        <f t="shared" si="66"/>
        <v>39</v>
      </c>
      <c r="O1916" s="51">
        <v>1</v>
      </c>
      <c r="P1916" s="53" t="s">
        <v>1804</v>
      </c>
      <c r="Q1916" s="34">
        <f t="shared" si="65"/>
        <v>1</v>
      </c>
      <c r="R1916" s="48" t="str">
        <f t="array" aca="1" ref="R1916" ca="1">IF(ISNUMBER(Q1916),IF(Q1916=100%,"CUMPLIDA",IF(AND(ISNUMBER(M1916),ISNUMBER(INDIRECT("FECHA_"&amp;$B1916,1))), IF(M1916&lt;=INDIRECT("FECHA_"&amp;$B1916,1),"INCUMPLIDA","PROCESO"), "VERIFICAR FECHA")),"SIN VALOR AVANCE")</f>
        <v>CUMPLIDA</v>
      </c>
    </row>
    <row r="1917" spans="1:18" ht="330.75">
      <c r="A1917" s="44" t="s">
        <v>652</v>
      </c>
      <c r="B1917" s="43" t="s">
        <v>1276</v>
      </c>
      <c r="C1917" s="489"/>
      <c r="D1917" s="489"/>
      <c r="E1917" s="490"/>
      <c r="F1917" s="490"/>
      <c r="G1917" s="490"/>
      <c r="H1917" s="475"/>
      <c r="I1917" s="33" t="s">
        <v>661</v>
      </c>
      <c r="J1917" s="33" t="s">
        <v>662</v>
      </c>
      <c r="K1917" s="56">
        <v>1</v>
      </c>
      <c r="L1917" s="296">
        <v>45231</v>
      </c>
      <c r="M1917" s="296">
        <v>45504</v>
      </c>
      <c r="N1917" s="95">
        <f t="shared" si="66"/>
        <v>39</v>
      </c>
      <c r="O1917" s="51">
        <v>1</v>
      </c>
      <c r="P1917" s="53" t="s">
        <v>1840</v>
      </c>
      <c r="Q1917" s="34">
        <f t="shared" si="65"/>
        <v>1</v>
      </c>
      <c r="R1917" s="48" t="str">
        <f t="array" aca="1" ref="R1917" ca="1">IF(ISNUMBER(Q1917),IF(Q1917=100%,"CUMPLIDA",IF(AND(ISNUMBER(M1917),ISNUMBER(INDIRECT("FECHA_"&amp;$B1917,1))), IF(M1917&lt;=INDIRECT("FECHA_"&amp;$B1917,1),"INCUMPLIDA","PROCESO"), "VERIFICAR FECHA")),"SIN VALOR AVANCE")</f>
        <v>CUMPLIDA</v>
      </c>
    </row>
    <row r="1918" spans="1:18" ht="150.75">
      <c r="A1918" s="44" t="s">
        <v>652</v>
      </c>
      <c r="B1918" s="43" t="s">
        <v>1276</v>
      </c>
      <c r="C1918" s="489"/>
      <c r="D1918" s="489"/>
      <c r="E1918" s="490"/>
      <c r="F1918" s="490"/>
      <c r="G1918" s="490"/>
      <c r="H1918" s="45" t="s">
        <v>664</v>
      </c>
      <c r="I1918" s="33" t="s">
        <v>474</v>
      </c>
      <c r="J1918" s="33" t="s">
        <v>475</v>
      </c>
      <c r="K1918" s="56">
        <v>1</v>
      </c>
      <c r="L1918" s="297">
        <v>45323</v>
      </c>
      <c r="M1918" s="297">
        <v>45747</v>
      </c>
      <c r="N1918" s="95">
        <f t="shared" si="66"/>
        <v>60.571428571428569</v>
      </c>
      <c r="O1918" s="51">
        <v>1</v>
      </c>
      <c r="P1918" s="53" t="s">
        <v>1806</v>
      </c>
      <c r="Q1918" s="34">
        <f t="shared" si="65"/>
        <v>1</v>
      </c>
      <c r="R1918" s="48" t="str">
        <f t="array" aca="1" ref="R1918" ca="1">IF(ISNUMBER(Q1918),IF(Q1918=100%,"CUMPLIDA",IF(AND(ISNUMBER(M1918),ISNUMBER(INDIRECT("FECHA_"&amp;$B1918,1))), IF(M1918&lt;=INDIRECT("FECHA_"&amp;$B1918,1),"INCUMPLIDA","PROCESO"), "VERIFICAR FECHA")),"SIN VALOR AVANCE")</f>
        <v>CUMPLIDA</v>
      </c>
    </row>
    <row r="1919" spans="1:18" ht="90.75">
      <c r="A1919" s="44" t="s">
        <v>652</v>
      </c>
      <c r="B1919" s="43" t="s">
        <v>1276</v>
      </c>
      <c r="C1919" s="489"/>
      <c r="D1919" s="489"/>
      <c r="E1919" s="490"/>
      <c r="F1919" s="490"/>
      <c r="G1919" s="490"/>
      <c r="H1919" s="45" t="s">
        <v>518</v>
      </c>
      <c r="I1919" s="33" t="s">
        <v>518</v>
      </c>
      <c r="J1919" s="33" t="s">
        <v>519</v>
      </c>
      <c r="K1919" s="56">
        <v>1</v>
      </c>
      <c r="L1919" s="297">
        <v>45323</v>
      </c>
      <c r="M1919" s="297">
        <v>45747</v>
      </c>
      <c r="N1919" s="95">
        <f t="shared" si="66"/>
        <v>60.571428571428569</v>
      </c>
      <c r="O1919" s="51">
        <v>1</v>
      </c>
      <c r="P1919" s="53" t="s">
        <v>1848</v>
      </c>
      <c r="Q1919" s="34">
        <f t="shared" si="65"/>
        <v>1</v>
      </c>
      <c r="R1919" s="48" t="str">
        <f t="array" aca="1" ref="R1919" ca="1">IF(ISNUMBER(Q1919),IF(Q1919=100%,"CUMPLIDA",IF(AND(ISNUMBER(M1919),ISNUMBER(INDIRECT("FECHA_"&amp;$B1919,1))), IF(M1919&lt;=INDIRECT("FECHA_"&amp;$B1919,1),"INCUMPLIDA","PROCESO"), "VERIFICAR FECHA")),"SIN VALOR AVANCE")</f>
        <v>CUMPLIDA</v>
      </c>
    </row>
    <row r="1920" spans="1:18" ht="105.75">
      <c r="A1920" s="44" t="s">
        <v>652</v>
      </c>
      <c r="B1920" s="43" t="s">
        <v>1276</v>
      </c>
      <c r="C1920" s="489"/>
      <c r="D1920" s="489"/>
      <c r="E1920" s="490"/>
      <c r="F1920" s="490"/>
      <c r="G1920" s="490"/>
      <c r="H1920" s="45" t="s">
        <v>480</v>
      </c>
      <c r="I1920" s="33" t="s">
        <v>481</v>
      </c>
      <c r="J1920" s="33" t="s">
        <v>482</v>
      </c>
      <c r="K1920" s="56">
        <v>1</v>
      </c>
      <c r="L1920" s="297">
        <v>45231</v>
      </c>
      <c r="M1920" s="297">
        <v>45747</v>
      </c>
      <c r="N1920" s="95">
        <f t="shared" si="66"/>
        <v>73.714285714285708</v>
      </c>
      <c r="O1920" s="51">
        <v>1</v>
      </c>
      <c r="P1920" s="33" t="s">
        <v>1721</v>
      </c>
      <c r="Q1920" s="34">
        <f t="shared" si="65"/>
        <v>1</v>
      </c>
      <c r="R1920" s="48" t="str">
        <f t="array" aca="1" ref="R1920" ca="1">IF(ISNUMBER(Q1920),IF(Q1920=100%,"CUMPLIDA",IF(AND(ISNUMBER(M1920),ISNUMBER(INDIRECT("FECHA_"&amp;$B1920,1))), IF(M1920&lt;=INDIRECT("FECHA_"&amp;$B1920,1),"INCUMPLIDA","PROCESO"), "VERIFICAR FECHA")),"SIN VALOR AVANCE")</f>
        <v>CUMPLIDA</v>
      </c>
    </row>
    <row r="1921" spans="1:18" ht="150.75">
      <c r="A1921" s="44" t="s">
        <v>652</v>
      </c>
      <c r="B1921" s="43" t="s">
        <v>1276</v>
      </c>
      <c r="C1921" s="489"/>
      <c r="D1921" s="489"/>
      <c r="E1921" s="490"/>
      <c r="F1921" s="490"/>
      <c r="G1921" s="490"/>
      <c r="H1921" s="45" t="s">
        <v>483</v>
      </c>
      <c r="I1921" s="33" t="s">
        <v>483</v>
      </c>
      <c r="J1921" s="33" t="s">
        <v>1722</v>
      </c>
      <c r="K1921" s="56">
        <v>1</v>
      </c>
      <c r="L1921" s="297">
        <v>45323</v>
      </c>
      <c r="M1921" s="297">
        <v>45747</v>
      </c>
      <c r="N1921" s="95">
        <f t="shared" si="66"/>
        <v>60.571428571428569</v>
      </c>
      <c r="O1921" s="51">
        <v>1</v>
      </c>
      <c r="P1921" s="53" t="s">
        <v>1806</v>
      </c>
      <c r="Q1921" s="34">
        <f t="shared" si="65"/>
        <v>1</v>
      </c>
      <c r="R1921" s="48" t="str">
        <f t="array" aca="1" ref="R1921" ca="1">IF(ISNUMBER(Q1921),IF(Q1921=100%,"CUMPLIDA",IF(AND(ISNUMBER(M1921),ISNUMBER(INDIRECT("FECHA_"&amp;$B1921,1))), IF(M1921&lt;=INDIRECT("FECHA_"&amp;$B1921,1),"INCUMPLIDA","PROCESO"), "VERIFICAR FECHA")),"SIN VALOR AVANCE")</f>
        <v>CUMPLIDA</v>
      </c>
    </row>
    <row r="1922" spans="1:18" ht="90.75">
      <c r="A1922" s="44" t="s">
        <v>652</v>
      </c>
      <c r="B1922" s="43" t="s">
        <v>1276</v>
      </c>
      <c r="C1922" s="489"/>
      <c r="D1922" s="489"/>
      <c r="E1922" s="490"/>
      <c r="F1922" s="490"/>
      <c r="G1922" s="490"/>
      <c r="H1922" s="45" t="s">
        <v>1808</v>
      </c>
      <c r="I1922" s="33" t="s">
        <v>1808</v>
      </c>
      <c r="J1922" s="33" t="s">
        <v>485</v>
      </c>
      <c r="K1922" s="56">
        <v>1</v>
      </c>
      <c r="L1922" s="297">
        <v>45231</v>
      </c>
      <c r="M1922" s="297">
        <v>45747</v>
      </c>
      <c r="N1922" s="95">
        <f t="shared" si="66"/>
        <v>73.714285714285708</v>
      </c>
      <c r="O1922" s="51">
        <v>1</v>
      </c>
      <c r="P1922" s="53" t="s">
        <v>1848</v>
      </c>
      <c r="Q1922" s="34">
        <f t="shared" si="65"/>
        <v>1</v>
      </c>
      <c r="R1922" s="48" t="str">
        <f t="array" aca="1" ref="R1922" ca="1">IF(ISNUMBER(Q1922),IF(Q1922=100%,"CUMPLIDA",IF(AND(ISNUMBER(M1922),ISNUMBER(INDIRECT("FECHA_"&amp;$B1922,1))), IF(M1922&lt;=INDIRECT("FECHA_"&amp;$B1922,1),"INCUMPLIDA","PROCESO"), "VERIFICAR FECHA")),"SIN VALOR AVANCE")</f>
        <v>CUMPLIDA</v>
      </c>
    </row>
    <row r="1923" spans="1:18" ht="240.75">
      <c r="A1923" s="44" t="s">
        <v>652</v>
      </c>
      <c r="B1923" s="43" t="s">
        <v>1276</v>
      </c>
      <c r="C1923" s="489"/>
      <c r="D1923" s="489"/>
      <c r="E1923" s="490"/>
      <c r="F1923" s="490"/>
      <c r="G1923" s="490"/>
      <c r="H1923" s="45" t="s">
        <v>1809</v>
      </c>
      <c r="I1923" s="33" t="s">
        <v>1809</v>
      </c>
      <c r="J1923" s="33" t="s">
        <v>776</v>
      </c>
      <c r="K1923" s="56">
        <v>1</v>
      </c>
      <c r="L1923" s="297">
        <v>45231</v>
      </c>
      <c r="M1923" s="297">
        <v>45808</v>
      </c>
      <c r="N1923" s="95">
        <f t="shared" si="66"/>
        <v>82.428571428571431</v>
      </c>
      <c r="O1923" s="51">
        <v>1</v>
      </c>
      <c r="P1923" s="53" t="s">
        <v>1849</v>
      </c>
      <c r="Q1923" s="34">
        <f t="shared" si="65"/>
        <v>1</v>
      </c>
      <c r="R1923" s="48" t="str">
        <f t="array" aca="1" ref="R1923" ca="1">IF(ISNUMBER(Q1923),IF(Q1923=100%,"CUMPLIDA",IF(AND(ISNUMBER(M1923),ISNUMBER(INDIRECT("FECHA_"&amp;$B1923,1))), IF(M1923&lt;=INDIRECT("FECHA_"&amp;$B1923,1),"INCUMPLIDA","PROCESO"), "VERIFICAR FECHA")),"SIN VALOR AVANCE")</f>
        <v>CUMPLIDA</v>
      </c>
    </row>
    <row r="1924" spans="1:18" ht="180.75">
      <c r="A1924" s="44" t="s">
        <v>652</v>
      </c>
      <c r="B1924" s="43" t="s">
        <v>1276</v>
      </c>
      <c r="C1924" s="489"/>
      <c r="D1924" s="489"/>
      <c r="E1924" s="490"/>
      <c r="F1924" s="490"/>
      <c r="G1924" s="490"/>
      <c r="H1924" s="45" t="s">
        <v>56</v>
      </c>
      <c r="I1924" s="33" t="s">
        <v>489</v>
      </c>
      <c r="J1924" s="33" t="s">
        <v>490</v>
      </c>
      <c r="K1924" s="56">
        <v>7</v>
      </c>
      <c r="L1924" s="297">
        <v>46024</v>
      </c>
      <c r="M1924" s="297">
        <v>46660</v>
      </c>
      <c r="N1924" s="95">
        <f t="shared" si="66"/>
        <v>90.857142857142861</v>
      </c>
      <c r="O1924" s="51">
        <v>0</v>
      </c>
      <c r="P1924" s="53" t="s">
        <v>1843</v>
      </c>
      <c r="Q1924" s="34">
        <f t="shared" si="65"/>
        <v>0</v>
      </c>
      <c r="R1924" s="48" t="str">
        <f t="array" aca="1" ref="R1924" ca="1">IF(ISNUMBER(Q1924),IF(Q1924=100%,"CUMPLIDA",IF(AND(ISNUMBER(M1924),ISNUMBER(INDIRECT("FECHA_"&amp;$B1924,1))), IF(M1924&lt;=INDIRECT("FECHA_"&amp;$B1924,1),"INCUMPLIDA","PROCESO"), "VERIFICAR FECHA")),"SIN VALOR AVANCE")</f>
        <v>PROCESO</v>
      </c>
    </row>
    <row r="1925" spans="1:18" ht="165.75">
      <c r="A1925" s="44" t="s">
        <v>652</v>
      </c>
      <c r="B1925" s="43" t="s">
        <v>1276</v>
      </c>
      <c r="C1925" s="489"/>
      <c r="D1925" s="489"/>
      <c r="E1925" s="490"/>
      <c r="F1925" s="490"/>
      <c r="G1925" s="490"/>
      <c r="H1925" s="45" t="s">
        <v>492</v>
      </c>
      <c r="I1925" s="33" t="s">
        <v>493</v>
      </c>
      <c r="J1925" s="33" t="s">
        <v>494</v>
      </c>
      <c r="K1925" s="56">
        <v>1</v>
      </c>
      <c r="L1925" s="297">
        <v>46024</v>
      </c>
      <c r="M1925" s="297">
        <v>46660</v>
      </c>
      <c r="N1925" s="95">
        <f t="shared" si="66"/>
        <v>90.857142857142861</v>
      </c>
      <c r="O1925" s="51">
        <v>0</v>
      </c>
      <c r="P1925" s="53" t="s">
        <v>1850</v>
      </c>
      <c r="Q1925" s="34">
        <f t="shared" si="65"/>
        <v>0</v>
      </c>
      <c r="R1925" s="48" t="str">
        <f t="array" aca="1" ref="R1925" ca="1">IF(ISNUMBER(Q1925),IF(Q1925=100%,"CUMPLIDA",IF(AND(ISNUMBER(M1925),ISNUMBER(INDIRECT("FECHA_"&amp;$B1925,1))), IF(M1925&lt;=INDIRECT("FECHA_"&amp;$B1925,1),"INCUMPLIDA","PROCESO"), "VERIFICAR FECHA")),"SIN VALOR AVANCE")</f>
        <v>PROCESO</v>
      </c>
    </row>
    <row r="1926" spans="1:18" ht="315.75">
      <c r="A1926" s="44" t="s">
        <v>652</v>
      </c>
      <c r="B1926" s="43" t="s">
        <v>1276</v>
      </c>
      <c r="C1926" s="489"/>
      <c r="D1926" s="489"/>
      <c r="E1926" s="490"/>
      <c r="F1926" s="490"/>
      <c r="G1926" s="490"/>
      <c r="H1926" s="45" t="s">
        <v>495</v>
      </c>
      <c r="I1926" s="33" t="s">
        <v>496</v>
      </c>
      <c r="J1926" s="33" t="s">
        <v>527</v>
      </c>
      <c r="K1926" s="56">
        <v>2</v>
      </c>
      <c r="L1926" s="297">
        <v>46024</v>
      </c>
      <c r="M1926" s="297">
        <v>46660</v>
      </c>
      <c r="N1926" s="95">
        <f t="shared" si="66"/>
        <v>90.857142857142861</v>
      </c>
      <c r="O1926" s="51">
        <v>0</v>
      </c>
      <c r="P1926" s="53" t="s">
        <v>1851</v>
      </c>
      <c r="Q1926" s="34">
        <f t="shared" si="65"/>
        <v>0</v>
      </c>
      <c r="R1926" s="48" t="str">
        <f t="array" aca="1" ref="R1926" ca="1">IF(ISNUMBER(Q1926),IF(Q1926=100%,"CUMPLIDA",IF(AND(ISNUMBER(M1926),ISNUMBER(INDIRECT("FECHA_"&amp;$B1926,1))), IF(M1926&lt;=INDIRECT("FECHA_"&amp;$B1926,1),"INCUMPLIDA","PROCESO"), "VERIFICAR FECHA")),"SIN VALOR AVANCE")</f>
        <v>PROCESO</v>
      </c>
    </row>
    <row r="1927" spans="1:18" ht="255.75">
      <c r="A1927" s="44" t="s">
        <v>652</v>
      </c>
      <c r="B1927" s="43" t="s">
        <v>1276</v>
      </c>
      <c r="C1927" s="489" t="s">
        <v>1852</v>
      </c>
      <c r="D1927" s="489" t="s">
        <v>1800</v>
      </c>
      <c r="E1927" s="490" t="s">
        <v>1853</v>
      </c>
      <c r="F1927" s="490"/>
      <c r="G1927" s="490" t="s">
        <v>1854</v>
      </c>
      <c r="H1927" s="45" t="s">
        <v>713</v>
      </c>
      <c r="I1927" s="57" t="s">
        <v>1718</v>
      </c>
      <c r="J1927" s="33" t="s">
        <v>1719</v>
      </c>
      <c r="K1927" s="51">
        <v>1</v>
      </c>
      <c r="L1927" s="296">
        <v>44044</v>
      </c>
      <c r="M1927" s="296">
        <v>44196</v>
      </c>
      <c r="N1927" s="95">
        <f t="shared" si="66"/>
        <v>21.714285714285715</v>
      </c>
      <c r="O1927" s="51">
        <v>1</v>
      </c>
      <c r="P1927" s="33" t="s">
        <v>1855</v>
      </c>
      <c r="Q1927" s="34">
        <f t="shared" si="65"/>
        <v>1</v>
      </c>
      <c r="R1927" s="48" t="str">
        <f t="array" aca="1" ref="R1927" ca="1">IF(ISNUMBER(Q1927),IF(Q1927=100%,"CUMPLIDA",IF(AND(ISNUMBER(M1927),ISNUMBER(INDIRECT("FECHA_"&amp;$B1927,1))), IF(M1927&lt;=INDIRECT("FECHA_"&amp;$B1927,1),"INCUMPLIDA","PROCESO"), "VERIFICAR FECHA")),"SIN VALOR AVANCE")</f>
        <v>CUMPLIDA</v>
      </c>
    </row>
    <row r="1928" spans="1:18" ht="75.75">
      <c r="A1928" s="44" t="s">
        <v>652</v>
      </c>
      <c r="B1928" s="43" t="s">
        <v>1276</v>
      </c>
      <c r="C1928" s="489"/>
      <c r="D1928" s="489"/>
      <c r="E1928" s="490"/>
      <c r="F1928" s="490"/>
      <c r="G1928" s="490"/>
      <c r="H1928" s="475" t="s">
        <v>713</v>
      </c>
      <c r="I1928" s="33" t="s">
        <v>658</v>
      </c>
      <c r="J1928" s="33" t="s">
        <v>659</v>
      </c>
      <c r="K1928" s="56">
        <v>1</v>
      </c>
      <c r="L1928" s="296">
        <v>45231</v>
      </c>
      <c r="M1928" s="296">
        <v>45504</v>
      </c>
      <c r="N1928" s="95">
        <f t="shared" si="66"/>
        <v>39</v>
      </c>
      <c r="O1928" s="51">
        <v>1</v>
      </c>
      <c r="P1928" s="53" t="s">
        <v>1856</v>
      </c>
      <c r="Q1928" s="34">
        <f t="shared" si="65"/>
        <v>1</v>
      </c>
      <c r="R1928" s="48" t="str">
        <f t="array" aca="1" ref="R1928" ca="1">IF(ISNUMBER(Q1928),IF(Q1928=100%,"CUMPLIDA",IF(AND(ISNUMBER(M1928),ISNUMBER(INDIRECT("FECHA_"&amp;$B1928,1))), IF(M1928&lt;=INDIRECT("FECHA_"&amp;$B1928,1),"INCUMPLIDA","PROCESO"), "VERIFICAR FECHA")),"SIN VALOR AVANCE")</f>
        <v>CUMPLIDA</v>
      </c>
    </row>
    <row r="1929" spans="1:18" ht="330.75">
      <c r="A1929" s="44" t="s">
        <v>652</v>
      </c>
      <c r="B1929" s="43" t="s">
        <v>1276</v>
      </c>
      <c r="C1929" s="489"/>
      <c r="D1929" s="489"/>
      <c r="E1929" s="490"/>
      <c r="F1929" s="490"/>
      <c r="G1929" s="490"/>
      <c r="H1929" s="475"/>
      <c r="I1929" s="33" t="s">
        <v>661</v>
      </c>
      <c r="J1929" s="33" t="s">
        <v>662</v>
      </c>
      <c r="K1929" s="56">
        <v>1</v>
      </c>
      <c r="L1929" s="296">
        <v>45231</v>
      </c>
      <c r="M1929" s="296">
        <v>45504</v>
      </c>
      <c r="N1929" s="95">
        <f t="shared" si="66"/>
        <v>39</v>
      </c>
      <c r="O1929" s="51">
        <v>1</v>
      </c>
      <c r="P1929" s="53" t="s">
        <v>1840</v>
      </c>
      <c r="Q1929" s="34">
        <f t="shared" si="65"/>
        <v>1</v>
      </c>
      <c r="R1929" s="48" t="str">
        <f t="array" aca="1" ref="R1929" ca="1">IF(ISNUMBER(Q1929),IF(Q1929=100%,"CUMPLIDA",IF(AND(ISNUMBER(M1929),ISNUMBER(INDIRECT("FECHA_"&amp;$B1929,1))), IF(M1929&lt;=INDIRECT("FECHA_"&amp;$B1929,1),"INCUMPLIDA","PROCESO"), "VERIFICAR FECHA")),"SIN VALOR AVANCE")</f>
        <v>CUMPLIDA</v>
      </c>
    </row>
    <row r="1930" spans="1:18" ht="165.75">
      <c r="A1930" s="44" t="s">
        <v>652</v>
      </c>
      <c r="B1930" s="43" t="s">
        <v>1276</v>
      </c>
      <c r="C1930" s="489"/>
      <c r="D1930" s="489"/>
      <c r="E1930" s="490"/>
      <c r="F1930" s="490"/>
      <c r="G1930" s="490"/>
      <c r="H1930" s="45" t="s">
        <v>664</v>
      </c>
      <c r="I1930" s="33" t="s">
        <v>474</v>
      </c>
      <c r="J1930" s="33" t="s">
        <v>475</v>
      </c>
      <c r="K1930" s="56">
        <v>1</v>
      </c>
      <c r="L1930" s="297">
        <v>45323</v>
      </c>
      <c r="M1930" s="297">
        <v>45747</v>
      </c>
      <c r="N1930" s="95">
        <f t="shared" si="66"/>
        <v>60.571428571428569</v>
      </c>
      <c r="O1930" s="51">
        <v>1</v>
      </c>
      <c r="P1930" s="53" t="s">
        <v>1841</v>
      </c>
      <c r="Q1930" s="34">
        <f t="shared" si="65"/>
        <v>1</v>
      </c>
      <c r="R1930" s="48" t="str">
        <f t="array" aca="1" ref="R1930" ca="1">IF(ISNUMBER(Q1930),IF(Q1930=100%,"CUMPLIDA",IF(AND(ISNUMBER(M1930),ISNUMBER(INDIRECT("FECHA_"&amp;$B1930,1))), IF(M1930&lt;=INDIRECT("FECHA_"&amp;$B1930,1),"INCUMPLIDA","PROCESO"), "VERIFICAR FECHA")),"SIN VALOR AVANCE")</f>
        <v>CUMPLIDA</v>
      </c>
    </row>
    <row r="1931" spans="1:18" ht="105.75">
      <c r="A1931" s="44" t="s">
        <v>652</v>
      </c>
      <c r="B1931" s="43" t="s">
        <v>1276</v>
      </c>
      <c r="C1931" s="489"/>
      <c r="D1931" s="489"/>
      <c r="E1931" s="490"/>
      <c r="F1931" s="490"/>
      <c r="G1931" s="490"/>
      <c r="H1931" s="45" t="s">
        <v>518</v>
      </c>
      <c r="I1931" s="33" t="s">
        <v>518</v>
      </c>
      <c r="J1931" s="33" t="s">
        <v>519</v>
      </c>
      <c r="K1931" s="56">
        <v>1</v>
      </c>
      <c r="L1931" s="297">
        <v>45323</v>
      </c>
      <c r="M1931" s="297">
        <v>45747</v>
      </c>
      <c r="N1931" s="95">
        <f t="shared" si="66"/>
        <v>60.571428571428569</v>
      </c>
      <c r="O1931" s="51">
        <v>1</v>
      </c>
      <c r="P1931" s="53" t="s">
        <v>1857</v>
      </c>
      <c r="Q1931" s="34">
        <f t="shared" si="65"/>
        <v>1</v>
      </c>
      <c r="R1931" s="48" t="str">
        <f t="array" aca="1" ref="R1931" ca="1">IF(ISNUMBER(Q1931),IF(Q1931=100%,"CUMPLIDA",IF(AND(ISNUMBER(M1931),ISNUMBER(INDIRECT("FECHA_"&amp;$B1931,1))), IF(M1931&lt;=INDIRECT("FECHA_"&amp;$B1931,1),"INCUMPLIDA","PROCESO"), "VERIFICAR FECHA")),"SIN VALOR AVANCE")</f>
        <v>CUMPLIDA</v>
      </c>
    </row>
    <row r="1932" spans="1:18" ht="105.75">
      <c r="A1932" s="44" t="s">
        <v>652</v>
      </c>
      <c r="B1932" s="43" t="s">
        <v>1276</v>
      </c>
      <c r="C1932" s="489"/>
      <c r="D1932" s="489"/>
      <c r="E1932" s="490"/>
      <c r="F1932" s="490"/>
      <c r="G1932" s="490"/>
      <c r="H1932" s="45" t="s">
        <v>480</v>
      </c>
      <c r="I1932" s="33" t="s">
        <v>481</v>
      </c>
      <c r="J1932" s="33" t="s">
        <v>482</v>
      </c>
      <c r="K1932" s="56">
        <v>1</v>
      </c>
      <c r="L1932" s="297">
        <v>45231</v>
      </c>
      <c r="M1932" s="297">
        <v>45747</v>
      </c>
      <c r="N1932" s="95">
        <f t="shared" si="66"/>
        <v>73.714285714285708</v>
      </c>
      <c r="O1932" s="51">
        <v>1</v>
      </c>
      <c r="P1932" s="33" t="s">
        <v>1721</v>
      </c>
      <c r="Q1932" s="34">
        <f t="shared" si="65"/>
        <v>1</v>
      </c>
      <c r="R1932" s="48" t="str">
        <f t="array" aca="1" ref="R1932" ca="1">IF(ISNUMBER(Q1932),IF(Q1932=100%,"CUMPLIDA",IF(AND(ISNUMBER(M1932),ISNUMBER(INDIRECT("FECHA_"&amp;$B1932,1))), IF(M1932&lt;=INDIRECT("FECHA_"&amp;$B1932,1),"INCUMPLIDA","PROCESO"), "VERIFICAR FECHA")),"SIN VALOR AVANCE")</f>
        <v>CUMPLIDA</v>
      </c>
    </row>
    <row r="1933" spans="1:18" ht="165.75">
      <c r="A1933" s="44" t="s">
        <v>652</v>
      </c>
      <c r="B1933" s="43" t="s">
        <v>1276</v>
      </c>
      <c r="C1933" s="489"/>
      <c r="D1933" s="489"/>
      <c r="E1933" s="490"/>
      <c r="F1933" s="490"/>
      <c r="G1933" s="490"/>
      <c r="H1933" s="45" t="s">
        <v>483</v>
      </c>
      <c r="I1933" s="33" t="s">
        <v>483</v>
      </c>
      <c r="J1933" s="33" t="s">
        <v>1722</v>
      </c>
      <c r="K1933" s="56">
        <v>1</v>
      </c>
      <c r="L1933" s="297">
        <v>45323</v>
      </c>
      <c r="M1933" s="297">
        <v>45747</v>
      </c>
      <c r="N1933" s="95">
        <f t="shared" si="66"/>
        <v>60.571428571428569</v>
      </c>
      <c r="O1933" s="51">
        <v>1</v>
      </c>
      <c r="P1933" s="53" t="s">
        <v>1841</v>
      </c>
      <c r="Q1933" s="34">
        <f t="shared" ref="Q1933:Q1996" si="67">O1933/K1933</f>
        <v>1</v>
      </c>
      <c r="R1933" s="48" t="str">
        <f t="array" aca="1" ref="R1933" ca="1">IF(ISNUMBER(Q1933),IF(Q1933=100%,"CUMPLIDA",IF(AND(ISNUMBER(M1933),ISNUMBER(INDIRECT("FECHA_"&amp;$B1933,1))), IF(M1933&lt;=INDIRECT("FECHA_"&amp;$B1933,1),"INCUMPLIDA","PROCESO"), "VERIFICAR FECHA")),"SIN VALOR AVANCE")</f>
        <v>CUMPLIDA</v>
      </c>
    </row>
    <row r="1934" spans="1:18" ht="105.75">
      <c r="A1934" s="44" t="s">
        <v>652</v>
      </c>
      <c r="B1934" s="43" t="s">
        <v>1276</v>
      </c>
      <c r="C1934" s="489"/>
      <c r="D1934" s="489"/>
      <c r="E1934" s="490"/>
      <c r="F1934" s="490"/>
      <c r="G1934" s="490"/>
      <c r="H1934" s="45" t="s">
        <v>1808</v>
      </c>
      <c r="I1934" s="33" t="s">
        <v>1808</v>
      </c>
      <c r="J1934" s="33" t="s">
        <v>485</v>
      </c>
      <c r="K1934" s="56">
        <v>1</v>
      </c>
      <c r="L1934" s="297">
        <v>45231</v>
      </c>
      <c r="M1934" s="297">
        <v>45747</v>
      </c>
      <c r="N1934" s="95">
        <f t="shared" si="66"/>
        <v>73.714285714285708</v>
      </c>
      <c r="O1934" s="51">
        <v>1</v>
      </c>
      <c r="P1934" s="53" t="s">
        <v>1857</v>
      </c>
      <c r="Q1934" s="34">
        <f t="shared" si="67"/>
        <v>1</v>
      </c>
      <c r="R1934" s="48" t="str">
        <f t="array" aca="1" ref="R1934" ca="1">IF(ISNUMBER(Q1934),IF(Q1934=100%,"CUMPLIDA",IF(AND(ISNUMBER(M1934),ISNUMBER(INDIRECT("FECHA_"&amp;$B1934,1))), IF(M1934&lt;=INDIRECT("FECHA_"&amp;$B1934,1),"INCUMPLIDA","PROCESO"), "VERIFICAR FECHA")),"SIN VALOR AVANCE")</f>
        <v>CUMPLIDA</v>
      </c>
    </row>
    <row r="1935" spans="1:18" ht="255.75">
      <c r="A1935" s="44" t="s">
        <v>652</v>
      </c>
      <c r="B1935" s="43" t="s">
        <v>1276</v>
      </c>
      <c r="C1935" s="489"/>
      <c r="D1935" s="489"/>
      <c r="E1935" s="490"/>
      <c r="F1935" s="490"/>
      <c r="G1935" s="490"/>
      <c r="H1935" s="45" t="s">
        <v>1809</v>
      </c>
      <c r="I1935" s="33" t="s">
        <v>1809</v>
      </c>
      <c r="J1935" s="33" t="s">
        <v>776</v>
      </c>
      <c r="K1935" s="56">
        <v>1</v>
      </c>
      <c r="L1935" s="297">
        <v>45231</v>
      </c>
      <c r="M1935" s="297">
        <v>45808</v>
      </c>
      <c r="N1935" s="95">
        <f t="shared" si="66"/>
        <v>82.428571428571431</v>
      </c>
      <c r="O1935" s="51">
        <v>1</v>
      </c>
      <c r="P1935" s="53" t="s">
        <v>1820</v>
      </c>
      <c r="Q1935" s="34">
        <f t="shared" si="67"/>
        <v>1</v>
      </c>
      <c r="R1935" s="48" t="str">
        <f t="array" aca="1" ref="R1935" ca="1">IF(ISNUMBER(Q1935),IF(Q1935=100%,"CUMPLIDA",IF(AND(ISNUMBER(M1935),ISNUMBER(INDIRECT("FECHA_"&amp;$B1935,1))), IF(M1935&lt;=INDIRECT("FECHA_"&amp;$B1935,1),"INCUMPLIDA","PROCESO"), "VERIFICAR FECHA")),"SIN VALOR AVANCE")</f>
        <v>CUMPLIDA</v>
      </c>
    </row>
    <row r="1936" spans="1:18" ht="180.75">
      <c r="A1936" s="44" t="s">
        <v>652</v>
      </c>
      <c r="B1936" s="43" t="s">
        <v>1276</v>
      </c>
      <c r="C1936" s="489"/>
      <c r="D1936" s="489"/>
      <c r="E1936" s="490"/>
      <c r="F1936" s="490"/>
      <c r="G1936" s="490"/>
      <c r="H1936" s="45" t="s">
        <v>56</v>
      </c>
      <c r="I1936" s="33" t="s">
        <v>489</v>
      </c>
      <c r="J1936" s="33" t="s">
        <v>490</v>
      </c>
      <c r="K1936" s="56">
        <v>7</v>
      </c>
      <c r="L1936" s="297">
        <v>46024</v>
      </c>
      <c r="M1936" s="297">
        <v>46660</v>
      </c>
      <c r="N1936" s="95">
        <f t="shared" si="66"/>
        <v>90.857142857142861</v>
      </c>
      <c r="O1936" s="51">
        <v>0</v>
      </c>
      <c r="P1936" s="53" t="s">
        <v>1858</v>
      </c>
      <c r="Q1936" s="34">
        <f t="shared" si="67"/>
        <v>0</v>
      </c>
      <c r="R1936" s="48" t="str">
        <f t="array" aca="1" ref="R1936" ca="1">IF(ISNUMBER(Q1936),IF(Q1936=100%,"CUMPLIDA",IF(AND(ISNUMBER(M1936),ISNUMBER(INDIRECT("FECHA_"&amp;$B1936,1))), IF(M1936&lt;=INDIRECT("FECHA_"&amp;$B1936,1),"INCUMPLIDA","PROCESO"), "VERIFICAR FECHA")),"SIN VALOR AVANCE")</f>
        <v>PROCESO</v>
      </c>
    </row>
    <row r="1937" spans="1:18" ht="180.75">
      <c r="A1937" s="44" t="s">
        <v>652</v>
      </c>
      <c r="B1937" s="43" t="s">
        <v>1276</v>
      </c>
      <c r="C1937" s="489"/>
      <c r="D1937" s="489"/>
      <c r="E1937" s="490"/>
      <c r="F1937" s="490"/>
      <c r="G1937" s="490"/>
      <c r="H1937" s="45" t="s">
        <v>492</v>
      </c>
      <c r="I1937" s="33" t="s">
        <v>493</v>
      </c>
      <c r="J1937" s="33" t="s">
        <v>494</v>
      </c>
      <c r="K1937" s="56">
        <v>1</v>
      </c>
      <c r="L1937" s="297">
        <v>46024</v>
      </c>
      <c r="M1937" s="297">
        <v>46660</v>
      </c>
      <c r="N1937" s="95">
        <f t="shared" si="66"/>
        <v>90.857142857142861</v>
      </c>
      <c r="O1937" s="51">
        <v>0</v>
      </c>
      <c r="P1937" s="53" t="s">
        <v>1822</v>
      </c>
      <c r="Q1937" s="34">
        <f t="shared" si="67"/>
        <v>0</v>
      </c>
      <c r="R1937" s="48" t="str">
        <f t="array" aca="1" ref="R1937" ca="1">IF(ISNUMBER(Q1937),IF(Q1937=100%,"CUMPLIDA",IF(AND(ISNUMBER(M1937),ISNUMBER(INDIRECT("FECHA_"&amp;$B1937,1))), IF(M1937&lt;=INDIRECT("FECHA_"&amp;$B1937,1),"INCUMPLIDA","PROCESO"), "VERIFICAR FECHA")),"SIN VALOR AVANCE")</f>
        <v>PROCESO</v>
      </c>
    </row>
    <row r="1938" spans="1:18" ht="301.5">
      <c r="A1938" s="44" t="s">
        <v>652</v>
      </c>
      <c r="B1938" s="43" t="s">
        <v>1276</v>
      </c>
      <c r="C1938" s="489"/>
      <c r="D1938" s="489"/>
      <c r="E1938" s="490"/>
      <c r="F1938" s="490"/>
      <c r="G1938" s="490"/>
      <c r="H1938" s="45" t="s">
        <v>495</v>
      </c>
      <c r="I1938" s="33" t="s">
        <v>496</v>
      </c>
      <c r="J1938" s="33" t="s">
        <v>527</v>
      </c>
      <c r="K1938" s="56">
        <v>2</v>
      </c>
      <c r="L1938" s="297">
        <v>46024</v>
      </c>
      <c r="M1938" s="297">
        <v>46660</v>
      </c>
      <c r="N1938" s="95">
        <f t="shared" si="66"/>
        <v>90.857142857142861</v>
      </c>
      <c r="O1938" s="51">
        <v>0</v>
      </c>
      <c r="P1938" s="53" t="s">
        <v>1859</v>
      </c>
      <c r="Q1938" s="34">
        <f t="shared" si="67"/>
        <v>0</v>
      </c>
      <c r="R1938" s="48" t="str">
        <f t="array" aca="1" ref="R1938" ca="1">IF(ISNUMBER(Q1938),IF(Q1938=100%,"CUMPLIDA",IF(AND(ISNUMBER(M1938),ISNUMBER(INDIRECT("FECHA_"&amp;$B1938,1))), IF(M1938&lt;=INDIRECT("FECHA_"&amp;$B1938,1),"INCUMPLIDA","PROCESO"), "VERIFICAR FECHA")),"SIN VALOR AVANCE")</f>
        <v>PROCESO</v>
      </c>
    </row>
    <row r="1939" spans="1:18" ht="255.75">
      <c r="A1939" s="44" t="s">
        <v>652</v>
      </c>
      <c r="B1939" s="43" t="s">
        <v>1276</v>
      </c>
      <c r="C1939" s="489" t="s">
        <v>1860</v>
      </c>
      <c r="D1939" s="489" t="s">
        <v>1800</v>
      </c>
      <c r="E1939" s="490" t="s">
        <v>1861</v>
      </c>
      <c r="F1939" s="490"/>
      <c r="G1939" s="490" t="s">
        <v>1862</v>
      </c>
      <c r="H1939" s="45" t="s">
        <v>713</v>
      </c>
      <c r="I1939" s="57" t="s">
        <v>1718</v>
      </c>
      <c r="J1939" s="33" t="s">
        <v>1719</v>
      </c>
      <c r="K1939" s="51">
        <v>1</v>
      </c>
      <c r="L1939" s="296">
        <v>44044</v>
      </c>
      <c r="M1939" s="296">
        <v>44196</v>
      </c>
      <c r="N1939" s="95">
        <f t="shared" si="66"/>
        <v>21.714285714285715</v>
      </c>
      <c r="O1939" s="51">
        <v>1</v>
      </c>
      <c r="P1939" s="33" t="s">
        <v>1863</v>
      </c>
      <c r="Q1939" s="34">
        <f t="shared" si="67"/>
        <v>1</v>
      </c>
      <c r="R1939" s="48" t="str">
        <f t="array" aca="1" ref="R1939" ca="1">IF(ISNUMBER(Q1939),IF(Q1939=100%,"CUMPLIDA",IF(AND(ISNUMBER(M1939),ISNUMBER(INDIRECT("FECHA_"&amp;$B1939,1))), IF(M1939&lt;=INDIRECT("FECHA_"&amp;$B1939,1),"INCUMPLIDA","PROCESO"), "VERIFICAR FECHA")),"SIN VALOR AVANCE")</f>
        <v>CUMPLIDA</v>
      </c>
    </row>
    <row r="1940" spans="1:18" ht="75.75">
      <c r="A1940" s="44" t="s">
        <v>652</v>
      </c>
      <c r="B1940" s="43" t="s">
        <v>1276</v>
      </c>
      <c r="C1940" s="489"/>
      <c r="D1940" s="489"/>
      <c r="E1940" s="490"/>
      <c r="F1940" s="490"/>
      <c r="G1940" s="490"/>
      <c r="H1940" s="475" t="s">
        <v>713</v>
      </c>
      <c r="I1940" s="33" t="s">
        <v>658</v>
      </c>
      <c r="J1940" s="33" t="s">
        <v>659</v>
      </c>
      <c r="K1940" s="56">
        <v>1</v>
      </c>
      <c r="L1940" s="296">
        <v>45231</v>
      </c>
      <c r="M1940" s="296">
        <v>45504</v>
      </c>
      <c r="N1940" s="95">
        <f t="shared" si="66"/>
        <v>39</v>
      </c>
      <c r="O1940" s="51">
        <v>1</v>
      </c>
      <c r="P1940" s="53" t="s">
        <v>1804</v>
      </c>
      <c r="Q1940" s="34">
        <f t="shared" si="67"/>
        <v>1</v>
      </c>
      <c r="R1940" s="48" t="str">
        <f t="array" aca="1" ref="R1940" ca="1">IF(ISNUMBER(Q1940),IF(Q1940=100%,"CUMPLIDA",IF(AND(ISNUMBER(M1940),ISNUMBER(INDIRECT("FECHA_"&amp;$B1940,1))), IF(M1940&lt;=INDIRECT("FECHA_"&amp;$B1940,1),"INCUMPLIDA","PROCESO"), "VERIFICAR FECHA")),"SIN VALOR AVANCE")</f>
        <v>CUMPLIDA</v>
      </c>
    </row>
    <row r="1941" spans="1:18" ht="330.75">
      <c r="A1941" s="44" t="s">
        <v>652</v>
      </c>
      <c r="B1941" s="43" t="s">
        <v>1276</v>
      </c>
      <c r="C1941" s="489"/>
      <c r="D1941" s="489"/>
      <c r="E1941" s="490"/>
      <c r="F1941" s="490"/>
      <c r="G1941" s="490"/>
      <c r="H1941" s="475"/>
      <c r="I1941" s="33" t="s">
        <v>661</v>
      </c>
      <c r="J1941" s="33" t="s">
        <v>662</v>
      </c>
      <c r="K1941" s="56">
        <v>1</v>
      </c>
      <c r="L1941" s="296">
        <v>45231</v>
      </c>
      <c r="M1941" s="296">
        <v>45504</v>
      </c>
      <c r="N1941" s="95">
        <f t="shared" si="66"/>
        <v>39</v>
      </c>
      <c r="O1941" s="51">
        <v>1</v>
      </c>
      <c r="P1941" s="53" t="s">
        <v>1840</v>
      </c>
      <c r="Q1941" s="34">
        <f t="shared" si="67"/>
        <v>1</v>
      </c>
      <c r="R1941" s="48" t="str">
        <f t="array" aca="1" ref="R1941" ca="1">IF(ISNUMBER(Q1941),IF(Q1941=100%,"CUMPLIDA",IF(AND(ISNUMBER(M1941),ISNUMBER(INDIRECT("FECHA_"&amp;$B1941,1))), IF(M1941&lt;=INDIRECT("FECHA_"&amp;$B1941,1),"INCUMPLIDA","PROCESO"), "VERIFICAR FECHA")),"SIN VALOR AVANCE")</f>
        <v>CUMPLIDA</v>
      </c>
    </row>
    <row r="1942" spans="1:18" ht="180.75">
      <c r="A1942" s="44" t="s">
        <v>652</v>
      </c>
      <c r="B1942" s="43" t="s">
        <v>1276</v>
      </c>
      <c r="C1942" s="489"/>
      <c r="D1942" s="489"/>
      <c r="E1942" s="490"/>
      <c r="F1942" s="490"/>
      <c r="G1942" s="490"/>
      <c r="H1942" s="45" t="s">
        <v>664</v>
      </c>
      <c r="I1942" s="33" t="s">
        <v>474</v>
      </c>
      <c r="J1942" s="33" t="s">
        <v>475</v>
      </c>
      <c r="K1942" s="56">
        <v>1</v>
      </c>
      <c r="L1942" s="297">
        <v>45323</v>
      </c>
      <c r="M1942" s="297">
        <v>45747</v>
      </c>
      <c r="N1942" s="95">
        <f t="shared" si="66"/>
        <v>60.571428571428569</v>
      </c>
      <c r="O1942" s="51">
        <v>1</v>
      </c>
      <c r="P1942" s="53" t="s">
        <v>1842</v>
      </c>
      <c r="Q1942" s="34">
        <f t="shared" si="67"/>
        <v>1</v>
      </c>
      <c r="R1942" s="48" t="str">
        <f t="array" aca="1" ref="R1942" ca="1">IF(ISNUMBER(Q1942),IF(Q1942=100%,"CUMPLIDA",IF(AND(ISNUMBER(M1942),ISNUMBER(INDIRECT("FECHA_"&amp;$B1942,1))), IF(M1942&lt;=INDIRECT("FECHA_"&amp;$B1942,1),"INCUMPLIDA","PROCESO"), "VERIFICAR FECHA")),"SIN VALOR AVANCE")</f>
        <v>CUMPLIDA</v>
      </c>
    </row>
    <row r="1943" spans="1:18" ht="90.75">
      <c r="A1943" s="44" t="s">
        <v>652</v>
      </c>
      <c r="B1943" s="43" t="s">
        <v>1276</v>
      </c>
      <c r="C1943" s="489"/>
      <c r="D1943" s="489"/>
      <c r="E1943" s="490"/>
      <c r="F1943" s="490"/>
      <c r="G1943" s="490"/>
      <c r="H1943" s="45" t="s">
        <v>518</v>
      </c>
      <c r="I1943" s="33" t="s">
        <v>518</v>
      </c>
      <c r="J1943" s="33" t="s">
        <v>519</v>
      </c>
      <c r="K1943" s="56">
        <v>1</v>
      </c>
      <c r="L1943" s="297">
        <v>45323</v>
      </c>
      <c r="M1943" s="297">
        <v>45747</v>
      </c>
      <c r="N1943" s="95">
        <f t="shared" si="66"/>
        <v>60.571428571428569</v>
      </c>
      <c r="O1943" s="51">
        <v>1</v>
      </c>
      <c r="P1943" s="53" t="s">
        <v>1864</v>
      </c>
      <c r="Q1943" s="34">
        <f t="shared" si="67"/>
        <v>1</v>
      </c>
      <c r="R1943" s="48" t="str">
        <f t="array" aca="1" ref="R1943" ca="1">IF(ISNUMBER(Q1943),IF(Q1943=100%,"CUMPLIDA",IF(AND(ISNUMBER(M1943),ISNUMBER(INDIRECT("FECHA_"&amp;$B1943,1))), IF(M1943&lt;=INDIRECT("FECHA_"&amp;$B1943,1),"INCUMPLIDA","PROCESO"), "VERIFICAR FECHA")),"SIN VALOR AVANCE")</f>
        <v>CUMPLIDA</v>
      </c>
    </row>
    <row r="1944" spans="1:18" ht="105.75">
      <c r="A1944" s="44" t="s">
        <v>652</v>
      </c>
      <c r="B1944" s="43" t="s">
        <v>1276</v>
      </c>
      <c r="C1944" s="489"/>
      <c r="D1944" s="489"/>
      <c r="E1944" s="490"/>
      <c r="F1944" s="490"/>
      <c r="G1944" s="490"/>
      <c r="H1944" s="45" t="s">
        <v>480</v>
      </c>
      <c r="I1944" s="33" t="s">
        <v>481</v>
      </c>
      <c r="J1944" s="33" t="s">
        <v>482</v>
      </c>
      <c r="K1944" s="56">
        <v>1</v>
      </c>
      <c r="L1944" s="297">
        <v>45231</v>
      </c>
      <c r="M1944" s="297">
        <v>45747</v>
      </c>
      <c r="N1944" s="95">
        <f t="shared" si="66"/>
        <v>73.714285714285708</v>
      </c>
      <c r="O1944" s="51">
        <v>1</v>
      </c>
      <c r="P1944" s="33" t="s">
        <v>1721</v>
      </c>
      <c r="Q1944" s="34">
        <f t="shared" si="67"/>
        <v>1</v>
      </c>
      <c r="R1944" s="48" t="str">
        <f t="array" aca="1" ref="R1944" ca="1">IF(ISNUMBER(Q1944),IF(Q1944=100%,"CUMPLIDA",IF(AND(ISNUMBER(M1944),ISNUMBER(INDIRECT("FECHA_"&amp;$B1944,1))), IF(M1944&lt;=INDIRECT("FECHA_"&amp;$B1944,1),"INCUMPLIDA","PROCESO"), "VERIFICAR FECHA")),"SIN VALOR AVANCE")</f>
        <v>CUMPLIDA</v>
      </c>
    </row>
    <row r="1945" spans="1:18" ht="165.75">
      <c r="A1945" s="44" t="s">
        <v>652</v>
      </c>
      <c r="B1945" s="43" t="s">
        <v>1276</v>
      </c>
      <c r="C1945" s="489"/>
      <c r="D1945" s="489"/>
      <c r="E1945" s="490"/>
      <c r="F1945" s="490"/>
      <c r="G1945" s="490"/>
      <c r="H1945" s="45" t="s">
        <v>483</v>
      </c>
      <c r="I1945" s="33" t="s">
        <v>483</v>
      </c>
      <c r="J1945" s="33" t="s">
        <v>1722</v>
      </c>
      <c r="K1945" s="56">
        <v>1</v>
      </c>
      <c r="L1945" s="297">
        <v>45323</v>
      </c>
      <c r="M1945" s="297">
        <v>45747</v>
      </c>
      <c r="N1945" s="95">
        <f t="shared" si="66"/>
        <v>60.571428571428569</v>
      </c>
      <c r="O1945" s="51">
        <v>1</v>
      </c>
      <c r="P1945" s="53" t="s">
        <v>1841</v>
      </c>
      <c r="Q1945" s="34">
        <f t="shared" si="67"/>
        <v>1</v>
      </c>
      <c r="R1945" s="48" t="str">
        <f t="array" aca="1" ref="R1945" ca="1">IF(ISNUMBER(Q1945),IF(Q1945=100%,"CUMPLIDA",IF(AND(ISNUMBER(M1945),ISNUMBER(INDIRECT("FECHA_"&amp;$B1945,1))), IF(M1945&lt;=INDIRECT("FECHA_"&amp;$B1945,1),"INCUMPLIDA","PROCESO"), "VERIFICAR FECHA")),"SIN VALOR AVANCE")</f>
        <v>CUMPLIDA</v>
      </c>
    </row>
    <row r="1946" spans="1:18" ht="90.75">
      <c r="A1946" s="44" t="s">
        <v>652</v>
      </c>
      <c r="B1946" s="43" t="s">
        <v>1276</v>
      </c>
      <c r="C1946" s="489"/>
      <c r="D1946" s="489"/>
      <c r="E1946" s="490"/>
      <c r="F1946" s="490"/>
      <c r="G1946" s="490"/>
      <c r="H1946" s="45" t="s">
        <v>1808</v>
      </c>
      <c r="I1946" s="33" t="s">
        <v>1808</v>
      </c>
      <c r="J1946" s="33" t="s">
        <v>485</v>
      </c>
      <c r="K1946" s="56">
        <v>1</v>
      </c>
      <c r="L1946" s="297">
        <v>45231</v>
      </c>
      <c r="M1946" s="297">
        <v>45747</v>
      </c>
      <c r="N1946" s="95">
        <f t="shared" ref="N1946:N2009" si="68">(M1946-L1946)/7</f>
        <v>73.714285714285708</v>
      </c>
      <c r="O1946" s="51">
        <v>1</v>
      </c>
      <c r="P1946" s="53" t="s">
        <v>1864</v>
      </c>
      <c r="Q1946" s="34">
        <f t="shared" si="67"/>
        <v>1</v>
      </c>
      <c r="R1946" s="48" t="str">
        <f t="array" aca="1" ref="R1946" ca="1">IF(ISNUMBER(Q1946),IF(Q1946=100%,"CUMPLIDA",IF(AND(ISNUMBER(M1946),ISNUMBER(INDIRECT("FECHA_"&amp;$B1946,1))), IF(M1946&lt;=INDIRECT("FECHA_"&amp;$B1946,1),"INCUMPLIDA","PROCESO"), "VERIFICAR FECHA")),"SIN VALOR AVANCE")</f>
        <v>CUMPLIDA</v>
      </c>
    </row>
    <row r="1947" spans="1:18" ht="240.75">
      <c r="A1947" s="44" t="s">
        <v>652</v>
      </c>
      <c r="B1947" s="43" t="s">
        <v>1276</v>
      </c>
      <c r="C1947" s="489"/>
      <c r="D1947" s="489"/>
      <c r="E1947" s="490"/>
      <c r="F1947" s="490"/>
      <c r="G1947" s="490"/>
      <c r="H1947" s="45" t="s">
        <v>1809</v>
      </c>
      <c r="I1947" s="33" t="s">
        <v>1809</v>
      </c>
      <c r="J1947" s="33" t="s">
        <v>776</v>
      </c>
      <c r="K1947" s="56">
        <v>1</v>
      </c>
      <c r="L1947" s="297">
        <v>45231</v>
      </c>
      <c r="M1947" s="297">
        <v>45808</v>
      </c>
      <c r="N1947" s="95">
        <f t="shared" si="68"/>
        <v>82.428571428571431</v>
      </c>
      <c r="O1947" s="51">
        <v>1</v>
      </c>
      <c r="P1947" s="53" t="s">
        <v>1849</v>
      </c>
      <c r="Q1947" s="34">
        <f t="shared" si="67"/>
        <v>1</v>
      </c>
      <c r="R1947" s="48" t="str">
        <f t="array" aca="1" ref="R1947" ca="1">IF(ISNUMBER(Q1947),IF(Q1947=100%,"CUMPLIDA",IF(AND(ISNUMBER(M1947),ISNUMBER(INDIRECT("FECHA_"&amp;$B1947,1))), IF(M1947&lt;=INDIRECT("FECHA_"&amp;$B1947,1),"INCUMPLIDA","PROCESO"), "VERIFICAR FECHA")),"SIN VALOR AVANCE")</f>
        <v>CUMPLIDA</v>
      </c>
    </row>
    <row r="1948" spans="1:18" ht="195.75">
      <c r="A1948" s="44" t="s">
        <v>652</v>
      </c>
      <c r="B1948" s="43" t="s">
        <v>1276</v>
      </c>
      <c r="C1948" s="489"/>
      <c r="D1948" s="489"/>
      <c r="E1948" s="490"/>
      <c r="F1948" s="490"/>
      <c r="G1948" s="490"/>
      <c r="H1948" s="45" t="s">
        <v>56</v>
      </c>
      <c r="I1948" s="33" t="s">
        <v>489</v>
      </c>
      <c r="J1948" s="33" t="s">
        <v>490</v>
      </c>
      <c r="K1948" s="56">
        <v>7</v>
      </c>
      <c r="L1948" s="297">
        <v>46024</v>
      </c>
      <c r="M1948" s="297">
        <v>46660</v>
      </c>
      <c r="N1948" s="95">
        <f t="shared" si="68"/>
        <v>90.857142857142861</v>
      </c>
      <c r="O1948" s="51">
        <v>0</v>
      </c>
      <c r="P1948" s="53" t="s">
        <v>1865</v>
      </c>
      <c r="Q1948" s="34">
        <f t="shared" si="67"/>
        <v>0</v>
      </c>
      <c r="R1948" s="48" t="str">
        <f t="array" aca="1" ref="R1948" ca="1">IF(ISNUMBER(Q1948),IF(Q1948=100%,"CUMPLIDA",IF(AND(ISNUMBER(M1948),ISNUMBER(INDIRECT("FECHA_"&amp;$B1948,1))), IF(M1948&lt;=INDIRECT("FECHA_"&amp;$B1948,1),"INCUMPLIDA","PROCESO"), "VERIFICAR FECHA")),"SIN VALOR AVANCE")</f>
        <v>PROCESO</v>
      </c>
    </row>
    <row r="1949" spans="1:18" ht="165.75">
      <c r="A1949" s="44" t="s">
        <v>652</v>
      </c>
      <c r="B1949" s="43" t="s">
        <v>1276</v>
      </c>
      <c r="C1949" s="489"/>
      <c r="D1949" s="489"/>
      <c r="E1949" s="490"/>
      <c r="F1949" s="490"/>
      <c r="G1949" s="490"/>
      <c r="H1949" s="45" t="s">
        <v>492</v>
      </c>
      <c r="I1949" s="33" t="s">
        <v>493</v>
      </c>
      <c r="J1949" s="33" t="s">
        <v>494</v>
      </c>
      <c r="K1949" s="56">
        <v>1</v>
      </c>
      <c r="L1949" s="297">
        <v>46024</v>
      </c>
      <c r="M1949" s="297">
        <v>46660</v>
      </c>
      <c r="N1949" s="95">
        <f t="shared" si="68"/>
        <v>90.857142857142861</v>
      </c>
      <c r="O1949" s="51">
        <v>0</v>
      </c>
      <c r="P1949" s="53" t="s">
        <v>1850</v>
      </c>
      <c r="Q1949" s="34">
        <f t="shared" si="67"/>
        <v>0</v>
      </c>
      <c r="R1949" s="48" t="str">
        <f t="array" aca="1" ref="R1949" ca="1">IF(ISNUMBER(Q1949),IF(Q1949=100%,"CUMPLIDA",IF(AND(ISNUMBER(M1949),ISNUMBER(INDIRECT("FECHA_"&amp;$B1949,1))), IF(M1949&lt;=INDIRECT("FECHA_"&amp;$B1949,1),"INCUMPLIDA","PROCESO"), "VERIFICAR FECHA")),"SIN VALOR AVANCE")</f>
        <v>PROCESO</v>
      </c>
    </row>
    <row r="1950" spans="1:18" ht="300.75">
      <c r="A1950" s="44" t="s">
        <v>652</v>
      </c>
      <c r="B1950" s="43" t="s">
        <v>1276</v>
      </c>
      <c r="C1950" s="489"/>
      <c r="D1950" s="489"/>
      <c r="E1950" s="490"/>
      <c r="F1950" s="490"/>
      <c r="G1950" s="490"/>
      <c r="H1950" s="45" t="s">
        <v>495</v>
      </c>
      <c r="I1950" s="33" t="s">
        <v>496</v>
      </c>
      <c r="J1950" s="33" t="s">
        <v>527</v>
      </c>
      <c r="K1950" s="56">
        <v>2</v>
      </c>
      <c r="L1950" s="297">
        <v>46024</v>
      </c>
      <c r="M1950" s="297">
        <v>46660</v>
      </c>
      <c r="N1950" s="95">
        <f t="shared" si="68"/>
        <v>90.857142857142861</v>
      </c>
      <c r="O1950" s="51">
        <v>0</v>
      </c>
      <c r="P1950" s="53" t="s">
        <v>1823</v>
      </c>
      <c r="Q1950" s="34">
        <f t="shared" si="67"/>
        <v>0</v>
      </c>
      <c r="R1950" s="48" t="str">
        <f t="array" aca="1" ref="R1950" ca="1">IF(ISNUMBER(Q1950),IF(Q1950=100%,"CUMPLIDA",IF(AND(ISNUMBER(M1950),ISNUMBER(INDIRECT("FECHA_"&amp;$B1950,1))), IF(M1950&lt;=INDIRECT("FECHA_"&amp;$B1950,1),"INCUMPLIDA","PROCESO"), "VERIFICAR FECHA")),"SIN VALOR AVANCE")</f>
        <v>PROCESO</v>
      </c>
    </row>
    <row r="1951" spans="1:18" ht="315.75">
      <c r="A1951" s="44" t="s">
        <v>652</v>
      </c>
      <c r="B1951" s="43" t="s">
        <v>1276</v>
      </c>
      <c r="C1951" s="489" t="s">
        <v>1866</v>
      </c>
      <c r="D1951" s="489" t="s">
        <v>1825</v>
      </c>
      <c r="E1951" s="490" t="s">
        <v>1867</v>
      </c>
      <c r="F1951" s="490"/>
      <c r="G1951" s="495" t="s">
        <v>1868</v>
      </c>
      <c r="H1951" s="496" t="s">
        <v>1828</v>
      </c>
      <c r="I1951" s="62" t="s">
        <v>1829</v>
      </c>
      <c r="J1951" s="33" t="s">
        <v>1830</v>
      </c>
      <c r="K1951" s="51">
        <v>1</v>
      </c>
      <c r="L1951" s="296">
        <v>45078</v>
      </c>
      <c r="M1951" s="296">
        <v>45869</v>
      </c>
      <c r="N1951" s="95">
        <f t="shared" si="68"/>
        <v>113</v>
      </c>
      <c r="O1951" s="51">
        <v>1</v>
      </c>
      <c r="P1951" s="33" t="s">
        <v>1831</v>
      </c>
      <c r="Q1951" s="34">
        <f t="shared" si="67"/>
        <v>1</v>
      </c>
      <c r="R1951" s="48" t="str">
        <f t="array" aca="1" ref="R1951" ca="1">IF(ISNUMBER(Q1951),IF(Q1951=100%,"CUMPLIDA",IF(AND(ISNUMBER(M1951),ISNUMBER(INDIRECT("FECHA_"&amp;$B1951,1))), IF(M1951&lt;=INDIRECT("FECHA_"&amp;$B1951,1),"INCUMPLIDA","PROCESO"), "VERIFICAR FECHA")),"SIN VALOR AVANCE")</f>
        <v>CUMPLIDA</v>
      </c>
    </row>
    <row r="1952" spans="1:18" ht="255.75">
      <c r="A1952" s="44" t="s">
        <v>652</v>
      </c>
      <c r="B1952" s="43" t="s">
        <v>1276</v>
      </c>
      <c r="C1952" s="489"/>
      <c r="D1952" s="489"/>
      <c r="E1952" s="490"/>
      <c r="F1952" s="490"/>
      <c r="G1952" s="495"/>
      <c r="H1952" s="496"/>
      <c r="I1952" s="33" t="s">
        <v>5588</v>
      </c>
      <c r="J1952" s="33" t="s">
        <v>1832</v>
      </c>
      <c r="K1952" s="51">
        <v>1</v>
      </c>
      <c r="L1952" s="296">
        <v>46204</v>
      </c>
      <c r="M1952" s="299">
        <v>46446</v>
      </c>
      <c r="N1952" s="95">
        <f t="shared" si="68"/>
        <v>34.571428571428569</v>
      </c>
      <c r="O1952" s="51">
        <v>0.22</v>
      </c>
      <c r="P1952" s="33" t="s">
        <v>5589</v>
      </c>
      <c r="Q1952" s="34">
        <f t="shared" si="67"/>
        <v>0.22</v>
      </c>
      <c r="R1952" s="48" t="str">
        <f t="array" aca="1" ref="R1952" ca="1">IF(ISNUMBER(Q1952),IF(Q1952=100%,"CUMPLIDA",IF(AND(ISNUMBER(M1952),ISNUMBER(INDIRECT("FECHA_"&amp;$B1952,1))), IF(M1952&lt;=INDIRECT("FECHA_"&amp;$B1952,1),"INCUMPLIDA","PROCESO"), "VERIFICAR FECHA")),"SIN VALOR AVANCE")</f>
        <v>PROCESO</v>
      </c>
    </row>
    <row r="1953" spans="1:18" ht="270.75">
      <c r="A1953" s="44" t="s">
        <v>652</v>
      </c>
      <c r="B1953" s="43" t="s">
        <v>1276</v>
      </c>
      <c r="C1953" s="489"/>
      <c r="D1953" s="489"/>
      <c r="E1953" s="490"/>
      <c r="F1953" s="490"/>
      <c r="G1953" s="495"/>
      <c r="H1953" s="496"/>
      <c r="I1953" s="62" t="s">
        <v>1833</v>
      </c>
      <c r="J1953" s="33" t="s">
        <v>1834</v>
      </c>
      <c r="K1953" s="51">
        <v>1</v>
      </c>
      <c r="L1953" s="296">
        <v>45597</v>
      </c>
      <c r="M1953" s="296">
        <v>45716</v>
      </c>
      <c r="N1953" s="95">
        <f t="shared" si="68"/>
        <v>17</v>
      </c>
      <c r="O1953" s="51">
        <v>1</v>
      </c>
      <c r="P1953" s="33" t="s">
        <v>1835</v>
      </c>
      <c r="Q1953" s="34">
        <f t="shared" si="67"/>
        <v>1</v>
      </c>
      <c r="R1953" s="48" t="str">
        <f t="array" aca="1" ref="R1953" ca="1">IF(ISNUMBER(Q1953),IF(Q1953=100%,"CUMPLIDA",IF(AND(ISNUMBER(M1953),ISNUMBER(INDIRECT("FECHA_"&amp;$B1953,1))), IF(M1953&lt;=INDIRECT("FECHA_"&amp;$B1953,1),"INCUMPLIDA","PROCESO"), "VERIFICAR FECHA")),"SIN VALOR AVANCE")</f>
        <v>CUMPLIDA</v>
      </c>
    </row>
    <row r="1954" spans="1:18" ht="255.75">
      <c r="A1954" s="44" t="s">
        <v>652</v>
      </c>
      <c r="B1954" s="43" t="s">
        <v>1276</v>
      </c>
      <c r="C1954" s="489" t="s">
        <v>1869</v>
      </c>
      <c r="D1954" s="489" t="s">
        <v>1870</v>
      </c>
      <c r="E1954" s="490" t="s">
        <v>1871</v>
      </c>
      <c r="F1954" s="490"/>
      <c r="G1954" s="490" t="s">
        <v>1872</v>
      </c>
      <c r="H1954" s="45" t="s">
        <v>713</v>
      </c>
      <c r="I1954" s="57" t="s">
        <v>1718</v>
      </c>
      <c r="J1954" s="33" t="s">
        <v>1719</v>
      </c>
      <c r="K1954" s="51">
        <v>1</v>
      </c>
      <c r="L1954" s="296">
        <v>44044</v>
      </c>
      <c r="M1954" s="296">
        <v>44196</v>
      </c>
      <c r="N1954" s="95">
        <f t="shared" si="68"/>
        <v>21.714285714285715</v>
      </c>
      <c r="O1954" s="51">
        <v>1</v>
      </c>
      <c r="P1954" s="33" t="s">
        <v>1873</v>
      </c>
      <c r="Q1954" s="34">
        <f t="shared" si="67"/>
        <v>1</v>
      </c>
      <c r="R1954" s="48" t="str">
        <f t="array" aca="1" ref="R1954" ca="1">IF(ISNUMBER(Q1954),IF(Q1954=100%,"CUMPLIDA",IF(AND(ISNUMBER(M1954),ISNUMBER(INDIRECT("FECHA_"&amp;$B1954,1))), IF(M1954&lt;=INDIRECT("FECHA_"&amp;$B1954,1),"INCUMPLIDA","PROCESO"), "VERIFICAR FECHA")),"SIN VALOR AVANCE")</f>
        <v>CUMPLIDA</v>
      </c>
    </row>
    <row r="1955" spans="1:18" ht="75.75">
      <c r="A1955" s="44" t="s">
        <v>652</v>
      </c>
      <c r="B1955" s="43" t="s">
        <v>1276</v>
      </c>
      <c r="C1955" s="489"/>
      <c r="D1955" s="489"/>
      <c r="E1955" s="490"/>
      <c r="F1955" s="490"/>
      <c r="G1955" s="490"/>
      <c r="H1955" s="475" t="s">
        <v>713</v>
      </c>
      <c r="I1955" s="33" t="s">
        <v>658</v>
      </c>
      <c r="J1955" s="33" t="s">
        <v>659</v>
      </c>
      <c r="K1955" s="56">
        <v>1</v>
      </c>
      <c r="L1955" s="296">
        <v>45231</v>
      </c>
      <c r="M1955" s="296">
        <v>45504</v>
      </c>
      <c r="N1955" s="95">
        <f t="shared" si="68"/>
        <v>39</v>
      </c>
      <c r="O1955" s="51">
        <v>1</v>
      </c>
      <c r="P1955" s="53" t="s">
        <v>1804</v>
      </c>
      <c r="Q1955" s="34">
        <f t="shared" si="67"/>
        <v>1</v>
      </c>
      <c r="R1955" s="48" t="str">
        <f t="array" aca="1" ref="R1955" ca="1">IF(ISNUMBER(Q1955),IF(Q1955=100%,"CUMPLIDA",IF(AND(ISNUMBER(M1955),ISNUMBER(INDIRECT("FECHA_"&amp;$B1955,1))), IF(M1955&lt;=INDIRECT("FECHA_"&amp;$B1955,1),"INCUMPLIDA","PROCESO"), "VERIFICAR FECHA")),"SIN VALOR AVANCE")</f>
        <v>CUMPLIDA</v>
      </c>
    </row>
    <row r="1956" spans="1:18" ht="330.75">
      <c r="A1956" s="44" t="s">
        <v>652</v>
      </c>
      <c r="B1956" s="43" t="s">
        <v>1276</v>
      </c>
      <c r="C1956" s="489"/>
      <c r="D1956" s="489"/>
      <c r="E1956" s="490"/>
      <c r="F1956" s="490"/>
      <c r="G1956" s="490"/>
      <c r="H1956" s="475"/>
      <c r="I1956" s="33" t="s">
        <v>661</v>
      </c>
      <c r="J1956" s="33" t="s">
        <v>662</v>
      </c>
      <c r="K1956" s="56">
        <v>1</v>
      </c>
      <c r="L1956" s="296">
        <v>45231</v>
      </c>
      <c r="M1956" s="296">
        <v>45504</v>
      </c>
      <c r="N1956" s="95">
        <f t="shared" si="68"/>
        <v>39</v>
      </c>
      <c r="O1956" s="51">
        <v>1</v>
      </c>
      <c r="P1956" s="53" t="s">
        <v>1840</v>
      </c>
      <c r="Q1956" s="34">
        <f t="shared" si="67"/>
        <v>1</v>
      </c>
      <c r="R1956" s="48" t="str">
        <f t="array" aca="1" ref="R1956" ca="1">IF(ISNUMBER(Q1956),IF(Q1956=100%,"CUMPLIDA",IF(AND(ISNUMBER(M1956),ISNUMBER(INDIRECT("FECHA_"&amp;$B1956,1))), IF(M1956&lt;=INDIRECT("FECHA_"&amp;$B1956,1),"INCUMPLIDA","PROCESO"), "VERIFICAR FECHA")),"SIN VALOR AVANCE")</f>
        <v>CUMPLIDA</v>
      </c>
    </row>
    <row r="1957" spans="1:18" ht="165.75">
      <c r="A1957" s="44" t="s">
        <v>652</v>
      </c>
      <c r="B1957" s="43" t="s">
        <v>1276</v>
      </c>
      <c r="C1957" s="489"/>
      <c r="D1957" s="489"/>
      <c r="E1957" s="490"/>
      <c r="F1957" s="490"/>
      <c r="G1957" s="490"/>
      <c r="H1957" s="45" t="s">
        <v>664</v>
      </c>
      <c r="I1957" s="33" t="s">
        <v>474</v>
      </c>
      <c r="J1957" s="33" t="s">
        <v>475</v>
      </c>
      <c r="K1957" s="56">
        <v>1</v>
      </c>
      <c r="L1957" s="297">
        <v>45323</v>
      </c>
      <c r="M1957" s="297">
        <v>45747</v>
      </c>
      <c r="N1957" s="95">
        <f t="shared" si="68"/>
        <v>60.571428571428569</v>
      </c>
      <c r="O1957" s="51">
        <v>1</v>
      </c>
      <c r="P1957" s="53" t="s">
        <v>1841</v>
      </c>
      <c r="Q1957" s="34">
        <f t="shared" si="67"/>
        <v>1</v>
      </c>
      <c r="R1957" s="48" t="str">
        <f t="array" aca="1" ref="R1957" ca="1">IF(ISNUMBER(Q1957),IF(Q1957=100%,"CUMPLIDA",IF(AND(ISNUMBER(M1957),ISNUMBER(INDIRECT("FECHA_"&amp;$B1957,1))), IF(M1957&lt;=INDIRECT("FECHA_"&amp;$B1957,1),"INCUMPLIDA","PROCESO"), "VERIFICAR FECHA")),"SIN VALOR AVANCE")</f>
        <v>CUMPLIDA</v>
      </c>
    </row>
    <row r="1958" spans="1:18" ht="90.75">
      <c r="A1958" s="44" t="s">
        <v>652</v>
      </c>
      <c r="B1958" s="43" t="s">
        <v>1276</v>
      </c>
      <c r="C1958" s="489"/>
      <c r="D1958" s="489"/>
      <c r="E1958" s="490"/>
      <c r="F1958" s="490"/>
      <c r="G1958" s="490"/>
      <c r="H1958" s="45" t="s">
        <v>518</v>
      </c>
      <c r="I1958" s="33" t="s">
        <v>518</v>
      </c>
      <c r="J1958" s="33" t="s">
        <v>519</v>
      </c>
      <c r="K1958" s="56">
        <v>1</v>
      </c>
      <c r="L1958" s="297">
        <v>45323</v>
      </c>
      <c r="M1958" s="297">
        <v>45747</v>
      </c>
      <c r="N1958" s="95">
        <f t="shared" si="68"/>
        <v>60.571428571428569</v>
      </c>
      <c r="O1958" s="51">
        <v>1</v>
      </c>
      <c r="P1958" s="53" t="s">
        <v>1864</v>
      </c>
      <c r="Q1958" s="34">
        <f t="shared" si="67"/>
        <v>1</v>
      </c>
      <c r="R1958" s="48" t="str">
        <f t="array" aca="1" ref="R1958" ca="1">IF(ISNUMBER(Q1958),IF(Q1958=100%,"CUMPLIDA",IF(AND(ISNUMBER(M1958),ISNUMBER(INDIRECT("FECHA_"&amp;$B1958,1))), IF(M1958&lt;=INDIRECT("FECHA_"&amp;$B1958,1),"INCUMPLIDA","PROCESO"), "VERIFICAR FECHA")),"SIN VALOR AVANCE")</f>
        <v>CUMPLIDA</v>
      </c>
    </row>
    <row r="1959" spans="1:18" ht="105.75">
      <c r="A1959" s="44" t="s">
        <v>652</v>
      </c>
      <c r="B1959" s="43" t="s">
        <v>1276</v>
      </c>
      <c r="C1959" s="489"/>
      <c r="D1959" s="489"/>
      <c r="E1959" s="490"/>
      <c r="F1959" s="490"/>
      <c r="G1959" s="490"/>
      <c r="H1959" s="45" t="s">
        <v>480</v>
      </c>
      <c r="I1959" s="33" t="s">
        <v>481</v>
      </c>
      <c r="J1959" s="33" t="s">
        <v>482</v>
      </c>
      <c r="K1959" s="56">
        <v>1</v>
      </c>
      <c r="L1959" s="297">
        <v>45231</v>
      </c>
      <c r="M1959" s="297">
        <v>45747</v>
      </c>
      <c r="N1959" s="95">
        <f t="shared" si="68"/>
        <v>73.714285714285708</v>
      </c>
      <c r="O1959" s="51">
        <v>1</v>
      </c>
      <c r="P1959" s="33" t="s">
        <v>1721</v>
      </c>
      <c r="Q1959" s="34">
        <f t="shared" si="67"/>
        <v>1</v>
      </c>
      <c r="R1959" s="48" t="str">
        <f t="array" aca="1" ref="R1959" ca="1">IF(ISNUMBER(Q1959),IF(Q1959=100%,"CUMPLIDA",IF(AND(ISNUMBER(M1959),ISNUMBER(INDIRECT("FECHA_"&amp;$B1959,1))), IF(M1959&lt;=INDIRECT("FECHA_"&amp;$B1959,1),"INCUMPLIDA","PROCESO"), "VERIFICAR FECHA")),"SIN VALOR AVANCE")</f>
        <v>CUMPLIDA</v>
      </c>
    </row>
    <row r="1960" spans="1:18" ht="165.75">
      <c r="A1960" s="44" t="s">
        <v>652</v>
      </c>
      <c r="B1960" s="43" t="s">
        <v>1276</v>
      </c>
      <c r="C1960" s="489"/>
      <c r="D1960" s="489"/>
      <c r="E1960" s="490"/>
      <c r="F1960" s="490"/>
      <c r="G1960" s="490"/>
      <c r="H1960" s="45" t="s">
        <v>483</v>
      </c>
      <c r="I1960" s="33" t="s">
        <v>483</v>
      </c>
      <c r="J1960" s="33" t="s">
        <v>1722</v>
      </c>
      <c r="K1960" s="56">
        <v>1</v>
      </c>
      <c r="L1960" s="297">
        <v>45323</v>
      </c>
      <c r="M1960" s="297">
        <v>45747</v>
      </c>
      <c r="N1960" s="95">
        <f t="shared" si="68"/>
        <v>60.571428571428569</v>
      </c>
      <c r="O1960" s="51">
        <v>1</v>
      </c>
      <c r="P1960" s="53" t="s">
        <v>1841</v>
      </c>
      <c r="Q1960" s="34">
        <f t="shared" si="67"/>
        <v>1</v>
      </c>
      <c r="R1960" s="48" t="str">
        <f t="array" aca="1" ref="R1960" ca="1">IF(ISNUMBER(Q1960),IF(Q1960=100%,"CUMPLIDA",IF(AND(ISNUMBER(M1960),ISNUMBER(INDIRECT("FECHA_"&amp;$B1960,1))), IF(M1960&lt;=INDIRECT("FECHA_"&amp;$B1960,1),"INCUMPLIDA","PROCESO"), "VERIFICAR FECHA")),"SIN VALOR AVANCE")</f>
        <v>CUMPLIDA</v>
      </c>
    </row>
    <row r="1961" spans="1:18" ht="90.75">
      <c r="A1961" s="44" t="s">
        <v>652</v>
      </c>
      <c r="B1961" s="43" t="s">
        <v>1276</v>
      </c>
      <c r="C1961" s="489"/>
      <c r="D1961" s="489"/>
      <c r="E1961" s="490"/>
      <c r="F1961" s="490"/>
      <c r="G1961" s="490"/>
      <c r="H1961" s="45" t="s">
        <v>1808</v>
      </c>
      <c r="I1961" s="33" t="s">
        <v>1808</v>
      </c>
      <c r="J1961" s="33" t="s">
        <v>485</v>
      </c>
      <c r="K1961" s="56">
        <v>1</v>
      </c>
      <c r="L1961" s="297">
        <v>45231</v>
      </c>
      <c r="M1961" s="297">
        <v>45747</v>
      </c>
      <c r="N1961" s="95">
        <f t="shared" si="68"/>
        <v>73.714285714285708</v>
      </c>
      <c r="O1961" s="51">
        <v>1</v>
      </c>
      <c r="P1961" s="53" t="s">
        <v>1864</v>
      </c>
      <c r="Q1961" s="34">
        <f t="shared" si="67"/>
        <v>1</v>
      </c>
      <c r="R1961" s="48" t="str">
        <f t="array" aca="1" ref="R1961" ca="1">IF(ISNUMBER(Q1961),IF(Q1961=100%,"CUMPLIDA",IF(AND(ISNUMBER(M1961),ISNUMBER(INDIRECT("FECHA_"&amp;$B1961,1))), IF(M1961&lt;=INDIRECT("FECHA_"&amp;$B1961,1),"INCUMPLIDA","PROCESO"), "VERIFICAR FECHA")),"SIN VALOR AVANCE")</f>
        <v>CUMPLIDA</v>
      </c>
    </row>
    <row r="1962" spans="1:18" ht="255.75">
      <c r="A1962" s="44" t="s">
        <v>652</v>
      </c>
      <c r="B1962" s="43" t="s">
        <v>1276</v>
      </c>
      <c r="C1962" s="489"/>
      <c r="D1962" s="489"/>
      <c r="E1962" s="490"/>
      <c r="F1962" s="490"/>
      <c r="G1962" s="490"/>
      <c r="H1962" s="45" t="s">
        <v>1809</v>
      </c>
      <c r="I1962" s="33" t="s">
        <v>1809</v>
      </c>
      <c r="J1962" s="33" t="s">
        <v>776</v>
      </c>
      <c r="K1962" s="56">
        <v>1</v>
      </c>
      <c r="L1962" s="297">
        <v>45231</v>
      </c>
      <c r="M1962" s="297">
        <v>45808</v>
      </c>
      <c r="N1962" s="95">
        <f t="shared" si="68"/>
        <v>82.428571428571431</v>
      </c>
      <c r="O1962" s="51">
        <v>1</v>
      </c>
      <c r="P1962" s="53" t="s">
        <v>1820</v>
      </c>
      <c r="Q1962" s="34">
        <f t="shared" si="67"/>
        <v>1</v>
      </c>
      <c r="R1962" s="48" t="str">
        <f t="array" aca="1" ref="R1962" ca="1">IF(ISNUMBER(Q1962),IF(Q1962=100%,"CUMPLIDA",IF(AND(ISNUMBER(M1962),ISNUMBER(INDIRECT("FECHA_"&amp;$B1962,1))), IF(M1962&lt;=INDIRECT("FECHA_"&amp;$B1962,1),"INCUMPLIDA","PROCESO"), "VERIFICAR FECHA")),"SIN VALOR AVANCE")</f>
        <v>CUMPLIDA</v>
      </c>
    </row>
    <row r="1963" spans="1:18" ht="180.75">
      <c r="A1963" s="44" t="s">
        <v>652</v>
      </c>
      <c r="B1963" s="43" t="s">
        <v>1276</v>
      </c>
      <c r="C1963" s="489"/>
      <c r="D1963" s="489"/>
      <c r="E1963" s="490"/>
      <c r="F1963" s="490"/>
      <c r="G1963" s="490"/>
      <c r="H1963" s="45" t="s">
        <v>56</v>
      </c>
      <c r="I1963" s="33" t="s">
        <v>489</v>
      </c>
      <c r="J1963" s="33" t="s">
        <v>490</v>
      </c>
      <c r="K1963" s="56">
        <v>7</v>
      </c>
      <c r="L1963" s="297">
        <v>46024</v>
      </c>
      <c r="M1963" s="297">
        <v>46660</v>
      </c>
      <c r="N1963" s="95">
        <f t="shared" si="68"/>
        <v>90.857142857142861</v>
      </c>
      <c r="O1963" s="51">
        <v>0</v>
      </c>
      <c r="P1963" s="53" t="s">
        <v>1843</v>
      </c>
      <c r="Q1963" s="34">
        <f t="shared" si="67"/>
        <v>0</v>
      </c>
      <c r="R1963" s="48" t="str">
        <f t="array" aca="1" ref="R1963" ca="1">IF(ISNUMBER(Q1963),IF(Q1963=100%,"CUMPLIDA",IF(AND(ISNUMBER(M1963),ISNUMBER(INDIRECT("FECHA_"&amp;$B1963,1))), IF(M1963&lt;=INDIRECT("FECHA_"&amp;$B1963,1),"INCUMPLIDA","PROCESO"), "VERIFICAR FECHA")),"SIN VALOR AVANCE")</f>
        <v>PROCESO</v>
      </c>
    </row>
    <row r="1964" spans="1:18" ht="180.75">
      <c r="A1964" s="44" t="s">
        <v>652</v>
      </c>
      <c r="B1964" s="43" t="s">
        <v>1276</v>
      </c>
      <c r="C1964" s="489"/>
      <c r="D1964" s="489"/>
      <c r="E1964" s="490"/>
      <c r="F1964" s="490"/>
      <c r="G1964" s="490"/>
      <c r="H1964" s="45" t="s">
        <v>492</v>
      </c>
      <c r="I1964" s="33" t="s">
        <v>493</v>
      </c>
      <c r="J1964" s="33" t="s">
        <v>494</v>
      </c>
      <c r="K1964" s="56">
        <v>1</v>
      </c>
      <c r="L1964" s="297">
        <v>46024</v>
      </c>
      <c r="M1964" s="297">
        <v>46660</v>
      </c>
      <c r="N1964" s="95">
        <f t="shared" si="68"/>
        <v>90.857142857142861</v>
      </c>
      <c r="O1964" s="51">
        <v>0</v>
      </c>
      <c r="P1964" s="53" t="s">
        <v>1822</v>
      </c>
      <c r="Q1964" s="34">
        <f t="shared" si="67"/>
        <v>0</v>
      </c>
      <c r="R1964" s="48" t="str">
        <f t="array" aca="1" ref="R1964" ca="1">IF(ISNUMBER(Q1964),IF(Q1964=100%,"CUMPLIDA",IF(AND(ISNUMBER(M1964),ISNUMBER(INDIRECT("FECHA_"&amp;$B1964,1))), IF(M1964&lt;=INDIRECT("FECHA_"&amp;$B1964,1),"INCUMPLIDA","PROCESO"), "VERIFICAR FECHA")),"SIN VALOR AVANCE")</f>
        <v>PROCESO</v>
      </c>
    </row>
    <row r="1965" spans="1:18" ht="300.75">
      <c r="A1965" s="44" t="s">
        <v>652</v>
      </c>
      <c r="B1965" s="43" t="s">
        <v>1276</v>
      </c>
      <c r="C1965" s="489"/>
      <c r="D1965" s="489"/>
      <c r="E1965" s="490"/>
      <c r="F1965" s="490"/>
      <c r="G1965" s="490"/>
      <c r="H1965" s="45" t="s">
        <v>495</v>
      </c>
      <c r="I1965" s="33" t="s">
        <v>496</v>
      </c>
      <c r="J1965" s="33" t="s">
        <v>527</v>
      </c>
      <c r="K1965" s="56">
        <v>2</v>
      </c>
      <c r="L1965" s="297">
        <v>46024</v>
      </c>
      <c r="M1965" s="297">
        <v>46660</v>
      </c>
      <c r="N1965" s="95">
        <f t="shared" si="68"/>
        <v>90.857142857142861</v>
      </c>
      <c r="O1965" s="51">
        <v>0</v>
      </c>
      <c r="P1965" s="53" t="s">
        <v>1823</v>
      </c>
      <c r="Q1965" s="34">
        <f t="shared" si="67"/>
        <v>0</v>
      </c>
      <c r="R1965" s="48" t="str">
        <f t="array" aca="1" ref="R1965" ca="1">IF(ISNUMBER(Q1965),IF(Q1965=100%,"CUMPLIDA",IF(AND(ISNUMBER(M1965),ISNUMBER(INDIRECT("FECHA_"&amp;$B1965,1))), IF(M1965&lt;=INDIRECT("FECHA_"&amp;$B1965,1),"INCUMPLIDA","PROCESO"), "VERIFICAR FECHA")),"SIN VALOR AVANCE")</f>
        <v>PROCESO</v>
      </c>
    </row>
    <row r="1966" spans="1:18" ht="270.75">
      <c r="A1966" s="44" t="s">
        <v>652</v>
      </c>
      <c r="B1966" s="43" t="s">
        <v>1276</v>
      </c>
      <c r="C1966" s="489" t="s">
        <v>1874</v>
      </c>
      <c r="D1966" s="489" t="s">
        <v>1875</v>
      </c>
      <c r="E1966" s="490" t="s">
        <v>1876</v>
      </c>
      <c r="F1966" s="490"/>
      <c r="G1966" s="490" t="s">
        <v>1877</v>
      </c>
      <c r="H1966" s="45" t="s">
        <v>713</v>
      </c>
      <c r="I1966" s="57" t="s">
        <v>1718</v>
      </c>
      <c r="J1966" s="33" t="s">
        <v>1719</v>
      </c>
      <c r="K1966" s="51">
        <v>1</v>
      </c>
      <c r="L1966" s="296">
        <v>44044</v>
      </c>
      <c r="M1966" s="296">
        <v>44196</v>
      </c>
      <c r="N1966" s="95">
        <f t="shared" si="68"/>
        <v>21.714285714285715</v>
      </c>
      <c r="O1966" s="51">
        <v>1</v>
      </c>
      <c r="P1966" s="33" t="s">
        <v>1878</v>
      </c>
      <c r="Q1966" s="34">
        <f t="shared" si="67"/>
        <v>1</v>
      </c>
      <c r="R1966" s="48" t="str">
        <f t="array" aca="1" ref="R1966" ca="1">IF(ISNUMBER(Q1966),IF(Q1966=100%,"CUMPLIDA",IF(AND(ISNUMBER(M1966),ISNUMBER(INDIRECT("FECHA_"&amp;$B1966,1))), IF(M1966&lt;=INDIRECT("FECHA_"&amp;$B1966,1),"INCUMPLIDA","PROCESO"), "VERIFICAR FECHA")),"SIN VALOR AVANCE")</f>
        <v>CUMPLIDA</v>
      </c>
    </row>
    <row r="1967" spans="1:18" ht="75.75">
      <c r="A1967" s="44" t="s">
        <v>652</v>
      </c>
      <c r="B1967" s="43" t="s">
        <v>1276</v>
      </c>
      <c r="C1967" s="489"/>
      <c r="D1967" s="489"/>
      <c r="E1967" s="490"/>
      <c r="F1967" s="490"/>
      <c r="G1967" s="490"/>
      <c r="H1967" s="475" t="s">
        <v>713</v>
      </c>
      <c r="I1967" s="33" t="s">
        <v>658</v>
      </c>
      <c r="J1967" s="33" t="s">
        <v>659</v>
      </c>
      <c r="K1967" s="56">
        <v>1</v>
      </c>
      <c r="L1967" s="296">
        <v>45231</v>
      </c>
      <c r="M1967" s="296">
        <v>45504</v>
      </c>
      <c r="N1967" s="95">
        <f t="shared" si="68"/>
        <v>39</v>
      </c>
      <c r="O1967" s="51">
        <v>1</v>
      </c>
      <c r="P1967" s="53" t="s">
        <v>1804</v>
      </c>
      <c r="Q1967" s="34">
        <f t="shared" si="67"/>
        <v>1</v>
      </c>
      <c r="R1967" s="48" t="str">
        <f t="array" aca="1" ref="R1967" ca="1">IF(ISNUMBER(Q1967),IF(Q1967=100%,"CUMPLIDA",IF(AND(ISNUMBER(M1967),ISNUMBER(INDIRECT("FECHA_"&amp;$B1967,1))), IF(M1967&lt;=INDIRECT("FECHA_"&amp;$B1967,1),"INCUMPLIDA","PROCESO"), "VERIFICAR FECHA")),"SIN VALOR AVANCE")</f>
        <v>CUMPLIDA</v>
      </c>
    </row>
    <row r="1968" spans="1:18" ht="330.75">
      <c r="A1968" s="44" t="s">
        <v>652</v>
      </c>
      <c r="B1968" s="43" t="s">
        <v>1276</v>
      </c>
      <c r="C1968" s="489"/>
      <c r="D1968" s="489"/>
      <c r="E1968" s="490"/>
      <c r="F1968" s="490"/>
      <c r="G1968" s="490"/>
      <c r="H1968" s="475"/>
      <c r="I1968" s="33" t="s">
        <v>661</v>
      </c>
      <c r="J1968" s="33" t="s">
        <v>662</v>
      </c>
      <c r="K1968" s="56">
        <v>1</v>
      </c>
      <c r="L1968" s="296">
        <v>45231</v>
      </c>
      <c r="M1968" s="296">
        <v>45504</v>
      </c>
      <c r="N1968" s="95">
        <f t="shared" si="68"/>
        <v>39</v>
      </c>
      <c r="O1968" s="51">
        <v>1</v>
      </c>
      <c r="P1968" s="53" t="s">
        <v>1840</v>
      </c>
      <c r="Q1968" s="34">
        <f t="shared" si="67"/>
        <v>1</v>
      </c>
      <c r="R1968" s="48" t="str">
        <f t="array" aca="1" ref="R1968" ca="1">IF(ISNUMBER(Q1968),IF(Q1968=100%,"CUMPLIDA",IF(AND(ISNUMBER(M1968),ISNUMBER(INDIRECT("FECHA_"&amp;$B1968,1))), IF(M1968&lt;=INDIRECT("FECHA_"&amp;$B1968,1),"INCUMPLIDA","PROCESO"), "VERIFICAR FECHA")),"SIN VALOR AVANCE")</f>
        <v>CUMPLIDA</v>
      </c>
    </row>
    <row r="1969" spans="1:18" ht="165.75">
      <c r="A1969" s="44" t="s">
        <v>652</v>
      </c>
      <c r="B1969" s="43" t="s">
        <v>1276</v>
      </c>
      <c r="C1969" s="489"/>
      <c r="D1969" s="489"/>
      <c r="E1969" s="490"/>
      <c r="F1969" s="490"/>
      <c r="G1969" s="490"/>
      <c r="H1969" s="45" t="s">
        <v>664</v>
      </c>
      <c r="I1969" s="33" t="s">
        <v>474</v>
      </c>
      <c r="J1969" s="33" t="s">
        <v>475</v>
      </c>
      <c r="K1969" s="56">
        <v>1</v>
      </c>
      <c r="L1969" s="297">
        <v>45323</v>
      </c>
      <c r="M1969" s="297">
        <v>45747</v>
      </c>
      <c r="N1969" s="95">
        <f t="shared" si="68"/>
        <v>60.571428571428569</v>
      </c>
      <c r="O1969" s="51">
        <v>1</v>
      </c>
      <c r="P1969" s="53" t="s">
        <v>1841</v>
      </c>
      <c r="Q1969" s="34">
        <f t="shared" si="67"/>
        <v>1</v>
      </c>
      <c r="R1969" s="48" t="str">
        <f t="array" aca="1" ref="R1969" ca="1">IF(ISNUMBER(Q1969),IF(Q1969=100%,"CUMPLIDA",IF(AND(ISNUMBER(M1969),ISNUMBER(INDIRECT("FECHA_"&amp;$B1969,1))), IF(M1969&lt;=INDIRECT("FECHA_"&amp;$B1969,1),"INCUMPLIDA","PROCESO"), "VERIFICAR FECHA")),"SIN VALOR AVANCE")</f>
        <v>CUMPLIDA</v>
      </c>
    </row>
    <row r="1970" spans="1:18" ht="90.75">
      <c r="A1970" s="44" t="s">
        <v>652</v>
      </c>
      <c r="B1970" s="43" t="s">
        <v>1276</v>
      </c>
      <c r="C1970" s="489"/>
      <c r="D1970" s="489"/>
      <c r="E1970" s="490"/>
      <c r="F1970" s="490"/>
      <c r="G1970" s="490"/>
      <c r="H1970" s="45" t="s">
        <v>518</v>
      </c>
      <c r="I1970" s="33" t="s">
        <v>518</v>
      </c>
      <c r="J1970" s="33" t="s">
        <v>519</v>
      </c>
      <c r="K1970" s="56">
        <v>1</v>
      </c>
      <c r="L1970" s="297">
        <v>45323</v>
      </c>
      <c r="M1970" s="297">
        <v>45747</v>
      </c>
      <c r="N1970" s="95">
        <f t="shared" si="68"/>
        <v>60.571428571428569</v>
      </c>
      <c r="O1970" s="51">
        <v>1</v>
      </c>
      <c r="P1970" s="53" t="s">
        <v>1864</v>
      </c>
      <c r="Q1970" s="34">
        <f t="shared" si="67"/>
        <v>1</v>
      </c>
      <c r="R1970" s="48" t="str">
        <f t="array" aca="1" ref="R1970" ca="1">IF(ISNUMBER(Q1970),IF(Q1970=100%,"CUMPLIDA",IF(AND(ISNUMBER(M1970),ISNUMBER(INDIRECT("FECHA_"&amp;$B1970,1))), IF(M1970&lt;=INDIRECT("FECHA_"&amp;$B1970,1),"INCUMPLIDA","PROCESO"), "VERIFICAR FECHA")),"SIN VALOR AVANCE")</f>
        <v>CUMPLIDA</v>
      </c>
    </row>
    <row r="1971" spans="1:18" ht="105.75">
      <c r="A1971" s="44" t="s">
        <v>652</v>
      </c>
      <c r="B1971" s="43" t="s">
        <v>1276</v>
      </c>
      <c r="C1971" s="489"/>
      <c r="D1971" s="489"/>
      <c r="E1971" s="490"/>
      <c r="F1971" s="490"/>
      <c r="G1971" s="490"/>
      <c r="H1971" s="45" t="s">
        <v>480</v>
      </c>
      <c r="I1971" s="33" t="s">
        <v>481</v>
      </c>
      <c r="J1971" s="33" t="s">
        <v>482</v>
      </c>
      <c r="K1971" s="56">
        <v>1</v>
      </c>
      <c r="L1971" s="297">
        <v>45231</v>
      </c>
      <c r="M1971" s="297">
        <v>45747</v>
      </c>
      <c r="N1971" s="95">
        <f t="shared" si="68"/>
        <v>73.714285714285708</v>
      </c>
      <c r="O1971" s="51">
        <v>1</v>
      </c>
      <c r="P1971" s="33" t="s">
        <v>1721</v>
      </c>
      <c r="Q1971" s="34">
        <f t="shared" si="67"/>
        <v>1</v>
      </c>
      <c r="R1971" s="48" t="str">
        <f t="array" aca="1" ref="R1971" ca="1">IF(ISNUMBER(Q1971),IF(Q1971=100%,"CUMPLIDA",IF(AND(ISNUMBER(M1971),ISNUMBER(INDIRECT("FECHA_"&amp;$B1971,1))), IF(M1971&lt;=INDIRECT("FECHA_"&amp;$B1971,1),"INCUMPLIDA","PROCESO"), "VERIFICAR FECHA")),"SIN VALOR AVANCE")</f>
        <v>CUMPLIDA</v>
      </c>
    </row>
    <row r="1972" spans="1:18" ht="165.75">
      <c r="A1972" s="44" t="s">
        <v>652</v>
      </c>
      <c r="B1972" s="43" t="s">
        <v>1276</v>
      </c>
      <c r="C1972" s="489"/>
      <c r="D1972" s="489"/>
      <c r="E1972" s="490"/>
      <c r="F1972" s="490"/>
      <c r="G1972" s="490"/>
      <c r="H1972" s="45" t="s">
        <v>483</v>
      </c>
      <c r="I1972" s="33" t="s">
        <v>483</v>
      </c>
      <c r="J1972" s="33" t="s">
        <v>1722</v>
      </c>
      <c r="K1972" s="56">
        <v>1</v>
      </c>
      <c r="L1972" s="297">
        <v>45323</v>
      </c>
      <c r="M1972" s="297">
        <v>45747</v>
      </c>
      <c r="N1972" s="95">
        <f t="shared" si="68"/>
        <v>60.571428571428569</v>
      </c>
      <c r="O1972" s="51">
        <v>1</v>
      </c>
      <c r="P1972" s="53" t="s">
        <v>1841</v>
      </c>
      <c r="Q1972" s="34">
        <f t="shared" si="67"/>
        <v>1</v>
      </c>
      <c r="R1972" s="48" t="str">
        <f t="array" aca="1" ref="R1972" ca="1">IF(ISNUMBER(Q1972),IF(Q1972=100%,"CUMPLIDA",IF(AND(ISNUMBER(M1972),ISNUMBER(INDIRECT("FECHA_"&amp;$B1972,1))), IF(M1972&lt;=INDIRECT("FECHA_"&amp;$B1972,1),"INCUMPLIDA","PROCESO"), "VERIFICAR FECHA")),"SIN VALOR AVANCE")</f>
        <v>CUMPLIDA</v>
      </c>
    </row>
    <row r="1973" spans="1:18" ht="90.75">
      <c r="A1973" s="44" t="s">
        <v>652</v>
      </c>
      <c r="B1973" s="43" t="s">
        <v>1276</v>
      </c>
      <c r="C1973" s="489"/>
      <c r="D1973" s="489"/>
      <c r="E1973" s="490"/>
      <c r="F1973" s="490"/>
      <c r="G1973" s="490"/>
      <c r="H1973" s="45" t="s">
        <v>1808</v>
      </c>
      <c r="I1973" s="33" t="s">
        <v>1808</v>
      </c>
      <c r="J1973" s="33" t="s">
        <v>485</v>
      </c>
      <c r="K1973" s="56">
        <v>1</v>
      </c>
      <c r="L1973" s="297">
        <v>45231</v>
      </c>
      <c r="M1973" s="297">
        <v>45747</v>
      </c>
      <c r="N1973" s="95">
        <f t="shared" si="68"/>
        <v>73.714285714285708</v>
      </c>
      <c r="O1973" s="51">
        <v>1</v>
      </c>
      <c r="P1973" s="53" t="s">
        <v>1864</v>
      </c>
      <c r="Q1973" s="34">
        <f t="shared" si="67"/>
        <v>1</v>
      </c>
      <c r="R1973" s="48" t="str">
        <f t="array" aca="1" ref="R1973" ca="1">IF(ISNUMBER(Q1973),IF(Q1973=100%,"CUMPLIDA",IF(AND(ISNUMBER(M1973),ISNUMBER(INDIRECT("FECHA_"&amp;$B1973,1))), IF(M1973&lt;=INDIRECT("FECHA_"&amp;$B1973,1),"INCUMPLIDA","PROCESO"), "VERIFICAR FECHA")),"SIN VALOR AVANCE")</f>
        <v>CUMPLIDA</v>
      </c>
    </row>
    <row r="1974" spans="1:18" ht="240.75">
      <c r="A1974" s="44" t="s">
        <v>652</v>
      </c>
      <c r="B1974" s="43" t="s">
        <v>1276</v>
      </c>
      <c r="C1974" s="489"/>
      <c r="D1974" s="489"/>
      <c r="E1974" s="490"/>
      <c r="F1974" s="490"/>
      <c r="G1974" s="490"/>
      <c r="H1974" s="45" t="s">
        <v>1809</v>
      </c>
      <c r="I1974" s="33" t="s">
        <v>1809</v>
      </c>
      <c r="J1974" s="33" t="s">
        <v>776</v>
      </c>
      <c r="K1974" s="56">
        <v>1</v>
      </c>
      <c r="L1974" s="297">
        <v>45231</v>
      </c>
      <c r="M1974" s="297">
        <v>45808</v>
      </c>
      <c r="N1974" s="95">
        <f t="shared" si="68"/>
        <v>82.428571428571431</v>
      </c>
      <c r="O1974" s="51">
        <v>1</v>
      </c>
      <c r="P1974" s="53" t="s">
        <v>1849</v>
      </c>
      <c r="Q1974" s="34">
        <f t="shared" si="67"/>
        <v>1</v>
      </c>
      <c r="R1974" s="48" t="str">
        <f t="array" aca="1" ref="R1974" ca="1">IF(ISNUMBER(Q1974),IF(Q1974=100%,"CUMPLIDA",IF(AND(ISNUMBER(M1974),ISNUMBER(INDIRECT("FECHA_"&amp;$B1974,1))), IF(M1974&lt;=INDIRECT("FECHA_"&amp;$B1974,1),"INCUMPLIDA","PROCESO"), "VERIFICAR FECHA")),"SIN VALOR AVANCE")</f>
        <v>CUMPLIDA</v>
      </c>
    </row>
    <row r="1975" spans="1:18" ht="180.75">
      <c r="A1975" s="44" t="s">
        <v>652</v>
      </c>
      <c r="B1975" s="43" t="s">
        <v>1276</v>
      </c>
      <c r="C1975" s="489"/>
      <c r="D1975" s="489"/>
      <c r="E1975" s="490"/>
      <c r="F1975" s="490"/>
      <c r="G1975" s="490"/>
      <c r="H1975" s="45" t="s">
        <v>56</v>
      </c>
      <c r="I1975" s="33" t="s">
        <v>489</v>
      </c>
      <c r="J1975" s="33" t="s">
        <v>490</v>
      </c>
      <c r="K1975" s="56">
        <v>7</v>
      </c>
      <c r="L1975" s="297">
        <v>46024</v>
      </c>
      <c r="M1975" s="297">
        <v>46660</v>
      </c>
      <c r="N1975" s="95">
        <f t="shared" si="68"/>
        <v>90.857142857142861</v>
      </c>
      <c r="O1975" s="51">
        <v>0</v>
      </c>
      <c r="P1975" s="53" t="s">
        <v>1843</v>
      </c>
      <c r="Q1975" s="34">
        <f t="shared" si="67"/>
        <v>0</v>
      </c>
      <c r="R1975" s="48" t="str">
        <f t="array" aca="1" ref="R1975" ca="1">IF(ISNUMBER(Q1975),IF(Q1975=100%,"CUMPLIDA",IF(AND(ISNUMBER(M1975),ISNUMBER(INDIRECT("FECHA_"&amp;$B1975,1))), IF(M1975&lt;=INDIRECT("FECHA_"&amp;$B1975,1),"INCUMPLIDA","PROCESO"), "VERIFICAR FECHA")),"SIN VALOR AVANCE")</f>
        <v>PROCESO</v>
      </c>
    </row>
    <row r="1976" spans="1:18" ht="165.75">
      <c r="A1976" s="44" t="s">
        <v>652</v>
      </c>
      <c r="B1976" s="43" t="s">
        <v>1276</v>
      </c>
      <c r="C1976" s="489"/>
      <c r="D1976" s="489"/>
      <c r="E1976" s="490"/>
      <c r="F1976" s="490"/>
      <c r="G1976" s="490"/>
      <c r="H1976" s="45" t="s">
        <v>492</v>
      </c>
      <c r="I1976" s="33" t="s">
        <v>493</v>
      </c>
      <c r="J1976" s="33" t="s">
        <v>494</v>
      </c>
      <c r="K1976" s="56">
        <v>1</v>
      </c>
      <c r="L1976" s="297">
        <v>46024</v>
      </c>
      <c r="M1976" s="297">
        <v>46660</v>
      </c>
      <c r="N1976" s="95">
        <f t="shared" si="68"/>
        <v>90.857142857142861</v>
      </c>
      <c r="O1976" s="51">
        <v>0</v>
      </c>
      <c r="P1976" s="53" t="s">
        <v>1850</v>
      </c>
      <c r="Q1976" s="34">
        <f t="shared" si="67"/>
        <v>0</v>
      </c>
      <c r="R1976" s="48" t="str">
        <f t="array" aca="1" ref="R1976" ca="1">IF(ISNUMBER(Q1976),IF(Q1976=100%,"CUMPLIDA",IF(AND(ISNUMBER(M1976),ISNUMBER(INDIRECT("FECHA_"&amp;$B1976,1))), IF(M1976&lt;=INDIRECT("FECHA_"&amp;$B1976,1),"INCUMPLIDA","PROCESO"), "VERIFICAR FECHA")),"SIN VALOR AVANCE")</f>
        <v>PROCESO</v>
      </c>
    </row>
    <row r="1977" spans="1:18" ht="300.75">
      <c r="A1977" s="44" t="s">
        <v>652</v>
      </c>
      <c r="B1977" s="43" t="s">
        <v>1276</v>
      </c>
      <c r="C1977" s="489"/>
      <c r="D1977" s="489"/>
      <c r="E1977" s="490"/>
      <c r="F1977" s="490"/>
      <c r="G1977" s="490"/>
      <c r="H1977" s="45" t="s">
        <v>495</v>
      </c>
      <c r="I1977" s="33" t="s">
        <v>496</v>
      </c>
      <c r="J1977" s="33" t="s">
        <v>527</v>
      </c>
      <c r="K1977" s="56">
        <v>2</v>
      </c>
      <c r="L1977" s="297">
        <v>46024</v>
      </c>
      <c r="M1977" s="297">
        <v>46660</v>
      </c>
      <c r="N1977" s="95">
        <f t="shared" si="68"/>
        <v>90.857142857142861</v>
      </c>
      <c r="O1977" s="51">
        <v>0</v>
      </c>
      <c r="P1977" s="53" t="s">
        <v>1823</v>
      </c>
      <c r="Q1977" s="34">
        <f t="shared" si="67"/>
        <v>0</v>
      </c>
      <c r="R1977" s="48" t="str">
        <f t="array" aca="1" ref="R1977" ca="1">IF(ISNUMBER(Q1977),IF(Q1977=100%,"CUMPLIDA",IF(AND(ISNUMBER(M1977),ISNUMBER(INDIRECT("FECHA_"&amp;$B1977,1))), IF(M1977&lt;=INDIRECT("FECHA_"&amp;$B1977,1),"INCUMPLIDA","PROCESO"), "VERIFICAR FECHA")),"SIN VALOR AVANCE")</f>
        <v>PROCESO</v>
      </c>
    </row>
    <row r="1978" spans="1:18" ht="255.75">
      <c r="A1978" s="44" t="s">
        <v>652</v>
      </c>
      <c r="B1978" s="43" t="s">
        <v>1276</v>
      </c>
      <c r="C1978" s="489" t="s">
        <v>1879</v>
      </c>
      <c r="D1978" s="489" t="s">
        <v>1800</v>
      </c>
      <c r="E1978" s="490" t="s">
        <v>1880</v>
      </c>
      <c r="F1978" s="490"/>
      <c r="G1978" s="490" t="s">
        <v>1881</v>
      </c>
      <c r="H1978" s="45" t="s">
        <v>713</v>
      </c>
      <c r="I1978" s="57" t="s">
        <v>1718</v>
      </c>
      <c r="J1978" s="33" t="s">
        <v>1719</v>
      </c>
      <c r="K1978" s="51">
        <v>1</v>
      </c>
      <c r="L1978" s="296">
        <v>44044</v>
      </c>
      <c r="M1978" s="296">
        <v>44196</v>
      </c>
      <c r="N1978" s="95">
        <f t="shared" si="68"/>
        <v>21.714285714285715</v>
      </c>
      <c r="O1978" s="51">
        <v>1</v>
      </c>
      <c r="P1978" s="33" t="s">
        <v>1882</v>
      </c>
      <c r="Q1978" s="34">
        <f t="shared" si="67"/>
        <v>1</v>
      </c>
      <c r="R1978" s="48" t="str">
        <f t="array" aca="1" ref="R1978" ca="1">IF(ISNUMBER(Q1978),IF(Q1978=100%,"CUMPLIDA",IF(AND(ISNUMBER(M1978),ISNUMBER(INDIRECT("FECHA_"&amp;$B1978,1))), IF(M1978&lt;=INDIRECT("FECHA_"&amp;$B1978,1),"INCUMPLIDA","PROCESO"), "VERIFICAR FECHA")),"SIN VALOR AVANCE")</f>
        <v>CUMPLIDA</v>
      </c>
    </row>
    <row r="1979" spans="1:18" ht="75.75">
      <c r="A1979" s="44" t="s">
        <v>652</v>
      </c>
      <c r="B1979" s="43" t="s">
        <v>1276</v>
      </c>
      <c r="C1979" s="489"/>
      <c r="D1979" s="489"/>
      <c r="E1979" s="490"/>
      <c r="F1979" s="490"/>
      <c r="G1979" s="490"/>
      <c r="H1979" s="475" t="s">
        <v>713</v>
      </c>
      <c r="I1979" s="33" t="s">
        <v>658</v>
      </c>
      <c r="J1979" s="33" t="s">
        <v>659</v>
      </c>
      <c r="K1979" s="56">
        <v>1</v>
      </c>
      <c r="L1979" s="296">
        <v>45231</v>
      </c>
      <c r="M1979" s="296">
        <v>45504</v>
      </c>
      <c r="N1979" s="95">
        <f t="shared" si="68"/>
        <v>39</v>
      </c>
      <c r="O1979" s="51">
        <v>1</v>
      </c>
      <c r="P1979" s="53" t="s">
        <v>1804</v>
      </c>
      <c r="Q1979" s="34">
        <f t="shared" si="67"/>
        <v>1</v>
      </c>
      <c r="R1979" s="48" t="str">
        <f t="array" aca="1" ref="R1979" ca="1">IF(ISNUMBER(Q1979),IF(Q1979=100%,"CUMPLIDA",IF(AND(ISNUMBER(M1979),ISNUMBER(INDIRECT("FECHA_"&amp;$B1979,1))), IF(M1979&lt;=INDIRECT("FECHA_"&amp;$B1979,1),"INCUMPLIDA","PROCESO"), "VERIFICAR FECHA")),"SIN VALOR AVANCE")</f>
        <v>CUMPLIDA</v>
      </c>
    </row>
    <row r="1980" spans="1:18" ht="330.75">
      <c r="A1980" s="44" t="s">
        <v>652</v>
      </c>
      <c r="B1980" s="43" t="s">
        <v>1276</v>
      </c>
      <c r="C1980" s="489"/>
      <c r="D1980" s="489"/>
      <c r="E1980" s="490"/>
      <c r="F1980" s="490"/>
      <c r="G1980" s="490"/>
      <c r="H1980" s="475"/>
      <c r="I1980" s="33" t="s">
        <v>661</v>
      </c>
      <c r="J1980" s="33" t="s">
        <v>662</v>
      </c>
      <c r="K1980" s="56">
        <v>1</v>
      </c>
      <c r="L1980" s="296">
        <v>45231</v>
      </c>
      <c r="M1980" s="296">
        <v>45504</v>
      </c>
      <c r="N1980" s="95">
        <f t="shared" si="68"/>
        <v>39</v>
      </c>
      <c r="O1980" s="51">
        <v>1</v>
      </c>
      <c r="P1980" s="53" t="s">
        <v>1840</v>
      </c>
      <c r="Q1980" s="34">
        <f t="shared" si="67"/>
        <v>1</v>
      </c>
      <c r="R1980" s="48" t="str">
        <f t="array" aca="1" ref="R1980" ca="1">IF(ISNUMBER(Q1980),IF(Q1980=100%,"CUMPLIDA",IF(AND(ISNUMBER(M1980),ISNUMBER(INDIRECT("FECHA_"&amp;$B1980,1))), IF(M1980&lt;=INDIRECT("FECHA_"&amp;$B1980,1),"INCUMPLIDA","PROCESO"), "VERIFICAR FECHA")),"SIN VALOR AVANCE")</f>
        <v>CUMPLIDA</v>
      </c>
    </row>
    <row r="1981" spans="1:18" ht="165.75">
      <c r="A1981" s="44" t="s">
        <v>652</v>
      </c>
      <c r="B1981" s="43" t="s">
        <v>1276</v>
      </c>
      <c r="C1981" s="489"/>
      <c r="D1981" s="489"/>
      <c r="E1981" s="490"/>
      <c r="F1981" s="490"/>
      <c r="G1981" s="490"/>
      <c r="H1981" s="45" t="s">
        <v>664</v>
      </c>
      <c r="I1981" s="33" t="s">
        <v>474</v>
      </c>
      <c r="J1981" s="33" t="s">
        <v>475</v>
      </c>
      <c r="K1981" s="56">
        <v>1</v>
      </c>
      <c r="L1981" s="297">
        <v>45323</v>
      </c>
      <c r="M1981" s="297">
        <v>45747</v>
      </c>
      <c r="N1981" s="95">
        <f t="shared" si="68"/>
        <v>60.571428571428569</v>
      </c>
      <c r="O1981" s="51">
        <v>1</v>
      </c>
      <c r="P1981" s="53" t="s">
        <v>1841</v>
      </c>
      <c r="Q1981" s="34">
        <f t="shared" si="67"/>
        <v>1</v>
      </c>
      <c r="R1981" s="48" t="str">
        <f t="array" aca="1" ref="R1981" ca="1">IF(ISNUMBER(Q1981),IF(Q1981=100%,"CUMPLIDA",IF(AND(ISNUMBER(M1981),ISNUMBER(INDIRECT("FECHA_"&amp;$B1981,1))), IF(M1981&lt;=INDIRECT("FECHA_"&amp;$B1981,1),"INCUMPLIDA","PROCESO"), "VERIFICAR FECHA")),"SIN VALOR AVANCE")</f>
        <v>CUMPLIDA</v>
      </c>
    </row>
    <row r="1982" spans="1:18" ht="90.75">
      <c r="A1982" s="44" t="s">
        <v>652</v>
      </c>
      <c r="B1982" s="43" t="s">
        <v>1276</v>
      </c>
      <c r="C1982" s="489"/>
      <c r="D1982" s="489"/>
      <c r="E1982" s="490"/>
      <c r="F1982" s="490"/>
      <c r="G1982" s="490"/>
      <c r="H1982" s="45" t="s">
        <v>518</v>
      </c>
      <c r="I1982" s="33" t="s">
        <v>518</v>
      </c>
      <c r="J1982" s="33" t="s">
        <v>519</v>
      </c>
      <c r="K1982" s="56">
        <v>1</v>
      </c>
      <c r="L1982" s="297">
        <v>45323</v>
      </c>
      <c r="M1982" s="297">
        <v>45747</v>
      </c>
      <c r="N1982" s="95">
        <f t="shared" si="68"/>
        <v>60.571428571428569</v>
      </c>
      <c r="O1982" s="51">
        <v>1</v>
      </c>
      <c r="P1982" s="53" t="s">
        <v>1864</v>
      </c>
      <c r="Q1982" s="34">
        <f t="shared" si="67"/>
        <v>1</v>
      </c>
      <c r="R1982" s="48" t="str">
        <f t="array" aca="1" ref="R1982" ca="1">IF(ISNUMBER(Q1982),IF(Q1982=100%,"CUMPLIDA",IF(AND(ISNUMBER(M1982),ISNUMBER(INDIRECT("FECHA_"&amp;$B1982,1))), IF(M1982&lt;=INDIRECT("FECHA_"&amp;$B1982,1),"INCUMPLIDA","PROCESO"), "VERIFICAR FECHA")),"SIN VALOR AVANCE")</f>
        <v>CUMPLIDA</v>
      </c>
    </row>
    <row r="1983" spans="1:18" ht="105.75">
      <c r="A1983" s="44" t="s">
        <v>652</v>
      </c>
      <c r="B1983" s="43" t="s">
        <v>1276</v>
      </c>
      <c r="C1983" s="489"/>
      <c r="D1983" s="489"/>
      <c r="E1983" s="490"/>
      <c r="F1983" s="490"/>
      <c r="G1983" s="490"/>
      <c r="H1983" s="45" t="s">
        <v>480</v>
      </c>
      <c r="I1983" s="33" t="s">
        <v>481</v>
      </c>
      <c r="J1983" s="33" t="s">
        <v>482</v>
      </c>
      <c r="K1983" s="56">
        <v>1</v>
      </c>
      <c r="L1983" s="297">
        <v>45231</v>
      </c>
      <c r="M1983" s="297">
        <v>45747</v>
      </c>
      <c r="N1983" s="95">
        <f t="shared" si="68"/>
        <v>73.714285714285708</v>
      </c>
      <c r="O1983" s="51">
        <v>1</v>
      </c>
      <c r="P1983" s="33" t="s">
        <v>1721</v>
      </c>
      <c r="Q1983" s="34">
        <f t="shared" si="67"/>
        <v>1</v>
      </c>
      <c r="R1983" s="48" t="str">
        <f t="array" aca="1" ref="R1983" ca="1">IF(ISNUMBER(Q1983),IF(Q1983=100%,"CUMPLIDA",IF(AND(ISNUMBER(M1983),ISNUMBER(INDIRECT("FECHA_"&amp;$B1983,1))), IF(M1983&lt;=INDIRECT("FECHA_"&amp;$B1983,1),"INCUMPLIDA","PROCESO"), "VERIFICAR FECHA")),"SIN VALOR AVANCE")</f>
        <v>CUMPLIDA</v>
      </c>
    </row>
    <row r="1984" spans="1:18" ht="165.75">
      <c r="A1984" s="44" t="s">
        <v>652</v>
      </c>
      <c r="B1984" s="43" t="s">
        <v>1276</v>
      </c>
      <c r="C1984" s="489"/>
      <c r="D1984" s="489"/>
      <c r="E1984" s="490"/>
      <c r="F1984" s="490"/>
      <c r="G1984" s="490"/>
      <c r="H1984" s="45" t="s">
        <v>483</v>
      </c>
      <c r="I1984" s="33" t="s">
        <v>483</v>
      </c>
      <c r="J1984" s="33" t="s">
        <v>1722</v>
      </c>
      <c r="K1984" s="56">
        <v>1</v>
      </c>
      <c r="L1984" s="297">
        <v>45323</v>
      </c>
      <c r="M1984" s="297">
        <v>45747</v>
      </c>
      <c r="N1984" s="95">
        <f t="shared" si="68"/>
        <v>60.571428571428569</v>
      </c>
      <c r="O1984" s="51">
        <v>1</v>
      </c>
      <c r="P1984" s="53" t="s">
        <v>1841</v>
      </c>
      <c r="Q1984" s="34">
        <f t="shared" si="67"/>
        <v>1</v>
      </c>
      <c r="R1984" s="48" t="str">
        <f t="array" aca="1" ref="R1984" ca="1">IF(ISNUMBER(Q1984),IF(Q1984=100%,"CUMPLIDA",IF(AND(ISNUMBER(M1984),ISNUMBER(INDIRECT("FECHA_"&amp;$B1984,1))), IF(M1984&lt;=INDIRECT("FECHA_"&amp;$B1984,1),"INCUMPLIDA","PROCESO"), "VERIFICAR FECHA")),"SIN VALOR AVANCE")</f>
        <v>CUMPLIDA</v>
      </c>
    </row>
    <row r="1985" spans="1:18" ht="90.75">
      <c r="A1985" s="44" t="s">
        <v>652</v>
      </c>
      <c r="B1985" s="43" t="s">
        <v>1276</v>
      </c>
      <c r="C1985" s="489"/>
      <c r="D1985" s="489"/>
      <c r="E1985" s="490"/>
      <c r="F1985" s="490"/>
      <c r="G1985" s="490"/>
      <c r="H1985" s="45" t="s">
        <v>1808</v>
      </c>
      <c r="I1985" s="33" t="s">
        <v>1808</v>
      </c>
      <c r="J1985" s="33" t="s">
        <v>485</v>
      </c>
      <c r="K1985" s="56">
        <v>1</v>
      </c>
      <c r="L1985" s="297">
        <v>45231</v>
      </c>
      <c r="M1985" s="297">
        <v>45747</v>
      </c>
      <c r="N1985" s="95">
        <f t="shared" si="68"/>
        <v>73.714285714285708</v>
      </c>
      <c r="O1985" s="51">
        <v>1</v>
      </c>
      <c r="P1985" s="53" t="s">
        <v>1864</v>
      </c>
      <c r="Q1985" s="34">
        <f t="shared" si="67"/>
        <v>1</v>
      </c>
      <c r="R1985" s="48" t="str">
        <f t="array" aca="1" ref="R1985" ca="1">IF(ISNUMBER(Q1985),IF(Q1985=100%,"CUMPLIDA",IF(AND(ISNUMBER(M1985),ISNUMBER(INDIRECT("FECHA_"&amp;$B1985,1))), IF(M1985&lt;=INDIRECT("FECHA_"&amp;$B1985,1),"INCUMPLIDA","PROCESO"), "VERIFICAR FECHA")),"SIN VALOR AVANCE")</f>
        <v>CUMPLIDA</v>
      </c>
    </row>
    <row r="1986" spans="1:18" ht="240.75">
      <c r="A1986" s="44" t="s">
        <v>652</v>
      </c>
      <c r="B1986" s="43" t="s">
        <v>1276</v>
      </c>
      <c r="C1986" s="489"/>
      <c r="D1986" s="489"/>
      <c r="E1986" s="490"/>
      <c r="F1986" s="490"/>
      <c r="G1986" s="490"/>
      <c r="H1986" s="45" t="s">
        <v>1809</v>
      </c>
      <c r="I1986" s="33" t="s">
        <v>1809</v>
      </c>
      <c r="J1986" s="33" t="s">
        <v>776</v>
      </c>
      <c r="K1986" s="56">
        <v>1</v>
      </c>
      <c r="L1986" s="297">
        <v>45231</v>
      </c>
      <c r="M1986" s="297">
        <v>45808</v>
      </c>
      <c r="N1986" s="95">
        <f t="shared" si="68"/>
        <v>82.428571428571431</v>
      </c>
      <c r="O1986" s="51">
        <v>1</v>
      </c>
      <c r="P1986" s="53" t="s">
        <v>1849</v>
      </c>
      <c r="Q1986" s="34">
        <f t="shared" si="67"/>
        <v>1</v>
      </c>
      <c r="R1986" s="48" t="str">
        <f t="array" aca="1" ref="R1986" ca="1">IF(ISNUMBER(Q1986),IF(Q1986=100%,"CUMPLIDA",IF(AND(ISNUMBER(M1986),ISNUMBER(INDIRECT("FECHA_"&amp;$B1986,1))), IF(M1986&lt;=INDIRECT("FECHA_"&amp;$B1986,1),"INCUMPLIDA","PROCESO"), "VERIFICAR FECHA")),"SIN VALOR AVANCE")</f>
        <v>CUMPLIDA</v>
      </c>
    </row>
    <row r="1987" spans="1:18" ht="180.75">
      <c r="A1987" s="44" t="s">
        <v>652</v>
      </c>
      <c r="B1987" s="43" t="s">
        <v>1276</v>
      </c>
      <c r="C1987" s="489"/>
      <c r="D1987" s="489"/>
      <c r="E1987" s="490"/>
      <c r="F1987" s="490"/>
      <c r="G1987" s="490"/>
      <c r="H1987" s="45" t="s">
        <v>56</v>
      </c>
      <c r="I1987" s="33" t="s">
        <v>489</v>
      </c>
      <c r="J1987" s="33" t="s">
        <v>490</v>
      </c>
      <c r="K1987" s="56">
        <v>7</v>
      </c>
      <c r="L1987" s="297">
        <v>46024</v>
      </c>
      <c r="M1987" s="297">
        <v>46660</v>
      </c>
      <c r="N1987" s="95">
        <f t="shared" si="68"/>
        <v>90.857142857142861</v>
      </c>
      <c r="O1987" s="51">
        <v>0</v>
      </c>
      <c r="P1987" s="53" t="s">
        <v>1843</v>
      </c>
      <c r="Q1987" s="34">
        <f t="shared" si="67"/>
        <v>0</v>
      </c>
      <c r="R1987" s="48" t="str">
        <f t="array" aca="1" ref="R1987" ca="1">IF(ISNUMBER(Q1987),IF(Q1987=100%,"CUMPLIDA",IF(AND(ISNUMBER(M1987),ISNUMBER(INDIRECT("FECHA_"&amp;$B1987,1))), IF(M1987&lt;=INDIRECT("FECHA_"&amp;$B1987,1),"INCUMPLIDA","PROCESO"), "VERIFICAR FECHA")),"SIN VALOR AVANCE")</f>
        <v>PROCESO</v>
      </c>
    </row>
    <row r="1988" spans="1:18" ht="165.75">
      <c r="A1988" s="44" t="s">
        <v>652</v>
      </c>
      <c r="B1988" s="43" t="s">
        <v>1276</v>
      </c>
      <c r="C1988" s="489"/>
      <c r="D1988" s="489"/>
      <c r="E1988" s="490"/>
      <c r="F1988" s="490"/>
      <c r="G1988" s="490"/>
      <c r="H1988" s="45" t="s">
        <v>492</v>
      </c>
      <c r="I1988" s="33" t="s">
        <v>493</v>
      </c>
      <c r="J1988" s="33" t="s">
        <v>494</v>
      </c>
      <c r="K1988" s="56">
        <v>1</v>
      </c>
      <c r="L1988" s="297">
        <v>46024</v>
      </c>
      <c r="M1988" s="297">
        <v>46660</v>
      </c>
      <c r="N1988" s="95">
        <f t="shared" si="68"/>
        <v>90.857142857142861</v>
      </c>
      <c r="O1988" s="51">
        <v>0</v>
      </c>
      <c r="P1988" s="53" t="s">
        <v>1850</v>
      </c>
      <c r="Q1988" s="34">
        <f t="shared" si="67"/>
        <v>0</v>
      </c>
      <c r="R1988" s="48" t="str">
        <f t="array" aca="1" ref="R1988" ca="1">IF(ISNUMBER(Q1988),IF(Q1988=100%,"CUMPLIDA",IF(AND(ISNUMBER(M1988),ISNUMBER(INDIRECT("FECHA_"&amp;$B1988,1))), IF(M1988&lt;=INDIRECT("FECHA_"&amp;$B1988,1),"INCUMPLIDA","PROCESO"), "VERIFICAR FECHA")),"SIN VALOR AVANCE")</f>
        <v>PROCESO</v>
      </c>
    </row>
    <row r="1989" spans="1:18" ht="300.75">
      <c r="A1989" s="44" t="s">
        <v>652</v>
      </c>
      <c r="B1989" s="43" t="s">
        <v>1276</v>
      </c>
      <c r="C1989" s="489"/>
      <c r="D1989" s="489"/>
      <c r="E1989" s="490"/>
      <c r="F1989" s="490"/>
      <c r="G1989" s="490"/>
      <c r="H1989" s="45" t="s">
        <v>495</v>
      </c>
      <c r="I1989" s="33" t="s">
        <v>496</v>
      </c>
      <c r="J1989" s="33" t="s">
        <v>527</v>
      </c>
      <c r="K1989" s="56">
        <v>2</v>
      </c>
      <c r="L1989" s="297">
        <v>46024</v>
      </c>
      <c r="M1989" s="297">
        <v>46660</v>
      </c>
      <c r="N1989" s="95">
        <f t="shared" si="68"/>
        <v>90.857142857142861</v>
      </c>
      <c r="O1989" s="51">
        <v>0</v>
      </c>
      <c r="P1989" s="53" t="s">
        <v>1823</v>
      </c>
      <c r="Q1989" s="34">
        <f t="shared" si="67"/>
        <v>0</v>
      </c>
      <c r="R1989" s="48" t="str">
        <f t="array" aca="1" ref="R1989" ca="1">IF(ISNUMBER(Q1989),IF(Q1989=100%,"CUMPLIDA",IF(AND(ISNUMBER(M1989),ISNUMBER(INDIRECT("FECHA_"&amp;$B1989,1))), IF(M1989&lt;=INDIRECT("FECHA_"&amp;$B1989,1),"INCUMPLIDA","PROCESO"), "VERIFICAR FECHA")),"SIN VALOR AVANCE")</f>
        <v>PROCESO</v>
      </c>
    </row>
    <row r="1990" spans="1:18" ht="255.75">
      <c r="A1990" s="44" t="s">
        <v>652</v>
      </c>
      <c r="B1990" s="43" t="s">
        <v>1276</v>
      </c>
      <c r="C1990" s="489" t="s">
        <v>1883</v>
      </c>
      <c r="D1990" s="489" t="s">
        <v>1825</v>
      </c>
      <c r="E1990" s="490" t="s">
        <v>1884</v>
      </c>
      <c r="F1990" s="490"/>
      <c r="G1990" s="490" t="s">
        <v>1885</v>
      </c>
      <c r="H1990" s="45" t="s">
        <v>713</v>
      </c>
      <c r="I1990" s="57" t="s">
        <v>1718</v>
      </c>
      <c r="J1990" s="33" t="s">
        <v>1719</v>
      </c>
      <c r="K1990" s="51">
        <v>1</v>
      </c>
      <c r="L1990" s="296">
        <v>44044</v>
      </c>
      <c r="M1990" s="296">
        <v>44196</v>
      </c>
      <c r="N1990" s="95">
        <f t="shared" si="68"/>
        <v>21.714285714285715</v>
      </c>
      <c r="O1990" s="51">
        <v>1</v>
      </c>
      <c r="P1990" s="33" t="s">
        <v>1886</v>
      </c>
      <c r="Q1990" s="34">
        <f t="shared" si="67"/>
        <v>1</v>
      </c>
      <c r="R1990" s="48" t="str">
        <f t="array" aca="1" ref="R1990" ca="1">IF(ISNUMBER(Q1990),IF(Q1990=100%,"CUMPLIDA",IF(AND(ISNUMBER(M1990),ISNUMBER(INDIRECT("FECHA_"&amp;$B1990,1))), IF(M1990&lt;=INDIRECT("FECHA_"&amp;$B1990,1),"INCUMPLIDA","PROCESO"), "VERIFICAR FECHA")),"SIN VALOR AVANCE")</f>
        <v>CUMPLIDA</v>
      </c>
    </row>
    <row r="1991" spans="1:18" ht="75.75">
      <c r="A1991" s="44" t="s">
        <v>652</v>
      </c>
      <c r="B1991" s="43" t="s">
        <v>1276</v>
      </c>
      <c r="C1991" s="489"/>
      <c r="D1991" s="489"/>
      <c r="E1991" s="490"/>
      <c r="F1991" s="490"/>
      <c r="G1991" s="490"/>
      <c r="H1991" s="475" t="s">
        <v>713</v>
      </c>
      <c r="I1991" s="33" t="s">
        <v>658</v>
      </c>
      <c r="J1991" s="33" t="s">
        <v>659</v>
      </c>
      <c r="K1991" s="56">
        <v>1</v>
      </c>
      <c r="L1991" s="296">
        <v>45231</v>
      </c>
      <c r="M1991" s="296">
        <v>45504</v>
      </c>
      <c r="N1991" s="95">
        <f t="shared" si="68"/>
        <v>39</v>
      </c>
      <c r="O1991" s="51">
        <v>1</v>
      </c>
      <c r="P1991" s="53" t="s">
        <v>1804</v>
      </c>
      <c r="Q1991" s="34">
        <f t="shared" si="67"/>
        <v>1</v>
      </c>
      <c r="R1991" s="48" t="str">
        <f t="array" aca="1" ref="R1991" ca="1">IF(ISNUMBER(Q1991),IF(Q1991=100%,"CUMPLIDA",IF(AND(ISNUMBER(M1991),ISNUMBER(INDIRECT("FECHA_"&amp;$B1991,1))), IF(M1991&lt;=INDIRECT("FECHA_"&amp;$B1991,1),"INCUMPLIDA","PROCESO"), "VERIFICAR FECHA")),"SIN VALOR AVANCE")</f>
        <v>CUMPLIDA</v>
      </c>
    </row>
    <row r="1992" spans="1:18" ht="330.75">
      <c r="A1992" s="44" t="s">
        <v>652</v>
      </c>
      <c r="B1992" s="43" t="s">
        <v>1276</v>
      </c>
      <c r="C1992" s="489"/>
      <c r="D1992" s="489"/>
      <c r="E1992" s="490"/>
      <c r="F1992" s="490"/>
      <c r="G1992" s="490"/>
      <c r="H1992" s="475"/>
      <c r="I1992" s="33" t="s">
        <v>661</v>
      </c>
      <c r="J1992" s="33" t="s">
        <v>662</v>
      </c>
      <c r="K1992" s="56">
        <v>1</v>
      </c>
      <c r="L1992" s="296">
        <v>45231</v>
      </c>
      <c r="M1992" s="296">
        <v>45504</v>
      </c>
      <c r="N1992" s="95">
        <f t="shared" si="68"/>
        <v>39</v>
      </c>
      <c r="O1992" s="51">
        <v>1</v>
      </c>
      <c r="P1992" s="53" t="s">
        <v>1840</v>
      </c>
      <c r="Q1992" s="34">
        <f t="shared" si="67"/>
        <v>1</v>
      </c>
      <c r="R1992" s="48" t="str">
        <f t="array" aca="1" ref="R1992" ca="1">IF(ISNUMBER(Q1992),IF(Q1992=100%,"CUMPLIDA",IF(AND(ISNUMBER(M1992),ISNUMBER(INDIRECT("FECHA_"&amp;$B1992,1))), IF(M1992&lt;=INDIRECT("FECHA_"&amp;$B1992,1),"INCUMPLIDA","PROCESO"), "VERIFICAR FECHA")),"SIN VALOR AVANCE")</f>
        <v>CUMPLIDA</v>
      </c>
    </row>
    <row r="1993" spans="1:18" ht="165.75">
      <c r="A1993" s="44" t="s">
        <v>652</v>
      </c>
      <c r="B1993" s="43" t="s">
        <v>1276</v>
      </c>
      <c r="C1993" s="489"/>
      <c r="D1993" s="489"/>
      <c r="E1993" s="490"/>
      <c r="F1993" s="490"/>
      <c r="G1993" s="490"/>
      <c r="H1993" s="45" t="s">
        <v>664</v>
      </c>
      <c r="I1993" s="33" t="s">
        <v>474</v>
      </c>
      <c r="J1993" s="33" t="s">
        <v>475</v>
      </c>
      <c r="K1993" s="56">
        <v>1</v>
      </c>
      <c r="L1993" s="297">
        <v>45323</v>
      </c>
      <c r="M1993" s="297">
        <v>45747</v>
      </c>
      <c r="N1993" s="95">
        <f t="shared" si="68"/>
        <v>60.571428571428569</v>
      </c>
      <c r="O1993" s="51">
        <v>1</v>
      </c>
      <c r="P1993" s="53" t="s">
        <v>1841</v>
      </c>
      <c r="Q1993" s="34">
        <f t="shared" si="67"/>
        <v>1</v>
      </c>
      <c r="R1993" s="48" t="str">
        <f t="array" aca="1" ref="R1993" ca="1">IF(ISNUMBER(Q1993),IF(Q1993=100%,"CUMPLIDA",IF(AND(ISNUMBER(M1993),ISNUMBER(INDIRECT("FECHA_"&amp;$B1993,1))), IF(M1993&lt;=INDIRECT("FECHA_"&amp;$B1993,1),"INCUMPLIDA","PROCESO"), "VERIFICAR FECHA")),"SIN VALOR AVANCE")</f>
        <v>CUMPLIDA</v>
      </c>
    </row>
    <row r="1994" spans="1:18" ht="105.75">
      <c r="A1994" s="44" t="s">
        <v>652</v>
      </c>
      <c r="B1994" s="43" t="s">
        <v>1276</v>
      </c>
      <c r="C1994" s="489"/>
      <c r="D1994" s="489"/>
      <c r="E1994" s="490"/>
      <c r="F1994" s="490"/>
      <c r="G1994" s="490"/>
      <c r="H1994" s="45" t="s">
        <v>518</v>
      </c>
      <c r="I1994" s="33" t="s">
        <v>518</v>
      </c>
      <c r="J1994" s="33" t="s">
        <v>519</v>
      </c>
      <c r="K1994" s="56">
        <v>1</v>
      </c>
      <c r="L1994" s="297">
        <v>45323</v>
      </c>
      <c r="M1994" s="297">
        <v>45747</v>
      </c>
      <c r="N1994" s="95">
        <f t="shared" si="68"/>
        <v>60.571428571428569</v>
      </c>
      <c r="O1994" s="51">
        <v>1</v>
      </c>
      <c r="P1994" s="53" t="s">
        <v>1857</v>
      </c>
      <c r="Q1994" s="34">
        <f t="shared" si="67"/>
        <v>1</v>
      </c>
      <c r="R1994" s="48" t="str">
        <f t="array" aca="1" ref="R1994" ca="1">IF(ISNUMBER(Q1994),IF(Q1994=100%,"CUMPLIDA",IF(AND(ISNUMBER(M1994),ISNUMBER(INDIRECT("FECHA_"&amp;$B1994,1))), IF(M1994&lt;=INDIRECT("FECHA_"&amp;$B1994,1),"INCUMPLIDA","PROCESO"), "VERIFICAR FECHA")),"SIN VALOR AVANCE")</f>
        <v>CUMPLIDA</v>
      </c>
    </row>
    <row r="1995" spans="1:18" ht="105.75">
      <c r="A1995" s="44" t="s">
        <v>652</v>
      </c>
      <c r="B1995" s="43" t="s">
        <v>1276</v>
      </c>
      <c r="C1995" s="489"/>
      <c r="D1995" s="489"/>
      <c r="E1995" s="490"/>
      <c r="F1995" s="490"/>
      <c r="G1995" s="490"/>
      <c r="H1995" s="45" t="s">
        <v>480</v>
      </c>
      <c r="I1995" s="33" t="s">
        <v>481</v>
      </c>
      <c r="J1995" s="33" t="s">
        <v>482</v>
      </c>
      <c r="K1995" s="56">
        <v>1</v>
      </c>
      <c r="L1995" s="297">
        <v>45231</v>
      </c>
      <c r="M1995" s="297">
        <v>45747</v>
      </c>
      <c r="N1995" s="95">
        <f t="shared" si="68"/>
        <v>73.714285714285708</v>
      </c>
      <c r="O1995" s="51">
        <v>1</v>
      </c>
      <c r="P1995" s="33" t="s">
        <v>1721</v>
      </c>
      <c r="Q1995" s="34">
        <f t="shared" si="67"/>
        <v>1</v>
      </c>
      <c r="R1995" s="48" t="str">
        <f t="array" aca="1" ref="R1995" ca="1">IF(ISNUMBER(Q1995),IF(Q1995=100%,"CUMPLIDA",IF(AND(ISNUMBER(M1995),ISNUMBER(INDIRECT("FECHA_"&amp;$B1995,1))), IF(M1995&lt;=INDIRECT("FECHA_"&amp;$B1995,1),"INCUMPLIDA","PROCESO"), "VERIFICAR FECHA")),"SIN VALOR AVANCE")</f>
        <v>CUMPLIDA</v>
      </c>
    </row>
    <row r="1996" spans="1:18" ht="165.75">
      <c r="A1996" s="44" t="s">
        <v>652</v>
      </c>
      <c r="B1996" s="43" t="s">
        <v>1276</v>
      </c>
      <c r="C1996" s="489"/>
      <c r="D1996" s="489"/>
      <c r="E1996" s="490"/>
      <c r="F1996" s="490"/>
      <c r="G1996" s="490"/>
      <c r="H1996" s="45" t="s">
        <v>483</v>
      </c>
      <c r="I1996" s="33" t="s">
        <v>483</v>
      </c>
      <c r="J1996" s="33" t="s">
        <v>1722</v>
      </c>
      <c r="K1996" s="56">
        <v>1</v>
      </c>
      <c r="L1996" s="297">
        <v>45323</v>
      </c>
      <c r="M1996" s="297">
        <v>45747</v>
      </c>
      <c r="N1996" s="95">
        <f t="shared" si="68"/>
        <v>60.571428571428569</v>
      </c>
      <c r="O1996" s="51">
        <v>1</v>
      </c>
      <c r="P1996" s="53" t="s">
        <v>1841</v>
      </c>
      <c r="Q1996" s="34">
        <f t="shared" si="67"/>
        <v>1</v>
      </c>
      <c r="R1996" s="48" t="str">
        <f t="array" aca="1" ref="R1996" ca="1">IF(ISNUMBER(Q1996),IF(Q1996=100%,"CUMPLIDA",IF(AND(ISNUMBER(M1996),ISNUMBER(INDIRECT("FECHA_"&amp;$B1996,1))), IF(M1996&lt;=INDIRECT("FECHA_"&amp;$B1996,1),"INCUMPLIDA","PROCESO"), "VERIFICAR FECHA")),"SIN VALOR AVANCE")</f>
        <v>CUMPLIDA</v>
      </c>
    </row>
    <row r="1997" spans="1:18" ht="105.75">
      <c r="A1997" s="44" t="s">
        <v>652</v>
      </c>
      <c r="B1997" s="43" t="s">
        <v>1276</v>
      </c>
      <c r="C1997" s="489"/>
      <c r="D1997" s="489"/>
      <c r="E1997" s="490"/>
      <c r="F1997" s="490"/>
      <c r="G1997" s="490"/>
      <c r="H1997" s="45" t="s">
        <v>1808</v>
      </c>
      <c r="I1997" s="33" t="s">
        <v>1808</v>
      </c>
      <c r="J1997" s="33" t="s">
        <v>485</v>
      </c>
      <c r="K1997" s="56">
        <v>1</v>
      </c>
      <c r="L1997" s="297">
        <v>45231</v>
      </c>
      <c r="M1997" s="297">
        <v>45747</v>
      </c>
      <c r="N1997" s="95">
        <f t="shared" si="68"/>
        <v>73.714285714285708</v>
      </c>
      <c r="O1997" s="51">
        <v>1</v>
      </c>
      <c r="P1997" s="53" t="s">
        <v>1857</v>
      </c>
      <c r="Q1997" s="34">
        <f t="shared" ref="Q1997:Q2060" si="69">O1997/K1997</f>
        <v>1</v>
      </c>
      <c r="R1997" s="48" t="str">
        <f t="array" aca="1" ref="R1997" ca="1">IF(ISNUMBER(Q1997),IF(Q1997=100%,"CUMPLIDA",IF(AND(ISNUMBER(M1997),ISNUMBER(INDIRECT("FECHA_"&amp;$B1997,1))), IF(M1997&lt;=INDIRECT("FECHA_"&amp;$B1997,1),"INCUMPLIDA","PROCESO"), "VERIFICAR FECHA")),"SIN VALOR AVANCE")</f>
        <v>CUMPLIDA</v>
      </c>
    </row>
    <row r="1998" spans="1:18" ht="255.75">
      <c r="A1998" s="44" t="s">
        <v>652</v>
      </c>
      <c r="B1998" s="43" t="s">
        <v>1276</v>
      </c>
      <c r="C1998" s="489"/>
      <c r="D1998" s="489"/>
      <c r="E1998" s="490"/>
      <c r="F1998" s="490"/>
      <c r="G1998" s="490"/>
      <c r="H1998" s="45" t="s">
        <v>1809</v>
      </c>
      <c r="I1998" s="33" t="s">
        <v>1809</v>
      </c>
      <c r="J1998" s="33" t="s">
        <v>776</v>
      </c>
      <c r="K1998" s="56">
        <v>1</v>
      </c>
      <c r="L1998" s="297">
        <v>45231</v>
      </c>
      <c r="M1998" s="297">
        <v>45808</v>
      </c>
      <c r="N1998" s="95">
        <f t="shared" si="68"/>
        <v>82.428571428571431</v>
      </c>
      <c r="O1998" s="51">
        <v>1</v>
      </c>
      <c r="P1998" s="53" t="s">
        <v>1820</v>
      </c>
      <c r="Q1998" s="34">
        <f t="shared" si="69"/>
        <v>1</v>
      </c>
      <c r="R1998" s="48" t="str">
        <f t="array" aca="1" ref="R1998" ca="1">IF(ISNUMBER(Q1998),IF(Q1998=100%,"CUMPLIDA",IF(AND(ISNUMBER(M1998),ISNUMBER(INDIRECT("FECHA_"&amp;$B1998,1))), IF(M1998&lt;=INDIRECT("FECHA_"&amp;$B1998,1),"INCUMPLIDA","PROCESO"), "VERIFICAR FECHA")),"SIN VALOR AVANCE")</f>
        <v>CUMPLIDA</v>
      </c>
    </row>
    <row r="1999" spans="1:18" ht="180.75">
      <c r="A1999" s="44" t="s">
        <v>652</v>
      </c>
      <c r="B1999" s="43" t="s">
        <v>1276</v>
      </c>
      <c r="C1999" s="489"/>
      <c r="D1999" s="489"/>
      <c r="E1999" s="490"/>
      <c r="F1999" s="490"/>
      <c r="G1999" s="490"/>
      <c r="H1999" s="45" t="s">
        <v>56</v>
      </c>
      <c r="I1999" s="33" t="s">
        <v>489</v>
      </c>
      <c r="J1999" s="33" t="s">
        <v>490</v>
      </c>
      <c r="K1999" s="56">
        <v>7</v>
      </c>
      <c r="L1999" s="297">
        <v>46024</v>
      </c>
      <c r="M1999" s="297">
        <v>46660</v>
      </c>
      <c r="N1999" s="95">
        <f t="shared" si="68"/>
        <v>90.857142857142861</v>
      </c>
      <c r="O1999" s="51">
        <v>0</v>
      </c>
      <c r="P1999" s="53" t="s">
        <v>1843</v>
      </c>
      <c r="Q1999" s="34">
        <f t="shared" si="69"/>
        <v>0</v>
      </c>
      <c r="R1999" s="48" t="str">
        <f t="array" aca="1" ref="R1999" ca="1">IF(ISNUMBER(Q1999),IF(Q1999=100%,"CUMPLIDA",IF(AND(ISNUMBER(M1999),ISNUMBER(INDIRECT("FECHA_"&amp;$B1999,1))), IF(M1999&lt;=INDIRECT("FECHA_"&amp;$B1999,1),"INCUMPLIDA","PROCESO"), "VERIFICAR FECHA")),"SIN VALOR AVANCE")</f>
        <v>PROCESO</v>
      </c>
    </row>
    <row r="2000" spans="1:18" ht="180.75">
      <c r="A2000" s="44" t="s">
        <v>652</v>
      </c>
      <c r="B2000" s="43" t="s">
        <v>1276</v>
      </c>
      <c r="C2000" s="489"/>
      <c r="D2000" s="489"/>
      <c r="E2000" s="490"/>
      <c r="F2000" s="490"/>
      <c r="G2000" s="490"/>
      <c r="H2000" s="45" t="s">
        <v>492</v>
      </c>
      <c r="I2000" s="33" t="s">
        <v>493</v>
      </c>
      <c r="J2000" s="33" t="s">
        <v>494</v>
      </c>
      <c r="K2000" s="56">
        <v>1</v>
      </c>
      <c r="L2000" s="297">
        <v>46024</v>
      </c>
      <c r="M2000" s="297">
        <v>46660</v>
      </c>
      <c r="N2000" s="95">
        <f t="shared" si="68"/>
        <v>90.857142857142861</v>
      </c>
      <c r="O2000" s="51">
        <v>0</v>
      </c>
      <c r="P2000" s="53" t="s">
        <v>1822</v>
      </c>
      <c r="Q2000" s="34">
        <f t="shared" si="69"/>
        <v>0</v>
      </c>
      <c r="R2000" s="48" t="str">
        <f t="array" aca="1" ref="R2000" ca="1">IF(ISNUMBER(Q2000),IF(Q2000=100%,"CUMPLIDA",IF(AND(ISNUMBER(M2000),ISNUMBER(INDIRECT("FECHA_"&amp;$B2000,1))), IF(M2000&lt;=INDIRECT("FECHA_"&amp;$B2000,1),"INCUMPLIDA","PROCESO"), "VERIFICAR FECHA")),"SIN VALOR AVANCE")</f>
        <v>PROCESO</v>
      </c>
    </row>
    <row r="2001" spans="1:18" ht="300.75">
      <c r="A2001" s="44" t="s">
        <v>652</v>
      </c>
      <c r="B2001" s="43" t="s">
        <v>1276</v>
      </c>
      <c r="C2001" s="489"/>
      <c r="D2001" s="489"/>
      <c r="E2001" s="490"/>
      <c r="F2001" s="490"/>
      <c r="G2001" s="490"/>
      <c r="H2001" s="45" t="s">
        <v>495</v>
      </c>
      <c r="I2001" s="33" t="s">
        <v>496</v>
      </c>
      <c r="J2001" s="33" t="s">
        <v>527</v>
      </c>
      <c r="K2001" s="56">
        <v>2</v>
      </c>
      <c r="L2001" s="297">
        <v>46024</v>
      </c>
      <c r="M2001" s="297">
        <v>46660</v>
      </c>
      <c r="N2001" s="95">
        <f t="shared" si="68"/>
        <v>90.857142857142861</v>
      </c>
      <c r="O2001" s="51">
        <v>0</v>
      </c>
      <c r="P2001" s="53" t="s">
        <v>1823</v>
      </c>
      <c r="Q2001" s="34">
        <f t="shared" si="69"/>
        <v>0</v>
      </c>
      <c r="R2001" s="48" t="str">
        <f t="array" aca="1" ref="R2001" ca="1">IF(ISNUMBER(Q2001),IF(Q2001=100%,"CUMPLIDA",IF(AND(ISNUMBER(M2001),ISNUMBER(INDIRECT("FECHA_"&amp;$B2001,1))), IF(M2001&lt;=INDIRECT("FECHA_"&amp;$B2001,1),"INCUMPLIDA","PROCESO"), "VERIFICAR FECHA")),"SIN VALOR AVANCE")</f>
        <v>PROCESO</v>
      </c>
    </row>
    <row r="2002" spans="1:18" ht="285.75">
      <c r="A2002" s="44" t="s">
        <v>652</v>
      </c>
      <c r="B2002" s="43" t="s">
        <v>1276</v>
      </c>
      <c r="C2002" s="489" t="s">
        <v>1887</v>
      </c>
      <c r="D2002" s="489" t="s">
        <v>1278</v>
      </c>
      <c r="E2002" s="490" t="s">
        <v>1888</v>
      </c>
      <c r="F2002" s="490"/>
      <c r="G2002" s="490" t="s">
        <v>1889</v>
      </c>
      <c r="H2002" s="475" t="s">
        <v>1890</v>
      </c>
      <c r="I2002" s="33" t="s">
        <v>658</v>
      </c>
      <c r="J2002" s="33" t="s">
        <v>659</v>
      </c>
      <c r="K2002" s="56">
        <v>1</v>
      </c>
      <c r="L2002" s="296">
        <v>45231</v>
      </c>
      <c r="M2002" s="296">
        <v>45504</v>
      </c>
      <c r="N2002" s="95">
        <f t="shared" si="68"/>
        <v>39</v>
      </c>
      <c r="O2002" s="51">
        <v>1</v>
      </c>
      <c r="P2002" s="53" t="s">
        <v>660</v>
      </c>
      <c r="Q2002" s="34">
        <f t="shared" si="69"/>
        <v>1</v>
      </c>
      <c r="R2002" s="48" t="str">
        <f t="array" aca="1" ref="R2002" ca="1">IF(ISNUMBER(Q2002),IF(Q2002=100%,"CUMPLIDA",IF(AND(ISNUMBER(M2002),ISNUMBER(INDIRECT("FECHA_"&amp;$B2002,1))), IF(M2002&lt;=INDIRECT("FECHA_"&amp;$B2002,1),"INCUMPLIDA","PROCESO"), "VERIFICAR FECHA")),"SIN VALOR AVANCE")</f>
        <v>CUMPLIDA</v>
      </c>
    </row>
    <row r="2003" spans="1:18" ht="270.75">
      <c r="A2003" s="44" t="s">
        <v>652</v>
      </c>
      <c r="B2003" s="43" t="s">
        <v>1276</v>
      </c>
      <c r="C2003" s="489"/>
      <c r="D2003" s="489"/>
      <c r="E2003" s="490"/>
      <c r="F2003" s="490"/>
      <c r="G2003" s="490"/>
      <c r="H2003" s="475"/>
      <c r="I2003" s="33" t="s">
        <v>661</v>
      </c>
      <c r="J2003" s="33" t="s">
        <v>662</v>
      </c>
      <c r="K2003" s="56">
        <v>1</v>
      </c>
      <c r="L2003" s="296">
        <v>45231</v>
      </c>
      <c r="M2003" s="296">
        <v>45504</v>
      </c>
      <c r="N2003" s="95">
        <f t="shared" si="68"/>
        <v>39</v>
      </c>
      <c r="O2003" s="51">
        <v>1</v>
      </c>
      <c r="P2003" s="53" t="s">
        <v>663</v>
      </c>
      <c r="Q2003" s="34">
        <f t="shared" si="69"/>
        <v>1</v>
      </c>
      <c r="R2003" s="48" t="str">
        <f t="array" aca="1" ref="R2003" ca="1">IF(ISNUMBER(Q2003),IF(Q2003=100%,"CUMPLIDA",IF(AND(ISNUMBER(M2003),ISNUMBER(INDIRECT("FECHA_"&amp;$B2003,1))), IF(M2003&lt;=INDIRECT("FECHA_"&amp;$B2003,1),"INCUMPLIDA","PROCESO"), "VERIFICAR FECHA")),"SIN VALOR AVANCE")</f>
        <v>CUMPLIDA</v>
      </c>
    </row>
    <row r="2004" spans="1:18" ht="150.75">
      <c r="A2004" s="44" t="s">
        <v>652</v>
      </c>
      <c r="B2004" s="43" t="s">
        <v>1276</v>
      </c>
      <c r="C2004" s="489"/>
      <c r="D2004" s="489"/>
      <c r="E2004" s="490"/>
      <c r="F2004" s="490"/>
      <c r="G2004" s="490"/>
      <c r="H2004" s="45" t="s">
        <v>664</v>
      </c>
      <c r="I2004" s="33" t="s">
        <v>474</v>
      </c>
      <c r="J2004" s="33" t="s">
        <v>475</v>
      </c>
      <c r="K2004" s="56">
        <v>1</v>
      </c>
      <c r="L2004" s="297">
        <v>45323</v>
      </c>
      <c r="M2004" s="297">
        <v>45747</v>
      </c>
      <c r="N2004" s="95">
        <f t="shared" si="68"/>
        <v>60.571428571428569</v>
      </c>
      <c r="O2004" s="51">
        <v>1</v>
      </c>
      <c r="P2004" s="53" t="s">
        <v>665</v>
      </c>
      <c r="Q2004" s="34">
        <f t="shared" si="69"/>
        <v>1</v>
      </c>
      <c r="R2004" s="48" t="str">
        <f t="array" aca="1" ref="R2004" ca="1">IF(ISNUMBER(Q2004),IF(Q2004=100%,"CUMPLIDA",IF(AND(ISNUMBER(M2004),ISNUMBER(INDIRECT("FECHA_"&amp;$B2004,1))), IF(M2004&lt;=INDIRECT("FECHA_"&amp;$B2004,1),"INCUMPLIDA","PROCESO"), "VERIFICAR FECHA")),"SIN VALOR AVANCE")</f>
        <v>CUMPLIDA</v>
      </c>
    </row>
    <row r="2005" spans="1:18" ht="90.75">
      <c r="A2005" s="44" t="s">
        <v>652</v>
      </c>
      <c r="B2005" s="43" t="s">
        <v>1276</v>
      </c>
      <c r="C2005" s="489"/>
      <c r="D2005" s="489"/>
      <c r="E2005" s="490"/>
      <c r="F2005" s="490"/>
      <c r="G2005" s="490"/>
      <c r="H2005" s="45" t="s">
        <v>518</v>
      </c>
      <c r="I2005" s="33" t="s">
        <v>518</v>
      </c>
      <c r="J2005" s="33" t="s">
        <v>519</v>
      </c>
      <c r="K2005" s="56">
        <v>1</v>
      </c>
      <c r="L2005" s="297">
        <v>45323</v>
      </c>
      <c r="M2005" s="297">
        <v>45747</v>
      </c>
      <c r="N2005" s="95">
        <f t="shared" si="68"/>
        <v>60.571428571428569</v>
      </c>
      <c r="O2005" s="51">
        <v>1</v>
      </c>
      <c r="P2005" s="53" t="s">
        <v>676</v>
      </c>
      <c r="Q2005" s="34">
        <f t="shared" si="69"/>
        <v>1</v>
      </c>
      <c r="R2005" s="48" t="str">
        <f t="array" aca="1" ref="R2005" ca="1">IF(ISNUMBER(Q2005),IF(Q2005=100%,"CUMPLIDA",IF(AND(ISNUMBER(M2005),ISNUMBER(INDIRECT("FECHA_"&amp;$B2005,1))), IF(M2005&lt;=INDIRECT("FECHA_"&amp;$B2005,1),"INCUMPLIDA","PROCESO"), "VERIFICAR FECHA")),"SIN VALOR AVANCE")</f>
        <v>CUMPLIDA</v>
      </c>
    </row>
    <row r="2006" spans="1:18" ht="105.75">
      <c r="A2006" s="44" t="s">
        <v>652</v>
      </c>
      <c r="B2006" s="43" t="s">
        <v>1276</v>
      </c>
      <c r="C2006" s="489"/>
      <c r="D2006" s="489"/>
      <c r="E2006" s="490"/>
      <c r="F2006" s="490"/>
      <c r="G2006" s="490"/>
      <c r="H2006" s="45" t="s">
        <v>480</v>
      </c>
      <c r="I2006" s="33" t="s">
        <v>481</v>
      </c>
      <c r="J2006" s="33" t="s">
        <v>482</v>
      </c>
      <c r="K2006" s="56">
        <v>1</v>
      </c>
      <c r="L2006" s="297">
        <v>45231</v>
      </c>
      <c r="M2006" s="297">
        <v>45747</v>
      </c>
      <c r="N2006" s="95">
        <f t="shared" si="68"/>
        <v>73.714285714285708</v>
      </c>
      <c r="O2006" s="51">
        <v>1</v>
      </c>
      <c r="P2006" s="33" t="s">
        <v>1721</v>
      </c>
      <c r="Q2006" s="34">
        <f t="shared" si="69"/>
        <v>1</v>
      </c>
      <c r="R2006" s="48" t="str">
        <f t="array" aca="1" ref="R2006" ca="1">IF(ISNUMBER(Q2006),IF(Q2006=100%,"CUMPLIDA",IF(AND(ISNUMBER(M2006),ISNUMBER(INDIRECT("FECHA_"&amp;$B2006,1))), IF(M2006&lt;=INDIRECT("FECHA_"&amp;$B2006,1),"INCUMPLIDA","PROCESO"), "VERIFICAR FECHA")),"SIN VALOR AVANCE")</f>
        <v>CUMPLIDA</v>
      </c>
    </row>
    <row r="2007" spans="1:18" ht="150.75">
      <c r="A2007" s="44" t="s">
        <v>652</v>
      </c>
      <c r="B2007" s="43" t="s">
        <v>1276</v>
      </c>
      <c r="C2007" s="489"/>
      <c r="D2007" s="489"/>
      <c r="E2007" s="490"/>
      <c r="F2007" s="490"/>
      <c r="G2007" s="490"/>
      <c r="H2007" s="45" t="s">
        <v>483</v>
      </c>
      <c r="I2007" s="33" t="s">
        <v>483</v>
      </c>
      <c r="J2007" s="33" t="s">
        <v>1722</v>
      </c>
      <c r="K2007" s="56">
        <v>1</v>
      </c>
      <c r="L2007" s="297">
        <v>45323</v>
      </c>
      <c r="M2007" s="297">
        <v>45747</v>
      </c>
      <c r="N2007" s="95">
        <f t="shared" si="68"/>
        <v>60.571428571428569</v>
      </c>
      <c r="O2007" s="51">
        <v>1</v>
      </c>
      <c r="P2007" s="53" t="s">
        <v>665</v>
      </c>
      <c r="Q2007" s="34">
        <f t="shared" si="69"/>
        <v>1</v>
      </c>
      <c r="R2007" s="48" t="str">
        <f t="array" aca="1" ref="R2007" ca="1">IF(ISNUMBER(Q2007),IF(Q2007=100%,"CUMPLIDA",IF(AND(ISNUMBER(M2007),ISNUMBER(INDIRECT("FECHA_"&amp;$B2007,1))), IF(M2007&lt;=INDIRECT("FECHA_"&amp;$B2007,1),"INCUMPLIDA","PROCESO"), "VERIFICAR FECHA")),"SIN VALOR AVANCE")</f>
        <v>CUMPLIDA</v>
      </c>
    </row>
    <row r="2008" spans="1:18" ht="90.75">
      <c r="A2008" s="44" t="s">
        <v>652</v>
      </c>
      <c r="B2008" s="43" t="s">
        <v>1276</v>
      </c>
      <c r="C2008" s="489"/>
      <c r="D2008" s="489"/>
      <c r="E2008" s="490"/>
      <c r="F2008" s="490"/>
      <c r="G2008" s="490"/>
      <c r="H2008" s="45" t="s">
        <v>1808</v>
      </c>
      <c r="I2008" s="33" t="s">
        <v>1808</v>
      </c>
      <c r="J2008" s="33" t="s">
        <v>485</v>
      </c>
      <c r="K2008" s="56">
        <v>1</v>
      </c>
      <c r="L2008" s="297">
        <v>45231</v>
      </c>
      <c r="M2008" s="297">
        <v>45747</v>
      </c>
      <c r="N2008" s="95">
        <f t="shared" si="68"/>
        <v>73.714285714285708</v>
      </c>
      <c r="O2008" s="51">
        <v>1</v>
      </c>
      <c r="P2008" s="53" t="s">
        <v>676</v>
      </c>
      <c r="Q2008" s="34">
        <f t="shared" si="69"/>
        <v>1</v>
      </c>
      <c r="R2008" s="48" t="str">
        <f t="array" aca="1" ref="R2008" ca="1">IF(ISNUMBER(Q2008),IF(Q2008=100%,"CUMPLIDA",IF(AND(ISNUMBER(M2008),ISNUMBER(INDIRECT("FECHA_"&amp;$B2008,1))), IF(M2008&lt;=INDIRECT("FECHA_"&amp;$B2008,1),"INCUMPLIDA","PROCESO"), "VERIFICAR FECHA")),"SIN VALOR AVANCE")</f>
        <v>CUMPLIDA</v>
      </c>
    </row>
    <row r="2009" spans="1:18" ht="240.75">
      <c r="A2009" s="44" t="s">
        <v>652</v>
      </c>
      <c r="B2009" s="43" t="s">
        <v>1276</v>
      </c>
      <c r="C2009" s="489"/>
      <c r="D2009" s="489"/>
      <c r="E2009" s="490"/>
      <c r="F2009" s="490"/>
      <c r="G2009" s="490"/>
      <c r="H2009" s="45" t="s">
        <v>1809</v>
      </c>
      <c r="I2009" s="33" t="s">
        <v>1809</v>
      </c>
      <c r="J2009" s="33" t="s">
        <v>776</v>
      </c>
      <c r="K2009" s="56">
        <v>1</v>
      </c>
      <c r="L2009" s="297">
        <v>45231</v>
      </c>
      <c r="M2009" s="297">
        <v>45808</v>
      </c>
      <c r="N2009" s="95">
        <f t="shared" si="68"/>
        <v>82.428571428571431</v>
      </c>
      <c r="O2009" s="51">
        <v>1</v>
      </c>
      <c r="P2009" s="53" t="s">
        <v>684</v>
      </c>
      <c r="Q2009" s="34">
        <f t="shared" si="69"/>
        <v>1</v>
      </c>
      <c r="R2009" s="48" t="str">
        <f t="array" aca="1" ref="R2009" ca="1">IF(ISNUMBER(Q2009),IF(Q2009=100%,"CUMPLIDA",IF(AND(ISNUMBER(M2009),ISNUMBER(INDIRECT("FECHA_"&amp;$B2009,1))), IF(M2009&lt;=INDIRECT("FECHA_"&amp;$B2009,1),"INCUMPLIDA","PROCESO"), "VERIFICAR FECHA")),"SIN VALOR AVANCE")</f>
        <v>CUMPLIDA</v>
      </c>
    </row>
    <row r="2010" spans="1:18" ht="180.75">
      <c r="A2010" s="44" t="s">
        <v>652</v>
      </c>
      <c r="B2010" s="43" t="s">
        <v>1276</v>
      </c>
      <c r="C2010" s="489"/>
      <c r="D2010" s="489"/>
      <c r="E2010" s="490"/>
      <c r="F2010" s="490"/>
      <c r="G2010" s="490"/>
      <c r="H2010" s="45" t="s">
        <v>56</v>
      </c>
      <c r="I2010" s="33" t="s">
        <v>489</v>
      </c>
      <c r="J2010" s="33" t="s">
        <v>490</v>
      </c>
      <c r="K2010" s="56">
        <v>7</v>
      </c>
      <c r="L2010" s="297">
        <v>46024</v>
      </c>
      <c r="M2010" s="297">
        <v>46660</v>
      </c>
      <c r="N2010" s="95">
        <f t="shared" ref="N2010:N2073" si="70">(M2010-L2010)/7</f>
        <v>90.857142857142861</v>
      </c>
      <c r="O2010" s="51">
        <v>0</v>
      </c>
      <c r="P2010" s="53" t="s">
        <v>668</v>
      </c>
      <c r="Q2010" s="34">
        <f t="shared" si="69"/>
        <v>0</v>
      </c>
      <c r="R2010" s="48" t="str">
        <f t="array" aca="1" ref="R2010" ca="1">IF(ISNUMBER(Q2010),IF(Q2010=100%,"CUMPLIDA",IF(AND(ISNUMBER(M2010),ISNUMBER(INDIRECT("FECHA_"&amp;$B2010,1))), IF(M2010&lt;=INDIRECT("FECHA_"&amp;$B2010,1),"INCUMPLIDA","PROCESO"), "VERIFICAR FECHA")),"SIN VALOR AVANCE")</f>
        <v>PROCESO</v>
      </c>
    </row>
    <row r="2011" spans="1:18" ht="150.75">
      <c r="A2011" s="44" t="s">
        <v>652</v>
      </c>
      <c r="B2011" s="43" t="s">
        <v>1276</v>
      </c>
      <c r="C2011" s="489"/>
      <c r="D2011" s="489"/>
      <c r="E2011" s="490"/>
      <c r="F2011" s="490"/>
      <c r="G2011" s="490"/>
      <c r="H2011" s="45" t="s">
        <v>492</v>
      </c>
      <c r="I2011" s="33" t="s">
        <v>493</v>
      </c>
      <c r="J2011" s="33" t="s">
        <v>494</v>
      </c>
      <c r="K2011" s="56">
        <v>1</v>
      </c>
      <c r="L2011" s="297">
        <v>46024</v>
      </c>
      <c r="M2011" s="297">
        <v>46660</v>
      </c>
      <c r="N2011" s="95">
        <f t="shared" si="70"/>
        <v>90.857142857142861</v>
      </c>
      <c r="O2011" s="51">
        <v>0</v>
      </c>
      <c r="P2011" s="53" t="s">
        <v>665</v>
      </c>
      <c r="Q2011" s="34">
        <f t="shared" si="69"/>
        <v>0</v>
      </c>
      <c r="R2011" s="48" t="str">
        <f t="array" aca="1" ref="R2011" ca="1">IF(ISNUMBER(Q2011),IF(Q2011=100%,"CUMPLIDA",IF(AND(ISNUMBER(M2011),ISNUMBER(INDIRECT("FECHA_"&amp;$B2011,1))), IF(M2011&lt;=INDIRECT("FECHA_"&amp;$B2011,1),"INCUMPLIDA","PROCESO"), "VERIFICAR FECHA")),"SIN VALOR AVANCE")</f>
        <v>PROCESO</v>
      </c>
    </row>
    <row r="2012" spans="1:18" ht="300.75">
      <c r="A2012" s="44" t="s">
        <v>652</v>
      </c>
      <c r="B2012" s="43" t="s">
        <v>1276</v>
      </c>
      <c r="C2012" s="489"/>
      <c r="D2012" s="489"/>
      <c r="E2012" s="490"/>
      <c r="F2012" s="490"/>
      <c r="G2012" s="490"/>
      <c r="H2012" s="45" t="s">
        <v>495</v>
      </c>
      <c r="I2012" s="33" t="s">
        <v>496</v>
      </c>
      <c r="J2012" s="33" t="s">
        <v>527</v>
      </c>
      <c r="K2012" s="56">
        <v>2</v>
      </c>
      <c r="L2012" s="297">
        <v>46024</v>
      </c>
      <c r="M2012" s="297">
        <v>46660</v>
      </c>
      <c r="N2012" s="95">
        <f t="shared" si="70"/>
        <v>90.857142857142861</v>
      </c>
      <c r="O2012" s="51">
        <v>0</v>
      </c>
      <c r="P2012" s="53" t="s">
        <v>669</v>
      </c>
      <c r="Q2012" s="34">
        <f t="shared" si="69"/>
        <v>0</v>
      </c>
      <c r="R2012" s="48" t="str">
        <f t="array" aca="1" ref="R2012" ca="1">IF(ISNUMBER(Q2012),IF(Q2012=100%,"CUMPLIDA",IF(AND(ISNUMBER(M2012),ISNUMBER(INDIRECT("FECHA_"&amp;$B2012,1))), IF(M2012&lt;=INDIRECT("FECHA_"&amp;$B2012,1),"INCUMPLIDA","PROCESO"), "VERIFICAR FECHA")),"SIN VALOR AVANCE")</f>
        <v>PROCESO</v>
      </c>
    </row>
    <row r="2013" spans="1:18" ht="75.75">
      <c r="A2013" s="44" t="s">
        <v>652</v>
      </c>
      <c r="B2013" s="43" t="s">
        <v>1276</v>
      </c>
      <c r="C2013" s="474" t="s">
        <v>1891</v>
      </c>
      <c r="D2013" s="474" t="s">
        <v>1711</v>
      </c>
      <c r="E2013" s="475" t="s">
        <v>1892</v>
      </c>
      <c r="F2013" s="475"/>
      <c r="G2013" s="475" t="s">
        <v>1893</v>
      </c>
      <c r="H2013" s="475" t="s">
        <v>1894</v>
      </c>
      <c r="I2013" s="33" t="s">
        <v>658</v>
      </c>
      <c r="J2013" s="33" t="s">
        <v>659</v>
      </c>
      <c r="K2013" s="56">
        <v>1</v>
      </c>
      <c r="L2013" s="296">
        <v>45231</v>
      </c>
      <c r="M2013" s="296">
        <v>45504</v>
      </c>
      <c r="N2013" s="95">
        <f t="shared" si="70"/>
        <v>39</v>
      </c>
      <c r="O2013" s="51">
        <v>1</v>
      </c>
      <c r="P2013" s="53" t="s">
        <v>1804</v>
      </c>
      <c r="Q2013" s="34">
        <f t="shared" si="69"/>
        <v>1</v>
      </c>
      <c r="R2013" s="48" t="str">
        <f t="array" aca="1" ref="R2013" ca="1">IF(ISNUMBER(Q2013),IF(Q2013=100%,"CUMPLIDA",IF(AND(ISNUMBER(M2013),ISNUMBER(INDIRECT("FECHA_"&amp;$B2013,1))), IF(M2013&lt;=INDIRECT("FECHA_"&amp;$B2013,1),"INCUMPLIDA","PROCESO"), "VERIFICAR FECHA")),"SIN VALOR AVANCE")</f>
        <v>CUMPLIDA</v>
      </c>
    </row>
    <row r="2014" spans="1:18" ht="330.75">
      <c r="A2014" s="44" t="s">
        <v>652</v>
      </c>
      <c r="B2014" s="43" t="s">
        <v>1276</v>
      </c>
      <c r="C2014" s="474"/>
      <c r="D2014" s="474"/>
      <c r="E2014" s="475"/>
      <c r="F2014" s="475"/>
      <c r="G2014" s="475"/>
      <c r="H2014" s="475"/>
      <c r="I2014" s="33" t="s">
        <v>661</v>
      </c>
      <c r="J2014" s="33" t="s">
        <v>662</v>
      </c>
      <c r="K2014" s="56">
        <v>1</v>
      </c>
      <c r="L2014" s="296">
        <v>45231</v>
      </c>
      <c r="M2014" s="296">
        <v>45504</v>
      </c>
      <c r="N2014" s="95">
        <f t="shared" si="70"/>
        <v>39</v>
      </c>
      <c r="O2014" s="51">
        <v>1</v>
      </c>
      <c r="P2014" s="53" t="s">
        <v>1840</v>
      </c>
      <c r="Q2014" s="34">
        <f t="shared" si="69"/>
        <v>1</v>
      </c>
      <c r="R2014" s="48" t="str">
        <f t="array" aca="1" ref="R2014" ca="1">IF(ISNUMBER(Q2014),IF(Q2014=100%,"CUMPLIDA",IF(AND(ISNUMBER(M2014),ISNUMBER(INDIRECT("FECHA_"&amp;$B2014,1))), IF(M2014&lt;=INDIRECT("FECHA_"&amp;$B2014,1),"INCUMPLIDA","PROCESO"), "VERIFICAR FECHA")),"SIN VALOR AVANCE")</f>
        <v>CUMPLIDA</v>
      </c>
    </row>
    <row r="2015" spans="1:18" ht="180.75">
      <c r="A2015" s="44" t="s">
        <v>652</v>
      </c>
      <c r="B2015" s="43" t="s">
        <v>1276</v>
      </c>
      <c r="C2015" s="474"/>
      <c r="D2015" s="474"/>
      <c r="E2015" s="475"/>
      <c r="F2015" s="475"/>
      <c r="G2015" s="475"/>
      <c r="H2015" s="45" t="s">
        <v>664</v>
      </c>
      <c r="I2015" s="33" t="s">
        <v>474</v>
      </c>
      <c r="J2015" s="33" t="s">
        <v>475</v>
      </c>
      <c r="K2015" s="56">
        <v>1</v>
      </c>
      <c r="L2015" s="297">
        <v>45323</v>
      </c>
      <c r="M2015" s="297">
        <v>45747</v>
      </c>
      <c r="N2015" s="95">
        <f t="shared" si="70"/>
        <v>60.571428571428569</v>
      </c>
      <c r="O2015" s="51">
        <v>1</v>
      </c>
      <c r="P2015" s="53" t="s">
        <v>1895</v>
      </c>
      <c r="Q2015" s="34">
        <f t="shared" si="69"/>
        <v>1</v>
      </c>
      <c r="R2015" s="48" t="str">
        <f t="array" aca="1" ref="R2015" ca="1">IF(ISNUMBER(Q2015),IF(Q2015=100%,"CUMPLIDA",IF(AND(ISNUMBER(M2015),ISNUMBER(INDIRECT("FECHA_"&amp;$B2015,1))), IF(M2015&lt;=INDIRECT("FECHA_"&amp;$B2015,1),"INCUMPLIDA","PROCESO"), "VERIFICAR FECHA")),"SIN VALOR AVANCE")</f>
        <v>CUMPLIDA</v>
      </c>
    </row>
    <row r="2016" spans="1:18" ht="90.75">
      <c r="A2016" s="44" t="s">
        <v>652</v>
      </c>
      <c r="B2016" s="43" t="s">
        <v>1276</v>
      </c>
      <c r="C2016" s="474"/>
      <c r="D2016" s="474"/>
      <c r="E2016" s="475"/>
      <c r="F2016" s="475"/>
      <c r="G2016" s="475"/>
      <c r="H2016" s="45" t="s">
        <v>518</v>
      </c>
      <c r="I2016" s="33" t="s">
        <v>518</v>
      </c>
      <c r="J2016" s="33" t="s">
        <v>519</v>
      </c>
      <c r="K2016" s="56">
        <v>1</v>
      </c>
      <c r="L2016" s="297">
        <v>45323</v>
      </c>
      <c r="M2016" s="297">
        <v>45747</v>
      </c>
      <c r="N2016" s="95">
        <f t="shared" si="70"/>
        <v>60.571428571428569</v>
      </c>
      <c r="O2016" s="51">
        <v>1</v>
      </c>
      <c r="P2016" s="53" t="s">
        <v>1864</v>
      </c>
      <c r="Q2016" s="34">
        <f t="shared" si="69"/>
        <v>1</v>
      </c>
      <c r="R2016" s="48" t="str">
        <f t="array" aca="1" ref="R2016" ca="1">IF(ISNUMBER(Q2016),IF(Q2016=100%,"CUMPLIDA",IF(AND(ISNUMBER(M2016),ISNUMBER(INDIRECT("FECHA_"&amp;$B2016,1))), IF(M2016&lt;=INDIRECT("FECHA_"&amp;$B2016,1),"INCUMPLIDA","PROCESO"), "VERIFICAR FECHA")),"SIN VALOR AVANCE")</f>
        <v>CUMPLIDA</v>
      </c>
    </row>
    <row r="2017" spans="1:18" ht="105.75">
      <c r="A2017" s="44" t="s">
        <v>652</v>
      </c>
      <c r="B2017" s="43" t="s">
        <v>1276</v>
      </c>
      <c r="C2017" s="474"/>
      <c r="D2017" s="474"/>
      <c r="E2017" s="475"/>
      <c r="F2017" s="475"/>
      <c r="G2017" s="475"/>
      <c r="H2017" s="45" t="s">
        <v>480</v>
      </c>
      <c r="I2017" s="33" t="s">
        <v>481</v>
      </c>
      <c r="J2017" s="33" t="s">
        <v>482</v>
      </c>
      <c r="K2017" s="56">
        <v>1</v>
      </c>
      <c r="L2017" s="297">
        <v>45231</v>
      </c>
      <c r="M2017" s="297">
        <v>45747</v>
      </c>
      <c r="N2017" s="95">
        <f t="shared" si="70"/>
        <v>73.714285714285708</v>
      </c>
      <c r="O2017" s="51">
        <v>1</v>
      </c>
      <c r="P2017" s="33" t="s">
        <v>1721</v>
      </c>
      <c r="Q2017" s="34">
        <f t="shared" si="69"/>
        <v>1</v>
      </c>
      <c r="R2017" s="48" t="str">
        <f t="array" aca="1" ref="R2017" ca="1">IF(ISNUMBER(Q2017),IF(Q2017=100%,"CUMPLIDA",IF(AND(ISNUMBER(M2017),ISNUMBER(INDIRECT("FECHA_"&amp;$B2017,1))), IF(M2017&lt;=INDIRECT("FECHA_"&amp;$B2017,1),"INCUMPLIDA","PROCESO"), "VERIFICAR FECHA")),"SIN VALOR AVANCE")</f>
        <v>CUMPLIDA</v>
      </c>
    </row>
    <row r="2018" spans="1:18" ht="165.75">
      <c r="A2018" s="44" t="s">
        <v>652</v>
      </c>
      <c r="B2018" s="43" t="s">
        <v>1276</v>
      </c>
      <c r="C2018" s="474"/>
      <c r="D2018" s="474"/>
      <c r="E2018" s="475"/>
      <c r="F2018" s="475"/>
      <c r="G2018" s="475"/>
      <c r="H2018" s="45" t="s">
        <v>483</v>
      </c>
      <c r="I2018" s="33" t="s">
        <v>483</v>
      </c>
      <c r="J2018" s="33" t="s">
        <v>1722</v>
      </c>
      <c r="K2018" s="56">
        <v>1</v>
      </c>
      <c r="L2018" s="297">
        <v>45323</v>
      </c>
      <c r="M2018" s="297">
        <v>45747</v>
      </c>
      <c r="N2018" s="95">
        <f t="shared" si="70"/>
        <v>60.571428571428569</v>
      </c>
      <c r="O2018" s="51">
        <v>1</v>
      </c>
      <c r="P2018" s="53" t="s">
        <v>1896</v>
      </c>
      <c r="Q2018" s="34">
        <f t="shared" si="69"/>
        <v>1</v>
      </c>
      <c r="R2018" s="48" t="str">
        <f t="array" aca="1" ref="R2018" ca="1">IF(ISNUMBER(Q2018),IF(Q2018=100%,"CUMPLIDA",IF(AND(ISNUMBER(M2018),ISNUMBER(INDIRECT("FECHA_"&amp;$B2018,1))), IF(M2018&lt;=INDIRECT("FECHA_"&amp;$B2018,1),"INCUMPLIDA","PROCESO"), "VERIFICAR FECHA")),"SIN VALOR AVANCE")</f>
        <v>CUMPLIDA</v>
      </c>
    </row>
    <row r="2019" spans="1:18" ht="75.75">
      <c r="A2019" s="44" t="s">
        <v>652</v>
      </c>
      <c r="B2019" s="43" t="s">
        <v>1276</v>
      </c>
      <c r="C2019" s="474"/>
      <c r="D2019" s="474"/>
      <c r="E2019" s="475"/>
      <c r="F2019" s="475"/>
      <c r="G2019" s="475"/>
      <c r="H2019" s="45" t="s">
        <v>1808</v>
      </c>
      <c r="I2019" s="33" t="s">
        <v>1808</v>
      </c>
      <c r="J2019" s="33" t="s">
        <v>485</v>
      </c>
      <c r="K2019" s="56">
        <v>1</v>
      </c>
      <c r="L2019" s="297">
        <v>45231</v>
      </c>
      <c r="M2019" s="297">
        <v>45747</v>
      </c>
      <c r="N2019" s="95">
        <f t="shared" si="70"/>
        <v>73.714285714285708</v>
      </c>
      <c r="O2019" s="51">
        <v>1</v>
      </c>
      <c r="P2019" s="53" t="s">
        <v>1897</v>
      </c>
      <c r="Q2019" s="34">
        <f t="shared" si="69"/>
        <v>1</v>
      </c>
      <c r="R2019" s="48" t="str">
        <f t="array" aca="1" ref="R2019" ca="1">IF(ISNUMBER(Q2019),IF(Q2019=100%,"CUMPLIDA",IF(AND(ISNUMBER(M2019),ISNUMBER(INDIRECT("FECHA_"&amp;$B2019,1))), IF(M2019&lt;=INDIRECT("FECHA_"&amp;$B2019,1),"INCUMPLIDA","PROCESO"), "VERIFICAR FECHA")),"SIN VALOR AVANCE")</f>
        <v>CUMPLIDA</v>
      </c>
    </row>
    <row r="2020" spans="1:18" ht="225.75">
      <c r="A2020" s="44" t="s">
        <v>652</v>
      </c>
      <c r="B2020" s="43" t="s">
        <v>1276</v>
      </c>
      <c r="C2020" s="474"/>
      <c r="D2020" s="474"/>
      <c r="E2020" s="475"/>
      <c r="F2020" s="475"/>
      <c r="G2020" s="475"/>
      <c r="H2020" s="45" t="s">
        <v>1809</v>
      </c>
      <c r="I2020" s="33" t="s">
        <v>1809</v>
      </c>
      <c r="J2020" s="33" t="s">
        <v>776</v>
      </c>
      <c r="K2020" s="56">
        <v>1</v>
      </c>
      <c r="L2020" s="297">
        <v>45231</v>
      </c>
      <c r="M2020" s="297">
        <v>45808</v>
      </c>
      <c r="N2020" s="95">
        <f t="shared" si="70"/>
        <v>82.428571428571431</v>
      </c>
      <c r="O2020" s="51">
        <v>1</v>
      </c>
      <c r="P2020" s="53" t="s">
        <v>1805</v>
      </c>
      <c r="Q2020" s="34">
        <f t="shared" si="69"/>
        <v>1</v>
      </c>
      <c r="R2020" s="48" t="str">
        <f t="array" aca="1" ref="R2020" ca="1">IF(ISNUMBER(Q2020),IF(Q2020=100%,"CUMPLIDA",IF(AND(ISNUMBER(M2020),ISNUMBER(INDIRECT("FECHA_"&amp;$B2020,1))), IF(M2020&lt;=INDIRECT("FECHA_"&amp;$B2020,1),"INCUMPLIDA","PROCESO"), "VERIFICAR FECHA")),"SIN VALOR AVANCE")</f>
        <v>CUMPLIDA</v>
      </c>
    </row>
    <row r="2021" spans="1:18" ht="180.75">
      <c r="A2021" s="44" t="s">
        <v>652</v>
      </c>
      <c r="B2021" s="43" t="s">
        <v>1276</v>
      </c>
      <c r="C2021" s="474"/>
      <c r="D2021" s="474"/>
      <c r="E2021" s="475"/>
      <c r="F2021" s="475"/>
      <c r="G2021" s="475"/>
      <c r="H2021" s="45" t="s">
        <v>56</v>
      </c>
      <c r="I2021" s="33" t="s">
        <v>489</v>
      </c>
      <c r="J2021" s="33" t="s">
        <v>490</v>
      </c>
      <c r="K2021" s="56">
        <v>7</v>
      </c>
      <c r="L2021" s="297">
        <v>46024</v>
      </c>
      <c r="M2021" s="297">
        <v>46660</v>
      </c>
      <c r="N2021" s="95">
        <f t="shared" si="70"/>
        <v>90.857142857142861</v>
      </c>
      <c r="O2021" s="51">
        <v>0</v>
      </c>
      <c r="P2021" s="53" t="s">
        <v>1843</v>
      </c>
      <c r="Q2021" s="34">
        <f t="shared" si="69"/>
        <v>0</v>
      </c>
      <c r="R2021" s="48" t="str">
        <f t="array" aca="1" ref="R2021" ca="1">IF(ISNUMBER(Q2021),IF(Q2021=100%,"CUMPLIDA",IF(AND(ISNUMBER(M2021),ISNUMBER(INDIRECT("FECHA_"&amp;$B2021,1))), IF(M2021&lt;=INDIRECT("FECHA_"&amp;$B2021,1),"INCUMPLIDA","PROCESO"), "VERIFICAR FECHA")),"SIN VALOR AVANCE")</f>
        <v>PROCESO</v>
      </c>
    </row>
    <row r="2022" spans="1:18" ht="165.75">
      <c r="A2022" s="44" t="s">
        <v>652</v>
      </c>
      <c r="B2022" s="43" t="s">
        <v>1276</v>
      </c>
      <c r="C2022" s="474"/>
      <c r="D2022" s="474"/>
      <c r="E2022" s="475"/>
      <c r="F2022" s="475"/>
      <c r="G2022" s="475"/>
      <c r="H2022" s="45" t="s">
        <v>492</v>
      </c>
      <c r="I2022" s="33" t="s">
        <v>493</v>
      </c>
      <c r="J2022" s="33" t="s">
        <v>494</v>
      </c>
      <c r="K2022" s="56">
        <v>1</v>
      </c>
      <c r="L2022" s="297">
        <v>46024</v>
      </c>
      <c r="M2022" s="297">
        <v>46660</v>
      </c>
      <c r="N2022" s="95">
        <f t="shared" si="70"/>
        <v>90.857142857142861</v>
      </c>
      <c r="O2022" s="51">
        <v>0</v>
      </c>
      <c r="P2022" s="53" t="s">
        <v>1896</v>
      </c>
      <c r="Q2022" s="34">
        <f t="shared" si="69"/>
        <v>0</v>
      </c>
      <c r="R2022" s="48" t="str">
        <f t="array" aca="1" ref="R2022" ca="1">IF(ISNUMBER(Q2022),IF(Q2022=100%,"CUMPLIDA",IF(AND(ISNUMBER(M2022),ISNUMBER(INDIRECT("FECHA_"&amp;$B2022,1))), IF(M2022&lt;=INDIRECT("FECHA_"&amp;$B2022,1),"INCUMPLIDA","PROCESO"), "VERIFICAR FECHA")),"SIN VALOR AVANCE")</f>
        <v>PROCESO</v>
      </c>
    </row>
    <row r="2023" spans="1:18" ht="300.75">
      <c r="A2023" s="44" t="s">
        <v>652</v>
      </c>
      <c r="B2023" s="43" t="s">
        <v>1276</v>
      </c>
      <c r="C2023" s="474"/>
      <c r="D2023" s="474"/>
      <c r="E2023" s="475"/>
      <c r="F2023" s="475"/>
      <c r="G2023" s="475"/>
      <c r="H2023" s="45" t="s">
        <v>495</v>
      </c>
      <c r="I2023" s="33" t="s">
        <v>496</v>
      </c>
      <c r="J2023" s="33" t="s">
        <v>527</v>
      </c>
      <c r="K2023" s="56">
        <v>2</v>
      </c>
      <c r="L2023" s="297">
        <v>46024</v>
      </c>
      <c r="M2023" s="297">
        <v>46660</v>
      </c>
      <c r="N2023" s="95">
        <f t="shared" si="70"/>
        <v>90.857142857142861</v>
      </c>
      <c r="O2023" s="51">
        <v>0</v>
      </c>
      <c r="P2023" s="53" t="s">
        <v>1823</v>
      </c>
      <c r="Q2023" s="34">
        <f t="shared" si="69"/>
        <v>0</v>
      </c>
      <c r="R2023" s="48" t="str">
        <f t="array" aca="1" ref="R2023" ca="1">IF(ISNUMBER(Q2023),IF(Q2023=100%,"CUMPLIDA",IF(AND(ISNUMBER(M2023),ISNUMBER(INDIRECT("FECHA_"&amp;$B2023,1))), IF(M2023&lt;=INDIRECT("FECHA_"&amp;$B2023,1),"INCUMPLIDA","PROCESO"), "VERIFICAR FECHA")),"SIN VALOR AVANCE")</f>
        <v>PROCESO</v>
      </c>
    </row>
    <row r="2024" spans="1:18" ht="240.75">
      <c r="A2024" s="44" t="s">
        <v>652</v>
      </c>
      <c r="B2024" s="43" t="s">
        <v>1276</v>
      </c>
      <c r="C2024" s="474" t="s">
        <v>1898</v>
      </c>
      <c r="D2024" s="474" t="s">
        <v>1899</v>
      </c>
      <c r="E2024" s="475" t="s">
        <v>1900</v>
      </c>
      <c r="F2024" s="475"/>
      <c r="G2024" s="475" t="s">
        <v>1901</v>
      </c>
      <c r="H2024" s="475" t="s">
        <v>713</v>
      </c>
      <c r="I2024" s="57" t="s">
        <v>1718</v>
      </c>
      <c r="J2024" s="33" t="s">
        <v>1719</v>
      </c>
      <c r="K2024" s="51">
        <v>1</v>
      </c>
      <c r="L2024" s="296">
        <v>44044</v>
      </c>
      <c r="M2024" s="296">
        <v>44196</v>
      </c>
      <c r="N2024" s="95">
        <f t="shared" si="70"/>
        <v>21.714285714285715</v>
      </c>
      <c r="O2024" s="51">
        <v>1</v>
      </c>
      <c r="P2024" s="33" t="s">
        <v>1902</v>
      </c>
      <c r="Q2024" s="34">
        <f t="shared" si="69"/>
        <v>1</v>
      </c>
      <c r="R2024" s="48" t="str">
        <f t="array" aca="1" ref="R2024" ca="1">IF(ISNUMBER(Q2024),IF(Q2024=100%,"CUMPLIDA",IF(AND(ISNUMBER(M2024),ISNUMBER(INDIRECT("FECHA_"&amp;$B2024,1))), IF(M2024&lt;=INDIRECT("FECHA_"&amp;$B2024,1),"INCUMPLIDA","PROCESO"), "VERIFICAR FECHA")),"SIN VALOR AVANCE")</f>
        <v>CUMPLIDA</v>
      </c>
    </row>
    <row r="2025" spans="1:18" ht="75.75">
      <c r="A2025" s="44" t="s">
        <v>652</v>
      </c>
      <c r="B2025" s="43" t="s">
        <v>1276</v>
      </c>
      <c r="C2025" s="474"/>
      <c r="D2025" s="474"/>
      <c r="E2025" s="475"/>
      <c r="F2025" s="475"/>
      <c r="G2025" s="475"/>
      <c r="H2025" s="475"/>
      <c r="I2025" s="33" t="s">
        <v>658</v>
      </c>
      <c r="J2025" s="33" t="s">
        <v>659</v>
      </c>
      <c r="K2025" s="56">
        <v>1</v>
      </c>
      <c r="L2025" s="296">
        <v>45231</v>
      </c>
      <c r="M2025" s="296">
        <v>45504</v>
      </c>
      <c r="N2025" s="95">
        <f t="shared" si="70"/>
        <v>39</v>
      </c>
      <c r="O2025" s="51">
        <v>1</v>
      </c>
      <c r="P2025" s="53" t="s">
        <v>1804</v>
      </c>
      <c r="Q2025" s="34">
        <f t="shared" si="69"/>
        <v>1</v>
      </c>
      <c r="R2025" s="48" t="str">
        <f t="array" aca="1" ref="R2025" ca="1">IF(ISNUMBER(Q2025),IF(Q2025=100%,"CUMPLIDA",IF(AND(ISNUMBER(M2025),ISNUMBER(INDIRECT("FECHA_"&amp;$B2025,1))), IF(M2025&lt;=INDIRECT("FECHA_"&amp;$B2025,1),"INCUMPLIDA","PROCESO"), "VERIFICAR FECHA")),"SIN VALOR AVANCE")</f>
        <v>CUMPLIDA</v>
      </c>
    </row>
    <row r="2026" spans="1:18" ht="330.75">
      <c r="A2026" s="44" t="s">
        <v>652</v>
      </c>
      <c r="B2026" s="43" t="s">
        <v>1276</v>
      </c>
      <c r="C2026" s="474"/>
      <c r="D2026" s="474"/>
      <c r="E2026" s="475"/>
      <c r="F2026" s="475"/>
      <c r="G2026" s="475"/>
      <c r="H2026" s="475"/>
      <c r="I2026" s="33" t="s">
        <v>661</v>
      </c>
      <c r="J2026" s="33" t="s">
        <v>662</v>
      </c>
      <c r="K2026" s="56">
        <v>1</v>
      </c>
      <c r="L2026" s="296">
        <v>45231</v>
      </c>
      <c r="M2026" s="296">
        <v>45504</v>
      </c>
      <c r="N2026" s="95">
        <f t="shared" si="70"/>
        <v>39</v>
      </c>
      <c r="O2026" s="51">
        <v>1</v>
      </c>
      <c r="P2026" s="53" t="s">
        <v>1840</v>
      </c>
      <c r="Q2026" s="34">
        <f t="shared" si="69"/>
        <v>1</v>
      </c>
      <c r="R2026" s="48" t="str">
        <f t="array" aca="1" ref="R2026" ca="1">IF(ISNUMBER(Q2026),IF(Q2026=100%,"CUMPLIDA",IF(AND(ISNUMBER(M2026),ISNUMBER(INDIRECT("FECHA_"&amp;$B2026,1))), IF(M2026&lt;=INDIRECT("FECHA_"&amp;$B2026,1),"INCUMPLIDA","PROCESO"), "VERIFICAR FECHA")),"SIN VALOR AVANCE")</f>
        <v>CUMPLIDA</v>
      </c>
    </row>
    <row r="2027" spans="1:18" ht="165.75">
      <c r="A2027" s="44" t="s">
        <v>652</v>
      </c>
      <c r="B2027" s="43" t="s">
        <v>1276</v>
      </c>
      <c r="C2027" s="474"/>
      <c r="D2027" s="474"/>
      <c r="E2027" s="475"/>
      <c r="F2027" s="475"/>
      <c r="G2027" s="475"/>
      <c r="H2027" s="45" t="s">
        <v>664</v>
      </c>
      <c r="I2027" s="33" t="s">
        <v>474</v>
      </c>
      <c r="J2027" s="33" t="s">
        <v>475</v>
      </c>
      <c r="K2027" s="56">
        <v>1</v>
      </c>
      <c r="L2027" s="297">
        <v>45323</v>
      </c>
      <c r="M2027" s="297">
        <v>45747</v>
      </c>
      <c r="N2027" s="95">
        <f t="shared" si="70"/>
        <v>60.571428571428569</v>
      </c>
      <c r="O2027" s="51">
        <v>1</v>
      </c>
      <c r="P2027" s="53" t="s">
        <v>1841</v>
      </c>
      <c r="Q2027" s="34">
        <f t="shared" si="69"/>
        <v>1</v>
      </c>
      <c r="R2027" s="48" t="str">
        <f t="array" aca="1" ref="R2027" ca="1">IF(ISNUMBER(Q2027),IF(Q2027=100%,"CUMPLIDA",IF(AND(ISNUMBER(M2027),ISNUMBER(INDIRECT("FECHA_"&amp;$B2027,1))), IF(M2027&lt;=INDIRECT("FECHA_"&amp;$B2027,1),"INCUMPLIDA","PROCESO"), "VERIFICAR FECHA")),"SIN VALOR AVANCE")</f>
        <v>CUMPLIDA</v>
      </c>
    </row>
    <row r="2028" spans="1:18" ht="75.75">
      <c r="A2028" s="44" t="s">
        <v>652</v>
      </c>
      <c r="B2028" s="43" t="s">
        <v>1276</v>
      </c>
      <c r="C2028" s="474"/>
      <c r="D2028" s="474"/>
      <c r="E2028" s="475"/>
      <c r="F2028" s="475"/>
      <c r="G2028" s="475"/>
      <c r="H2028" s="45" t="s">
        <v>518</v>
      </c>
      <c r="I2028" s="33" t="s">
        <v>518</v>
      </c>
      <c r="J2028" s="33" t="s">
        <v>519</v>
      </c>
      <c r="K2028" s="56">
        <v>1</v>
      </c>
      <c r="L2028" s="297">
        <v>45323</v>
      </c>
      <c r="M2028" s="297">
        <v>45747</v>
      </c>
      <c r="N2028" s="95">
        <f t="shared" si="70"/>
        <v>60.571428571428569</v>
      </c>
      <c r="O2028" s="51">
        <v>1</v>
      </c>
      <c r="P2028" s="53" t="s">
        <v>1804</v>
      </c>
      <c r="Q2028" s="34">
        <f t="shared" si="69"/>
        <v>1</v>
      </c>
      <c r="R2028" s="48" t="str">
        <f t="array" aca="1" ref="R2028" ca="1">IF(ISNUMBER(Q2028),IF(Q2028=100%,"CUMPLIDA",IF(AND(ISNUMBER(M2028),ISNUMBER(INDIRECT("FECHA_"&amp;$B2028,1))), IF(M2028&lt;=INDIRECT("FECHA_"&amp;$B2028,1),"INCUMPLIDA","PROCESO"), "VERIFICAR FECHA")),"SIN VALOR AVANCE")</f>
        <v>CUMPLIDA</v>
      </c>
    </row>
    <row r="2029" spans="1:18" ht="105.75">
      <c r="A2029" s="44" t="s">
        <v>652</v>
      </c>
      <c r="B2029" s="43" t="s">
        <v>1276</v>
      </c>
      <c r="C2029" s="474"/>
      <c r="D2029" s="474"/>
      <c r="E2029" s="475"/>
      <c r="F2029" s="475"/>
      <c r="G2029" s="475"/>
      <c r="H2029" s="45" t="s">
        <v>480</v>
      </c>
      <c r="I2029" s="33" t="s">
        <v>481</v>
      </c>
      <c r="J2029" s="33" t="s">
        <v>482</v>
      </c>
      <c r="K2029" s="56">
        <v>1</v>
      </c>
      <c r="L2029" s="297">
        <v>45231</v>
      </c>
      <c r="M2029" s="297">
        <v>45747</v>
      </c>
      <c r="N2029" s="95">
        <f t="shared" si="70"/>
        <v>73.714285714285708</v>
      </c>
      <c r="O2029" s="51">
        <v>1</v>
      </c>
      <c r="P2029" s="33" t="s">
        <v>1721</v>
      </c>
      <c r="Q2029" s="34">
        <f t="shared" si="69"/>
        <v>1</v>
      </c>
      <c r="R2029" s="48" t="str">
        <f t="array" aca="1" ref="R2029" ca="1">IF(ISNUMBER(Q2029),IF(Q2029=100%,"CUMPLIDA",IF(AND(ISNUMBER(M2029),ISNUMBER(INDIRECT("FECHA_"&amp;$B2029,1))), IF(M2029&lt;=INDIRECT("FECHA_"&amp;$B2029,1),"INCUMPLIDA","PROCESO"), "VERIFICAR FECHA")),"SIN VALOR AVANCE")</f>
        <v>CUMPLIDA</v>
      </c>
    </row>
    <row r="2030" spans="1:18" ht="165.75">
      <c r="A2030" s="44" t="s">
        <v>652</v>
      </c>
      <c r="B2030" s="43" t="s">
        <v>1276</v>
      </c>
      <c r="C2030" s="474"/>
      <c r="D2030" s="474"/>
      <c r="E2030" s="475"/>
      <c r="F2030" s="475"/>
      <c r="G2030" s="475"/>
      <c r="H2030" s="45" t="s">
        <v>483</v>
      </c>
      <c r="I2030" s="33" t="s">
        <v>483</v>
      </c>
      <c r="J2030" s="33" t="s">
        <v>1722</v>
      </c>
      <c r="K2030" s="56">
        <v>1</v>
      </c>
      <c r="L2030" s="297">
        <v>45323</v>
      </c>
      <c r="M2030" s="297">
        <v>45747</v>
      </c>
      <c r="N2030" s="95">
        <f t="shared" si="70"/>
        <v>60.571428571428569</v>
      </c>
      <c r="O2030" s="51">
        <v>1</v>
      </c>
      <c r="P2030" s="53" t="s">
        <v>1896</v>
      </c>
      <c r="Q2030" s="34">
        <f t="shared" si="69"/>
        <v>1</v>
      </c>
      <c r="R2030" s="48" t="str">
        <f t="array" aca="1" ref="R2030" ca="1">IF(ISNUMBER(Q2030),IF(Q2030=100%,"CUMPLIDA",IF(AND(ISNUMBER(M2030),ISNUMBER(INDIRECT("FECHA_"&amp;$B2030,1))), IF(M2030&lt;=INDIRECT("FECHA_"&amp;$B2030,1),"INCUMPLIDA","PROCESO"), "VERIFICAR FECHA")),"SIN VALOR AVANCE")</f>
        <v>CUMPLIDA</v>
      </c>
    </row>
    <row r="2031" spans="1:18" ht="75.75">
      <c r="A2031" s="44" t="s">
        <v>652</v>
      </c>
      <c r="B2031" s="43" t="s">
        <v>1276</v>
      </c>
      <c r="C2031" s="474"/>
      <c r="D2031" s="474"/>
      <c r="E2031" s="475"/>
      <c r="F2031" s="475"/>
      <c r="G2031" s="475"/>
      <c r="H2031" s="45" t="s">
        <v>1808</v>
      </c>
      <c r="I2031" s="33" t="s">
        <v>1808</v>
      </c>
      <c r="J2031" s="33" t="s">
        <v>485</v>
      </c>
      <c r="K2031" s="56">
        <v>1</v>
      </c>
      <c r="L2031" s="297">
        <v>45231</v>
      </c>
      <c r="M2031" s="297">
        <v>45747</v>
      </c>
      <c r="N2031" s="95">
        <f t="shared" si="70"/>
        <v>73.714285714285708</v>
      </c>
      <c r="O2031" s="51">
        <v>1</v>
      </c>
      <c r="P2031" s="53" t="s">
        <v>1897</v>
      </c>
      <c r="Q2031" s="34">
        <f t="shared" si="69"/>
        <v>1</v>
      </c>
      <c r="R2031" s="48" t="str">
        <f t="array" aca="1" ref="R2031" ca="1">IF(ISNUMBER(Q2031),IF(Q2031=100%,"CUMPLIDA",IF(AND(ISNUMBER(M2031),ISNUMBER(INDIRECT("FECHA_"&amp;$B2031,1))), IF(M2031&lt;=INDIRECT("FECHA_"&amp;$B2031,1),"INCUMPLIDA","PROCESO"), "VERIFICAR FECHA")),"SIN VALOR AVANCE")</f>
        <v>CUMPLIDA</v>
      </c>
    </row>
    <row r="2032" spans="1:18" ht="240.75">
      <c r="A2032" s="44" t="s">
        <v>652</v>
      </c>
      <c r="B2032" s="43" t="s">
        <v>1276</v>
      </c>
      <c r="C2032" s="474"/>
      <c r="D2032" s="474"/>
      <c r="E2032" s="475"/>
      <c r="F2032" s="475"/>
      <c r="G2032" s="475"/>
      <c r="H2032" s="45" t="s">
        <v>1809</v>
      </c>
      <c r="I2032" s="33" t="s">
        <v>1809</v>
      </c>
      <c r="J2032" s="33" t="s">
        <v>776</v>
      </c>
      <c r="K2032" s="56">
        <v>1</v>
      </c>
      <c r="L2032" s="297">
        <v>45231</v>
      </c>
      <c r="M2032" s="297">
        <v>45808</v>
      </c>
      <c r="N2032" s="95">
        <f t="shared" si="70"/>
        <v>82.428571428571431</v>
      </c>
      <c r="O2032" s="51">
        <v>1</v>
      </c>
      <c r="P2032" s="53" t="s">
        <v>1849</v>
      </c>
      <c r="Q2032" s="34">
        <f t="shared" si="69"/>
        <v>1</v>
      </c>
      <c r="R2032" s="48" t="str">
        <f t="array" aca="1" ref="R2032" ca="1">IF(ISNUMBER(Q2032),IF(Q2032=100%,"CUMPLIDA",IF(AND(ISNUMBER(M2032),ISNUMBER(INDIRECT("FECHA_"&amp;$B2032,1))), IF(M2032&lt;=INDIRECT("FECHA_"&amp;$B2032,1),"INCUMPLIDA","PROCESO"), "VERIFICAR FECHA")),"SIN VALOR AVANCE")</f>
        <v>CUMPLIDA</v>
      </c>
    </row>
    <row r="2033" spans="1:18" ht="182.25">
      <c r="A2033" s="44" t="s">
        <v>652</v>
      </c>
      <c r="B2033" s="43" t="s">
        <v>1276</v>
      </c>
      <c r="C2033" s="474"/>
      <c r="D2033" s="474"/>
      <c r="E2033" s="475"/>
      <c r="F2033" s="475"/>
      <c r="G2033" s="475"/>
      <c r="H2033" s="45" t="s">
        <v>56</v>
      </c>
      <c r="I2033" s="33" t="s">
        <v>489</v>
      </c>
      <c r="J2033" s="33" t="s">
        <v>490</v>
      </c>
      <c r="K2033" s="56">
        <v>7</v>
      </c>
      <c r="L2033" s="297">
        <v>46024</v>
      </c>
      <c r="M2033" s="297">
        <v>46660</v>
      </c>
      <c r="N2033" s="95">
        <f t="shared" si="70"/>
        <v>90.857142857142861</v>
      </c>
      <c r="O2033" s="51">
        <v>0</v>
      </c>
      <c r="P2033" s="53" t="s">
        <v>1821</v>
      </c>
      <c r="Q2033" s="34">
        <f t="shared" si="69"/>
        <v>0</v>
      </c>
      <c r="R2033" s="48" t="str">
        <f t="array" aca="1" ref="R2033" ca="1">IF(ISNUMBER(Q2033),IF(Q2033=100%,"CUMPLIDA",IF(AND(ISNUMBER(M2033),ISNUMBER(INDIRECT("FECHA_"&amp;$B2033,1))), IF(M2033&lt;=INDIRECT("FECHA_"&amp;$B2033,1),"INCUMPLIDA","PROCESO"), "VERIFICAR FECHA")),"SIN VALOR AVANCE")</f>
        <v>PROCESO</v>
      </c>
    </row>
    <row r="2034" spans="1:18" ht="165.75">
      <c r="A2034" s="44" t="s">
        <v>652</v>
      </c>
      <c r="B2034" s="43" t="s">
        <v>1276</v>
      </c>
      <c r="C2034" s="474"/>
      <c r="D2034" s="474"/>
      <c r="E2034" s="475"/>
      <c r="F2034" s="475"/>
      <c r="G2034" s="475"/>
      <c r="H2034" s="45" t="s">
        <v>492</v>
      </c>
      <c r="I2034" s="33" t="s">
        <v>493</v>
      </c>
      <c r="J2034" s="33" t="s">
        <v>494</v>
      </c>
      <c r="K2034" s="56">
        <v>1</v>
      </c>
      <c r="L2034" s="297">
        <v>46024</v>
      </c>
      <c r="M2034" s="297">
        <v>46660</v>
      </c>
      <c r="N2034" s="95">
        <f t="shared" si="70"/>
        <v>90.857142857142861</v>
      </c>
      <c r="O2034" s="51">
        <v>0</v>
      </c>
      <c r="P2034" s="53" t="s">
        <v>1850</v>
      </c>
      <c r="Q2034" s="34">
        <f t="shared" si="69"/>
        <v>0</v>
      </c>
      <c r="R2034" s="48" t="str">
        <f t="array" aca="1" ref="R2034" ca="1">IF(ISNUMBER(Q2034),IF(Q2034=100%,"CUMPLIDA",IF(AND(ISNUMBER(M2034),ISNUMBER(INDIRECT("FECHA_"&amp;$B2034,1))), IF(M2034&lt;=INDIRECT("FECHA_"&amp;$B2034,1),"INCUMPLIDA","PROCESO"), "VERIFICAR FECHA")),"SIN VALOR AVANCE")</f>
        <v>PROCESO</v>
      </c>
    </row>
    <row r="2035" spans="1:18" ht="300.75">
      <c r="A2035" s="44" t="s">
        <v>652</v>
      </c>
      <c r="B2035" s="43" t="s">
        <v>1276</v>
      </c>
      <c r="C2035" s="474"/>
      <c r="D2035" s="474"/>
      <c r="E2035" s="475"/>
      <c r="F2035" s="475"/>
      <c r="G2035" s="475"/>
      <c r="H2035" s="45" t="s">
        <v>495</v>
      </c>
      <c r="I2035" s="33" t="s">
        <v>496</v>
      </c>
      <c r="J2035" s="33" t="s">
        <v>527</v>
      </c>
      <c r="K2035" s="56">
        <v>2</v>
      </c>
      <c r="L2035" s="297">
        <v>46024</v>
      </c>
      <c r="M2035" s="297">
        <v>46660</v>
      </c>
      <c r="N2035" s="95">
        <f t="shared" si="70"/>
        <v>90.857142857142861</v>
      </c>
      <c r="O2035" s="51">
        <v>0</v>
      </c>
      <c r="P2035" s="53" t="s">
        <v>1823</v>
      </c>
      <c r="Q2035" s="34">
        <f t="shared" si="69"/>
        <v>0</v>
      </c>
      <c r="R2035" s="48" t="str">
        <f t="array" aca="1" ref="R2035" ca="1">IF(ISNUMBER(Q2035),IF(Q2035=100%,"CUMPLIDA",IF(AND(ISNUMBER(M2035),ISNUMBER(INDIRECT("FECHA_"&amp;$B2035,1))), IF(M2035&lt;=INDIRECT("FECHA_"&amp;$B2035,1),"INCUMPLIDA","PROCESO"), "VERIFICAR FECHA")),"SIN VALOR AVANCE")</f>
        <v>PROCESO</v>
      </c>
    </row>
    <row r="2036" spans="1:18" ht="225.75">
      <c r="A2036" s="44" t="s">
        <v>652</v>
      </c>
      <c r="B2036" s="43" t="s">
        <v>1276</v>
      </c>
      <c r="C2036" s="474" t="s">
        <v>1903</v>
      </c>
      <c r="D2036" s="474" t="s">
        <v>1904</v>
      </c>
      <c r="E2036" s="475" t="s">
        <v>1905</v>
      </c>
      <c r="F2036" s="475"/>
      <c r="G2036" s="475" t="s">
        <v>1906</v>
      </c>
      <c r="H2036" s="475" t="s">
        <v>713</v>
      </c>
      <c r="I2036" s="57" t="s">
        <v>1718</v>
      </c>
      <c r="J2036" s="33" t="s">
        <v>1719</v>
      </c>
      <c r="K2036" s="51">
        <v>1</v>
      </c>
      <c r="L2036" s="296">
        <v>44044</v>
      </c>
      <c r="M2036" s="296">
        <v>44196</v>
      </c>
      <c r="N2036" s="95">
        <f t="shared" si="70"/>
        <v>21.714285714285715</v>
      </c>
      <c r="O2036" s="51">
        <v>1</v>
      </c>
      <c r="P2036" s="33" t="s">
        <v>1907</v>
      </c>
      <c r="Q2036" s="34">
        <f t="shared" si="69"/>
        <v>1</v>
      </c>
      <c r="R2036" s="48" t="str">
        <f t="array" aca="1" ref="R2036" ca="1">IF(ISNUMBER(Q2036),IF(Q2036=100%,"CUMPLIDA",IF(AND(ISNUMBER(M2036),ISNUMBER(INDIRECT("FECHA_"&amp;$B2036,1))), IF(M2036&lt;=INDIRECT("FECHA_"&amp;$B2036,1),"INCUMPLIDA","PROCESO"), "VERIFICAR FECHA")),"SIN VALOR AVANCE")</f>
        <v>CUMPLIDA</v>
      </c>
    </row>
    <row r="2037" spans="1:18" ht="75.75">
      <c r="A2037" s="44" t="s">
        <v>652</v>
      </c>
      <c r="B2037" s="43" t="s">
        <v>1276</v>
      </c>
      <c r="C2037" s="474"/>
      <c r="D2037" s="474"/>
      <c r="E2037" s="475"/>
      <c r="F2037" s="475"/>
      <c r="G2037" s="475"/>
      <c r="H2037" s="475"/>
      <c r="I2037" s="33" t="s">
        <v>658</v>
      </c>
      <c r="J2037" s="33" t="s">
        <v>659</v>
      </c>
      <c r="K2037" s="56">
        <v>1</v>
      </c>
      <c r="L2037" s="296">
        <v>45231</v>
      </c>
      <c r="M2037" s="296">
        <v>45504</v>
      </c>
      <c r="N2037" s="95">
        <f t="shared" si="70"/>
        <v>39</v>
      </c>
      <c r="O2037" s="51">
        <v>1</v>
      </c>
      <c r="P2037" s="53" t="s">
        <v>1804</v>
      </c>
      <c r="Q2037" s="34">
        <f t="shared" si="69"/>
        <v>1</v>
      </c>
      <c r="R2037" s="48" t="str">
        <f t="array" aca="1" ref="R2037" ca="1">IF(ISNUMBER(Q2037),IF(Q2037=100%,"CUMPLIDA",IF(AND(ISNUMBER(M2037),ISNUMBER(INDIRECT("FECHA_"&amp;$B2037,1))), IF(M2037&lt;=INDIRECT("FECHA_"&amp;$B2037,1),"INCUMPLIDA","PROCESO"), "VERIFICAR FECHA")),"SIN VALOR AVANCE")</f>
        <v>CUMPLIDA</v>
      </c>
    </row>
    <row r="2038" spans="1:18" ht="330.75">
      <c r="A2038" s="44" t="s">
        <v>652</v>
      </c>
      <c r="B2038" s="43" t="s">
        <v>1276</v>
      </c>
      <c r="C2038" s="474"/>
      <c r="D2038" s="474"/>
      <c r="E2038" s="475"/>
      <c r="F2038" s="475"/>
      <c r="G2038" s="475"/>
      <c r="H2038" s="475"/>
      <c r="I2038" s="33" t="s">
        <v>661</v>
      </c>
      <c r="J2038" s="33" t="s">
        <v>662</v>
      </c>
      <c r="K2038" s="56">
        <v>1</v>
      </c>
      <c r="L2038" s="296">
        <v>45231</v>
      </c>
      <c r="M2038" s="296">
        <v>45504</v>
      </c>
      <c r="N2038" s="95">
        <f t="shared" si="70"/>
        <v>39</v>
      </c>
      <c r="O2038" s="51">
        <v>1</v>
      </c>
      <c r="P2038" s="53" t="s">
        <v>1840</v>
      </c>
      <c r="Q2038" s="34">
        <f t="shared" si="69"/>
        <v>1</v>
      </c>
      <c r="R2038" s="48" t="str">
        <f t="array" aca="1" ref="R2038" ca="1">IF(ISNUMBER(Q2038),IF(Q2038=100%,"CUMPLIDA",IF(AND(ISNUMBER(M2038),ISNUMBER(INDIRECT("FECHA_"&amp;$B2038,1))), IF(M2038&lt;=INDIRECT("FECHA_"&amp;$B2038,1),"INCUMPLIDA","PROCESO"), "VERIFICAR FECHA")),"SIN VALOR AVANCE")</f>
        <v>CUMPLIDA</v>
      </c>
    </row>
    <row r="2039" spans="1:18" ht="150.75">
      <c r="A2039" s="44" t="s">
        <v>652</v>
      </c>
      <c r="B2039" s="43" t="s">
        <v>1276</v>
      </c>
      <c r="C2039" s="474"/>
      <c r="D2039" s="474"/>
      <c r="E2039" s="475"/>
      <c r="F2039" s="475"/>
      <c r="G2039" s="475"/>
      <c r="H2039" s="45" t="s">
        <v>664</v>
      </c>
      <c r="I2039" s="33" t="s">
        <v>474</v>
      </c>
      <c r="J2039" s="33" t="s">
        <v>475</v>
      </c>
      <c r="K2039" s="56">
        <v>1</v>
      </c>
      <c r="L2039" s="297">
        <v>45323</v>
      </c>
      <c r="M2039" s="297">
        <v>45747</v>
      </c>
      <c r="N2039" s="95">
        <f t="shared" si="70"/>
        <v>60.571428571428569</v>
      </c>
      <c r="O2039" s="51">
        <v>1</v>
      </c>
      <c r="P2039" s="33" t="s">
        <v>1908</v>
      </c>
      <c r="Q2039" s="34">
        <f t="shared" si="69"/>
        <v>1</v>
      </c>
      <c r="R2039" s="48" t="str">
        <f t="array" aca="1" ref="R2039" ca="1">IF(ISNUMBER(Q2039),IF(Q2039=100%,"CUMPLIDA",IF(AND(ISNUMBER(M2039),ISNUMBER(INDIRECT("FECHA_"&amp;$B2039,1))), IF(M2039&lt;=INDIRECT("FECHA_"&amp;$B2039,1),"INCUMPLIDA","PROCESO"), "VERIFICAR FECHA")),"SIN VALOR AVANCE")</f>
        <v>CUMPLIDA</v>
      </c>
    </row>
    <row r="2040" spans="1:18" ht="75.75">
      <c r="A2040" s="44" t="s">
        <v>652</v>
      </c>
      <c r="B2040" s="43" t="s">
        <v>1276</v>
      </c>
      <c r="C2040" s="474"/>
      <c r="D2040" s="474"/>
      <c r="E2040" s="475"/>
      <c r="F2040" s="475"/>
      <c r="G2040" s="475"/>
      <c r="H2040" s="45" t="s">
        <v>518</v>
      </c>
      <c r="I2040" s="33" t="s">
        <v>518</v>
      </c>
      <c r="J2040" s="33" t="s">
        <v>519</v>
      </c>
      <c r="K2040" s="56">
        <v>1</v>
      </c>
      <c r="L2040" s="297">
        <v>45323</v>
      </c>
      <c r="M2040" s="297">
        <v>45747</v>
      </c>
      <c r="N2040" s="95">
        <f t="shared" si="70"/>
        <v>60.571428571428569</v>
      </c>
      <c r="O2040" s="51">
        <v>1</v>
      </c>
      <c r="P2040" s="53" t="s">
        <v>1804</v>
      </c>
      <c r="Q2040" s="34">
        <f t="shared" si="69"/>
        <v>1</v>
      </c>
      <c r="R2040" s="48" t="str">
        <f t="array" aca="1" ref="R2040" ca="1">IF(ISNUMBER(Q2040),IF(Q2040=100%,"CUMPLIDA",IF(AND(ISNUMBER(M2040),ISNUMBER(INDIRECT("FECHA_"&amp;$B2040,1))), IF(M2040&lt;=INDIRECT("FECHA_"&amp;$B2040,1),"INCUMPLIDA","PROCESO"), "VERIFICAR FECHA")),"SIN VALOR AVANCE")</f>
        <v>CUMPLIDA</v>
      </c>
    </row>
    <row r="2041" spans="1:18" ht="105.75">
      <c r="A2041" s="44" t="s">
        <v>652</v>
      </c>
      <c r="B2041" s="43" t="s">
        <v>1276</v>
      </c>
      <c r="C2041" s="474"/>
      <c r="D2041" s="474"/>
      <c r="E2041" s="475"/>
      <c r="F2041" s="475"/>
      <c r="G2041" s="475"/>
      <c r="H2041" s="45" t="s">
        <v>480</v>
      </c>
      <c r="I2041" s="33" t="s">
        <v>481</v>
      </c>
      <c r="J2041" s="33" t="s">
        <v>482</v>
      </c>
      <c r="K2041" s="56">
        <v>1</v>
      </c>
      <c r="L2041" s="297">
        <v>45231</v>
      </c>
      <c r="M2041" s="297">
        <v>45747</v>
      </c>
      <c r="N2041" s="95">
        <f t="shared" si="70"/>
        <v>73.714285714285708</v>
      </c>
      <c r="O2041" s="51">
        <v>1</v>
      </c>
      <c r="P2041" s="33" t="s">
        <v>1721</v>
      </c>
      <c r="Q2041" s="34">
        <f t="shared" si="69"/>
        <v>1</v>
      </c>
      <c r="R2041" s="48" t="str">
        <f t="array" aca="1" ref="R2041" ca="1">IF(ISNUMBER(Q2041),IF(Q2041=100%,"CUMPLIDA",IF(AND(ISNUMBER(M2041),ISNUMBER(INDIRECT("FECHA_"&amp;$B2041,1))), IF(M2041&lt;=INDIRECT("FECHA_"&amp;$B2041,1),"INCUMPLIDA","PROCESO"), "VERIFICAR FECHA")),"SIN VALOR AVANCE")</f>
        <v>CUMPLIDA</v>
      </c>
    </row>
    <row r="2042" spans="1:18" ht="150.75">
      <c r="A2042" s="44" t="s">
        <v>652</v>
      </c>
      <c r="B2042" s="43" t="s">
        <v>1276</v>
      </c>
      <c r="C2042" s="474"/>
      <c r="D2042" s="474"/>
      <c r="E2042" s="475"/>
      <c r="F2042" s="475"/>
      <c r="G2042" s="475"/>
      <c r="H2042" s="45" t="s">
        <v>483</v>
      </c>
      <c r="I2042" s="33" t="s">
        <v>483</v>
      </c>
      <c r="J2042" s="33" t="s">
        <v>1722</v>
      </c>
      <c r="K2042" s="56">
        <v>1</v>
      </c>
      <c r="L2042" s="297">
        <v>45323</v>
      </c>
      <c r="M2042" s="297">
        <v>45747</v>
      </c>
      <c r="N2042" s="95">
        <f t="shared" si="70"/>
        <v>60.571428571428569</v>
      </c>
      <c r="O2042" s="51">
        <v>1</v>
      </c>
      <c r="P2042" s="33" t="s">
        <v>1908</v>
      </c>
      <c r="Q2042" s="34">
        <f t="shared" si="69"/>
        <v>1</v>
      </c>
      <c r="R2042" s="48" t="str">
        <f t="array" aca="1" ref="R2042" ca="1">IF(ISNUMBER(Q2042),IF(Q2042=100%,"CUMPLIDA",IF(AND(ISNUMBER(M2042),ISNUMBER(INDIRECT("FECHA_"&amp;$B2042,1))), IF(M2042&lt;=INDIRECT("FECHA_"&amp;$B2042,1),"INCUMPLIDA","PROCESO"), "VERIFICAR FECHA")),"SIN VALOR AVANCE")</f>
        <v>CUMPLIDA</v>
      </c>
    </row>
    <row r="2043" spans="1:18" ht="75.75">
      <c r="A2043" s="44" t="s">
        <v>652</v>
      </c>
      <c r="B2043" s="43" t="s">
        <v>1276</v>
      </c>
      <c r="C2043" s="474"/>
      <c r="D2043" s="474"/>
      <c r="E2043" s="475"/>
      <c r="F2043" s="475"/>
      <c r="G2043" s="475"/>
      <c r="H2043" s="45" t="s">
        <v>1808</v>
      </c>
      <c r="I2043" s="33" t="s">
        <v>1808</v>
      </c>
      <c r="J2043" s="33" t="s">
        <v>485</v>
      </c>
      <c r="K2043" s="56">
        <v>1</v>
      </c>
      <c r="L2043" s="297">
        <v>45231</v>
      </c>
      <c r="M2043" s="297">
        <v>45747</v>
      </c>
      <c r="N2043" s="95">
        <f t="shared" si="70"/>
        <v>73.714285714285708</v>
      </c>
      <c r="O2043" s="51">
        <v>1</v>
      </c>
      <c r="P2043" s="53" t="s">
        <v>1804</v>
      </c>
      <c r="Q2043" s="34">
        <f t="shared" si="69"/>
        <v>1</v>
      </c>
      <c r="R2043" s="48" t="str">
        <f t="array" aca="1" ref="R2043" ca="1">IF(ISNUMBER(Q2043),IF(Q2043=100%,"CUMPLIDA",IF(AND(ISNUMBER(M2043),ISNUMBER(INDIRECT("FECHA_"&amp;$B2043,1))), IF(M2043&lt;=INDIRECT("FECHA_"&amp;$B2043,1),"INCUMPLIDA","PROCESO"), "VERIFICAR FECHA")),"SIN VALOR AVANCE")</f>
        <v>CUMPLIDA</v>
      </c>
    </row>
    <row r="2044" spans="1:18" ht="225.75">
      <c r="A2044" s="44" t="s">
        <v>652</v>
      </c>
      <c r="B2044" s="43" t="s">
        <v>1276</v>
      </c>
      <c r="C2044" s="474"/>
      <c r="D2044" s="474"/>
      <c r="E2044" s="475"/>
      <c r="F2044" s="475"/>
      <c r="G2044" s="475"/>
      <c r="H2044" s="45" t="s">
        <v>1809</v>
      </c>
      <c r="I2044" s="33" t="s">
        <v>1809</v>
      </c>
      <c r="J2044" s="33" t="s">
        <v>776</v>
      </c>
      <c r="K2044" s="56">
        <v>1</v>
      </c>
      <c r="L2044" s="297">
        <v>45231</v>
      </c>
      <c r="M2044" s="297">
        <v>45808</v>
      </c>
      <c r="N2044" s="95">
        <f t="shared" si="70"/>
        <v>82.428571428571431</v>
      </c>
      <c r="O2044" s="51">
        <v>1</v>
      </c>
      <c r="P2044" s="53" t="s">
        <v>1805</v>
      </c>
      <c r="Q2044" s="34">
        <f t="shared" si="69"/>
        <v>1</v>
      </c>
      <c r="R2044" s="48" t="str">
        <f t="array" aca="1" ref="R2044" ca="1">IF(ISNUMBER(Q2044),IF(Q2044=100%,"CUMPLIDA",IF(AND(ISNUMBER(M2044),ISNUMBER(INDIRECT("FECHA_"&amp;$B2044,1))), IF(M2044&lt;=INDIRECT("FECHA_"&amp;$B2044,1),"INCUMPLIDA","PROCESO"), "VERIFICAR FECHA")),"SIN VALOR AVANCE")</f>
        <v>CUMPLIDA</v>
      </c>
    </row>
    <row r="2045" spans="1:18" ht="180.75">
      <c r="A2045" s="44" t="s">
        <v>652</v>
      </c>
      <c r="B2045" s="43" t="s">
        <v>1276</v>
      </c>
      <c r="C2045" s="474"/>
      <c r="D2045" s="474"/>
      <c r="E2045" s="475"/>
      <c r="F2045" s="475"/>
      <c r="G2045" s="475"/>
      <c r="H2045" s="45" t="s">
        <v>56</v>
      </c>
      <c r="I2045" s="33" t="s">
        <v>489</v>
      </c>
      <c r="J2045" s="33" t="s">
        <v>490</v>
      </c>
      <c r="K2045" s="56">
        <v>12</v>
      </c>
      <c r="L2045" s="297">
        <v>46024</v>
      </c>
      <c r="M2045" s="297">
        <v>47118</v>
      </c>
      <c r="N2045" s="95">
        <f t="shared" si="70"/>
        <v>156.28571428571428</v>
      </c>
      <c r="O2045" s="51">
        <v>0</v>
      </c>
      <c r="P2045" s="53" t="s">
        <v>1843</v>
      </c>
      <c r="Q2045" s="34">
        <f t="shared" si="69"/>
        <v>0</v>
      </c>
      <c r="R2045" s="48" t="str">
        <f t="array" aca="1" ref="R2045" ca="1">IF(ISNUMBER(Q2045),IF(Q2045=100%,"CUMPLIDA",IF(AND(ISNUMBER(M2045),ISNUMBER(INDIRECT("FECHA_"&amp;$B2045,1))), IF(M2045&lt;=INDIRECT("FECHA_"&amp;$B2045,1),"INCUMPLIDA","PROCESO"), "VERIFICAR FECHA")),"SIN VALOR AVANCE")</f>
        <v>PROCESO</v>
      </c>
    </row>
    <row r="2046" spans="1:18" ht="150.75">
      <c r="A2046" s="44" t="s">
        <v>652</v>
      </c>
      <c r="B2046" s="43" t="s">
        <v>1276</v>
      </c>
      <c r="C2046" s="474"/>
      <c r="D2046" s="474"/>
      <c r="E2046" s="475"/>
      <c r="F2046" s="475"/>
      <c r="G2046" s="475"/>
      <c r="H2046" s="45" t="s">
        <v>492</v>
      </c>
      <c r="I2046" s="33" t="s">
        <v>493</v>
      </c>
      <c r="J2046" s="33" t="s">
        <v>494</v>
      </c>
      <c r="K2046" s="56">
        <v>1</v>
      </c>
      <c r="L2046" s="297">
        <v>46024</v>
      </c>
      <c r="M2046" s="297">
        <v>47118</v>
      </c>
      <c r="N2046" s="95">
        <f t="shared" si="70"/>
        <v>156.28571428571428</v>
      </c>
      <c r="O2046" s="51">
        <v>0</v>
      </c>
      <c r="P2046" s="53" t="s">
        <v>1909</v>
      </c>
      <c r="Q2046" s="34">
        <f t="shared" si="69"/>
        <v>0</v>
      </c>
      <c r="R2046" s="48" t="str">
        <f t="array" aca="1" ref="R2046" ca="1">IF(ISNUMBER(Q2046),IF(Q2046=100%,"CUMPLIDA",IF(AND(ISNUMBER(M2046),ISNUMBER(INDIRECT("FECHA_"&amp;$B2046,1))), IF(M2046&lt;=INDIRECT("FECHA_"&amp;$B2046,1),"INCUMPLIDA","PROCESO"), "VERIFICAR FECHA")),"SIN VALOR AVANCE")</f>
        <v>PROCESO</v>
      </c>
    </row>
    <row r="2047" spans="1:18" ht="330.75">
      <c r="A2047" s="44" t="s">
        <v>652</v>
      </c>
      <c r="B2047" s="43" t="s">
        <v>1276</v>
      </c>
      <c r="C2047" s="474"/>
      <c r="D2047" s="474"/>
      <c r="E2047" s="475"/>
      <c r="F2047" s="475"/>
      <c r="G2047" s="475"/>
      <c r="H2047" s="45" t="s">
        <v>495</v>
      </c>
      <c r="I2047" s="33" t="s">
        <v>496</v>
      </c>
      <c r="J2047" s="33" t="s">
        <v>527</v>
      </c>
      <c r="K2047" s="56">
        <v>2</v>
      </c>
      <c r="L2047" s="297">
        <v>46024</v>
      </c>
      <c r="M2047" s="297">
        <v>47118</v>
      </c>
      <c r="N2047" s="95">
        <f t="shared" si="70"/>
        <v>156.28571428571428</v>
      </c>
      <c r="O2047" s="51">
        <v>0</v>
      </c>
      <c r="P2047" s="53" t="s">
        <v>1812</v>
      </c>
      <c r="Q2047" s="34">
        <f t="shared" si="69"/>
        <v>0</v>
      </c>
      <c r="R2047" s="48" t="str">
        <f t="array" aca="1" ref="R2047" ca="1">IF(ISNUMBER(Q2047),IF(Q2047=100%,"CUMPLIDA",IF(AND(ISNUMBER(M2047),ISNUMBER(INDIRECT("FECHA_"&amp;$B2047,1))), IF(M2047&lt;=INDIRECT("FECHA_"&amp;$B2047,1),"INCUMPLIDA","PROCESO"), "VERIFICAR FECHA")),"SIN VALOR AVANCE")</f>
        <v>PROCESO</v>
      </c>
    </row>
    <row r="2048" spans="1:18" ht="270.75">
      <c r="A2048" s="44" t="s">
        <v>652</v>
      </c>
      <c r="B2048" s="43" t="s">
        <v>1276</v>
      </c>
      <c r="C2048" s="474" t="s">
        <v>1910</v>
      </c>
      <c r="D2048" s="474" t="s">
        <v>1911</v>
      </c>
      <c r="E2048" s="475" t="s">
        <v>1912</v>
      </c>
      <c r="F2048" s="475"/>
      <c r="G2048" s="475" t="s">
        <v>1913</v>
      </c>
      <c r="H2048" s="475" t="s">
        <v>713</v>
      </c>
      <c r="I2048" s="57" t="s">
        <v>1718</v>
      </c>
      <c r="J2048" s="62" t="s">
        <v>1719</v>
      </c>
      <c r="K2048" s="51">
        <v>1</v>
      </c>
      <c r="L2048" s="296">
        <v>44044</v>
      </c>
      <c r="M2048" s="296">
        <v>44196</v>
      </c>
      <c r="N2048" s="95">
        <f t="shared" si="70"/>
        <v>21.714285714285715</v>
      </c>
      <c r="O2048" s="51">
        <v>1</v>
      </c>
      <c r="P2048" s="33" t="s">
        <v>1914</v>
      </c>
      <c r="Q2048" s="34">
        <f t="shared" si="69"/>
        <v>1</v>
      </c>
      <c r="R2048" s="48" t="str">
        <f t="array" aca="1" ref="R2048" ca="1">IF(ISNUMBER(Q2048),IF(Q2048=100%,"CUMPLIDA",IF(AND(ISNUMBER(M2048),ISNUMBER(INDIRECT("FECHA_"&amp;$B2048,1))), IF(M2048&lt;=INDIRECT("FECHA_"&amp;$B2048,1),"INCUMPLIDA","PROCESO"), "VERIFICAR FECHA")),"SIN VALOR AVANCE")</f>
        <v>CUMPLIDA</v>
      </c>
    </row>
    <row r="2049" spans="1:18" ht="75.75">
      <c r="A2049" s="44" t="s">
        <v>652</v>
      </c>
      <c r="B2049" s="43" t="s">
        <v>1276</v>
      </c>
      <c r="C2049" s="474"/>
      <c r="D2049" s="474"/>
      <c r="E2049" s="475"/>
      <c r="F2049" s="475"/>
      <c r="G2049" s="475"/>
      <c r="H2049" s="475"/>
      <c r="I2049" s="57" t="s">
        <v>658</v>
      </c>
      <c r="J2049" s="33" t="s">
        <v>659</v>
      </c>
      <c r="K2049" s="51">
        <v>1</v>
      </c>
      <c r="L2049" s="296">
        <v>45231</v>
      </c>
      <c r="M2049" s="296">
        <v>45504</v>
      </c>
      <c r="N2049" s="95">
        <f t="shared" si="70"/>
        <v>39</v>
      </c>
      <c r="O2049" s="51">
        <v>1</v>
      </c>
      <c r="P2049" s="53" t="s">
        <v>1804</v>
      </c>
      <c r="Q2049" s="34">
        <f t="shared" si="69"/>
        <v>1</v>
      </c>
      <c r="R2049" s="48" t="str">
        <f t="array" aca="1" ref="R2049" ca="1">IF(ISNUMBER(Q2049),IF(Q2049=100%,"CUMPLIDA",IF(AND(ISNUMBER(M2049),ISNUMBER(INDIRECT("FECHA_"&amp;$B2049,1))), IF(M2049&lt;=INDIRECT("FECHA_"&amp;$B2049,1),"INCUMPLIDA","PROCESO"), "VERIFICAR FECHA")),"SIN VALOR AVANCE")</f>
        <v>CUMPLIDA</v>
      </c>
    </row>
    <row r="2050" spans="1:18" ht="330.75">
      <c r="A2050" s="44" t="s">
        <v>652</v>
      </c>
      <c r="B2050" s="43" t="s">
        <v>1276</v>
      </c>
      <c r="C2050" s="474"/>
      <c r="D2050" s="474"/>
      <c r="E2050" s="475"/>
      <c r="F2050" s="475"/>
      <c r="G2050" s="475"/>
      <c r="H2050" s="475"/>
      <c r="I2050" s="57" t="s">
        <v>661</v>
      </c>
      <c r="J2050" s="33" t="s">
        <v>662</v>
      </c>
      <c r="K2050" s="51">
        <v>1</v>
      </c>
      <c r="L2050" s="296">
        <v>45231</v>
      </c>
      <c r="M2050" s="296">
        <v>45504</v>
      </c>
      <c r="N2050" s="95">
        <f t="shared" si="70"/>
        <v>39</v>
      </c>
      <c r="O2050" s="51">
        <v>1</v>
      </c>
      <c r="P2050" s="53" t="s">
        <v>1840</v>
      </c>
      <c r="Q2050" s="34">
        <f t="shared" si="69"/>
        <v>1</v>
      </c>
      <c r="R2050" s="48" t="str">
        <f t="array" aca="1" ref="R2050" ca="1">IF(ISNUMBER(Q2050),IF(Q2050=100%,"CUMPLIDA",IF(AND(ISNUMBER(M2050),ISNUMBER(INDIRECT("FECHA_"&amp;$B2050,1))), IF(M2050&lt;=INDIRECT("FECHA_"&amp;$B2050,1),"INCUMPLIDA","PROCESO"), "VERIFICAR FECHA")),"SIN VALOR AVANCE")</f>
        <v>CUMPLIDA</v>
      </c>
    </row>
    <row r="2051" spans="1:18" ht="150.75">
      <c r="A2051" s="44" t="s">
        <v>652</v>
      </c>
      <c r="B2051" s="43" t="s">
        <v>1276</v>
      </c>
      <c r="C2051" s="474"/>
      <c r="D2051" s="474"/>
      <c r="E2051" s="475"/>
      <c r="F2051" s="475"/>
      <c r="G2051" s="475"/>
      <c r="H2051" s="45" t="s">
        <v>664</v>
      </c>
      <c r="I2051" s="33" t="s">
        <v>474</v>
      </c>
      <c r="J2051" s="33" t="s">
        <v>475</v>
      </c>
      <c r="K2051" s="56">
        <v>1</v>
      </c>
      <c r="L2051" s="297">
        <v>45323</v>
      </c>
      <c r="M2051" s="297">
        <v>45747</v>
      </c>
      <c r="N2051" s="95">
        <f t="shared" si="70"/>
        <v>60.571428571428569</v>
      </c>
      <c r="O2051" s="51">
        <v>1</v>
      </c>
      <c r="P2051" s="53" t="s">
        <v>1806</v>
      </c>
      <c r="Q2051" s="34">
        <f t="shared" si="69"/>
        <v>1</v>
      </c>
      <c r="R2051" s="48" t="str">
        <f t="array" aca="1" ref="R2051" ca="1">IF(ISNUMBER(Q2051),IF(Q2051=100%,"CUMPLIDA",IF(AND(ISNUMBER(M2051),ISNUMBER(INDIRECT("FECHA_"&amp;$B2051,1))), IF(M2051&lt;=INDIRECT("FECHA_"&amp;$B2051,1),"INCUMPLIDA","PROCESO"), "VERIFICAR FECHA")),"SIN VALOR AVANCE")</f>
        <v>CUMPLIDA</v>
      </c>
    </row>
    <row r="2052" spans="1:18" ht="75.75">
      <c r="A2052" s="44" t="s">
        <v>652</v>
      </c>
      <c r="B2052" s="43" t="s">
        <v>1276</v>
      </c>
      <c r="C2052" s="474"/>
      <c r="D2052" s="474"/>
      <c r="E2052" s="475"/>
      <c r="F2052" s="475"/>
      <c r="G2052" s="475"/>
      <c r="H2052" s="45" t="s">
        <v>518</v>
      </c>
      <c r="I2052" s="33" t="s">
        <v>518</v>
      </c>
      <c r="J2052" s="33" t="s">
        <v>519</v>
      </c>
      <c r="K2052" s="56">
        <v>1</v>
      </c>
      <c r="L2052" s="297">
        <v>45323</v>
      </c>
      <c r="M2052" s="297">
        <v>45747</v>
      </c>
      <c r="N2052" s="95">
        <f t="shared" si="70"/>
        <v>60.571428571428569</v>
      </c>
      <c r="O2052" s="51">
        <v>1</v>
      </c>
      <c r="P2052" s="53" t="s">
        <v>1915</v>
      </c>
      <c r="Q2052" s="34">
        <f t="shared" si="69"/>
        <v>1</v>
      </c>
      <c r="R2052" s="48" t="str">
        <f t="array" aca="1" ref="R2052" ca="1">IF(ISNUMBER(Q2052),IF(Q2052=100%,"CUMPLIDA",IF(AND(ISNUMBER(M2052),ISNUMBER(INDIRECT("FECHA_"&amp;$B2052,1))), IF(M2052&lt;=INDIRECT("FECHA_"&amp;$B2052,1),"INCUMPLIDA","PROCESO"), "VERIFICAR FECHA")),"SIN VALOR AVANCE")</f>
        <v>CUMPLIDA</v>
      </c>
    </row>
    <row r="2053" spans="1:18" ht="105.75">
      <c r="A2053" s="44" t="s">
        <v>652</v>
      </c>
      <c r="B2053" s="43" t="s">
        <v>1276</v>
      </c>
      <c r="C2053" s="474"/>
      <c r="D2053" s="474"/>
      <c r="E2053" s="475"/>
      <c r="F2053" s="475"/>
      <c r="G2053" s="475"/>
      <c r="H2053" s="45" t="s">
        <v>480</v>
      </c>
      <c r="I2053" s="33" t="s">
        <v>481</v>
      </c>
      <c r="J2053" s="33" t="s">
        <v>482</v>
      </c>
      <c r="K2053" s="56">
        <v>1</v>
      </c>
      <c r="L2053" s="297">
        <v>45231</v>
      </c>
      <c r="M2053" s="297">
        <v>45747</v>
      </c>
      <c r="N2053" s="95">
        <f t="shared" si="70"/>
        <v>73.714285714285708</v>
      </c>
      <c r="O2053" s="51">
        <v>1</v>
      </c>
      <c r="P2053" s="33" t="s">
        <v>1721</v>
      </c>
      <c r="Q2053" s="34">
        <f t="shared" si="69"/>
        <v>1</v>
      </c>
      <c r="R2053" s="48" t="str">
        <f t="array" aca="1" ref="R2053" ca="1">IF(ISNUMBER(Q2053),IF(Q2053=100%,"CUMPLIDA",IF(AND(ISNUMBER(M2053),ISNUMBER(INDIRECT("FECHA_"&amp;$B2053,1))), IF(M2053&lt;=INDIRECT("FECHA_"&amp;$B2053,1),"INCUMPLIDA","PROCESO"), "VERIFICAR FECHA")),"SIN VALOR AVANCE")</f>
        <v>CUMPLIDA</v>
      </c>
    </row>
    <row r="2054" spans="1:18" ht="150.75">
      <c r="A2054" s="44" t="s">
        <v>652</v>
      </c>
      <c r="B2054" s="43" t="s">
        <v>1276</v>
      </c>
      <c r="C2054" s="474"/>
      <c r="D2054" s="474"/>
      <c r="E2054" s="475"/>
      <c r="F2054" s="475"/>
      <c r="G2054" s="475"/>
      <c r="H2054" s="45" t="s">
        <v>483</v>
      </c>
      <c r="I2054" s="33" t="s">
        <v>483</v>
      </c>
      <c r="J2054" s="33" t="s">
        <v>1722</v>
      </c>
      <c r="K2054" s="56">
        <v>1</v>
      </c>
      <c r="L2054" s="297">
        <v>45323</v>
      </c>
      <c r="M2054" s="297">
        <v>45747</v>
      </c>
      <c r="N2054" s="95">
        <f t="shared" si="70"/>
        <v>60.571428571428569</v>
      </c>
      <c r="O2054" s="51">
        <v>1</v>
      </c>
      <c r="P2054" s="53" t="s">
        <v>1806</v>
      </c>
      <c r="Q2054" s="34">
        <f t="shared" si="69"/>
        <v>1</v>
      </c>
      <c r="R2054" s="48" t="str">
        <f t="array" aca="1" ref="R2054" ca="1">IF(ISNUMBER(Q2054),IF(Q2054=100%,"CUMPLIDA",IF(AND(ISNUMBER(M2054),ISNUMBER(INDIRECT("FECHA_"&amp;$B2054,1))), IF(M2054&lt;=INDIRECT("FECHA_"&amp;$B2054,1),"INCUMPLIDA","PROCESO"), "VERIFICAR FECHA")),"SIN VALOR AVANCE")</f>
        <v>CUMPLIDA</v>
      </c>
    </row>
    <row r="2055" spans="1:18" ht="75.75">
      <c r="A2055" s="44" t="s">
        <v>652</v>
      </c>
      <c r="B2055" s="43" t="s">
        <v>1276</v>
      </c>
      <c r="C2055" s="474"/>
      <c r="D2055" s="474"/>
      <c r="E2055" s="475"/>
      <c r="F2055" s="475"/>
      <c r="G2055" s="475"/>
      <c r="H2055" s="45" t="s">
        <v>1808</v>
      </c>
      <c r="I2055" s="33" t="s">
        <v>1808</v>
      </c>
      <c r="J2055" s="33" t="s">
        <v>485</v>
      </c>
      <c r="K2055" s="56">
        <v>1</v>
      </c>
      <c r="L2055" s="297">
        <v>45231</v>
      </c>
      <c r="M2055" s="297">
        <v>45747</v>
      </c>
      <c r="N2055" s="95">
        <f t="shared" si="70"/>
        <v>73.714285714285708</v>
      </c>
      <c r="O2055" s="51">
        <v>1</v>
      </c>
      <c r="P2055" s="53" t="s">
        <v>1915</v>
      </c>
      <c r="Q2055" s="34">
        <f t="shared" si="69"/>
        <v>1</v>
      </c>
      <c r="R2055" s="48" t="str">
        <f t="array" aca="1" ref="R2055" ca="1">IF(ISNUMBER(Q2055),IF(Q2055=100%,"CUMPLIDA",IF(AND(ISNUMBER(M2055),ISNUMBER(INDIRECT("FECHA_"&amp;$B2055,1))), IF(M2055&lt;=INDIRECT("FECHA_"&amp;$B2055,1),"INCUMPLIDA","PROCESO"), "VERIFICAR FECHA")),"SIN VALOR AVANCE")</f>
        <v>CUMPLIDA</v>
      </c>
    </row>
    <row r="2056" spans="1:18" ht="225.75">
      <c r="A2056" s="44" t="s">
        <v>652</v>
      </c>
      <c r="B2056" s="43" t="s">
        <v>1276</v>
      </c>
      <c r="C2056" s="474"/>
      <c r="D2056" s="474"/>
      <c r="E2056" s="475"/>
      <c r="F2056" s="475"/>
      <c r="G2056" s="475"/>
      <c r="H2056" s="45" t="s">
        <v>1809</v>
      </c>
      <c r="I2056" s="33" t="s">
        <v>1809</v>
      </c>
      <c r="J2056" s="33" t="s">
        <v>776</v>
      </c>
      <c r="K2056" s="56">
        <v>1</v>
      </c>
      <c r="L2056" s="297">
        <v>45231</v>
      </c>
      <c r="M2056" s="297">
        <v>45808</v>
      </c>
      <c r="N2056" s="95">
        <f t="shared" si="70"/>
        <v>82.428571428571431</v>
      </c>
      <c r="O2056" s="51">
        <v>1</v>
      </c>
      <c r="P2056" s="53" t="s">
        <v>1916</v>
      </c>
      <c r="Q2056" s="34">
        <f t="shared" si="69"/>
        <v>1</v>
      </c>
      <c r="R2056" s="48" t="str">
        <f t="array" aca="1" ref="R2056" ca="1">IF(ISNUMBER(Q2056),IF(Q2056=100%,"CUMPLIDA",IF(AND(ISNUMBER(M2056),ISNUMBER(INDIRECT("FECHA_"&amp;$B2056,1))), IF(M2056&lt;=INDIRECT("FECHA_"&amp;$B2056,1),"INCUMPLIDA","PROCESO"), "VERIFICAR FECHA")),"SIN VALOR AVANCE")</f>
        <v>CUMPLIDA</v>
      </c>
    </row>
    <row r="2057" spans="1:18" ht="195.75">
      <c r="A2057" s="44" t="s">
        <v>652</v>
      </c>
      <c r="B2057" s="43" t="s">
        <v>1276</v>
      </c>
      <c r="C2057" s="474"/>
      <c r="D2057" s="474"/>
      <c r="E2057" s="475"/>
      <c r="F2057" s="475"/>
      <c r="G2057" s="475"/>
      <c r="H2057" s="45" t="s">
        <v>56</v>
      </c>
      <c r="I2057" s="33" t="s">
        <v>489</v>
      </c>
      <c r="J2057" s="33" t="s">
        <v>490</v>
      </c>
      <c r="K2057" s="56">
        <v>12</v>
      </c>
      <c r="L2057" s="297">
        <v>46024</v>
      </c>
      <c r="M2057" s="297">
        <v>47118</v>
      </c>
      <c r="N2057" s="95">
        <f t="shared" si="70"/>
        <v>156.28571428571428</v>
      </c>
      <c r="O2057" s="51">
        <v>0</v>
      </c>
      <c r="P2057" s="53" t="s">
        <v>1810</v>
      </c>
      <c r="Q2057" s="34">
        <f t="shared" si="69"/>
        <v>0</v>
      </c>
      <c r="R2057" s="48" t="str">
        <f t="array" aca="1" ref="R2057" ca="1">IF(ISNUMBER(Q2057),IF(Q2057=100%,"CUMPLIDA",IF(AND(ISNUMBER(M2057),ISNUMBER(INDIRECT("FECHA_"&amp;$B2057,1))), IF(M2057&lt;=INDIRECT("FECHA_"&amp;$B2057,1),"INCUMPLIDA","PROCESO"), "VERIFICAR FECHA")),"SIN VALOR AVANCE")</f>
        <v>PROCESO</v>
      </c>
    </row>
    <row r="2058" spans="1:18" ht="150">
      <c r="A2058" s="44" t="s">
        <v>652</v>
      </c>
      <c r="B2058" s="43" t="s">
        <v>1276</v>
      </c>
      <c r="C2058" s="474"/>
      <c r="D2058" s="474"/>
      <c r="E2058" s="475"/>
      <c r="F2058" s="475"/>
      <c r="G2058" s="475"/>
      <c r="H2058" s="45" t="s">
        <v>492</v>
      </c>
      <c r="I2058" s="33" t="s">
        <v>493</v>
      </c>
      <c r="J2058" s="33" t="s">
        <v>494</v>
      </c>
      <c r="K2058" s="56">
        <v>1</v>
      </c>
      <c r="L2058" s="297">
        <v>46024</v>
      </c>
      <c r="M2058" s="297">
        <v>47118</v>
      </c>
      <c r="N2058" s="95">
        <f t="shared" si="70"/>
        <v>156.28571428571428</v>
      </c>
      <c r="O2058" s="51">
        <v>0</v>
      </c>
      <c r="P2058" s="33" t="s">
        <v>1917</v>
      </c>
      <c r="Q2058" s="34">
        <f t="shared" si="69"/>
        <v>0</v>
      </c>
      <c r="R2058" s="48" t="str">
        <f t="array" aca="1" ref="R2058" ca="1">IF(ISNUMBER(Q2058),IF(Q2058=100%,"CUMPLIDA",IF(AND(ISNUMBER(M2058),ISNUMBER(INDIRECT("FECHA_"&amp;$B2058,1))), IF(M2058&lt;=INDIRECT("FECHA_"&amp;$B2058,1),"INCUMPLIDA","PROCESO"), "VERIFICAR FECHA")),"SIN VALOR AVANCE")</f>
        <v>PROCESO</v>
      </c>
    </row>
    <row r="2059" spans="1:18" ht="300.75">
      <c r="A2059" s="44" t="s">
        <v>652</v>
      </c>
      <c r="B2059" s="43" t="s">
        <v>1276</v>
      </c>
      <c r="C2059" s="474"/>
      <c r="D2059" s="474"/>
      <c r="E2059" s="475"/>
      <c r="F2059" s="475"/>
      <c r="G2059" s="475"/>
      <c r="H2059" s="45" t="s">
        <v>495</v>
      </c>
      <c r="I2059" s="33" t="s">
        <v>496</v>
      </c>
      <c r="J2059" s="33" t="s">
        <v>527</v>
      </c>
      <c r="K2059" s="56">
        <v>2</v>
      </c>
      <c r="L2059" s="297">
        <v>46024</v>
      </c>
      <c r="M2059" s="297">
        <v>47118</v>
      </c>
      <c r="N2059" s="95">
        <f t="shared" si="70"/>
        <v>156.28571428571428</v>
      </c>
      <c r="O2059" s="51">
        <v>0</v>
      </c>
      <c r="P2059" s="53" t="s">
        <v>1823</v>
      </c>
      <c r="Q2059" s="34">
        <f t="shared" si="69"/>
        <v>0</v>
      </c>
      <c r="R2059" s="48" t="str">
        <f t="array" aca="1" ref="R2059" ca="1">IF(ISNUMBER(Q2059),IF(Q2059=100%,"CUMPLIDA",IF(AND(ISNUMBER(M2059),ISNUMBER(INDIRECT("FECHA_"&amp;$B2059,1))), IF(M2059&lt;=INDIRECT("FECHA_"&amp;$B2059,1),"INCUMPLIDA","PROCESO"), "VERIFICAR FECHA")),"SIN VALOR AVANCE")</f>
        <v>PROCESO</v>
      </c>
    </row>
    <row r="2060" spans="1:18" ht="240.75">
      <c r="A2060" s="44" t="s">
        <v>652</v>
      </c>
      <c r="B2060" s="43" t="s">
        <v>1276</v>
      </c>
      <c r="C2060" s="474" t="s">
        <v>1918</v>
      </c>
      <c r="D2060" s="474" t="s">
        <v>1825</v>
      </c>
      <c r="E2060" s="475" t="s">
        <v>1919</v>
      </c>
      <c r="F2060" s="475"/>
      <c r="G2060" s="475" t="s">
        <v>1920</v>
      </c>
      <c r="H2060" s="475" t="s">
        <v>713</v>
      </c>
      <c r="I2060" s="57" t="s">
        <v>1718</v>
      </c>
      <c r="J2060" s="33" t="s">
        <v>1719</v>
      </c>
      <c r="K2060" s="51">
        <v>1</v>
      </c>
      <c r="L2060" s="296">
        <v>44044</v>
      </c>
      <c r="M2060" s="296">
        <v>44196</v>
      </c>
      <c r="N2060" s="95">
        <f t="shared" si="70"/>
        <v>21.714285714285715</v>
      </c>
      <c r="O2060" s="51">
        <v>1</v>
      </c>
      <c r="P2060" s="33" t="s">
        <v>1921</v>
      </c>
      <c r="Q2060" s="34">
        <f t="shared" si="69"/>
        <v>1</v>
      </c>
      <c r="R2060" s="48" t="str">
        <f t="array" aca="1" ref="R2060" ca="1">IF(ISNUMBER(Q2060),IF(Q2060=100%,"CUMPLIDA",IF(AND(ISNUMBER(M2060),ISNUMBER(INDIRECT("FECHA_"&amp;$B2060,1))), IF(M2060&lt;=INDIRECT("FECHA_"&amp;$B2060,1),"INCUMPLIDA","PROCESO"), "VERIFICAR FECHA")),"SIN VALOR AVANCE")</f>
        <v>CUMPLIDA</v>
      </c>
    </row>
    <row r="2061" spans="1:18" ht="75.75">
      <c r="A2061" s="44" t="s">
        <v>652</v>
      </c>
      <c r="B2061" s="43" t="s">
        <v>1276</v>
      </c>
      <c r="C2061" s="474"/>
      <c r="D2061" s="474"/>
      <c r="E2061" s="475"/>
      <c r="F2061" s="475"/>
      <c r="G2061" s="475"/>
      <c r="H2061" s="475"/>
      <c r="I2061" s="57" t="s">
        <v>658</v>
      </c>
      <c r="J2061" s="33" t="s">
        <v>659</v>
      </c>
      <c r="K2061" s="51">
        <v>1</v>
      </c>
      <c r="L2061" s="296">
        <v>45231</v>
      </c>
      <c r="M2061" s="296">
        <v>45504</v>
      </c>
      <c r="N2061" s="95">
        <f t="shared" si="70"/>
        <v>39</v>
      </c>
      <c r="O2061" s="51">
        <v>1</v>
      </c>
      <c r="P2061" s="53" t="s">
        <v>1804</v>
      </c>
      <c r="Q2061" s="34">
        <f t="shared" ref="Q2061:Q2124" si="71">O2061/K2061</f>
        <v>1</v>
      </c>
      <c r="R2061" s="48" t="str">
        <f t="array" aca="1" ref="R2061" ca="1">IF(ISNUMBER(Q2061),IF(Q2061=100%,"CUMPLIDA",IF(AND(ISNUMBER(M2061),ISNUMBER(INDIRECT("FECHA_"&amp;$B2061,1))), IF(M2061&lt;=INDIRECT("FECHA_"&amp;$B2061,1),"INCUMPLIDA","PROCESO"), "VERIFICAR FECHA")),"SIN VALOR AVANCE")</f>
        <v>CUMPLIDA</v>
      </c>
    </row>
    <row r="2062" spans="1:18" ht="330.75">
      <c r="A2062" s="44" t="s">
        <v>652</v>
      </c>
      <c r="B2062" s="43" t="s">
        <v>1276</v>
      </c>
      <c r="C2062" s="474"/>
      <c r="D2062" s="474"/>
      <c r="E2062" s="475"/>
      <c r="F2062" s="475"/>
      <c r="G2062" s="475"/>
      <c r="H2062" s="475"/>
      <c r="I2062" s="57" t="s">
        <v>661</v>
      </c>
      <c r="J2062" s="33" t="s">
        <v>662</v>
      </c>
      <c r="K2062" s="51">
        <v>1</v>
      </c>
      <c r="L2062" s="296">
        <v>45231</v>
      </c>
      <c r="M2062" s="296">
        <v>45504</v>
      </c>
      <c r="N2062" s="95">
        <f t="shared" si="70"/>
        <v>39</v>
      </c>
      <c r="O2062" s="51">
        <v>1</v>
      </c>
      <c r="P2062" s="53" t="s">
        <v>1840</v>
      </c>
      <c r="Q2062" s="34">
        <f t="shared" si="71"/>
        <v>1</v>
      </c>
      <c r="R2062" s="48" t="str">
        <f t="array" aca="1" ref="R2062" ca="1">IF(ISNUMBER(Q2062),IF(Q2062=100%,"CUMPLIDA",IF(AND(ISNUMBER(M2062),ISNUMBER(INDIRECT("FECHA_"&amp;$B2062,1))), IF(M2062&lt;=INDIRECT("FECHA_"&amp;$B2062,1),"INCUMPLIDA","PROCESO"), "VERIFICAR FECHA")),"SIN VALOR AVANCE")</f>
        <v>CUMPLIDA</v>
      </c>
    </row>
    <row r="2063" spans="1:18" ht="180.75">
      <c r="A2063" s="44" t="s">
        <v>652</v>
      </c>
      <c r="B2063" s="43" t="s">
        <v>1276</v>
      </c>
      <c r="C2063" s="474"/>
      <c r="D2063" s="474"/>
      <c r="E2063" s="475"/>
      <c r="F2063" s="475"/>
      <c r="G2063" s="475"/>
      <c r="H2063" s="45" t="s">
        <v>664</v>
      </c>
      <c r="I2063" s="33" t="s">
        <v>474</v>
      </c>
      <c r="J2063" s="33" t="s">
        <v>475</v>
      </c>
      <c r="K2063" s="56">
        <v>1</v>
      </c>
      <c r="L2063" s="297">
        <v>45323</v>
      </c>
      <c r="M2063" s="297">
        <v>45747</v>
      </c>
      <c r="N2063" s="95">
        <f t="shared" si="70"/>
        <v>60.571428571428569</v>
      </c>
      <c r="O2063" s="51">
        <v>1</v>
      </c>
      <c r="P2063" s="53" t="s">
        <v>1895</v>
      </c>
      <c r="Q2063" s="34">
        <f t="shared" si="71"/>
        <v>1</v>
      </c>
      <c r="R2063" s="48" t="str">
        <f t="array" aca="1" ref="R2063" ca="1">IF(ISNUMBER(Q2063),IF(Q2063=100%,"CUMPLIDA",IF(AND(ISNUMBER(M2063),ISNUMBER(INDIRECT("FECHA_"&amp;$B2063,1))), IF(M2063&lt;=INDIRECT("FECHA_"&amp;$B2063,1),"INCUMPLIDA","PROCESO"), "VERIFICAR FECHA")),"SIN VALOR AVANCE")</f>
        <v>CUMPLIDA</v>
      </c>
    </row>
    <row r="2064" spans="1:18" ht="75.75">
      <c r="A2064" s="44" t="s">
        <v>652</v>
      </c>
      <c r="B2064" s="43" t="s">
        <v>1276</v>
      </c>
      <c r="C2064" s="474"/>
      <c r="D2064" s="474"/>
      <c r="E2064" s="475"/>
      <c r="F2064" s="475"/>
      <c r="G2064" s="475"/>
      <c r="H2064" s="45" t="s">
        <v>518</v>
      </c>
      <c r="I2064" s="33" t="s">
        <v>518</v>
      </c>
      <c r="J2064" s="33" t="s">
        <v>519</v>
      </c>
      <c r="K2064" s="56">
        <v>1</v>
      </c>
      <c r="L2064" s="297">
        <v>45323</v>
      </c>
      <c r="M2064" s="297">
        <v>45747</v>
      </c>
      <c r="N2064" s="95">
        <f t="shared" si="70"/>
        <v>60.571428571428569</v>
      </c>
      <c r="O2064" s="51">
        <v>1</v>
      </c>
      <c r="P2064" s="53" t="s">
        <v>1915</v>
      </c>
      <c r="Q2064" s="34">
        <f t="shared" si="71"/>
        <v>1</v>
      </c>
      <c r="R2064" s="48" t="str">
        <f t="array" aca="1" ref="R2064" ca="1">IF(ISNUMBER(Q2064),IF(Q2064=100%,"CUMPLIDA",IF(AND(ISNUMBER(M2064),ISNUMBER(INDIRECT("FECHA_"&amp;$B2064,1))), IF(M2064&lt;=INDIRECT("FECHA_"&amp;$B2064,1),"INCUMPLIDA","PROCESO"), "VERIFICAR FECHA")),"SIN VALOR AVANCE")</f>
        <v>CUMPLIDA</v>
      </c>
    </row>
    <row r="2065" spans="1:18" ht="105.75">
      <c r="A2065" s="44" t="s">
        <v>652</v>
      </c>
      <c r="B2065" s="43" t="s">
        <v>1276</v>
      </c>
      <c r="C2065" s="474"/>
      <c r="D2065" s="474"/>
      <c r="E2065" s="475"/>
      <c r="F2065" s="475"/>
      <c r="G2065" s="475"/>
      <c r="H2065" s="45" t="s">
        <v>480</v>
      </c>
      <c r="I2065" s="33" t="s">
        <v>481</v>
      </c>
      <c r="J2065" s="33" t="s">
        <v>482</v>
      </c>
      <c r="K2065" s="56">
        <v>1</v>
      </c>
      <c r="L2065" s="297">
        <v>45231</v>
      </c>
      <c r="M2065" s="297">
        <v>45747</v>
      </c>
      <c r="N2065" s="95">
        <f t="shared" si="70"/>
        <v>73.714285714285708</v>
      </c>
      <c r="O2065" s="51">
        <v>1</v>
      </c>
      <c r="P2065" s="33" t="s">
        <v>1721</v>
      </c>
      <c r="Q2065" s="34">
        <f t="shared" si="71"/>
        <v>1</v>
      </c>
      <c r="R2065" s="48" t="str">
        <f t="array" aca="1" ref="R2065" ca="1">IF(ISNUMBER(Q2065),IF(Q2065=100%,"CUMPLIDA",IF(AND(ISNUMBER(M2065),ISNUMBER(INDIRECT("FECHA_"&amp;$B2065,1))), IF(M2065&lt;=INDIRECT("FECHA_"&amp;$B2065,1),"INCUMPLIDA","PROCESO"), "VERIFICAR FECHA")),"SIN VALOR AVANCE")</f>
        <v>CUMPLIDA</v>
      </c>
    </row>
    <row r="2066" spans="1:18" ht="180.75">
      <c r="A2066" s="44" t="s">
        <v>652</v>
      </c>
      <c r="B2066" s="43" t="s">
        <v>1276</v>
      </c>
      <c r="C2066" s="474"/>
      <c r="D2066" s="474"/>
      <c r="E2066" s="475"/>
      <c r="F2066" s="475"/>
      <c r="G2066" s="475"/>
      <c r="H2066" s="45" t="s">
        <v>483</v>
      </c>
      <c r="I2066" s="33" t="s">
        <v>483</v>
      </c>
      <c r="J2066" s="33" t="s">
        <v>1722</v>
      </c>
      <c r="K2066" s="56">
        <v>1</v>
      </c>
      <c r="L2066" s="297">
        <v>45323</v>
      </c>
      <c r="M2066" s="297">
        <v>45747</v>
      </c>
      <c r="N2066" s="95">
        <f t="shared" si="70"/>
        <v>60.571428571428569</v>
      </c>
      <c r="O2066" s="51">
        <v>1</v>
      </c>
      <c r="P2066" s="53" t="s">
        <v>1895</v>
      </c>
      <c r="Q2066" s="34">
        <f t="shared" si="71"/>
        <v>1</v>
      </c>
      <c r="R2066" s="48" t="str">
        <f t="array" aca="1" ref="R2066" ca="1">IF(ISNUMBER(Q2066),IF(Q2066=100%,"CUMPLIDA",IF(AND(ISNUMBER(M2066),ISNUMBER(INDIRECT("FECHA_"&amp;$B2066,1))), IF(M2066&lt;=INDIRECT("FECHA_"&amp;$B2066,1),"INCUMPLIDA","PROCESO"), "VERIFICAR FECHA")),"SIN VALOR AVANCE")</f>
        <v>CUMPLIDA</v>
      </c>
    </row>
    <row r="2067" spans="1:18" ht="75.75">
      <c r="A2067" s="44" t="s">
        <v>652</v>
      </c>
      <c r="B2067" s="43" t="s">
        <v>1276</v>
      </c>
      <c r="C2067" s="474"/>
      <c r="D2067" s="474"/>
      <c r="E2067" s="475"/>
      <c r="F2067" s="475"/>
      <c r="G2067" s="475"/>
      <c r="H2067" s="45" t="s">
        <v>1808</v>
      </c>
      <c r="I2067" s="33" t="s">
        <v>1808</v>
      </c>
      <c r="J2067" s="33" t="s">
        <v>485</v>
      </c>
      <c r="K2067" s="56">
        <v>1</v>
      </c>
      <c r="L2067" s="297">
        <v>45231</v>
      </c>
      <c r="M2067" s="297">
        <v>45747</v>
      </c>
      <c r="N2067" s="95">
        <f t="shared" si="70"/>
        <v>73.714285714285708</v>
      </c>
      <c r="O2067" s="51">
        <v>1</v>
      </c>
      <c r="P2067" s="53" t="s">
        <v>1915</v>
      </c>
      <c r="Q2067" s="34">
        <f t="shared" si="71"/>
        <v>1</v>
      </c>
      <c r="R2067" s="48" t="str">
        <f t="array" aca="1" ref="R2067" ca="1">IF(ISNUMBER(Q2067),IF(Q2067=100%,"CUMPLIDA",IF(AND(ISNUMBER(M2067),ISNUMBER(INDIRECT("FECHA_"&amp;$B2067,1))), IF(M2067&lt;=INDIRECT("FECHA_"&amp;$B2067,1),"INCUMPLIDA","PROCESO"), "VERIFICAR FECHA")),"SIN VALOR AVANCE")</f>
        <v>CUMPLIDA</v>
      </c>
    </row>
    <row r="2068" spans="1:18" ht="225.75">
      <c r="A2068" s="44" t="s">
        <v>652</v>
      </c>
      <c r="B2068" s="43" t="s">
        <v>1276</v>
      </c>
      <c r="C2068" s="474"/>
      <c r="D2068" s="474"/>
      <c r="E2068" s="475"/>
      <c r="F2068" s="475"/>
      <c r="G2068" s="475"/>
      <c r="H2068" s="45" t="s">
        <v>1809</v>
      </c>
      <c r="I2068" s="33" t="s">
        <v>1809</v>
      </c>
      <c r="J2068" s="33" t="s">
        <v>776</v>
      </c>
      <c r="K2068" s="56">
        <v>1</v>
      </c>
      <c r="L2068" s="297">
        <v>45231</v>
      </c>
      <c r="M2068" s="297">
        <v>45808</v>
      </c>
      <c r="N2068" s="95">
        <f t="shared" si="70"/>
        <v>82.428571428571431</v>
      </c>
      <c r="O2068" s="51">
        <v>1</v>
      </c>
      <c r="P2068" s="53" t="s">
        <v>1916</v>
      </c>
      <c r="Q2068" s="34">
        <f t="shared" si="71"/>
        <v>1</v>
      </c>
      <c r="R2068" s="48" t="str">
        <f t="array" aca="1" ref="R2068" ca="1">IF(ISNUMBER(Q2068),IF(Q2068=100%,"CUMPLIDA",IF(AND(ISNUMBER(M2068),ISNUMBER(INDIRECT("FECHA_"&amp;$B2068,1))), IF(M2068&lt;=INDIRECT("FECHA_"&amp;$B2068,1),"INCUMPLIDA","PROCESO"), "VERIFICAR FECHA")),"SIN VALOR AVANCE")</f>
        <v>CUMPLIDA</v>
      </c>
    </row>
    <row r="2069" spans="1:18" ht="180.75">
      <c r="A2069" s="44" t="s">
        <v>652</v>
      </c>
      <c r="B2069" s="43" t="s">
        <v>1276</v>
      </c>
      <c r="C2069" s="474"/>
      <c r="D2069" s="474"/>
      <c r="E2069" s="475"/>
      <c r="F2069" s="475"/>
      <c r="G2069" s="475"/>
      <c r="H2069" s="45" t="s">
        <v>56</v>
      </c>
      <c r="I2069" s="33" t="s">
        <v>489</v>
      </c>
      <c r="J2069" s="33" t="s">
        <v>490</v>
      </c>
      <c r="K2069" s="56">
        <v>7</v>
      </c>
      <c r="L2069" s="297">
        <v>46024</v>
      </c>
      <c r="M2069" s="297">
        <v>46660</v>
      </c>
      <c r="N2069" s="95">
        <f t="shared" si="70"/>
        <v>90.857142857142861</v>
      </c>
      <c r="O2069" s="51">
        <v>0</v>
      </c>
      <c r="P2069" s="53" t="s">
        <v>1843</v>
      </c>
      <c r="Q2069" s="34">
        <f t="shared" si="71"/>
        <v>0</v>
      </c>
      <c r="R2069" s="48" t="str">
        <f t="array" aca="1" ref="R2069" ca="1">IF(ISNUMBER(Q2069),IF(Q2069=100%,"CUMPLIDA",IF(AND(ISNUMBER(M2069),ISNUMBER(INDIRECT("FECHA_"&amp;$B2069,1))), IF(M2069&lt;=INDIRECT("FECHA_"&amp;$B2069,1),"INCUMPLIDA","PROCESO"), "VERIFICAR FECHA")),"SIN VALOR AVANCE")</f>
        <v>PROCESO</v>
      </c>
    </row>
    <row r="2070" spans="1:18" ht="165.75">
      <c r="A2070" s="44" t="s">
        <v>652</v>
      </c>
      <c r="B2070" s="43" t="s">
        <v>1276</v>
      </c>
      <c r="C2070" s="474"/>
      <c r="D2070" s="474"/>
      <c r="E2070" s="475"/>
      <c r="F2070" s="475"/>
      <c r="G2070" s="475"/>
      <c r="H2070" s="45" t="s">
        <v>492</v>
      </c>
      <c r="I2070" s="33" t="s">
        <v>493</v>
      </c>
      <c r="J2070" s="33" t="s">
        <v>494</v>
      </c>
      <c r="K2070" s="56">
        <v>1</v>
      </c>
      <c r="L2070" s="297">
        <v>46024</v>
      </c>
      <c r="M2070" s="297">
        <v>46660</v>
      </c>
      <c r="N2070" s="95">
        <f t="shared" si="70"/>
        <v>90.857142857142861</v>
      </c>
      <c r="O2070" s="51">
        <v>0</v>
      </c>
      <c r="P2070" s="53" t="s">
        <v>1850</v>
      </c>
      <c r="Q2070" s="34">
        <f t="shared" si="71"/>
        <v>0</v>
      </c>
      <c r="R2070" s="48" t="str">
        <f t="array" aca="1" ref="R2070" ca="1">IF(ISNUMBER(Q2070),IF(Q2070=100%,"CUMPLIDA",IF(AND(ISNUMBER(M2070),ISNUMBER(INDIRECT("FECHA_"&amp;$B2070,1))), IF(M2070&lt;=INDIRECT("FECHA_"&amp;$B2070,1),"INCUMPLIDA","PROCESO"), "VERIFICAR FECHA")),"SIN VALOR AVANCE")</f>
        <v>PROCESO</v>
      </c>
    </row>
    <row r="2071" spans="1:18" ht="300.75">
      <c r="A2071" s="44" t="s">
        <v>652</v>
      </c>
      <c r="B2071" s="43" t="s">
        <v>1276</v>
      </c>
      <c r="C2071" s="474"/>
      <c r="D2071" s="474"/>
      <c r="E2071" s="475"/>
      <c r="F2071" s="475"/>
      <c r="G2071" s="475"/>
      <c r="H2071" s="45" t="s">
        <v>495</v>
      </c>
      <c r="I2071" s="33" t="s">
        <v>496</v>
      </c>
      <c r="J2071" s="33" t="s">
        <v>527</v>
      </c>
      <c r="K2071" s="56">
        <v>2</v>
      </c>
      <c r="L2071" s="297">
        <v>46024</v>
      </c>
      <c r="M2071" s="297">
        <v>46660</v>
      </c>
      <c r="N2071" s="95">
        <f t="shared" si="70"/>
        <v>90.857142857142861</v>
      </c>
      <c r="O2071" s="51">
        <v>0</v>
      </c>
      <c r="P2071" s="53" t="s">
        <v>1823</v>
      </c>
      <c r="Q2071" s="34">
        <f t="shared" si="71"/>
        <v>0</v>
      </c>
      <c r="R2071" s="48" t="str">
        <f t="array" aca="1" ref="R2071" ca="1">IF(ISNUMBER(Q2071),IF(Q2071=100%,"CUMPLIDA",IF(AND(ISNUMBER(M2071),ISNUMBER(INDIRECT("FECHA_"&amp;$B2071,1))), IF(M2071&lt;=INDIRECT("FECHA_"&amp;$B2071,1),"INCUMPLIDA","PROCESO"), "VERIFICAR FECHA")),"SIN VALOR AVANCE")</f>
        <v>PROCESO</v>
      </c>
    </row>
    <row r="2072" spans="1:18" ht="315.75">
      <c r="A2072" s="44" t="s">
        <v>652</v>
      </c>
      <c r="B2072" s="43" t="s">
        <v>1276</v>
      </c>
      <c r="C2072" s="474" t="s">
        <v>1922</v>
      </c>
      <c r="D2072" s="474" t="s">
        <v>1923</v>
      </c>
      <c r="E2072" s="475" t="s">
        <v>1924</v>
      </c>
      <c r="F2072" s="475"/>
      <c r="G2072" s="475" t="s">
        <v>1925</v>
      </c>
      <c r="H2072" s="45" t="s">
        <v>1926</v>
      </c>
      <c r="I2072" s="33" t="s">
        <v>1927</v>
      </c>
      <c r="J2072" s="33" t="s">
        <v>1928</v>
      </c>
      <c r="K2072" s="51">
        <v>1</v>
      </c>
      <c r="L2072" s="296">
        <v>43983</v>
      </c>
      <c r="M2072" s="296">
        <v>44043</v>
      </c>
      <c r="N2072" s="95">
        <f t="shared" si="70"/>
        <v>8.5714285714285712</v>
      </c>
      <c r="O2072" s="51">
        <v>1</v>
      </c>
      <c r="P2072" s="33" t="s">
        <v>1929</v>
      </c>
      <c r="Q2072" s="34">
        <f t="shared" si="71"/>
        <v>1</v>
      </c>
      <c r="R2072" s="48" t="str">
        <f t="array" aca="1" ref="R2072" ca="1">IF(ISNUMBER(Q2072),IF(Q2072=100%,"CUMPLIDA",IF(AND(ISNUMBER(M2072),ISNUMBER(INDIRECT("FECHA_"&amp;$B2072,1))), IF(M2072&lt;=INDIRECT("FECHA_"&amp;$B2072,1),"INCUMPLIDA","PROCESO"), "VERIFICAR FECHA")),"SIN VALOR AVANCE")</f>
        <v>CUMPLIDA</v>
      </c>
    </row>
    <row r="2073" spans="1:18" ht="315.75">
      <c r="A2073" s="44" t="s">
        <v>652</v>
      </c>
      <c r="B2073" s="43" t="s">
        <v>1276</v>
      </c>
      <c r="C2073" s="474"/>
      <c r="D2073" s="474"/>
      <c r="E2073" s="475"/>
      <c r="F2073" s="475"/>
      <c r="G2073" s="475"/>
      <c r="H2073" s="45" t="s">
        <v>1926</v>
      </c>
      <c r="I2073" s="33" t="s">
        <v>1930</v>
      </c>
      <c r="J2073" s="33" t="s">
        <v>1931</v>
      </c>
      <c r="K2073" s="51">
        <v>1</v>
      </c>
      <c r="L2073" s="296">
        <v>44044</v>
      </c>
      <c r="M2073" s="296">
        <v>44104</v>
      </c>
      <c r="N2073" s="95">
        <f t="shared" si="70"/>
        <v>8.5714285714285712</v>
      </c>
      <c r="O2073" s="51">
        <v>1</v>
      </c>
      <c r="P2073" s="33" t="s">
        <v>1929</v>
      </c>
      <c r="Q2073" s="34">
        <f t="shared" si="71"/>
        <v>1</v>
      </c>
      <c r="R2073" s="48" t="str">
        <f t="array" aca="1" ref="R2073" ca="1">IF(ISNUMBER(Q2073),IF(Q2073=100%,"CUMPLIDA",IF(AND(ISNUMBER(M2073),ISNUMBER(INDIRECT("FECHA_"&amp;$B2073,1))), IF(M2073&lt;=INDIRECT("FECHA_"&amp;$B2073,1),"INCUMPLIDA","PROCESO"), "VERIFICAR FECHA")),"SIN VALOR AVANCE")</f>
        <v>CUMPLIDA</v>
      </c>
    </row>
    <row r="2074" spans="1:18" ht="315.75">
      <c r="A2074" s="44" t="s">
        <v>652</v>
      </c>
      <c r="B2074" s="43" t="s">
        <v>1276</v>
      </c>
      <c r="C2074" s="474"/>
      <c r="D2074" s="474"/>
      <c r="E2074" s="475"/>
      <c r="F2074" s="475"/>
      <c r="G2074" s="475"/>
      <c r="H2074" s="45" t="s">
        <v>1926</v>
      </c>
      <c r="I2074" s="33" t="s">
        <v>1932</v>
      </c>
      <c r="J2074" s="33" t="s">
        <v>1933</v>
      </c>
      <c r="K2074" s="51">
        <v>1</v>
      </c>
      <c r="L2074" s="296">
        <v>44105</v>
      </c>
      <c r="M2074" s="296">
        <v>44165</v>
      </c>
      <c r="N2074" s="95">
        <f t="shared" ref="N2074:N2137" si="72">(M2074-L2074)/7</f>
        <v>8.5714285714285712</v>
      </c>
      <c r="O2074" s="51">
        <v>1</v>
      </c>
      <c r="P2074" s="33" t="s">
        <v>1934</v>
      </c>
      <c r="Q2074" s="34">
        <f t="shared" si="71"/>
        <v>1</v>
      </c>
      <c r="R2074" s="48" t="str">
        <f t="array" aca="1" ref="R2074" ca="1">IF(ISNUMBER(Q2074),IF(Q2074=100%,"CUMPLIDA",IF(AND(ISNUMBER(M2074),ISNUMBER(INDIRECT("FECHA_"&amp;$B2074,1))), IF(M2074&lt;=INDIRECT("FECHA_"&amp;$B2074,1),"INCUMPLIDA","PROCESO"), "VERIFICAR FECHA")),"SIN VALOR AVANCE")</f>
        <v>CUMPLIDA</v>
      </c>
    </row>
    <row r="2075" spans="1:18" ht="150.75">
      <c r="A2075" s="44" t="s">
        <v>652</v>
      </c>
      <c r="B2075" s="43" t="s">
        <v>1276</v>
      </c>
      <c r="C2075" s="474"/>
      <c r="D2075" s="474"/>
      <c r="E2075" s="475"/>
      <c r="F2075" s="475"/>
      <c r="G2075" s="475"/>
      <c r="H2075" s="45" t="s">
        <v>1926</v>
      </c>
      <c r="I2075" s="33" t="s">
        <v>1935</v>
      </c>
      <c r="J2075" s="33" t="s">
        <v>1936</v>
      </c>
      <c r="K2075" s="51">
        <v>1</v>
      </c>
      <c r="L2075" s="296">
        <v>44197</v>
      </c>
      <c r="M2075" s="296">
        <v>44530</v>
      </c>
      <c r="N2075" s="95">
        <f t="shared" si="72"/>
        <v>47.571428571428569</v>
      </c>
      <c r="O2075" s="51">
        <v>1</v>
      </c>
      <c r="P2075" s="33" t="s">
        <v>1937</v>
      </c>
      <c r="Q2075" s="34">
        <f t="shared" si="71"/>
        <v>1</v>
      </c>
      <c r="R2075" s="48" t="str">
        <f t="array" aca="1" ref="R2075" ca="1">IF(ISNUMBER(Q2075),IF(Q2075=100%,"CUMPLIDA",IF(AND(ISNUMBER(M2075),ISNUMBER(INDIRECT("FECHA_"&amp;$B2075,1))), IF(M2075&lt;=INDIRECT("FECHA_"&amp;$B2075,1),"INCUMPLIDA","PROCESO"), "VERIFICAR FECHA")),"SIN VALOR AVANCE")</f>
        <v>CUMPLIDA</v>
      </c>
    </row>
    <row r="2076" spans="1:18" ht="360.75">
      <c r="A2076" s="44" t="s">
        <v>652</v>
      </c>
      <c r="B2076" s="43" t="s">
        <v>1276</v>
      </c>
      <c r="C2076" s="474"/>
      <c r="D2076" s="474"/>
      <c r="E2076" s="475"/>
      <c r="F2076" s="475"/>
      <c r="G2076" s="475"/>
      <c r="H2076" s="45" t="s">
        <v>1926</v>
      </c>
      <c r="I2076" s="33" t="s">
        <v>1938</v>
      </c>
      <c r="J2076" s="33" t="s">
        <v>1939</v>
      </c>
      <c r="K2076" s="51">
        <v>2</v>
      </c>
      <c r="L2076" s="296">
        <v>44531</v>
      </c>
      <c r="M2076" s="296">
        <v>44835</v>
      </c>
      <c r="N2076" s="95">
        <f t="shared" si="72"/>
        <v>43.428571428571431</v>
      </c>
      <c r="O2076" s="51">
        <v>2</v>
      </c>
      <c r="P2076" s="33" t="s">
        <v>1940</v>
      </c>
      <c r="Q2076" s="34">
        <f t="shared" si="71"/>
        <v>1</v>
      </c>
      <c r="R2076" s="48" t="str">
        <f t="array" aca="1" ref="R2076" ca="1">IF(ISNUMBER(Q2076),IF(Q2076=100%,"CUMPLIDA",IF(AND(ISNUMBER(M2076),ISNUMBER(INDIRECT("FECHA_"&amp;$B2076,1))), IF(M2076&lt;=INDIRECT("FECHA_"&amp;$B2076,1),"INCUMPLIDA","PROCESO"), "VERIFICAR FECHA")),"SIN VALOR AVANCE")</f>
        <v>CUMPLIDA</v>
      </c>
    </row>
    <row r="2077" spans="1:18" ht="360.75">
      <c r="A2077" s="44" t="s">
        <v>652</v>
      </c>
      <c r="B2077" s="43" t="s">
        <v>1276</v>
      </c>
      <c r="C2077" s="474"/>
      <c r="D2077" s="474"/>
      <c r="E2077" s="475"/>
      <c r="F2077" s="475"/>
      <c r="G2077" s="475"/>
      <c r="H2077" s="45" t="s">
        <v>1926</v>
      </c>
      <c r="I2077" s="33" t="s">
        <v>1941</v>
      </c>
      <c r="J2077" s="33" t="s">
        <v>48</v>
      </c>
      <c r="K2077" s="51">
        <v>1</v>
      </c>
      <c r="L2077" s="296">
        <v>45597</v>
      </c>
      <c r="M2077" s="296">
        <v>46356</v>
      </c>
      <c r="N2077" s="95">
        <f t="shared" si="72"/>
        <v>108.42857142857143</v>
      </c>
      <c r="O2077" s="51">
        <v>0.8</v>
      </c>
      <c r="P2077" s="33" t="s">
        <v>5590</v>
      </c>
      <c r="Q2077" s="34">
        <f t="shared" si="71"/>
        <v>0.8</v>
      </c>
      <c r="R2077" s="48" t="str">
        <f t="array" aca="1" ref="R2077" ca="1">IF(ISNUMBER(Q2077),IF(Q2077=100%,"CUMPLIDA",IF(AND(ISNUMBER(M2077),ISNUMBER(INDIRECT("FECHA_"&amp;$B2077,1))), IF(M2077&lt;=INDIRECT("FECHA_"&amp;$B2077,1),"INCUMPLIDA","PROCESO"), "VERIFICAR FECHA")),"SIN VALOR AVANCE")</f>
        <v>PROCESO</v>
      </c>
    </row>
    <row r="2078" spans="1:18" ht="330.75">
      <c r="A2078" s="44" t="s">
        <v>652</v>
      </c>
      <c r="B2078" s="43" t="s">
        <v>1276</v>
      </c>
      <c r="C2078" s="474" t="s">
        <v>1942</v>
      </c>
      <c r="D2078" s="474" t="s">
        <v>1870</v>
      </c>
      <c r="E2078" s="475" t="s">
        <v>1943</v>
      </c>
      <c r="F2078" s="475"/>
      <c r="G2078" s="475" t="s">
        <v>1944</v>
      </c>
      <c r="H2078" s="482" t="s">
        <v>1894</v>
      </c>
      <c r="I2078" s="57" t="s">
        <v>1718</v>
      </c>
      <c r="J2078" s="33" t="s">
        <v>1719</v>
      </c>
      <c r="K2078" s="51">
        <v>1</v>
      </c>
      <c r="L2078" s="296">
        <v>44044</v>
      </c>
      <c r="M2078" s="296">
        <v>44196</v>
      </c>
      <c r="N2078" s="95">
        <f t="shared" si="72"/>
        <v>21.714285714285715</v>
      </c>
      <c r="O2078" s="51">
        <v>1</v>
      </c>
      <c r="P2078" s="33" t="s">
        <v>1945</v>
      </c>
      <c r="Q2078" s="34">
        <f t="shared" si="71"/>
        <v>1</v>
      </c>
      <c r="R2078" s="48" t="str">
        <f t="array" aca="1" ref="R2078" ca="1">IF(ISNUMBER(Q2078),IF(Q2078=100%,"CUMPLIDA",IF(AND(ISNUMBER(M2078),ISNUMBER(INDIRECT("FECHA_"&amp;$B2078,1))), IF(M2078&lt;=INDIRECT("FECHA_"&amp;$B2078,1),"INCUMPLIDA","PROCESO"), "VERIFICAR FECHA")),"SIN VALOR AVANCE")</f>
        <v>CUMPLIDA</v>
      </c>
    </row>
    <row r="2079" spans="1:18" ht="75.75">
      <c r="A2079" s="44" t="s">
        <v>652</v>
      </c>
      <c r="B2079" s="43" t="s">
        <v>1276</v>
      </c>
      <c r="C2079" s="474"/>
      <c r="D2079" s="474"/>
      <c r="E2079" s="475"/>
      <c r="F2079" s="475"/>
      <c r="G2079" s="475"/>
      <c r="H2079" s="483"/>
      <c r="I2079" s="57" t="s">
        <v>658</v>
      </c>
      <c r="J2079" s="33" t="s">
        <v>659</v>
      </c>
      <c r="K2079" s="51">
        <v>1</v>
      </c>
      <c r="L2079" s="296">
        <v>45231</v>
      </c>
      <c r="M2079" s="296">
        <v>45504</v>
      </c>
      <c r="N2079" s="95">
        <f t="shared" si="72"/>
        <v>39</v>
      </c>
      <c r="O2079" s="51">
        <v>1</v>
      </c>
      <c r="P2079" s="53" t="s">
        <v>1804</v>
      </c>
      <c r="Q2079" s="34">
        <f t="shared" si="71"/>
        <v>1</v>
      </c>
      <c r="R2079" s="48" t="str">
        <f t="array" aca="1" ref="R2079" ca="1">IF(ISNUMBER(Q2079),IF(Q2079=100%,"CUMPLIDA",IF(AND(ISNUMBER(M2079),ISNUMBER(INDIRECT("FECHA_"&amp;$B2079,1))), IF(M2079&lt;=INDIRECT("FECHA_"&amp;$B2079,1),"INCUMPLIDA","PROCESO"), "VERIFICAR FECHA")),"SIN VALOR AVANCE")</f>
        <v>CUMPLIDA</v>
      </c>
    </row>
    <row r="2080" spans="1:18" ht="330.75">
      <c r="A2080" s="44" t="s">
        <v>652</v>
      </c>
      <c r="B2080" s="43" t="s">
        <v>1276</v>
      </c>
      <c r="C2080" s="474"/>
      <c r="D2080" s="474"/>
      <c r="E2080" s="475"/>
      <c r="F2080" s="475"/>
      <c r="G2080" s="475"/>
      <c r="H2080" s="484"/>
      <c r="I2080" s="57" t="s">
        <v>661</v>
      </c>
      <c r="J2080" s="33" t="s">
        <v>662</v>
      </c>
      <c r="K2080" s="51">
        <v>1</v>
      </c>
      <c r="L2080" s="296">
        <v>45231</v>
      </c>
      <c r="M2080" s="296">
        <v>45504</v>
      </c>
      <c r="N2080" s="95">
        <f t="shared" si="72"/>
        <v>39</v>
      </c>
      <c r="O2080" s="51">
        <v>1</v>
      </c>
      <c r="P2080" s="53" t="s">
        <v>1840</v>
      </c>
      <c r="Q2080" s="34">
        <f t="shared" si="71"/>
        <v>1</v>
      </c>
      <c r="R2080" s="48" t="str">
        <f t="array" aca="1" ref="R2080" ca="1">IF(ISNUMBER(Q2080),IF(Q2080=100%,"CUMPLIDA",IF(AND(ISNUMBER(M2080),ISNUMBER(INDIRECT("FECHA_"&amp;$B2080,1))), IF(M2080&lt;=INDIRECT("FECHA_"&amp;$B2080,1),"INCUMPLIDA","PROCESO"), "VERIFICAR FECHA")),"SIN VALOR AVANCE")</f>
        <v>CUMPLIDA</v>
      </c>
    </row>
    <row r="2081" spans="1:18" ht="180.75">
      <c r="A2081" s="44" t="s">
        <v>652</v>
      </c>
      <c r="B2081" s="43" t="s">
        <v>1276</v>
      </c>
      <c r="C2081" s="474"/>
      <c r="D2081" s="474"/>
      <c r="E2081" s="475"/>
      <c r="F2081" s="475"/>
      <c r="G2081" s="475"/>
      <c r="H2081" s="45" t="s">
        <v>664</v>
      </c>
      <c r="I2081" s="33" t="s">
        <v>474</v>
      </c>
      <c r="J2081" s="33" t="s">
        <v>475</v>
      </c>
      <c r="K2081" s="56">
        <v>1</v>
      </c>
      <c r="L2081" s="297">
        <v>45323</v>
      </c>
      <c r="M2081" s="297">
        <v>45747</v>
      </c>
      <c r="N2081" s="95">
        <f t="shared" si="72"/>
        <v>60.571428571428569</v>
      </c>
      <c r="O2081" s="51">
        <v>1</v>
      </c>
      <c r="P2081" s="53" t="s">
        <v>1842</v>
      </c>
      <c r="Q2081" s="34">
        <f t="shared" si="71"/>
        <v>1</v>
      </c>
      <c r="R2081" s="48" t="str">
        <f t="array" aca="1" ref="R2081" ca="1">IF(ISNUMBER(Q2081),IF(Q2081=100%,"CUMPLIDA",IF(AND(ISNUMBER(M2081),ISNUMBER(INDIRECT("FECHA_"&amp;$B2081,1))), IF(M2081&lt;=INDIRECT("FECHA_"&amp;$B2081,1),"INCUMPLIDA","PROCESO"), "VERIFICAR FECHA")),"SIN VALOR AVANCE")</f>
        <v>CUMPLIDA</v>
      </c>
    </row>
    <row r="2082" spans="1:18" ht="90.75">
      <c r="A2082" s="44" t="s">
        <v>652</v>
      </c>
      <c r="B2082" s="43" t="s">
        <v>1276</v>
      </c>
      <c r="C2082" s="474"/>
      <c r="D2082" s="474"/>
      <c r="E2082" s="475"/>
      <c r="F2082" s="475"/>
      <c r="G2082" s="475"/>
      <c r="H2082" s="45" t="s">
        <v>518</v>
      </c>
      <c r="I2082" s="33" t="s">
        <v>518</v>
      </c>
      <c r="J2082" s="33" t="s">
        <v>519</v>
      </c>
      <c r="K2082" s="56">
        <v>1</v>
      </c>
      <c r="L2082" s="297">
        <v>45323</v>
      </c>
      <c r="M2082" s="297">
        <v>45747</v>
      </c>
      <c r="N2082" s="95">
        <f t="shared" si="72"/>
        <v>60.571428571428569</v>
      </c>
      <c r="O2082" s="51">
        <v>1</v>
      </c>
      <c r="P2082" s="53" t="s">
        <v>1946</v>
      </c>
      <c r="Q2082" s="34">
        <f t="shared" si="71"/>
        <v>1</v>
      </c>
      <c r="R2082" s="48" t="str">
        <f t="array" aca="1" ref="R2082" ca="1">IF(ISNUMBER(Q2082),IF(Q2082=100%,"CUMPLIDA",IF(AND(ISNUMBER(M2082),ISNUMBER(INDIRECT("FECHA_"&amp;$B2082,1))), IF(M2082&lt;=INDIRECT("FECHA_"&amp;$B2082,1),"INCUMPLIDA","PROCESO"), "VERIFICAR FECHA")),"SIN VALOR AVANCE")</f>
        <v>CUMPLIDA</v>
      </c>
    </row>
    <row r="2083" spans="1:18" ht="105.75">
      <c r="A2083" s="44" t="s">
        <v>652</v>
      </c>
      <c r="B2083" s="43" t="s">
        <v>1276</v>
      </c>
      <c r="C2083" s="474"/>
      <c r="D2083" s="474"/>
      <c r="E2083" s="475"/>
      <c r="F2083" s="475"/>
      <c r="G2083" s="475"/>
      <c r="H2083" s="45" t="s">
        <v>480</v>
      </c>
      <c r="I2083" s="33" t="s">
        <v>481</v>
      </c>
      <c r="J2083" s="33" t="s">
        <v>482</v>
      </c>
      <c r="K2083" s="56">
        <v>1</v>
      </c>
      <c r="L2083" s="297">
        <v>45231</v>
      </c>
      <c r="M2083" s="297">
        <v>45747</v>
      </c>
      <c r="N2083" s="95">
        <f t="shared" si="72"/>
        <v>73.714285714285708</v>
      </c>
      <c r="O2083" s="51">
        <v>1</v>
      </c>
      <c r="P2083" s="33" t="s">
        <v>1721</v>
      </c>
      <c r="Q2083" s="34">
        <f t="shared" si="71"/>
        <v>1</v>
      </c>
      <c r="R2083" s="48" t="str">
        <f t="array" aca="1" ref="R2083" ca="1">IF(ISNUMBER(Q2083),IF(Q2083=100%,"CUMPLIDA",IF(AND(ISNUMBER(M2083),ISNUMBER(INDIRECT("FECHA_"&amp;$B2083,1))), IF(M2083&lt;=INDIRECT("FECHA_"&amp;$B2083,1),"INCUMPLIDA","PROCESO"), "VERIFICAR FECHA")),"SIN VALOR AVANCE")</f>
        <v>CUMPLIDA</v>
      </c>
    </row>
    <row r="2084" spans="1:18" ht="180.75">
      <c r="A2084" s="44" t="s">
        <v>652</v>
      </c>
      <c r="B2084" s="43" t="s">
        <v>1276</v>
      </c>
      <c r="C2084" s="474"/>
      <c r="D2084" s="474"/>
      <c r="E2084" s="475"/>
      <c r="F2084" s="475"/>
      <c r="G2084" s="475"/>
      <c r="H2084" s="45" t="s">
        <v>483</v>
      </c>
      <c r="I2084" s="33" t="s">
        <v>483</v>
      </c>
      <c r="J2084" s="33" t="s">
        <v>1722</v>
      </c>
      <c r="K2084" s="56">
        <v>1</v>
      </c>
      <c r="L2084" s="297">
        <v>45323</v>
      </c>
      <c r="M2084" s="297">
        <v>45747</v>
      </c>
      <c r="N2084" s="95">
        <f t="shared" si="72"/>
        <v>60.571428571428569</v>
      </c>
      <c r="O2084" s="51">
        <v>1</v>
      </c>
      <c r="P2084" s="53" t="s">
        <v>1842</v>
      </c>
      <c r="Q2084" s="34">
        <f t="shared" si="71"/>
        <v>1</v>
      </c>
      <c r="R2084" s="48" t="str">
        <f t="array" aca="1" ref="R2084" ca="1">IF(ISNUMBER(Q2084),IF(Q2084=100%,"CUMPLIDA",IF(AND(ISNUMBER(M2084),ISNUMBER(INDIRECT("FECHA_"&amp;$B2084,1))), IF(M2084&lt;=INDIRECT("FECHA_"&amp;$B2084,1),"INCUMPLIDA","PROCESO"), "VERIFICAR FECHA")),"SIN VALOR AVANCE")</f>
        <v>CUMPLIDA</v>
      </c>
    </row>
    <row r="2085" spans="1:18" ht="90.75">
      <c r="A2085" s="44" t="s">
        <v>652</v>
      </c>
      <c r="B2085" s="43" t="s">
        <v>1276</v>
      </c>
      <c r="C2085" s="474"/>
      <c r="D2085" s="474"/>
      <c r="E2085" s="475"/>
      <c r="F2085" s="475"/>
      <c r="G2085" s="475"/>
      <c r="H2085" s="45" t="s">
        <v>1808</v>
      </c>
      <c r="I2085" s="33" t="s">
        <v>1808</v>
      </c>
      <c r="J2085" s="33" t="s">
        <v>485</v>
      </c>
      <c r="K2085" s="56">
        <v>1</v>
      </c>
      <c r="L2085" s="297">
        <v>45231</v>
      </c>
      <c r="M2085" s="297">
        <v>45747</v>
      </c>
      <c r="N2085" s="95">
        <f t="shared" si="72"/>
        <v>73.714285714285708</v>
      </c>
      <c r="O2085" s="51">
        <v>1</v>
      </c>
      <c r="P2085" s="53" t="s">
        <v>1946</v>
      </c>
      <c r="Q2085" s="34">
        <f t="shared" si="71"/>
        <v>1</v>
      </c>
      <c r="R2085" s="48" t="str">
        <f t="array" aca="1" ref="R2085" ca="1">IF(ISNUMBER(Q2085),IF(Q2085=100%,"CUMPLIDA",IF(AND(ISNUMBER(M2085),ISNUMBER(INDIRECT("FECHA_"&amp;$B2085,1))), IF(M2085&lt;=INDIRECT("FECHA_"&amp;$B2085,1),"INCUMPLIDA","PROCESO"), "VERIFICAR FECHA")),"SIN VALOR AVANCE")</f>
        <v>CUMPLIDA</v>
      </c>
    </row>
    <row r="2086" spans="1:18" ht="225.75">
      <c r="A2086" s="44" t="s">
        <v>652</v>
      </c>
      <c r="B2086" s="43" t="s">
        <v>1276</v>
      </c>
      <c r="C2086" s="474"/>
      <c r="D2086" s="474"/>
      <c r="E2086" s="475"/>
      <c r="F2086" s="475"/>
      <c r="G2086" s="475"/>
      <c r="H2086" s="45" t="s">
        <v>1809</v>
      </c>
      <c r="I2086" s="33" t="s">
        <v>1809</v>
      </c>
      <c r="J2086" s="33" t="s">
        <v>776</v>
      </c>
      <c r="K2086" s="56">
        <v>1</v>
      </c>
      <c r="L2086" s="297">
        <v>45231</v>
      </c>
      <c r="M2086" s="297">
        <v>45808</v>
      </c>
      <c r="N2086" s="95">
        <f t="shared" si="72"/>
        <v>82.428571428571431</v>
      </c>
      <c r="O2086" s="51">
        <v>1</v>
      </c>
      <c r="P2086" s="53" t="s">
        <v>1805</v>
      </c>
      <c r="Q2086" s="34">
        <f t="shared" si="71"/>
        <v>1</v>
      </c>
      <c r="R2086" s="48" t="str">
        <f t="array" aca="1" ref="R2086" ca="1">IF(ISNUMBER(Q2086),IF(Q2086=100%,"CUMPLIDA",IF(AND(ISNUMBER(M2086),ISNUMBER(INDIRECT("FECHA_"&amp;$B2086,1))), IF(M2086&lt;=INDIRECT("FECHA_"&amp;$B2086,1),"INCUMPLIDA","PROCESO"), "VERIFICAR FECHA")),"SIN VALOR AVANCE")</f>
        <v>CUMPLIDA</v>
      </c>
    </row>
    <row r="2087" spans="1:18" ht="180.75">
      <c r="A2087" s="44" t="s">
        <v>652</v>
      </c>
      <c r="B2087" s="43" t="s">
        <v>1276</v>
      </c>
      <c r="C2087" s="474"/>
      <c r="D2087" s="474"/>
      <c r="E2087" s="475"/>
      <c r="F2087" s="475"/>
      <c r="G2087" s="475"/>
      <c r="H2087" s="45" t="s">
        <v>56</v>
      </c>
      <c r="I2087" s="33" t="s">
        <v>489</v>
      </c>
      <c r="J2087" s="33" t="s">
        <v>490</v>
      </c>
      <c r="K2087" s="56">
        <v>7</v>
      </c>
      <c r="L2087" s="297">
        <v>46024</v>
      </c>
      <c r="M2087" s="297">
        <v>46660</v>
      </c>
      <c r="N2087" s="95">
        <f t="shared" si="72"/>
        <v>90.857142857142861</v>
      </c>
      <c r="O2087" s="51">
        <v>0</v>
      </c>
      <c r="P2087" s="53" t="s">
        <v>1843</v>
      </c>
      <c r="Q2087" s="34">
        <f t="shared" si="71"/>
        <v>0</v>
      </c>
      <c r="R2087" s="48" t="str">
        <f t="array" aca="1" ref="R2087" ca="1">IF(ISNUMBER(Q2087),IF(Q2087=100%,"CUMPLIDA",IF(AND(ISNUMBER(M2087),ISNUMBER(INDIRECT("FECHA_"&amp;$B2087,1))), IF(M2087&lt;=INDIRECT("FECHA_"&amp;$B2087,1),"INCUMPLIDA","PROCESO"), "VERIFICAR FECHA")),"SIN VALOR AVANCE")</f>
        <v>PROCESO</v>
      </c>
    </row>
    <row r="2088" spans="1:18" ht="150.75">
      <c r="A2088" s="44" t="s">
        <v>652</v>
      </c>
      <c r="B2088" s="43" t="s">
        <v>1276</v>
      </c>
      <c r="C2088" s="474"/>
      <c r="D2088" s="474"/>
      <c r="E2088" s="475"/>
      <c r="F2088" s="475"/>
      <c r="G2088" s="475"/>
      <c r="H2088" s="45" t="s">
        <v>492</v>
      </c>
      <c r="I2088" s="33" t="s">
        <v>493</v>
      </c>
      <c r="J2088" s="33" t="s">
        <v>494</v>
      </c>
      <c r="K2088" s="56">
        <v>1</v>
      </c>
      <c r="L2088" s="297">
        <v>46024</v>
      </c>
      <c r="M2088" s="297">
        <v>46660</v>
      </c>
      <c r="N2088" s="95">
        <f t="shared" si="72"/>
        <v>90.857142857142861</v>
      </c>
      <c r="O2088" s="51">
        <v>0</v>
      </c>
      <c r="P2088" s="53" t="s">
        <v>1909</v>
      </c>
      <c r="Q2088" s="34">
        <f t="shared" si="71"/>
        <v>0</v>
      </c>
      <c r="R2088" s="48" t="str">
        <f t="array" aca="1" ref="R2088" ca="1">IF(ISNUMBER(Q2088),IF(Q2088=100%,"CUMPLIDA",IF(AND(ISNUMBER(M2088),ISNUMBER(INDIRECT("FECHA_"&amp;$B2088,1))), IF(M2088&lt;=INDIRECT("FECHA_"&amp;$B2088,1),"INCUMPLIDA","PROCESO"), "VERIFICAR FECHA")),"SIN VALOR AVANCE")</f>
        <v>PROCESO</v>
      </c>
    </row>
    <row r="2089" spans="1:18" ht="330.75">
      <c r="A2089" s="44" t="s">
        <v>652</v>
      </c>
      <c r="B2089" s="43" t="s">
        <v>1276</v>
      </c>
      <c r="C2089" s="474"/>
      <c r="D2089" s="474"/>
      <c r="E2089" s="475"/>
      <c r="F2089" s="475"/>
      <c r="G2089" s="475"/>
      <c r="H2089" s="45" t="s">
        <v>495</v>
      </c>
      <c r="I2089" s="33" t="s">
        <v>496</v>
      </c>
      <c r="J2089" s="33" t="s">
        <v>527</v>
      </c>
      <c r="K2089" s="56">
        <v>2</v>
      </c>
      <c r="L2089" s="297">
        <v>46024</v>
      </c>
      <c r="M2089" s="297">
        <v>46660</v>
      </c>
      <c r="N2089" s="95">
        <f t="shared" si="72"/>
        <v>90.857142857142861</v>
      </c>
      <c r="O2089" s="51">
        <v>0</v>
      </c>
      <c r="P2089" s="53" t="s">
        <v>1812</v>
      </c>
      <c r="Q2089" s="34">
        <f t="shared" si="71"/>
        <v>0</v>
      </c>
      <c r="R2089" s="48" t="str">
        <f t="array" aca="1" ref="R2089" ca="1">IF(ISNUMBER(Q2089),IF(Q2089=100%,"CUMPLIDA",IF(AND(ISNUMBER(M2089),ISNUMBER(INDIRECT("FECHA_"&amp;$B2089,1))), IF(M2089&lt;=INDIRECT("FECHA_"&amp;$B2089,1),"INCUMPLIDA","PROCESO"), "VERIFICAR FECHA")),"SIN VALOR AVANCE")</f>
        <v>PROCESO</v>
      </c>
    </row>
    <row r="2090" spans="1:18" ht="165.75">
      <c r="A2090" s="44" t="s">
        <v>652</v>
      </c>
      <c r="B2090" s="43" t="s">
        <v>1276</v>
      </c>
      <c r="C2090" s="474" t="s">
        <v>1947</v>
      </c>
      <c r="D2090" s="474" t="s">
        <v>1800</v>
      </c>
      <c r="E2090" s="475" t="s">
        <v>1948</v>
      </c>
      <c r="F2090" s="475"/>
      <c r="G2090" s="475" t="s">
        <v>1949</v>
      </c>
      <c r="H2090" s="45" t="s">
        <v>1950</v>
      </c>
      <c r="I2090" s="33" t="s">
        <v>1951</v>
      </c>
      <c r="J2090" s="33" t="s">
        <v>1952</v>
      </c>
      <c r="K2090" s="46">
        <v>1</v>
      </c>
      <c r="L2090" s="296">
        <v>43617</v>
      </c>
      <c r="M2090" s="296">
        <v>43677</v>
      </c>
      <c r="N2090" s="95">
        <f t="shared" si="72"/>
        <v>8.5714285714285712</v>
      </c>
      <c r="O2090" s="46">
        <v>1</v>
      </c>
      <c r="P2090" s="33" t="s">
        <v>1953</v>
      </c>
      <c r="Q2090" s="34">
        <f t="shared" si="71"/>
        <v>1</v>
      </c>
      <c r="R2090" s="48" t="str">
        <f t="array" aca="1" ref="R2090" ca="1">IF(ISNUMBER(Q2090),IF(Q2090=100%,"CUMPLIDA",IF(AND(ISNUMBER(M2090),ISNUMBER(INDIRECT("FECHA_"&amp;$B2090,1))), IF(M2090&lt;=INDIRECT("FECHA_"&amp;$B2090,1),"INCUMPLIDA","PROCESO"), "VERIFICAR FECHA")),"SIN VALOR AVANCE")</f>
        <v>CUMPLIDA</v>
      </c>
    </row>
    <row r="2091" spans="1:18" ht="225.75">
      <c r="A2091" s="44" t="s">
        <v>652</v>
      </c>
      <c r="B2091" s="43" t="s">
        <v>1276</v>
      </c>
      <c r="C2091" s="474"/>
      <c r="D2091" s="474"/>
      <c r="E2091" s="475"/>
      <c r="F2091" s="475"/>
      <c r="G2091" s="475"/>
      <c r="H2091" s="45" t="s">
        <v>1954</v>
      </c>
      <c r="I2091" s="33" t="s">
        <v>1955</v>
      </c>
      <c r="J2091" s="33" t="s">
        <v>1956</v>
      </c>
      <c r="K2091" s="46">
        <v>1</v>
      </c>
      <c r="L2091" s="296">
        <v>43678</v>
      </c>
      <c r="M2091" s="296">
        <v>43738</v>
      </c>
      <c r="N2091" s="95">
        <f t="shared" si="72"/>
        <v>8.5714285714285712</v>
      </c>
      <c r="O2091" s="46">
        <v>1</v>
      </c>
      <c r="P2091" s="33" t="s">
        <v>1957</v>
      </c>
      <c r="Q2091" s="34">
        <f t="shared" si="71"/>
        <v>1</v>
      </c>
      <c r="R2091" s="48" t="str">
        <f t="array" aca="1" ref="R2091" ca="1">IF(ISNUMBER(Q2091),IF(Q2091=100%,"CUMPLIDA",IF(AND(ISNUMBER(M2091),ISNUMBER(INDIRECT("FECHA_"&amp;$B2091,1))), IF(M2091&lt;=INDIRECT("FECHA_"&amp;$B2091,1),"INCUMPLIDA","PROCESO"), "VERIFICAR FECHA")),"SIN VALOR AVANCE")</f>
        <v>CUMPLIDA</v>
      </c>
    </row>
    <row r="2092" spans="1:18" ht="270.75">
      <c r="A2092" s="44" t="s">
        <v>652</v>
      </c>
      <c r="B2092" s="43" t="s">
        <v>1276</v>
      </c>
      <c r="C2092" s="474"/>
      <c r="D2092" s="474"/>
      <c r="E2092" s="475"/>
      <c r="F2092" s="475"/>
      <c r="G2092" s="475"/>
      <c r="H2092" s="475" t="s">
        <v>713</v>
      </c>
      <c r="I2092" s="57" t="s">
        <v>1718</v>
      </c>
      <c r="J2092" s="33" t="s">
        <v>1719</v>
      </c>
      <c r="K2092" s="51">
        <v>1</v>
      </c>
      <c r="L2092" s="296">
        <v>44044</v>
      </c>
      <c r="M2092" s="296">
        <v>44196</v>
      </c>
      <c r="N2092" s="95">
        <f t="shared" si="72"/>
        <v>21.714285714285715</v>
      </c>
      <c r="O2092" s="51">
        <v>1</v>
      </c>
      <c r="P2092" s="33" t="s">
        <v>1958</v>
      </c>
      <c r="Q2092" s="34">
        <f t="shared" si="71"/>
        <v>1</v>
      </c>
      <c r="R2092" s="48" t="str">
        <f t="array" aca="1" ref="R2092" ca="1">IF(ISNUMBER(Q2092),IF(Q2092=100%,"CUMPLIDA",IF(AND(ISNUMBER(M2092),ISNUMBER(INDIRECT("FECHA_"&amp;$B2092,1))), IF(M2092&lt;=INDIRECT("FECHA_"&amp;$B2092,1),"INCUMPLIDA","PROCESO"), "VERIFICAR FECHA")),"SIN VALOR AVANCE")</f>
        <v>CUMPLIDA</v>
      </c>
    </row>
    <row r="2093" spans="1:18" ht="75.75">
      <c r="A2093" s="44" t="s">
        <v>652</v>
      </c>
      <c r="B2093" s="43" t="s">
        <v>1276</v>
      </c>
      <c r="C2093" s="474"/>
      <c r="D2093" s="474"/>
      <c r="E2093" s="475"/>
      <c r="F2093" s="475"/>
      <c r="G2093" s="475"/>
      <c r="H2093" s="475"/>
      <c r="I2093" s="57" t="s">
        <v>658</v>
      </c>
      <c r="J2093" s="33" t="s">
        <v>659</v>
      </c>
      <c r="K2093" s="51">
        <v>1</v>
      </c>
      <c r="L2093" s="296">
        <v>45231</v>
      </c>
      <c r="M2093" s="296">
        <v>45504</v>
      </c>
      <c r="N2093" s="95">
        <f t="shared" si="72"/>
        <v>39</v>
      </c>
      <c r="O2093" s="51">
        <v>1</v>
      </c>
      <c r="P2093" s="53" t="s">
        <v>1804</v>
      </c>
      <c r="Q2093" s="34">
        <f t="shared" si="71"/>
        <v>1</v>
      </c>
      <c r="R2093" s="48" t="str">
        <f t="array" aca="1" ref="R2093" ca="1">IF(ISNUMBER(Q2093),IF(Q2093=100%,"CUMPLIDA",IF(AND(ISNUMBER(M2093),ISNUMBER(INDIRECT("FECHA_"&amp;$B2093,1))), IF(M2093&lt;=INDIRECT("FECHA_"&amp;$B2093,1),"INCUMPLIDA","PROCESO"), "VERIFICAR FECHA")),"SIN VALOR AVANCE")</f>
        <v>CUMPLIDA</v>
      </c>
    </row>
    <row r="2094" spans="1:18" ht="330.75">
      <c r="A2094" s="44" t="s">
        <v>652</v>
      </c>
      <c r="B2094" s="43" t="s">
        <v>1276</v>
      </c>
      <c r="C2094" s="474"/>
      <c r="D2094" s="474"/>
      <c r="E2094" s="475"/>
      <c r="F2094" s="475"/>
      <c r="G2094" s="475"/>
      <c r="H2094" s="475"/>
      <c r="I2094" s="57" t="s">
        <v>661</v>
      </c>
      <c r="J2094" s="33" t="s">
        <v>662</v>
      </c>
      <c r="K2094" s="51">
        <v>1</v>
      </c>
      <c r="L2094" s="296">
        <v>45231</v>
      </c>
      <c r="M2094" s="296">
        <v>45504</v>
      </c>
      <c r="N2094" s="95">
        <f t="shared" si="72"/>
        <v>39</v>
      </c>
      <c r="O2094" s="51">
        <v>1</v>
      </c>
      <c r="P2094" s="53" t="s">
        <v>1840</v>
      </c>
      <c r="Q2094" s="34">
        <f t="shared" si="71"/>
        <v>1</v>
      </c>
      <c r="R2094" s="48" t="str">
        <f t="array" aca="1" ref="R2094" ca="1">IF(ISNUMBER(Q2094),IF(Q2094=100%,"CUMPLIDA",IF(AND(ISNUMBER(M2094),ISNUMBER(INDIRECT("FECHA_"&amp;$B2094,1))), IF(M2094&lt;=INDIRECT("FECHA_"&amp;$B2094,1),"INCUMPLIDA","PROCESO"), "VERIFICAR FECHA")),"SIN VALOR AVANCE")</f>
        <v>CUMPLIDA</v>
      </c>
    </row>
    <row r="2095" spans="1:18" ht="180.75">
      <c r="A2095" s="44" t="s">
        <v>652</v>
      </c>
      <c r="B2095" s="43" t="s">
        <v>1276</v>
      </c>
      <c r="C2095" s="474"/>
      <c r="D2095" s="474"/>
      <c r="E2095" s="475"/>
      <c r="F2095" s="475"/>
      <c r="G2095" s="475"/>
      <c r="H2095" s="45" t="s">
        <v>664</v>
      </c>
      <c r="I2095" s="33" t="s">
        <v>474</v>
      </c>
      <c r="J2095" s="33" t="s">
        <v>475</v>
      </c>
      <c r="K2095" s="56">
        <v>1</v>
      </c>
      <c r="L2095" s="297">
        <v>45323</v>
      </c>
      <c r="M2095" s="297">
        <v>45747</v>
      </c>
      <c r="N2095" s="95">
        <f t="shared" si="72"/>
        <v>60.571428571428569</v>
      </c>
      <c r="O2095" s="51">
        <v>1</v>
      </c>
      <c r="P2095" s="53" t="s">
        <v>1842</v>
      </c>
      <c r="Q2095" s="34">
        <f t="shared" si="71"/>
        <v>1</v>
      </c>
      <c r="R2095" s="48" t="str">
        <f t="array" aca="1" ref="R2095" ca="1">IF(ISNUMBER(Q2095),IF(Q2095=100%,"CUMPLIDA",IF(AND(ISNUMBER(M2095),ISNUMBER(INDIRECT("FECHA_"&amp;$B2095,1))), IF(M2095&lt;=INDIRECT("FECHA_"&amp;$B2095,1),"INCUMPLIDA","PROCESO"), "VERIFICAR FECHA")),"SIN VALOR AVANCE")</f>
        <v>CUMPLIDA</v>
      </c>
    </row>
    <row r="2096" spans="1:18" ht="105.75">
      <c r="A2096" s="44" t="s">
        <v>652</v>
      </c>
      <c r="B2096" s="43" t="s">
        <v>1276</v>
      </c>
      <c r="C2096" s="474"/>
      <c r="D2096" s="474"/>
      <c r="E2096" s="475"/>
      <c r="F2096" s="475"/>
      <c r="G2096" s="475"/>
      <c r="H2096" s="45" t="s">
        <v>518</v>
      </c>
      <c r="I2096" s="33" t="s">
        <v>518</v>
      </c>
      <c r="J2096" s="33" t="s">
        <v>519</v>
      </c>
      <c r="K2096" s="56">
        <v>1</v>
      </c>
      <c r="L2096" s="297">
        <v>45323</v>
      </c>
      <c r="M2096" s="297">
        <v>45747</v>
      </c>
      <c r="N2096" s="95">
        <f t="shared" si="72"/>
        <v>60.571428571428569</v>
      </c>
      <c r="O2096" s="51">
        <v>1</v>
      </c>
      <c r="P2096" s="53" t="s">
        <v>1959</v>
      </c>
      <c r="Q2096" s="34">
        <f t="shared" si="71"/>
        <v>1</v>
      </c>
      <c r="R2096" s="48" t="str">
        <f t="array" aca="1" ref="R2096" ca="1">IF(ISNUMBER(Q2096),IF(Q2096=100%,"CUMPLIDA",IF(AND(ISNUMBER(M2096),ISNUMBER(INDIRECT("FECHA_"&amp;$B2096,1))), IF(M2096&lt;=INDIRECT("FECHA_"&amp;$B2096,1),"INCUMPLIDA","PROCESO"), "VERIFICAR FECHA")),"SIN VALOR AVANCE")</f>
        <v>CUMPLIDA</v>
      </c>
    </row>
    <row r="2097" spans="1:18" ht="105.75">
      <c r="A2097" s="44" t="s">
        <v>652</v>
      </c>
      <c r="B2097" s="43" t="s">
        <v>1276</v>
      </c>
      <c r="C2097" s="474"/>
      <c r="D2097" s="474"/>
      <c r="E2097" s="475"/>
      <c r="F2097" s="475"/>
      <c r="G2097" s="475"/>
      <c r="H2097" s="45" t="s">
        <v>480</v>
      </c>
      <c r="I2097" s="33" t="s">
        <v>481</v>
      </c>
      <c r="J2097" s="33" t="s">
        <v>482</v>
      </c>
      <c r="K2097" s="56">
        <v>1</v>
      </c>
      <c r="L2097" s="297">
        <v>45231</v>
      </c>
      <c r="M2097" s="297">
        <v>45747</v>
      </c>
      <c r="N2097" s="95">
        <f t="shared" si="72"/>
        <v>73.714285714285708</v>
      </c>
      <c r="O2097" s="51">
        <v>1</v>
      </c>
      <c r="P2097" s="33" t="s">
        <v>1721</v>
      </c>
      <c r="Q2097" s="34">
        <f t="shared" si="71"/>
        <v>1</v>
      </c>
      <c r="R2097" s="48" t="str">
        <f t="array" aca="1" ref="R2097" ca="1">IF(ISNUMBER(Q2097),IF(Q2097=100%,"CUMPLIDA",IF(AND(ISNUMBER(M2097),ISNUMBER(INDIRECT("FECHA_"&amp;$B2097,1))), IF(M2097&lt;=INDIRECT("FECHA_"&amp;$B2097,1),"INCUMPLIDA","PROCESO"), "VERIFICAR FECHA")),"SIN VALOR AVANCE")</f>
        <v>CUMPLIDA</v>
      </c>
    </row>
    <row r="2098" spans="1:18" ht="180.75">
      <c r="A2098" s="44" t="s">
        <v>652</v>
      </c>
      <c r="B2098" s="43" t="s">
        <v>1276</v>
      </c>
      <c r="C2098" s="474"/>
      <c r="D2098" s="474"/>
      <c r="E2098" s="475"/>
      <c r="F2098" s="475"/>
      <c r="G2098" s="475"/>
      <c r="H2098" s="45" t="s">
        <v>483</v>
      </c>
      <c r="I2098" s="33" t="s">
        <v>483</v>
      </c>
      <c r="J2098" s="33" t="s">
        <v>1722</v>
      </c>
      <c r="K2098" s="56">
        <v>1</v>
      </c>
      <c r="L2098" s="297">
        <v>45323</v>
      </c>
      <c r="M2098" s="297">
        <v>45747</v>
      </c>
      <c r="N2098" s="95">
        <f t="shared" si="72"/>
        <v>60.571428571428569</v>
      </c>
      <c r="O2098" s="51">
        <v>1</v>
      </c>
      <c r="P2098" s="53" t="s">
        <v>1842</v>
      </c>
      <c r="Q2098" s="34">
        <f t="shared" si="71"/>
        <v>1</v>
      </c>
      <c r="R2098" s="48" t="str">
        <f t="array" aca="1" ref="R2098" ca="1">IF(ISNUMBER(Q2098),IF(Q2098=100%,"CUMPLIDA",IF(AND(ISNUMBER(M2098),ISNUMBER(INDIRECT("FECHA_"&amp;$B2098,1))), IF(M2098&lt;=INDIRECT("FECHA_"&amp;$B2098,1),"INCUMPLIDA","PROCESO"), "VERIFICAR FECHA")),"SIN VALOR AVANCE")</f>
        <v>CUMPLIDA</v>
      </c>
    </row>
    <row r="2099" spans="1:18" ht="75.75">
      <c r="A2099" s="44" t="s">
        <v>652</v>
      </c>
      <c r="B2099" s="43" t="s">
        <v>1276</v>
      </c>
      <c r="C2099" s="474"/>
      <c r="D2099" s="474"/>
      <c r="E2099" s="475"/>
      <c r="F2099" s="475"/>
      <c r="G2099" s="475"/>
      <c r="H2099" s="45" t="s">
        <v>1808</v>
      </c>
      <c r="I2099" s="33" t="s">
        <v>1808</v>
      </c>
      <c r="J2099" s="33" t="s">
        <v>485</v>
      </c>
      <c r="K2099" s="56">
        <v>1</v>
      </c>
      <c r="L2099" s="297">
        <v>45231</v>
      </c>
      <c r="M2099" s="297">
        <v>45747</v>
      </c>
      <c r="N2099" s="95">
        <f t="shared" si="72"/>
        <v>73.714285714285708</v>
      </c>
      <c r="O2099" s="51">
        <v>1</v>
      </c>
      <c r="P2099" s="53" t="s">
        <v>1915</v>
      </c>
      <c r="Q2099" s="34">
        <f t="shared" si="71"/>
        <v>1</v>
      </c>
      <c r="R2099" s="48" t="str">
        <f t="array" aca="1" ref="R2099" ca="1">IF(ISNUMBER(Q2099),IF(Q2099=100%,"CUMPLIDA",IF(AND(ISNUMBER(M2099),ISNUMBER(INDIRECT("FECHA_"&amp;$B2099,1))), IF(M2099&lt;=INDIRECT("FECHA_"&amp;$B2099,1),"INCUMPLIDA","PROCESO"), "VERIFICAR FECHA")),"SIN VALOR AVANCE")</f>
        <v>CUMPLIDA</v>
      </c>
    </row>
    <row r="2100" spans="1:18" ht="225.75">
      <c r="A2100" s="44" t="s">
        <v>652</v>
      </c>
      <c r="B2100" s="43" t="s">
        <v>1276</v>
      </c>
      <c r="C2100" s="474"/>
      <c r="D2100" s="474"/>
      <c r="E2100" s="475"/>
      <c r="F2100" s="475"/>
      <c r="G2100" s="475"/>
      <c r="H2100" s="45" t="s">
        <v>1809</v>
      </c>
      <c r="I2100" s="33" t="s">
        <v>1809</v>
      </c>
      <c r="J2100" s="33" t="s">
        <v>776</v>
      </c>
      <c r="K2100" s="56">
        <v>1</v>
      </c>
      <c r="L2100" s="297">
        <v>45231</v>
      </c>
      <c r="M2100" s="297">
        <v>45808</v>
      </c>
      <c r="N2100" s="95">
        <f t="shared" si="72"/>
        <v>82.428571428571431</v>
      </c>
      <c r="O2100" s="51">
        <v>1</v>
      </c>
      <c r="P2100" s="53" t="s">
        <v>1916</v>
      </c>
      <c r="Q2100" s="34">
        <f t="shared" si="71"/>
        <v>1</v>
      </c>
      <c r="R2100" s="48" t="str">
        <f t="array" aca="1" ref="R2100" ca="1">IF(ISNUMBER(Q2100),IF(Q2100=100%,"CUMPLIDA",IF(AND(ISNUMBER(M2100),ISNUMBER(INDIRECT("FECHA_"&amp;$B2100,1))), IF(M2100&lt;=INDIRECT("FECHA_"&amp;$B2100,1),"INCUMPLIDA","PROCESO"), "VERIFICAR FECHA")),"SIN VALOR AVANCE")</f>
        <v>CUMPLIDA</v>
      </c>
    </row>
    <row r="2101" spans="1:18" ht="180.75">
      <c r="A2101" s="44" t="s">
        <v>652</v>
      </c>
      <c r="B2101" s="43" t="s">
        <v>1276</v>
      </c>
      <c r="C2101" s="474"/>
      <c r="D2101" s="474"/>
      <c r="E2101" s="475"/>
      <c r="F2101" s="475"/>
      <c r="G2101" s="475"/>
      <c r="H2101" s="45" t="s">
        <v>56</v>
      </c>
      <c r="I2101" s="33" t="s">
        <v>489</v>
      </c>
      <c r="J2101" s="33" t="s">
        <v>490</v>
      </c>
      <c r="K2101" s="56">
        <v>12</v>
      </c>
      <c r="L2101" s="297">
        <v>46024</v>
      </c>
      <c r="M2101" s="297">
        <v>47118</v>
      </c>
      <c r="N2101" s="95">
        <f t="shared" si="72"/>
        <v>156.28571428571428</v>
      </c>
      <c r="O2101" s="51">
        <v>0</v>
      </c>
      <c r="P2101" s="53" t="s">
        <v>1843</v>
      </c>
      <c r="Q2101" s="34">
        <f t="shared" si="71"/>
        <v>0</v>
      </c>
      <c r="R2101" s="48" t="str">
        <f t="array" aca="1" ref="R2101" ca="1">IF(ISNUMBER(Q2101),IF(Q2101=100%,"CUMPLIDA",IF(AND(ISNUMBER(M2101),ISNUMBER(INDIRECT("FECHA_"&amp;$B2101,1))), IF(M2101&lt;=INDIRECT("FECHA_"&amp;$B2101,1),"INCUMPLIDA","PROCESO"), "VERIFICAR FECHA")),"SIN VALOR AVANCE")</f>
        <v>PROCESO</v>
      </c>
    </row>
    <row r="2102" spans="1:18" ht="165.75">
      <c r="A2102" s="44" t="s">
        <v>652</v>
      </c>
      <c r="B2102" s="43" t="s">
        <v>1276</v>
      </c>
      <c r="C2102" s="474"/>
      <c r="D2102" s="474"/>
      <c r="E2102" s="475"/>
      <c r="F2102" s="475"/>
      <c r="G2102" s="475"/>
      <c r="H2102" s="45" t="s">
        <v>492</v>
      </c>
      <c r="I2102" s="33" t="s">
        <v>493</v>
      </c>
      <c r="J2102" s="33" t="s">
        <v>494</v>
      </c>
      <c r="K2102" s="56">
        <v>1</v>
      </c>
      <c r="L2102" s="297">
        <v>46024</v>
      </c>
      <c r="M2102" s="297">
        <v>47118</v>
      </c>
      <c r="N2102" s="95">
        <f t="shared" si="72"/>
        <v>156.28571428571428</v>
      </c>
      <c r="O2102" s="51">
        <v>0</v>
      </c>
      <c r="P2102" s="53" t="s">
        <v>1960</v>
      </c>
      <c r="Q2102" s="34">
        <f t="shared" si="71"/>
        <v>0</v>
      </c>
      <c r="R2102" s="48" t="str">
        <f t="array" aca="1" ref="R2102" ca="1">IF(ISNUMBER(Q2102),IF(Q2102=100%,"CUMPLIDA",IF(AND(ISNUMBER(M2102),ISNUMBER(INDIRECT("FECHA_"&amp;$B2102,1))), IF(M2102&lt;=INDIRECT("FECHA_"&amp;$B2102,1),"INCUMPLIDA","PROCESO"), "VERIFICAR FECHA")),"SIN VALOR AVANCE")</f>
        <v>PROCESO</v>
      </c>
    </row>
    <row r="2103" spans="1:18" ht="300.75">
      <c r="A2103" s="44" t="s">
        <v>652</v>
      </c>
      <c r="B2103" s="43" t="s">
        <v>1276</v>
      </c>
      <c r="C2103" s="474"/>
      <c r="D2103" s="474"/>
      <c r="E2103" s="475"/>
      <c r="F2103" s="475"/>
      <c r="G2103" s="475"/>
      <c r="H2103" s="45" t="s">
        <v>495</v>
      </c>
      <c r="I2103" s="33" t="s">
        <v>496</v>
      </c>
      <c r="J2103" s="33" t="s">
        <v>527</v>
      </c>
      <c r="K2103" s="56">
        <v>2</v>
      </c>
      <c r="L2103" s="297">
        <v>46024</v>
      </c>
      <c r="M2103" s="297">
        <v>47118</v>
      </c>
      <c r="N2103" s="95">
        <f t="shared" si="72"/>
        <v>156.28571428571428</v>
      </c>
      <c r="O2103" s="51">
        <v>0</v>
      </c>
      <c r="P2103" s="53" t="s">
        <v>1823</v>
      </c>
      <c r="Q2103" s="34">
        <f t="shared" si="71"/>
        <v>0</v>
      </c>
      <c r="R2103" s="48" t="str">
        <f t="array" aca="1" ref="R2103" ca="1">IF(ISNUMBER(Q2103),IF(Q2103=100%,"CUMPLIDA",IF(AND(ISNUMBER(M2103),ISNUMBER(INDIRECT("FECHA_"&amp;$B2103,1))), IF(M2103&lt;=INDIRECT("FECHA_"&amp;$B2103,1),"INCUMPLIDA","PROCESO"), "VERIFICAR FECHA")),"SIN VALOR AVANCE")</f>
        <v>PROCESO</v>
      </c>
    </row>
    <row r="2104" spans="1:18" ht="75.75">
      <c r="A2104" s="44" t="s">
        <v>652</v>
      </c>
      <c r="B2104" s="43" t="s">
        <v>1276</v>
      </c>
      <c r="C2104" s="474" t="s">
        <v>1961</v>
      </c>
      <c r="D2104" s="474" t="s">
        <v>1962</v>
      </c>
      <c r="E2104" s="475" t="s">
        <v>1963</v>
      </c>
      <c r="F2104" s="475"/>
      <c r="G2104" s="475" t="s">
        <v>1964</v>
      </c>
      <c r="H2104" s="475" t="s">
        <v>1965</v>
      </c>
      <c r="I2104" s="57" t="s">
        <v>658</v>
      </c>
      <c r="J2104" s="33" t="s">
        <v>659</v>
      </c>
      <c r="K2104" s="51">
        <v>1</v>
      </c>
      <c r="L2104" s="296">
        <v>45231</v>
      </c>
      <c r="M2104" s="296">
        <v>45504</v>
      </c>
      <c r="N2104" s="95">
        <f t="shared" si="72"/>
        <v>39</v>
      </c>
      <c r="O2104" s="51">
        <v>1</v>
      </c>
      <c r="P2104" s="53" t="s">
        <v>1804</v>
      </c>
      <c r="Q2104" s="34">
        <f t="shared" si="71"/>
        <v>1</v>
      </c>
      <c r="R2104" s="48" t="str">
        <f t="array" aca="1" ref="R2104" ca="1">IF(ISNUMBER(Q2104),IF(Q2104=100%,"CUMPLIDA",IF(AND(ISNUMBER(M2104),ISNUMBER(INDIRECT("FECHA_"&amp;$B2104,1))), IF(M2104&lt;=INDIRECT("FECHA_"&amp;$B2104,1),"INCUMPLIDA","PROCESO"), "VERIFICAR FECHA")),"SIN VALOR AVANCE")</f>
        <v>CUMPLIDA</v>
      </c>
    </row>
    <row r="2105" spans="1:18" ht="180.75">
      <c r="A2105" s="44" t="s">
        <v>652</v>
      </c>
      <c r="B2105" s="43" t="s">
        <v>1276</v>
      </c>
      <c r="C2105" s="474"/>
      <c r="D2105" s="474"/>
      <c r="E2105" s="475"/>
      <c r="F2105" s="475"/>
      <c r="G2105" s="475"/>
      <c r="H2105" s="475"/>
      <c r="I2105" s="57" t="s">
        <v>661</v>
      </c>
      <c r="J2105" s="33" t="s">
        <v>662</v>
      </c>
      <c r="K2105" s="51">
        <v>1</v>
      </c>
      <c r="L2105" s="296">
        <v>45231</v>
      </c>
      <c r="M2105" s="296">
        <v>45504</v>
      </c>
      <c r="N2105" s="95">
        <f t="shared" si="72"/>
        <v>39</v>
      </c>
      <c r="O2105" s="51">
        <v>1</v>
      </c>
      <c r="P2105" s="53" t="s">
        <v>1966</v>
      </c>
      <c r="Q2105" s="34">
        <f t="shared" si="71"/>
        <v>1</v>
      </c>
      <c r="R2105" s="48" t="str">
        <f t="array" aca="1" ref="R2105" ca="1">IF(ISNUMBER(Q2105),IF(Q2105=100%,"CUMPLIDA",IF(AND(ISNUMBER(M2105),ISNUMBER(INDIRECT("FECHA_"&amp;$B2105,1))), IF(M2105&lt;=INDIRECT("FECHA_"&amp;$B2105,1),"INCUMPLIDA","PROCESO"), "VERIFICAR FECHA")),"SIN VALOR AVANCE")</f>
        <v>CUMPLIDA</v>
      </c>
    </row>
    <row r="2106" spans="1:18" ht="135.75">
      <c r="A2106" s="44" t="s">
        <v>652</v>
      </c>
      <c r="B2106" s="43" t="s">
        <v>1276</v>
      </c>
      <c r="C2106" s="474"/>
      <c r="D2106" s="474"/>
      <c r="E2106" s="475"/>
      <c r="F2106" s="475"/>
      <c r="G2106" s="475"/>
      <c r="H2106" s="45" t="s">
        <v>664</v>
      </c>
      <c r="I2106" s="33" t="s">
        <v>474</v>
      </c>
      <c r="J2106" s="33" t="s">
        <v>475</v>
      </c>
      <c r="K2106" s="56">
        <v>1</v>
      </c>
      <c r="L2106" s="297">
        <v>45323</v>
      </c>
      <c r="M2106" s="297">
        <v>45747</v>
      </c>
      <c r="N2106" s="95">
        <f t="shared" si="72"/>
        <v>60.571428571428569</v>
      </c>
      <c r="O2106" s="51">
        <v>1</v>
      </c>
      <c r="P2106" s="53" t="s">
        <v>1967</v>
      </c>
      <c r="Q2106" s="34">
        <f t="shared" si="71"/>
        <v>1</v>
      </c>
      <c r="R2106" s="48" t="str">
        <f t="array" aca="1" ref="R2106" ca="1">IF(ISNUMBER(Q2106),IF(Q2106=100%,"CUMPLIDA",IF(AND(ISNUMBER(M2106),ISNUMBER(INDIRECT("FECHA_"&amp;$B2106,1))), IF(M2106&lt;=INDIRECT("FECHA_"&amp;$B2106,1),"INCUMPLIDA","PROCESO"), "VERIFICAR FECHA")),"SIN VALOR AVANCE")</f>
        <v>CUMPLIDA</v>
      </c>
    </row>
    <row r="2107" spans="1:18" ht="75.75">
      <c r="A2107" s="44" t="s">
        <v>652</v>
      </c>
      <c r="B2107" s="43" t="s">
        <v>1276</v>
      </c>
      <c r="C2107" s="474"/>
      <c r="D2107" s="474"/>
      <c r="E2107" s="475"/>
      <c r="F2107" s="475"/>
      <c r="G2107" s="475"/>
      <c r="H2107" s="45" t="s">
        <v>518</v>
      </c>
      <c r="I2107" s="33" t="s">
        <v>518</v>
      </c>
      <c r="J2107" s="33" t="s">
        <v>519</v>
      </c>
      <c r="K2107" s="56">
        <v>1</v>
      </c>
      <c r="L2107" s="297">
        <v>45323</v>
      </c>
      <c r="M2107" s="297">
        <v>45747</v>
      </c>
      <c r="N2107" s="95">
        <f t="shared" si="72"/>
        <v>60.571428571428569</v>
      </c>
      <c r="O2107" s="51">
        <v>1</v>
      </c>
      <c r="P2107" s="53" t="s">
        <v>1897</v>
      </c>
      <c r="Q2107" s="34">
        <f t="shared" si="71"/>
        <v>1</v>
      </c>
      <c r="R2107" s="48" t="str">
        <f t="array" aca="1" ref="R2107" ca="1">IF(ISNUMBER(Q2107),IF(Q2107=100%,"CUMPLIDA",IF(AND(ISNUMBER(M2107),ISNUMBER(INDIRECT("FECHA_"&amp;$B2107,1))), IF(M2107&lt;=INDIRECT("FECHA_"&amp;$B2107,1),"INCUMPLIDA","PROCESO"), "VERIFICAR FECHA")),"SIN VALOR AVANCE")</f>
        <v>CUMPLIDA</v>
      </c>
    </row>
    <row r="2108" spans="1:18" ht="105.75">
      <c r="A2108" s="44" t="s">
        <v>652</v>
      </c>
      <c r="B2108" s="43" t="s">
        <v>1276</v>
      </c>
      <c r="C2108" s="474"/>
      <c r="D2108" s="474"/>
      <c r="E2108" s="475"/>
      <c r="F2108" s="475"/>
      <c r="G2108" s="475"/>
      <c r="H2108" s="45" t="s">
        <v>480</v>
      </c>
      <c r="I2108" s="33" t="s">
        <v>481</v>
      </c>
      <c r="J2108" s="33" t="s">
        <v>482</v>
      </c>
      <c r="K2108" s="56">
        <v>1</v>
      </c>
      <c r="L2108" s="297">
        <v>45231</v>
      </c>
      <c r="M2108" s="297">
        <v>45747</v>
      </c>
      <c r="N2108" s="95">
        <f t="shared" si="72"/>
        <v>73.714285714285708</v>
      </c>
      <c r="O2108" s="51">
        <v>1</v>
      </c>
      <c r="P2108" s="33" t="s">
        <v>1721</v>
      </c>
      <c r="Q2108" s="34">
        <f t="shared" si="71"/>
        <v>1</v>
      </c>
      <c r="R2108" s="48" t="str">
        <f t="array" aca="1" ref="R2108" ca="1">IF(ISNUMBER(Q2108),IF(Q2108=100%,"CUMPLIDA",IF(AND(ISNUMBER(M2108),ISNUMBER(INDIRECT("FECHA_"&amp;$B2108,1))), IF(M2108&lt;=INDIRECT("FECHA_"&amp;$B2108,1),"INCUMPLIDA","PROCESO"), "VERIFICAR FECHA")),"SIN VALOR AVANCE")</f>
        <v>CUMPLIDA</v>
      </c>
    </row>
    <row r="2109" spans="1:18" ht="135.75">
      <c r="A2109" s="44" t="s">
        <v>652</v>
      </c>
      <c r="B2109" s="43" t="s">
        <v>1276</v>
      </c>
      <c r="C2109" s="474"/>
      <c r="D2109" s="474"/>
      <c r="E2109" s="475"/>
      <c r="F2109" s="475"/>
      <c r="G2109" s="475"/>
      <c r="H2109" s="45" t="s">
        <v>483</v>
      </c>
      <c r="I2109" s="33" t="s">
        <v>483</v>
      </c>
      <c r="J2109" s="33" t="s">
        <v>1722</v>
      </c>
      <c r="K2109" s="56">
        <v>1</v>
      </c>
      <c r="L2109" s="297">
        <v>45323</v>
      </c>
      <c r="M2109" s="297">
        <v>45747</v>
      </c>
      <c r="N2109" s="95">
        <f t="shared" si="72"/>
        <v>60.571428571428569</v>
      </c>
      <c r="O2109" s="51">
        <v>1</v>
      </c>
      <c r="P2109" s="53" t="s">
        <v>1967</v>
      </c>
      <c r="Q2109" s="34">
        <f t="shared" si="71"/>
        <v>1</v>
      </c>
      <c r="R2109" s="48" t="str">
        <f t="array" aca="1" ref="R2109" ca="1">IF(ISNUMBER(Q2109),IF(Q2109=100%,"CUMPLIDA",IF(AND(ISNUMBER(M2109),ISNUMBER(INDIRECT("FECHA_"&amp;$B2109,1))), IF(M2109&lt;=INDIRECT("FECHA_"&amp;$B2109,1),"INCUMPLIDA","PROCESO"), "VERIFICAR FECHA")),"SIN VALOR AVANCE")</f>
        <v>CUMPLIDA</v>
      </c>
    </row>
    <row r="2110" spans="1:18" ht="75.75">
      <c r="A2110" s="44" t="s">
        <v>652</v>
      </c>
      <c r="B2110" s="43" t="s">
        <v>1276</v>
      </c>
      <c r="C2110" s="474"/>
      <c r="D2110" s="474"/>
      <c r="E2110" s="475"/>
      <c r="F2110" s="475"/>
      <c r="G2110" s="475"/>
      <c r="H2110" s="45" t="s">
        <v>1808</v>
      </c>
      <c r="I2110" s="33" t="s">
        <v>1808</v>
      </c>
      <c r="J2110" s="33" t="s">
        <v>485</v>
      </c>
      <c r="K2110" s="56">
        <v>1</v>
      </c>
      <c r="L2110" s="297">
        <v>45231</v>
      </c>
      <c r="M2110" s="297">
        <v>45747</v>
      </c>
      <c r="N2110" s="95">
        <f t="shared" si="72"/>
        <v>73.714285714285708</v>
      </c>
      <c r="O2110" s="51">
        <v>1</v>
      </c>
      <c r="P2110" s="53" t="s">
        <v>1897</v>
      </c>
      <c r="Q2110" s="34">
        <f t="shared" si="71"/>
        <v>1</v>
      </c>
      <c r="R2110" s="48" t="str">
        <f t="array" aca="1" ref="R2110" ca="1">IF(ISNUMBER(Q2110),IF(Q2110=100%,"CUMPLIDA",IF(AND(ISNUMBER(M2110),ISNUMBER(INDIRECT("FECHA_"&amp;$B2110,1))), IF(M2110&lt;=INDIRECT("FECHA_"&amp;$B2110,1),"INCUMPLIDA","PROCESO"), "VERIFICAR FECHA")),"SIN VALOR AVANCE")</f>
        <v>CUMPLIDA</v>
      </c>
    </row>
    <row r="2111" spans="1:18" ht="180.75">
      <c r="A2111" s="44" t="s">
        <v>652</v>
      </c>
      <c r="B2111" s="43" t="s">
        <v>1276</v>
      </c>
      <c r="C2111" s="474"/>
      <c r="D2111" s="474"/>
      <c r="E2111" s="475"/>
      <c r="F2111" s="475"/>
      <c r="G2111" s="475"/>
      <c r="H2111" s="45" t="s">
        <v>1809</v>
      </c>
      <c r="I2111" s="33" t="s">
        <v>1809</v>
      </c>
      <c r="J2111" s="33" t="s">
        <v>776</v>
      </c>
      <c r="K2111" s="56">
        <v>1</v>
      </c>
      <c r="L2111" s="297">
        <v>45231</v>
      </c>
      <c r="M2111" s="297">
        <v>45808</v>
      </c>
      <c r="N2111" s="95">
        <f t="shared" si="72"/>
        <v>82.428571428571431</v>
      </c>
      <c r="O2111" s="51">
        <v>1</v>
      </c>
      <c r="P2111" s="53" t="s">
        <v>1966</v>
      </c>
      <c r="Q2111" s="34">
        <f t="shared" si="71"/>
        <v>1</v>
      </c>
      <c r="R2111" s="48" t="str">
        <f t="array" aca="1" ref="R2111" ca="1">IF(ISNUMBER(Q2111),IF(Q2111=100%,"CUMPLIDA",IF(AND(ISNUMBER(M2111),ISNUMBER(INDIRECT("FECHA_"&amp;$B2111,1))), IF(M2111&lt;=INDIRECT("FECHA_"&amp;$B2111,1),"INCUMPLIDA","PROCESO"), "VERIFICAR FECHA")),"SIN VALOR AVANCE")</f>
        <v>CUMPLIDA</v>
      </c>
    </row>
    <row r="2112" spans="1:18" ht="75.75">
      <c r="A2112" s="44" t="s">
        <v>652</v>
      </c>
      <c r="B2112" s="43" t="s">
        <v>1276</v>
      </c>
      <c r="C2112" s="474"/>
      <c r="D2112" s="474"/>
      <c r="E2112" s="475"/>
      <c r="F2112" s="475"/>
      <c r="G2112" s="475"/>
      <c r="H2112" s="45" t="s">
        <v>56</v>
      </c>
      <c r="I2112" s="33" t="s">
        <v>489</v>
      </c>
      <c r="J2112" s="33" t="s">
        <v>490</v>
      </c>
      <c r="K2112" s="56">
        <v>10</v>
      </c>
      <c r="L2112" s="297">
        <v>45809</v>
      </c>
      <c r="M2112" s="297">
        <v>46568</v>
      </c>
      <c r="N2112" s="95">
        <f t="shared" si="72"/>
        <v>108.42857142857143</v>
      </c>
      <c r="O2112" s="51">
        <v>0</v>
      </c>
      <c r="P2112" s="53" t="s">
        <v>1897</v>
      </c>
      <c r="Q2112" s="34">
        <f t="shared" si="71"/>
        <v>0</v>
      </c>
      <c r="R2112" s="48" t="str">
        <f t="array" aca="1" ref="R2112" ca="1">IF(ISNUMBER(Q2112),IF(Q2112=100%,"CUMPLIDA",IF(AND(ISNUMBER(M2112),ISNUMBER(INDIRECT("FECHA_"&amp;$B2112,1))), IF(M2112&lt;=INDIRECT("FECHA_"&amp;$B2112,1),"INCUMPLIDA","PROCESO"), "VERIFICAR FECHA")),"SIN VALOR AVANCE")</f>
        <v>PROCESO</v>
      </c>
    </row>
    <row r="2113" spans="1:18" ht="135.75">
      <c r="A2113" s="44" t="s">
        <v>652</v>
      </c>
      <c r="B2113" s="43" t="s">
        <v>1276</v>
      </c>
      <c r="C2113" s="474"/>
      <c r="D2113" s="474"/>
      <c r="E2113" s="475"/>
      <c r="F2113" s="475"/>
      <c r="G2113" s="475"/>
      <c r="H2113" s="45" t="s">
        <v>492</v>
      </c>
      <c r="I2113" s="33" t="s">
        <v>493</v>
      </c>
      <c r="J2113" s="33" t="s">
        <v>494</v>
      </c>
      <c r="K2113" s="56">
        <v>1</v>
      </c>
      <c r="L2113" s="297">
        <v>45809</v>
      </c>
      <c r="M2113" s="297">
        <v>46568</v>
      </c>
      <c r="N2113" s="95">
        <f t="shared" si="72"/>
        <v>108.42857142857143</v>
      </c>
      <c r="O2113" s="51">
        <v>0</v>
      </c>
      <c r="P2113" s="53" t="s">
        <v>1967</v>
      </c>
      <c r="Q2113" s="34">
        <f t="shared" si="71"/>
        <v>0</v>
      </c>
      <c r="R2113" s="48" t="str">
        <f t="array" aca="1" ref="R2113" ca="1">IF(ISNUMBER(Q2113),IF(Q2113=100%,"CUMPLIDA",IF(AND(ISNUMBER(M2113),ISNUMBER(INDIRECT("FECHA_"&amp;$B2113,1))), IF(M2113&lt;=INDIRECT("FECHA_"&amp;$B2113,1),"INCUMPLIDA","PROCESO"), "VERIFICAR FECHA")),"SIN VALOR AVANCE")</f>
        <v>PROCESO</v>
      </c>
    </row>
    <row r="2114" spans="1:18" ht="180.75">
      <c r="A2114" s="44" t="s">
        <v>652</v>
      </c>
      <c r="B2114" s="43" t="s">
        <v>1276</v>
      </c>
      <c r="C2114" s="474"/>
      <c r="D2114" s="474"/>
      <c r="E2114" s="475"/>
      <c r="F2114" s="475"/>
      <c r="G2114" s="475"/>
      <c r="H2114" s="45" t="s">
        <v>495</v>
      </c>
      <c r="I2114" s="33" t="s">
        <v>496</v>
      </c>
      <c r="J2114" s="33" t="s">
        <v>527</v>
      </c>
      <c r="K2114" s="56">
        <v>2</v>
      </c>
      <c r="L2114" s="297">
        <v>45809</v>
      </c>
      <c r="M2114" s="297">
        <v>46568</v>
      </c>
      <c r="N2114" s="95">
        <f t="shared" si="72"/>
        <v>108.42857142857143</v>
      </c>
      <c r="O2114" s="51">
        <v>0</v>
      </c>
      <c r="P2114" s="53" t="s">
        <v>1966</v>
      </c>
      <c r="Q2114" s="34">
        <f t="shared" si="71"/>
        <v>0</v>
      </c>
      <c r="R2114" s="48" t="str">
        <f t="array" aca="1" ref="R2114" ca="1">IF(ISNUMBER(Q2114),IF(Q2114=100%,"CUMPLIDA",IF(AND(ISNUMBER(M2114),ISNUMBER(INDIRECT("FECHA_"&amp;$B2114,1))), IF(M2114&lt;=INDIRECT("FECHA_"&amp;$B2114,1),"INCUMPLIDA","PROCESO"), "VERIFICAR FECHA")),"SIN VALOR AVANCE")</f>
        <v>PROCESO</v>
      </c>
    </row>
    <row r="2115" spans="1:18" ht="240.75">
      <c r="A2115" s="44" t="s">
        <v>652</v>
      </c>
      <c r="B2115" s="43" t="s">
        <v>1276</v>
      </c>
      <c r="C2115" s="474" t="s">
        <v>1968</v>
      </c>
      <c r="D2115" s="474" t="s">
        <v>1969</v>
      </c>
      <c r="E2115" s="475" t="s">
        <v>1970</v>
      </c>
      <c r="F2115" s="475"/>
      <c r="G2115" s="478" t="s">
        <v>1971</v>
      </c>
      <c r="H2115" s="475" t="s">
        <v>713</v>
      </c>
      <c r="I2115" s="57" t="s">
        <v>1718</v>
      </c>
      <c r="J2115" s="33" t="s">
        <v>1719</v>
      </c>
      <c r="K2115" s="51">
        <v>1</v>
      </c>
      <c r="L2115" s="296">
        <v>44044</v>
      </c>
      <c r="M2115" s="296">
        <v>44196</v>
      </c>
      <c r="N2115" s="95">
        <f t="shared" si="72"/>
        <v>21.714285714285715</v>
      </c>
      <c r="O2115" s="51">
        <v>1</v>
      </c>
      <c r="P2115" s="33" t="s">
        <v>1972</v>
      </c>
      <c r="Q2115" s="34">
        <f t="shared" si="71"/>
        <v>1</v>
      </c>
      <c r="R2115" s="48" t="str">
        <f t="array" aca="1" ref="R2115" ca="1">IF(ISNUMBER(Q2115),IF(Q2115=100%,"CUMPLIDA",IF(AND(ISNUMBER(M2115),ISNUMBER(INDIRECT("FECHA_"&amp;$B2115,1))), IF(M2115&lt;=INDIRECT("FECHA_"&amp;$B2115,1),"INCUMPLIDA","PROCESO"), "VERIFICAR FECHA")),"SIN VALOR AVANCE")</f>
        <v>CUMPLIDA</v>
      </c>
    </row>
    <row r="2116" spans="1:18" ht="75.75">
      <c r="A2116" s="44" t="s">
        <v>652</v>
      </c>
      <c r="B2116" s="43" t="s">
        <v>1276</v>
      </c>
      <c r="C2116" s="474"/>
      <c r="D2116" s="474"/>
      <c r="E2116" s="475"/>
      <c r="F2116" s="475"/>
      <c r="G2116" s="478"/>
      <c r="H2116" s="475"/>
      <c r="I2116" s="57" t="s">
        <v>658</v>
      </c>
      <c r="J2116" s="33" t="s">
        <v>659</v>
      </c>
      <c r="K2116" s="51">
        <v>1</v>
      </c>
      <c r="L2116" s="296">
        <v>45231</v>
      </c>
      <c r="M2116" s="296">
        <v>45504</v>
      </c>
      <c r="N2116" s="95">
        <f t="shared" si="72"/>
        <v>39</v>
      </c>
      <c r="O2116" s="51">
        <v>1</v>
      </c>
      <c r="P2116" s="53" t="s">
        <v>1804</v>
      </c>
      <c r="Q2116" s="34">
        <f t="shared" si="71"/>
        <v>1</v>
      </c>
      <c r="R2116" s="48" t="str">
        <f t="array" aca="1" ref="R2116" ca="1">IF(ISNUMBER(Q2116),IF(Q2116=100%,"CUMPLIDA",IF(AND(ISNUMBER(M2116),ISNUMBER(INDIRECT("FECHA_"&amp;$B2116,1))), IF(M2116&lt;=INDIRECT("FECHA_"&amp;$B2116,1),"INCUMPLIDA","PROCESO"), "VERIFICAR FECHA")),"SIN VALOR AVANCE")</f>
        <v>CUMPLIDA</v>
      </c>
    </row>
    <row r="2117" spans="1:18" ht="330.75">
      <c r="A2117" s="44" t="s">
        <v>652</v>
      </c>
      <c r="B2117" s="43" t="s">
        <v>1276</v>
      </c>
      <c r="C2117" s="474"/>
      <c r="D2117" s="474"/>
      <c r="E2117" s="475"/>
      <c r="F2117" s="475"/>
      <c r="G2117" s="478"/>
      <c r="H2117" s="475"/>
      <c r="I2117" s="57" t="s">
        <v>661</v>
      </c>
      <c r="J2117" s="33" t="s">
        <v>662</v>
      </c>
      <c r="K2117" s="51">
        <v>1</v>
      </c>
      <c r="L2117" s="296">
        <v>45231</v>
      </c>
      <c r="M2117" s="296">
        <v>45504</v>
      </c>
      <c r="N2117" s="95">
        <f t="shared" si="72"/>
        <v>39</v>
      </c>
      <c r="O2117" s="51">
        <v>1</v>
      </c>
      <c r="P2117" s="53" t="s">
        <v>1840</v>
      </c>
      <c r="Q2117" s="34">
        <f t="shared" si="71"/>
        <v>1</v>
      </c>
      <c r="R2117" s="48" t="str">
        <f t="array" aca="1" ref="R2117" ca="1">IF(ISNUMBER(Q2117),IF(Q2117=100%,"CUMPLIDA",IF(AND(ISNUMBER(M2117),ISNUMBER(INDIRECT("FECHA_"&amp;$B2117,1))), IF(M2117&lt;=INDIRECT("FECHA_"&amp;$B2117,1),"INCUMPLIDA","PROCESO"), "VERIFICAR FECHA")),"SIN VALOR AVANCE")</f>
        <v>CUMPLIDA</v>
      </c>
    </row>
    <row r="2118" spans="1:18" ht="165.75">
      <c r="A2118" s="44" t="s">
        <v>652</v>
      </c>
      <c r="B2118" s="43" t="s">
        <v>1276</v>
      </c>
      <c r="C2118" s="474"/>
      <c r="D2118" s="474"/>
      <c r="E2118" s="475"/>
      <c r="F2118" s="475"/>
      <c r="G2118" s="478"/>
      <c r="H2118" s="45" t="s">
        <v>664</v>
      </c>
      <c r="I2118" s="33" t="s">
        <v>474</v>
      </c>
      <c r="J2118" s="33" t="s">
        <v>475</v>
      </c>
      <c r="K2118" s="56">
        <v>1</v>
      </c>
      <c r="L2118" s="297">
        <v>45323</v>
      </c>
      <c r="M2118" s="297">
        <v>45747</v>
      </c>
      <c r="N2118" s="95">
        <f t="shared" si="72"/>
        <v>60.571428571428569</v>
      </c>
      <c r="O2118" s="51">
        <v>1</v>
      </c>
      <c r="P2118" s="53" t="s">
        <v>1896</v>
      </c>
      <c r="Q2118" s="34">
        <f t="shared" si="71"/>
        <v>1</v>
      </c>
      <c r="R2118" s="48" t="str">
        <f t="array" aca="1" ref="R2118" ca="1">IF(ISNUMBER(Q2118),IF(Q2118=100%,"CUMPLIDA",IF(AND(ISNUMBER(M2118),ISNUMBER(INDIRECT("FECHA_"&amp;$B2118,1))), IF(M2118&lt;=INDIRECT("FECHA_"&amp;$B2118,1),"INCUMPLIDA","PROCESO"), "VERIFICAR FECHA")),"SIN VALOR AVANCE")</f>
        <v>CUMPLIDA</v>
      </c>
    </row>
    <row r="2119" spans="1:18" ht="75.75">
      <c r="A2119" s="44" t="s">
        <v>652</v>
      </c>
      <c r="B2119" s="43" t="s">
        <v>1276</v>
      </c>
      <c r="C2119" s="474"/>
      <c r="D2119" s="474"/>
      <c r="E2119" s="475"/>
      <c r="F2119" s="475"/>
      <c r="G2119" s="478"/>
      <c r="H2119" s="45" t="s">
        <v>518</v>
      </c>
      <c r="I2119" s="33" t="s">
        <v>518</v>
      </c>
      <c r="J2119" s="33" t="s">
        <v>519</v>
      </c>
      <c r="K2119" s="56">
        <v>1</v>
      </c>
      <c r="L2119" s="297">
        <v>45323</v>
      </c>
      <c r="M2119" s="297">
        <v>45747</v>
      </c>
      <c r="N2119" s="95">
        <f t="shared" si="72"/>
        <v>60.571428571428569</v>
      </c>
      <c r="O2119" s="51">
        <v>1</v>
      </c>
      <c r="P2119" s="53" t="s">
        <v>1897</v>
      </c>
      <c r="Q2119" s="34">
        <f t="shared" si="71"/>
        <v>1</v>
      </c>
      <c r="R2119" s="48" t="str">
        <f t="array" aca="1" ref="R2119" ca="1">IF(ISNUMBER(Q2119),IF(Q2119=100%,"CUMPLIDA",IF(AND(ISNUMBER(M2119),ISNUMBER(INDIRECT("FECHA_"&amp;$B2119,1))), IF(M2119&lt;=INDIRECT("FECHA_"&amp;$B2119,1),"INCUMPLIDA","PROCESO"), "VERIFICAR FECHA")),"SIN VALOR AVANCE")</f>
        <v>CUMPLIDA</v>
      </c>
    </row>
    <row r="2120" spans="1:18" ht="105.75">
      <c r="A2120" s="44" t="s">
        <v>652</v>
      </c>
      <c r="B2120" s="43" t="s">
        <v>1276</v>
      </c>
      <c r="C2120" s="474"/>
      <c r="D2120" s="474"/>
      <c r="E2120" s="475"/>
      <c r="F2120" s="475"/>
      <c r="G2120" s="478"/>
      <c r="H2120" s="45" t="s">
        <v>480</v>
      </c>
      <c r="I2120" s="33" t="s">
        <v>481</v>
      </c>
      <c r="J2120" s="33" t="s">
        <v>482</v>
      </c>
      <c r="K2120" s="56">
        <v>1</v>
      </c>
      <c r="L2120" s="297">
        <v>45231</v>
      </c>
      <c r="M2120" s="297">
        <v>45747</v>
      </c>
      <c r="N2120" s="95">
        <f t="shared" si="72"/>
        <v>73.714285714285708</v>
      </c>
      <c r="O2120" s="51">
        <v>1</v>
      </c>
      <c r="P2120" s="33" t="s">
        <v>1721</v>
      </c>
      <c r="Q2120" s="34">
        <f t="shared" si="71"/>
        <v>1</v>
      </c>
      <c r="R2120" s="48" t="str">
        <f t="array" aca="1" ref="R2120" ca="1">IF(ISNUMBER(Q2120),IF(Q2120=100%,"CUMPLIDA",IF(AND(ISNUMBER(M2120),ISNUMBER(INDIRECT("FECHA_"&amp;$B2120,1))), IF(M2120&lt;=INDIRECT("FECHA_"&amp;$B2120,1),"INCUMPLIDA","PROCESO"), "VERIFICAR FECHA")),"SIN VALOR AVANCE")</f>
        <v>CUMPLIDA</v>
      </c>
    </row>
    <row r="2121" spans="1:18" ht="165.75">
      <c r="A2121" s="44" t="s">
        <v>652</v>
      </c>
      <c r="B2121" s="43" t="s">
        <v>1276</v>
      </c>
      <c r="C2121" s="474"/>
      <c r="D2121" s="474"/>
      <c r="E2121" s="475"/>
      <c r="F2121" s="475"/>
      <c r="G2121" s="478"/>
      <c r="H2121" s="45" t="s">
        <v>483</v>
      </c>
      <c r="I2121" s="33" t="s">
        <v>483</v>
      </c>
      <c r="J2121" s="33" t="s">
        <v>1722</v>
      </c>
      <c r="K2121" s="56">
        <v>1</v>
      </c>
      <c r="L2121" s="297">
        <v>45323</v>
      </c>
      <c r="M2121" s="297">
        <v>45747</v>
      </c>
      <c r="N2121" s="95">
        <f t="shared" si="72"/>
        <v>60.571428571428569</v>
      </c>
      <c r="O2121" s="51">
        <v>1</v>
      </c>
      <c r="P2121" s="53" t="s">
        <v>1896</v>
      </c>
      <c r="Q2121" s="34">
        <f t="shared" si="71"/>
        <v>1</v>
      </c>
      <c r="R2121" s="48" t="str">
        <f t="array" aca="1" ref="R2121" ca="1">IF(ISNUMBER(Q2121),IF(Q2121=100%,"CUMPLIDA",IF(AND(ISNUMBER(M2121),ISNUMBER(INDIRECT("FECHA_"&amp;$B2121,1))), IF(M2121&lt;=INDIRECT("FECHA_"&amp;$B2121,1),"INCUMPLIDA","PROCESO"), "VERIFICAR FECHA")),"SIN VALOR AVANCE")</f>
        <v>CUMPLIDA</v>
      </c>
    </row>
    <row r="2122" spans="1:18" ht="75.75">
      <c r="A2122" s="44" t="s">
        <v>652</v>
      </c>
      <c r="B2122" s="43" t="s">
        <v>1276</v>
      </c>
      <c r="C2122" s="474"/>
      <c r="D2122" s="474"/>
      <c r="E2122" s="475"/>
      <c r="F2122" s="475"/>
      <c r="G2122" s="478"/>
      <c r="H2122" s="45" t="s">
        <v>1808</v>
      </c>
      <c r="I2122" s="33" t="s">
        <v>1808</v>
      </c>
      <c r="J2122" s="33" t="s">
        <v>485</v>
      </c>
      <c r="K2122" s="56">
        <v>1</v>
      </c>
      <c r="L2122" s="297">
        <v>45231</v>
      </c>
      <c r="M2122" s="297">
        <v>45747</v>
      </c>
      <c r="N2122" s="95">
        <f t="shared" si="72"/>
        <v>73.714285714285708</v>
      </c>
      <c r="O2122" s="51">
        <v>1</v>
      </c>
      <c r="P2122" s="53" t="s">
        <v>1897</v>
      </c>
      <c r="Q2122" s="34">
        <f t="shared" si="71"/>
        <v>1</v>
      </c>
      <c r="R2122" s="48" t="str">
        <f t="array" aca="1" ref="R2122" ca="1">IF(ISNUMBER(Q2122),IF(Q2122=100%,"CUMPLIDA",IF(AND(ISNUMBER(M2122),ISNUMBER(INDIRECT("FECHA_"&amp;$B2122,1))), IF(M2122&lt;=INDIRECT("FECHA_"&amp;$B2122,1),"INCUMPLIDA","PROCESO"), "VERIFICAR FECHA")),"SIN VALOR AVANCE")</f>
        <v>CUMPLIDA</v>
      </c>
    </row>
    <row r="2123" spans="1:18" ht="225.75">
      <c r="A2123" s="44" t="s">
        <v>652</v>
      </c>
      <c r="B2123" s="43" t="s">
        <v>1276</v>
      </c>
      <c r="C2123" s="474"/>
      <c r="D2123" s="474"/>
      <c r="E2123" s="475"/>
      <c r="F2123" s="475"/>
      <c r="G2123" s="478"/>
      <c r="H2123" s="45" t="s">
        <v>1809</v>
      </c>
      <c r="I2123" s="33" t="s">
        <v>1809</v>
      </c>
      <c r="J2123" s="33" t="s">
        <v>776</v>
      </c>
      <c r="K2123" s="56">
        <v>1</v>
      </c>
      <c r="L2123" s="297">
        <v>45231</v>
      </c>
      <c r="M2123" s="297">
        <v>45808</v>
      </c>
      <c r="N2123" s="95">
        <f t="shared" si="72"/>
        <v>82.428571428571431</v>
      </c>
      <c r="O2123" s="51">
        <v>1</v>
      </c>
      <c r="P2123" s="53" t="s">
        <v>1805</v>
      </c>
      <c r="Q2123" s="34">
        <f t="shared" si="71"/>
        <v>1</v>
      </c>
      <c r="R2123" s="48" t="str">
        <f t="array" aca="1" ref="R2123" ca="1">IF(ISNUMBER(Q2123),IF(Q2123=100%,"CUMPLIDA",IF(AND(ISNUMBER(M2123),ISNUMBER(INDIRECT("FECHA_"&amp;$B2123,1))), IF(M2123&lt;=INDIRECT("FECHA_"&amp;$B2123,1),"INCUMPLIDA","PROCESO"), "VERIFICAR FECHA")),"SIN VALOR AVANCE")</f>
        <v>CUMPLIDA</v>
      </c>
    </row>
    <row r="2124" spans="1:18" ht="180.75">
      <c r="A2124" s="44" t="s">
        <v>652</v>
      </c>
      <c r="B2124" s="43" t="s">
        <v>1276</v>
      </c>
      <c r="C2124" s="474"/>
      <c r="D2124" s="474"/>
      <c r="E2124" s="475"/>
      <c r="F2124" s="475"/>
      <c r="G2124" s="478"/>
      <c r="H2124" s="45" t="s">
        <v>56</v>
      </c>
      <c r="I2124" s="33" t="s">
        <v>489</v>
      </c>
      <c r="J2124" s="33" t="s">
        <v>490</v>
      </c>
      <c r="K2124" s="56">
        <v>7</v>
      </c>
      <c r="L2124" s="297">
        <v>46024</v>
      </c>
      <c r="M2124" s="297">
        <v>46660</v>
      </c>
      <c r="N2124" s="95">
        <f t="shared" si="72"/>
        <v>90.857142857142861</v>
      </c>
      <c r="O2124" s="51">
        <v>0</v>
      </c>
      <c r="P2124" s="53" t="s">
        <v>1843</v>
      </c>
      <c r="Q2124" s="34">
        <f t="shared" si="71"/>
        <v>0</v>
      </c>
      <c r="R2124" s="48" t="str">
        <f t="array" aca="1" ref="R2124" ca="1">IF(ISNUMBER(Q2124),IF(Q2124=100%,"CUMPLIDA",IF(AND(ISNUMBER(M2124),ISNUMBER(INDIRECT("FECHA_"&amp;$B2124,1))), IF(M2124&lt;=INDIRECT("FECHA_"&amp;$B2124,1),"INCUMPLIDA","PROCESO"), "VERIFICAR FECHA")),"SIN VALOR AVANCE")</f>
        <v>PROCESO</v>
      </c>
    </row>
    <row r="2125" spans="1:18" ht="180.75">
      <c r="A2125" s="44" t="s">
        <v>652</v>
      </c>
      <c r="B2125" s="43" t="s">
        <v>1276</v>
      </c>
      <c r="C2125" s="474"/>
      <c r="D2125" s="474"/>
      <c r="E2125" s="475"/>
      <c r="F2125" s="475"/>
      <c r="G2125" s="478"/>
      <c r="H2125" s="45" t="s">
        <v>492</v>
      </c>
      <c r="I2125" s="33" t="s">
        <v>493</v>
      </c>
      <c r="J2125" s="33" t="s">
        <v>494</v>
      </c>
      <c r="K2125" s="56">
        <v>1</v>
      </c>
      <c r="L2125" s="297">
        <v>46024</v>
      </c>
      <c r="M2125" s="297">
        <v>46660</v>
      </c>
      <c r="N2125" s="95">
        <f t="shared" si="72"/>
        <v>90.857142857142861</v>
      </c>
      <c r="O2125" s="51">
        <v>0</v>
      </c>
      <c r="P2125" s="53" t="s">
        <v>1822</v>
      </c>
      <c r="Q2125" s="34">
        <f t="shared" ref="Q2125:Q2188" si="73">O2125/K2125</f>
        <v>0</v>
      </c>
      <c r="R2125" s="48" t="str">
        <f t="array" aca="1" ref="R2125" ca="1">IF(ISNUMBER(Q2125),IF(Q2125=100%,"CUMPLIDA",IF(AND(ISNUMBER(M2125),ISNUMBER(INDIRECT("FECHA_"&amp;$B2125,1))), IF(M2125&lt;=INDIRECT("FECHA_"&amp;$B2125,1),"INCUMPLIDA","PROCESO"), "VERIFICAR FECHA")),"SIN VALOR AVANCE")</f>
        <v>PROCESO</v>
      </c>
    </row>
    <row r="2126" spans="1:18" ht="300.75">
      <c r="A2126" s="44" t="s">
        <v>652</v>
      </c>
      <c r="B2126" s="43" t="s">
        <v>1276</v>
      </c>
      <c r="C2126" s="474"/>
      <c r="D2126" s="474"/>
      <c r="E2126" s="475"/>
      <c r="F2126" s="475"/>
      <c r="G2126" s="478"/>
      <c r="H2126" s="45" t="s">
        <v>495</v>
      </c>
      <c r="I2126" s="33" t="s">
        <v>496</v>
      </c>
      <c r="J2126" s="33" t="s">
        <v>527</v>
      </c>
      <c r="K2126" s="56">
        <v>2</v>
      </c>
      <c r="L2126" s="297">
        <v>46024</v>
      </c>
      <c r="M2126" s="297">
        <v>46660</v>
      </c>
      <c r="N2126" s="95">
        <f t="shared" si="72"/>
        <v>90.857142857142861</v>
      </c>
      <c r="O2126" s="51">
        <v>0</v>
      </c>
      <c r="P2126" s="53" t="s">
        <v>1823</v>
      </c>
      <c r="Q2126" s="34">
        <f t="shared" si="73"/>
        <v>0</v>
      </c>
      <c r="R2126" s="48" t="str">
        <f t="array" aca="1" ref="R2126" ca="1">IF(ISNUMBER(Q2126),IF(Q2126=100%,"CUMPLIDA",IF(AND(ISNUMBER(M2126),ISNUMBER(INDIRECT("FECHA_"&amp;$B2126,1))), IF(M2126&lt;=INDIRECT("FECHA_"&amp;$B2126,1),"INCUMPLIDA","PROCESO"), "VERIFICAR FECHA")),"SIN VALOR AVANCE")</f>
        <v>PROCESO</v>
      </c>
    </row>
    <row r="2127" spans="1:18" ht="240.75">
      <c r="A2127" s="44" t="s">
        <v>652</v>
      </c>
      <c r="B2127" s="43" t="s">
        <v>1276</v>
      </c>
      <c r="C2127" s="474" t="s">
        <v>1973</v>
      </c>
      <c r="D2127" s="474" t="s">
        <v>1974</v>
      </c>
      <c r="E2127" s="475" t="s">
        <v>1975</v>
      </c>
      <c r="F2127" s="475"/>
      <c r="G2127" s="475" t="s">
        <v>1976</v>
      </c>
      <c r="H2127" s="475" t="s">
        <v>713</v>
      </c>
      <c r="I2127" s="57" t="s">
        <v>1718</v>
      </c>
      <c r="J2127" s="33" t="s">
        <v>1719</v>
      </c>
      <c r="K2127" s="51">
        <v>1</v>
      </c>
      <c r="L2127" s="296">
        <v>44044</v>
      </c>
      <c r="M2127" s="296">
        <v>44196</v>
      </c>
      <c r="N2127" s="95">
        <f t="shared" si="72"/>
        <v>21.714285714285715</v>
      </c>
      <c r="O2127" s="51">
        <v>1</v>
      </c>
      <c r="P2127" s="33" t="s">
        <v>1847</v>
      </c>
      <c r="Q2127" s="34">
        <f t="shared" si="73"/>
        <v>1</v>
      </c>
      <c r="R2127" s="48" t="str">
        <f t="array" aca="1" ref="R2127" ca="1">IF(ISNUMBER(Q2127),IF(Q2127=100%,"CUMPLIDA",IF(AND(ISNUMBER(M2127),ISNUMBER(INDIRECT("FECHA_"&amp;$B2127,1))), IF(M2127&lt;=INDIRECT("FECHA_"&amp;$B2127,1),"INCUMPLIDA","PROCESO"), "VERIFICAR FECHA")),"SIN VALOR AVANCE")</f>
        <v>CUMPLIDA</v>
      </c>
    </row>
    <row r="2128" spans="1:18" ht="75.75">
      <c r="A2128" s="44" t="s">
        <v>652</v>
      </c>
      <c r="B2128" s="43" t="s">
        <v>1276</v>
      </c>
      <c r="C2128" s="474"/>
      <c r="D2128" s="474"/>
      <c r="E2128" s="475"/>
      <c r="F2128" s="475"/>
      <c r="G2128" s="475"/>
      <c r="H2128" s="475"/>
      <c r="I2128" s="57" t="s">
        <v>658</v>
      </c>
      <c r="J2128" s="33" t="s">
        <v>659</v>
      </c>
      <c r="K2128" s="51">
        <v>1</v>
      </c>
      <c r="L2128" s="296">
        <v>45231</v>
      </c>
      <c r="M2128" s="296">
        <v>45504</v>
      </c>
      <c r="N2128" s="95">
        <f t="shared" si="72"/>
        <v>39</v>
      </c>
      <c r="O2128" s="51">
        <v>1</v>
      </c>
      <c r="P2128" s="53" t="s">
        <v>1804</v>
      </c>
      <c r="Q2128" s="34">
        <f t="shared" si="73"/>
        <v>1</v>
      </c>
      <c r="R2128" s="48" t="str">
        <f t="array" aca="1" ref="R2128" ca="1">IF(ISNUMBER(Q2128),IF(Q2128=100%,"CUMPLIDA",IF(AND(ISNUMBER(M2128),ISNUMBER(INDIRECT("FECHA_"&amp;$B2128,1))), IF(M2128&lt;=INDIRECT("FECHA_"&amp;$B2128,1),"INCUMPLIDA","PROCESO"), "VERIFICAR FECHA")),"SIN VALOR AVANCE")</f>
        <v>CUMPLIDA</v>
      </c>
    </row>
    <row r="2129" spans="1:18" ht="330.75">
      <c r="A2129" s="44" t="s">
        <v>652</v>
      </c>
      <c r="B2129" s="43" t="s">
        <v>1276</v>
      </c>
      <c r="C2129" s="474"/>
      <c r="D2129" s="474"/>
      <c r="E2129" s="475"/>
      <c r="F2129" s="475"/>
      <c r="G2129" s="475"/>
      <c r="H2129" s="475"/>
      <c r="I2129" s="57" t="s">
        <v>661</v>
      </c>
      <c r="J2129" s="33" t="s">
        <v>662</v>
      </c>
      <c r="K2129" s="51">
        <v>1</v>
      </c>
      <c r="L2129" s="296">
        <v>45231</v>
      </c>
      <c r="M2129" s="296">
        <v>45504</v>
      </c>
      <c r="N2129" s="95">
        <f t="shared" si="72"/>
        <v>39</v>
      </c>
      <c r="O2129" s="51">
        <v>1</v>
      </c>
      <c r="P2129" s="53" t="s">
        <v>1840</v>
      </c>
      <c r="Q2129" s="34">
        <f t="shared" si="73"/>
        <v>1</v>
      </c>
      <c r="R2129" s="48" t="str">
        <f t="array" aca="1" ref="R2129" ca="1">IF(ISNUMBER(Q2129),IF(Q2129=100%,"CUMPLIDA",IF(AND(ISNUMBER(M2129),ISNUMBER(INDIRECT("FECHA_"&amp;$B2129,1))), IF(M2129&lt;=INDIRECT("FECHA_"&amp;$B2129,1),"INCUMPLIDA","PROCESO"), "VERIFICAR FECHA")),"SIN VALOR AVANCE")</f>
        <v>CUMPLIDA</v>
      </c>
    </row>
    <row r="2130" spans="1:18" ht="165.75">
      <c r="A2130" s="44" t="s">
        <v>652</v>
      </c>
      <c r="B2130" s="43" t="s">
        <v>1276</v>
      </c>
      <c r="C2130" s="474"/>
      <c r="D2130" s="474"/>
      <c r="E2130" s="475"/>
      <c r="F2130" s="475"/>
      <c r="G2130" s="475"/>
      <c r="H2130" s="45" t="s">
        <v>664</v>
      </c>
      <c r="I2130" s="33" t="s">
        <v>474</v>
      </c>
      <c r="J2130" s="33" t="s">
        <v>475</v>
      </c>
      <c r="K2130" s="56">
        <v>1</v>
      </c>
      <c r="L2130" s="297">
        <v>45323</v>
      </c>
      <c r="M2130" s="297">
        <v>45747</v>
      </c>
      <c r="N2130" s="95">
        <f t="shared" si="72"/>
        <v>60.571428571428569</v>
      </c>
      <c r="O2130" s="51">
        <v>1</v>
      </c>
      <c r="P2130" s="53" t="s">
        <v>1841</v>
      </c>
      <c r="Q2130" s="34">
        <f t="shared" si="73"/>
        <v>1</v>
      </c>
      <c r="R2130" s="48" t="str">
        <f t="array" aca="1" ref="R2130" ca="1">IF(ISNUMBER(Q2130),IF(Q2130=100%,"CUMPLIDA",IF(AND(ISNUMBER(M2130),ISNUMBER(INDIRECT("FECHA_"&amp;$B2130,1))), IF(M2130&lt;=INDIRECT("FECHA_"&amp;$B2130,1),"INCUMPLIDA","PROCESO"), "VERIFICAR FECHA")),"SIN VALOR AVANCE")</f>
        <v>CUMPLIDA</v>
      </c>
    </row>
    <row r="2131" spans="1:18" ht="105.75">
      <c r="A2131" s="44" t="s">
        <v>652</v>
      </c>
      <c r="B2131" s="43" t="s">
        <v>1276</v>
      </c>
      <c r="C2131" s="474"/>
      <c r="D2131" s="474"/>
      <c r="E2131" s="475"/>
      <c r="F2131" s="475"/>
      <c r="G2131" s="475"/>
      <c r="H2131" s="45" t="s">
        <v>518</v>
      </c>
      <c r="I2131" s="33" t="s">
        <v>518</v>
      </c>
      <c r="J2131" s="33" t="s">
        <v>519</v>
      </c>
      <c r="K2131" s="56">
        <v>1</v>
      </c>
      <c r="L2131" s="297">
        <v>45323</v>
      </c>
      <c r="M2131" s="297">
        <v>45747</v>
      </c>
      <c r="N2131" s="95">
        <f t="shared" si="72"/>
        <v>60.571428571428569</v>
      </c>
      <c r="O2131" s="51">
        <v>1</v>
      </c>
      <c r="P2131" s="53" t="s">
        <v>1857</v>
      </c>
      <c r="Q2131" s="34">
        <f t="shared" si="73"/>
        <v>1</v>
      </c>
      <c r="R2131" s="48" t="str">
        <f t="array" aca="1" ref="R2131" ca="1">IF(ISNUMBER(Q2131),IF(Q2131=100%,"CUMPLIDA",IF(AND(ISNUMBER(M2131),ISNUMBER(INDIRECT("FECHA_"&amp;$B2131,1))), IF(M2131&lt;=INDIRECT("FECHA_"&amp;$B2131,1),"INCUMPLIDA","PROCESO"), "VERIFICAR FECHA")),"SIN VALOR AVANCE")</f>
        <v>CUMPLIDA</v>
      </c>
    </row>
    <row r="2132" spans="1:18" ht="105.75">
      <c r="A2132" s="44" t="s">
        <v>652</v>
      </c>
      <c r="B2132" s="43" t="s">
        <v>1276</v>
      </c>
      <c r="C2132" s="474"/>
      <c r="D2132" s="474"/>
      <c r="E2132" s="475"/>
      <c r="F2132" s="475"/>
      <c r="G2132" s="475"/>
      <c r="H2132" s="45" t="s">
        <v>480</v>
      </c>
      <c r="I2132" s="33" t="s">
        <v>481</v>
      </c>
      <c r="J2132" s="33" t="s">
        <v>482</v>
      </c>
      <c r="K2132" s="56">
        <v>1</v>
      </c>
      <c r="L2132" s="297">
        <v>45231</v>
      </c>
      <c r="M2132" s="297">
        <v>45747</v>
      </c>
      <c r="N2132" s="95">
        <f t="shared" si="72"/>
        <v>73.714285714285708</v>
      </c>
      <c r="O2132" s="51">
        <v>1</v>
      </c>
      <c r="P2132" s="33" t="s">
        <v>1721</v>
      </c>
      <c r="Q2132" s="34">
        <f t="shared" si="73"/>
        <v>1</v>
      </c>
      <c r="R2132" s="48" t="str">
        <f t="array" aca="1" ref="R2132" ca="1">IF(ISNUMBER(Q2132),IF(Q2132=100%,"CUMPLIDA",IF(AND(ISNUMBER(M2132),ISNUMBER(INDIRECT("FECHA_"&amp;$B2132,1))), IF(M2132&lt;=INDIRECT("FECHA_"&amp;$B2132,1),"INCUMPLIDA","PROCESO"), "VERIFICAR FECHA")),"SIN VALOR AVANCE")</f>
        <v>CUMPLIDA</v>
      </c>
    </row>
    <row r="2133" spans="1:18" ht="180.75">
      <c r="A2133" s="44" t="s">
        <v>652</v>
      </c>
      <c r="B2133" s="43" t="s">
        <v>1276</v>
      </c>
      <c r="C2133" s="474"/>
      <c r="D2133" s="474"/>
      <c r="E2133" s="475"/>
      <c r="F2133" s="475"/>
      <c r="G2133" s="475"/>
      <c r="H2133" s="45" t="s">
        <v>483</v>
      </c>
      <c r="I2133" s="33" t="s">
        <v>483</v>
      </c>
      <c r="J2133" s="33" t="s">
        <v>1722</v>
      </c>
      <c r="K2133" s="56">
        <v>1</v>
      </c>
      <c r="L2133" s="297">
        <v>45323</v>
      </c>
      <c r="M2133" s="297">
        <v>45747</v>
      </c>
      <c r="N2133" s="95">
        <f t="shared" si="72"/>
        <v>60.571428571428569</v>
      </c>
      <c r="O2133" s="51">
        <v>1</v>
      </c>
      <c r="P2133" s="53" t="s">
        <v>1842</v>
      </c>
      <c r="Q2133" s="34">
        <f t="shared" si="73"/>
        <v>1</v>
      </c>
      <c r="R2133" s="48" t="str">
        <f t="array" aca="1" ref="R2133" ca="1">IF(ISNUMBER(Q2133),IF(Q2133=100%,"CUMPLIDA",IF(AND(ISNUMBER(M2133),ISNUMBER(INDIRECT("FECHA_"&amp;$B2133,1))), IF(M2133&lt;=INDIRECT("FECHA_"&amp;$B2133,1),"INCUMPLIDA","PROCESO"), "VERIFICAR FECHA")),"SIN VALOR AVANCE")</f>
        <v>CUMPLIDA</v>
      </c>
    </row>
    <row r="2134" spans="1:18" ht="75.75">
      <c r="A2134" s="44" t="s">
        <v>652</v>
      </c>
      <c r="B2134" s="43" t="s">
        <v>1276</v>
      </c>
      <c r="C2134" s="474"/>
      <c r="D2134" s="474"/>
      <c r="E2134" s="475"/>
      <c r="F2134" s="475"/>
      <c r="G2134" s="475"/>
      <c r="H2134" s="45" t="s">
        <v>1808</v>
      </c>
      <c r="I2134" s="33" t="s">
        <v>1808</v>
      </c>
      <c r="J2134" s="33" t="s">
        <v>485</v>
      </c>
      <c r="K2134" s="56">
        <v>1</v>
      </c>
      <c r="L2134" s="297">
        <v>45231</v>
      </c>
      <c r="M2134" s="297">
        <v>45747</v>
      </c>
      <c r="N2134" s="95">
        <f t="shared" si="72"/>
        <v>73.714285714285708</v>
      </c>
      <c r="O2134" s="51">
        <v>1</v>
      </c>
      <c r="P2134" s="33" t="s">
        <v>1977</v>
      </c>
      <c r="Q2134" s="34">
        <f t="shared" si="73"/>
        <v>1</v>
      </c>
      <c r="R2134" s="48" t="str">
        <f t="array" aca="1" ref="R2134" ca="1">IF(ISNUMBER(Q2134),IF(Q2134=100%,"CUMPLIDA",IF(AND(ISNUMBER(M2134),ISNUMBER(INDIRECT("FECHA_"&amp;$B2134,1))), IF(M2134&lt;=INDIRECT("FECHA_"&amp;$B2134,1),"INCUMPLIDA","PROCESO"), "VERIFICAR FECHA")),"SIN VALOR AVANCE")</f>
        <v>CUMPLIDA</v>
      </c>
    </row>
    <row r="2135" spans="1:18" ht="240.75">
      <c r="A2135" s="44" t="s">
        <v>652</v>
      </c>
      <c r="B2135" s="43" t="s">
        <v>1276</v>
      </c>
      <c r="C2135" s="474"/>
      <c r="D2135" s="474"/>
      <c r="E2135" s="475"/>
      <c r="F2135" s="475"/>
      <c r="G2135" s="475"/>
      <c r="H2135" s="45" t="s">
        <v>1809</v>
      </c>
      <c r="I2135" s="33" t="s">
        <v>1809</v>
      </c>
      <c r="J2135" s="33" t="s">
        <v>776</v>
      </c>
      <c r="K2135" s="56">
        <v>1</v>
      </c>
      <c r="L2135" s="297">
        <v>45231</v>
      </c>
      <c r="M2135" s="297">
        <v>45808</v>
      </c>
      <c r="N2135" s="95">
        <f t="shared" si="72"/>
        <v>82.428571428571431</v>
      </c>
      <c r="O2135" s="51">
        <v>1</v>
      </c>
      <c r="P2135" s="53" t="s">
        <v>1849</v>
      </c>
      <c r="Q2135" s="34">
        <f t="shared" si="73"/>
        <v>1</v>
      </c>
      <c r="R2135" s="48" t="str">
        <f t="array" aca="1" ref="R2135" ca="1">IF(ISNUMBER(Q2135),IF(Q2135=100%,"CUMPLIDA",IF(AND(ISNUMBER(M2135),ISNUMBER(INDIRECT("FECHA_"&amp;$B2135,1))), IF(M2135&lt;=INDIRECT("FECHA_"&amp;$B2135,1),"INCUMPLIDA","PROCESO"), "VERIFICAR FECHA")),"SIN VALOR AVANCE")</f>
        <v>CUMPLIDA</v>
      </c>
    </row>
    <row r="2136" spans="1:18" ht="180.75">
      <c r="A2136" s="44" t="s">
        <v>652</v>
      </c>
      <c r="B2136" s="43" t="s">
        <v>1276</v>
      </c>
      <c r="C2136" s="474"/>
      <c r="D2136" s="474"/>
      <c r="E2136" s="475"/>
      <c r="F2136" s="475"/>
      <c r="G2136" s="475"/>
      <c r="H2136" s="45" t="s">
        <v>56</v>
      </c>
      <c r="I2136" s="33" t="s">
        <v>489</v>
      </c>
      <c r="J2136" s="33" t="s">
        <v>490</v>
      </c>
      <c r="K2136" s="56">
        <v>7</v>
      </c>
      <c r="L2136" s="297">
        <v>46024</v>
      </c>
      <c r="M2136" s="297">
        <v>46660</v>
      </c>
      <c r="N2136" s="95">
        <f t="shared" si="72"/>
        <v>90.857142857142861</v>
      </c>
      <c r="O2136" s="51">
        <v>0</v>
      </c>
      <c r="P2136" s="53" t="s">
        <v>1843</v>
      </c>
      <c r="Q2136" s="34">
        <f t="shared" si="73"/>
        <v>0</v>
      </c>
      <c r="R2136" s="48" t="str">
        <f t="array" aca="1" ref="R2136" ca="1">IF(ISNUMBER(Q2136),IF(Q2136=100%,"CUMPLIDA",IF(AND(ISNUMBER(M2136),ISNUMBER(INDIRECT("FECHA_"&amp;$B2136,1))), IF(M2136&lt;=INDIRECT("FECHA_"&amp;$B2136,1),"INCUMPLIDA","PROCESO"), "VERIFICAR FECHA")),"SIN VALOR AVANCE")</f>
        <v>PROCESO</v>
      </c>
    </row>
    <row r="2137" spans="1:18" ht="180.75">
      <c r="A2137" s="44" t="s">
        <v>652</v>
      </c>
      <c r="B2137" s="43" t="s">
        <v>1276</v>
      </c>
      <c r="C2137" s="474"/>
      <c r="D2137" s="474"/>
      <c r="E2137" s="475"/>
      <c r="F2137" s="475"/>
      <c r="G2137" s="475"/>
      <c r="H2137" s="45" t="s">
        <v>492</v>
      </c>
      <c r="I2137" s="33" t="s">
        <v>493</v>
      </c>
      <c r="J2137" s="33" t="s">
        <v>494</v>
      </c>
      <c r="K2137" s="56">
        <v>1</v>
      </c>
      <c r="L2137" s="297">
        <v>46024</v>
      </c>
      <c r="M2137" s="297">
        <v>46660</v>
      </c>
      <c r="N2137" s="95">
        <f t="shared" si="72"/>
        <v>90.857142857142861</v>
      </c>
      <c r="O2137" s="51">
        <v>0</v>
      </c>
      <c r="P2137" s="53" t="s">
        <v>1822</v>
      </c>
      <c r="Q2137" s="34">
        <f t="shared" si="73"/>
        <v>0</v>
      </c>
      <c r="R2137" s="48" t="str">
        <f t="array" aca="1" ref="R2137" ca="1">IF(ISNUMBER(Q2137),IF(Q2137=100%,"CUMPLIDA",IF(AND(ISNUMBER(M2137),ISNUMBER(INDIRECT("FECHA_"&amp;$B2137,1))), IF(M2137&lt;=INDIRECT("FECHA_"&amp;$B2137,1),"INCUMPLIDA","PROCESO"), "VERIFICAR FECHA")),"SIN VALOR AVANCE")</f>
        <v>PROCESO</v>
      </c>
    </row>
    <row r="2138" spans="1:18" ht="300.75">
      <c r="A2138" s="44" t="s">
        <v>652</v>
      </c>
      <c r="B2138" s="43" t="s">
        <v>1276</v>
      </c>
      <c r="C2138" s="474"/>
      <c r="D2138" s="474"/>
      <c r="E2138" s="475"/>
      <c r="F2138" s="475"/>
      <c r="G2138" s="475"/>
      <c r="H2138" s="45" t="s">
        <v>495</v>
      </c>
      <c r="I2138" s="33" t="s">
        <v>496</v>
      </c>
      <c r="J2138" s="33" t="s">
        <v>527</v>
      </c>
      <c r="K2138" s="56">
        <v>2</v>
      </c>
      <c r="L2138" s="297">
        <v>46024</v>
      </c>
      <c r="M2138" s="297">
        <v>46660</v>
      </c>
      <c r="N2138" s="95">
        <f t="shared" ref="N2138:N2201" si="74">(M2138-L2138)/7</f>
        <v>90.857142857142861</v>
      </c>
      <c r="O2138" s="51">
        <v>0</v>
      </c>
      <c r="P2138" s="53" t="s">
        <v>1823</v>
      </c>
      <c r="Q2138" s="34">
        <f t="shared" si="73"/>
        <v>0</v>
      </c>
      <c r="R2138" s="48" t="str">
        <f t="array" aca="1" ref="R2138" ca="1">IF(ISNUMBER(Q2138),IF(Q2138=100%,"CUMPLIDA",IF(AND(ISNUMBER(M2138),ISNUMBER(INDIRECT("FECHA_"&amp;$B2138,1))), IF(M2138&lt;=INDIRECT("FECHA_"&amp;$B2138,1),"INCUMPLIDA","PROCESO"), "VERIFICAR FECHA")),"SIN VALOR AVANCE")</f>
        <v>PROCESO</v>
      </c>
    </row>
    <row r="2139" spans="1:18" ht="75.75">
      <c r="A2139" s="44" t="s">
        <v>652</v>
      </c>
      <c r="B2139" s="43" t="s">
        <v>1276</v>
      </c>
      <c r="C2139" s="474" t="s">
        <v>1978</v>
      </c>
      <c r="D2139" s="474" t="s">
        <v>1979</v>
      </c>
      <c r="E2139" s="475" t="s">
        <v>1980</v>
      </c>
      <c r="F2139" s="475"/>
      <c r="G2139" s="475" t="s">
        <v>1981</v>
      </c>
      <c r="H2139" s="475" t="s">
        <v>713</v>
      </c>
      <c r="I2139" s="57" t="s">
        <v>658</v>
      </c>
      <c r="J2139" s="33" t="s">
        <v>659</v>
      </c>
      <c r="K2139" s="51">
        <v>1</v>
      </c>
      <c r="L2139" s="296">
        <v>45231</v>
      </c>
      <c r="M2139" s="296">
        <v>45504</v>
      </c>
      <c r="N2139" s="95">
        <f t="shared" si="74"/>
        <v>39</v>
      </c>
      <c r="O2139" s="51">
        <v>1</v>
      </c>
      <c r="P2139" s="33" t="s">
        <v>1982</v>
      </c>
      <c r="Q2139" s="34">
        <f t="shared" si="73"/>
        <v>1</v>
      </c>
      <c r="R2139" s="48" t="str">
        <f t="array" aca="1" ref="R2139" ca="1">IF(ISNUMBER(Q2139),IF(Q2139=100%,"CUMPLIDA",IF(AND(ISNUMBER(M2139),ISNUMBER(INDIRECT("FECHA_"&amp;$B2139,1))), IF(M2139&lt;=INDIRECT("FECHA_"&amp;$B2139,1),"INCUMPLIDA","PROCESO"), "VERIFICAR FECHA")),"SIN VALOR AVANCE")</f>
        <v>CUMPLIDA</v>
      </c>
    </row>
    <row r="2140" spans="1:18" ht="330.75">
      <c r="A2140" s="44" t="s">
        <v>652</v>
      </c>
      <c r="B2140" s="43" t="s">
        <v>1276</v>
      </c>
      <c r="C2140" s="474"/>
      <c r="D2140" s="474"/>
      <c r="E2140" s="475"/>
      <c r="F2140" s="475"/>
      <c r="G2140" s="475"/>
      <c r="H2140" s="475"/>
      <c r="I2140" s="57" t="s">
        <v>661</v>
      </c>
      <c r="J2140" s="33" t="s">
        <v>662</v>
      </c>
      <c r="K2140" s="51">
        <v>1</v>
      </c>
      <c r="L2140" s="296">
        <v>45231</v>
      </c>
      <c r="M2140" s="296">
        <v>45504</v>
      </c>
      <c r="N2140" s="95">
        <f t="shared" si="74"/>
        <v>39</v>
      </c>
      <c r="O2140" s="51">
        <v>1</v>
      </c>
      <c r="P2140" s="33" t="s">
        <v>1983</v>
      </c>
      <c r="Q2140" s="34">
        <f t="shared" si="73"/>
        <v>1</v>
      </c>
      <c r="R2140" s="48" t="str">
        <f t="array" aca="1" ref="R2140" ca="1">IF(ISNUMBER(Q2140),IF(Q2140=100%,"CUMPLIDA",IF(AND(ISNUMBER(M2140),ISNUMBER(INDIRECT("FECHA_"&amp;$B2140,1))), IF(M2140&lt;=INDIRECT("FECHA_"&amp;$B2140,1),"INCUMPLIDA","PROCESO"), "VERIFICAR FECHA")),"SIN VALOR AVANCE")</f>
        <v>CUMPLIDA</v>
      </c>
    </row>
    <row r="2141" spans="1:18" ht="180.75">
      <c r="A2141" s="44" t="s">
        <v>652</v>
      </c>
      <c r="B2141" s="43" t="s">
        <v>1276</v>
      </c>
      <c r="C2141" s="474"/>
      <c r="D2141" s="474"/>
      <c r="E2141" s="475"/>
      <c r="F2141" s="475"/>
      <c r="G2141" s="475"/>
      <c r="H2141" s="45" t="s">
        <v>664</v>
      </c>
      <c r="I2141" s="33" t="s">
        <v>474</v>
      </c>
      <c r="J2141" s="33" t="s">
        <v>475</v>
      </c>
      <c r="K2141" s="56">
        <v>1</v>
      </c>
      <c r="L2141" s="297">
        <v>45323</v>
      </c>
      <c r="M2141" s="297">
        <v>45747</v>
      </c>
      <c r="N2141" s="95">
        <f t="shared" si="74"/>
        <v>60.571428571428569</v>
      </c>
      <c r="O2141" s="51">
        <v>1</v>
      </c>
      <c r="P2141" s="33" t="s">
        <v>1984</v>
      </c>
      <c r="Q2141" s="34">
        <f t="shared" si="73"/>
        <v>1</v>
      </c>
      <c r="R2141" s="48" t="str">
        <f t="array" aca="1" ref="R2141" ca="1">IF(ISNUMBER(Q2141),IF(Q2141=100%,"CUMPLIDA",IF(AND(ISNUMBER(M2141),ISNUMBER(INDIRECT("FECHA_"&amp;$B2141,1))), IF(M2141&lt;=INDIRECT("FECHA_"&amp;$B2141,1),"INCUMPLIDA","PROCESO"), "VERIFICAR FECHA")),"SIN VALOR AVANCE")</f>
        <v>CUMPLIDA</v>
      </c>
    </row>
    <row r="2142" spans="1:18" ht="120.75">
      <c r="A2142" s="44" t="s">
        <v>652</v>
      </c>
      <c r="B2142" s="43" t="s">
        <v>1276</v>
      </c>
      <c r="C2142" s="474"/>
      <c r="D2142" s="474"/>
      <c r="E2142" s="475"/>
      <c r="F2142" s="475"/>
      <c r="G2142" s="475"/>
      <c r="H2142" s="45" t="s">
        <v>518</v>
      </c>
      <c r="I2142" s="33" t="s">
        <v>518</v>
      </c>
      <c r="J2142" s="33" t="s">
        <v>519</v>
      </c>
      <c r="K2142" s="56">
        <v>1</v>
      </c>
      <c r="L2142" s="297">
        <v>45323</v>
      </c>
      <c r="M2142" s="297">
        <v>45747</v>
      </c>
      <c r="N2142" s="95">
        <f t="shared" si="74"/>
        <v>60.571428571428569</v>
      </c>
      <c r="O2142" s="51">
        <v>1</v>
      </c>
      <c r="P2142" s="33" t="s">
        <v>1985</v>
      </c>
      <c r="Q2142" s="34">
        <f t="shared" si="73"/>
        <v>1</v>
      </c>
      <c r="R2142" s="48" t="str">
        <f t="array" aca="1" ref="R2142" ca="1">IF(ISNUMBER(Q2142),IF(Q2142=100%,"CUMPLIDA",IF(AND(ISNUMBER(M2142),ISNUMBER(INDIRECT("FECHA_"&amp;$B2142,1))), IF(M2142&lt;=INDIRECT("FECHA_"&amp;$B2142,1),"INCUMPLIDA","PROCESO"), "VERIFICAR FECHA")),"SIN VALOR AVANCE")</f>
        <v>CUMPLIDA</v>
      </c>
    </row>
    <row r="2143" spans="1:18" ht="105.75">
      <c r="A2143" s="44" t="s">
        <v>652</v>
      </c>
      <c r="B2143" s="43" t="s">
        <v>1276</v>
      </c>
      <c r="C2143" s="474"/>
      <c r="D2143" s="474"/>
      <c r="E2143" s="475"/>
      <c r="F2143" s="475"/>
      <c r="G2143" s="475"/>
      <c r="H2143" s="45" t="s">
        <v>480</v>
      </c>
      <c r="I2143" s="33" t="s">
        <v>481</v>
      </c>
      <c r="J2143" s="33" t="s">
        <v>482</v>
      </c>
      <c r="K2143" s="56">
        <v>1</v>
      </c>
      <c r="L2143" s="297">
        <v>45231</v>
      </c>
      <c r="M2143" s="297">
        <v>45747</v>
      </c>
      <c r="N2143" s="95">
        <f t="shared" si="74"/>
        <v>73.714285714285708</v>
      </c>
      <c r="O2143" s="51">
        <v>1</v>
      </c>
      <c r="P2143" s="33" t="s">
        <v>1721</v>
      </c>
      <c r="Q2143" s="34">
        <f t="shared" si="73"/>
        <v>1</v>
      </c>
      <c r="R2143" s="48" t="str">
        <f t="array" aca="1" ref="R2143" ca="1">IF(ISNUMBER(Q2143),IF(Q2143=100%,"CUMPLIDA",IF(AND(ISNUMBER(M2143),ISNUMBER(INDIRECT("FECHA_"&amp;$B2143,1))), IF(M2143&lt;=INDIRECT("FECHA_"&amp;$B2143,1),"INCUMPLIDA","PROCESO"), "VERIFICAR FECHA")),"SIN VALOR AVANCE")</f>
        <v>CUMPLIDA</v>
      </c>
    </row>
    <row r="2144" spans="1:18" ht="180.75">
      <c r="A2144" s="44" t="s">
        <v>652</v>
      </c>
      <c r="B2144" s="43" t="s">
        <v>1276</v>
      </c>
      <c r="C2144" s="474"/>
      <c r="D2144" s="474"/>
      <c r="E2144" s="475"/>
      <c r="F2144" s="475"/>
      <c r="G2144" s="475"/>
      <c r="H2144" s="45" t="s">
        <v>483</v>
      </c>
      <c r="I2144" s="33" t="s">
        <v>483</v>
      </c>
      <c r="J2144" s="33" t="s">
        <v>1722</v>
      </c>
      <c r="K2144" s="56">
        <v>1</v>
      </c>
      <c r="L2144" s="297">
        <v>45323</v>
      </c>
      <c r="M2144" s="297">
        <v>45747</v>
      </c>
      <c r="N2144" s="95">
        <f t="shared" si="74"/>
        <v>60.571428571428569</v>
      </c>
      <c r="O2144" s="51">
        <v>1</v>
      </c>
      <c r="P2144" s="33" t="s">
        <v>1984</v>
      </c>
      <c r="Q2144" s="34">
        <f t="shared" si="73"/>
        <v>1</v>
      </c>
      <c r="R2144" s="48" t="str">
        <f t="array" aca="1" ref="R2144" ca="1">IF(ISNUMBER(Q2144),IF(Q2144=100%,"CUMPLIDA",IF(AND(ISNUMBER(M2144),ISNUMBER(INDIRECT("FECHA_"&amp;$B2144,1))), IF(M2144&lt;=INDIRECT("FECHA_"&amp;$B2144,1),"INCUMPLIDA","PROCESO"), "VERIFICAR FECHA")),"SIN VALOR AVANCE")</f>
        <v>CUMPLIDA</v>
      </c>
    </row>
    <row r="2145" spans="1:18" ht="105.75">
      <c r="A2145" s="44" t="s">
        <v>652</v>
      </c>
      <c r="B2145" s="43" t="s">
        <v>1276</v>
      </c>
      <c r="C2145" s="474"/>
      <c r="D2145" s="474"/>
      <c r="E2145" s="475"/>
      <c r="F2145" s="475"/>
      <c r="G2145" s="475"/>
      <c r="H2145" s="45" t="s">
        <v>1808</v>
      </c>
      <c r="I2145" s="33" t="s">
        <v>1808</v>
      </c>
      <c r="J2145" s="33" t="s">
        <v>485</v>
      </c>
      <c r="K2145" s="56">
        <v>1</v>
      </c>
      <c r="L2145" s="297">
        <v>45231</v>
      </c>
      <c r="M2145" s="297">
        <v>45747</v>
      </c>
      <c r="N2145" s="95">
        <f t="shared" si="74"/>
        <v>73.714285714285708</v>
      </c>
      <c r="O2145" s="51">
        <v>1</v>
      </c>
      <c r="P2145" s="33" t="s">
        <v>1986</v>
      </c>
      <c r="Q2145" s="34">
        <f t="shared" si="73"/>
        <v>1</v>
      </c>
      <c r="R2145" s="48" t="str">
        <f t="array" aca="1" ref="R2145" ca="1">IF(ISNUMBER(Q2145),IF(Q2145=100%,"CUMPLIDA",IF(AND(ISNUMBER(M2145),ISNUMBER(INDIRECT("FECHA_"&amp;$B2145,1))), IF(M2145&lt;=INDIRECT("FECHA_"&amp;$B2145,1),"INCUMPLIDA","PROCESO"), "VERIFICAR FECHA")),"SIN VALOR AVANCE")</f>
        <v>CUMPLIDA</v>
      </c>
    </row>
    <row r="2146" spans="1:18" ht="240.75">
      <c r="A2146" s="44" t="s">
        <v>652</v>
      </c>
      <c r="B2146" s="43" t="s">
        <v>1276</v>
      </c>
      <c r="C2146" s="474"/>
      <c r="D2146" s="474"/>
      <c r="E2146" s="475"/>
      <c r="F2146" s="475"/>
      <c r="G2146" s="475"/>
      <c r="H2146" s="45" t="s">
        <v>1809</v>
      </c>
      <c r="I2146" s="33" t="s">
        <v>1809</v>
      </c>
      <c r="J2146" s="33" t="s">
        <v>776</v>
      </c>
      <c r="K2146" s="56">
        <v>1</v>
      </c>
      <c r="L2146" s="297">
        <v>45231</v>
      </c>
      <c r="M2146" s="297">
        <v>45808</v>
      </c>
      <c r="N2146" s="95">
        <f t="shared" si="74"/>
        <v>82.428571428571431</v>
      </c>
      <c r="O2146" s="51">
        <v>1</v>
      </c>
      <c r="P2146" s="33" t="s">
        <v>1987</v>
      </c>
      <c r="Q2146" s="34">
        <f t="shared" si="73"/>
        <v>1</v>
      </c>
      <c r="R2146" s="48" t="str">
        <f t="array" aca="1" ref="R2146" ca="1">IF(ISNUMBER(Q2146),IF(Q2146=100%,"CUMPLIDA",IF(AND(ISNUMBER(M2146),ISNUMBER(INDIRECT("FECHA_"&amp;$B2146,1))), IF(M2146&lt;=INDIRECT("FECHA_"&amp;$B2146,1),"INCUMPLIDA","PROCESO"), "VERIFICAR FECHA")),"SIN VALOR AVANCE")</f>
        <v>CUMPLIDA</v>
      </c>
    </row>
    <row r="2147" spans="1:18" ht="180.75">
      <c r="A2147" s="44" t="s">
        <v>652</v>
      </c>
      <c r="B2147" s="43" t="s">
        <v>1276</v>
      </c>
      <c r="C2147" s="474"/>
      <c r="D2147" s="474"/>
      <c r="E2147" s="475"/>
      <c r="F2147" s="475"/>
      <c r="G2147" s="475"/>
      <c r="H2147" s="45" t="s">
        <v>56</v>
      </c>
      <c r="I2147" s="33" t="s">
        <v>489</v>
      </c>
      <c r="J2147" s="33" t="s">
        <v>490</v>
      </c>
      <c r="K2147" s="56">
        <v>7</v>
      </c>
      <c r="L2147" s="297">
        <v>46024</v>
      </c>
      <c r="M2147" s="297">
        <v>46660</v>
      </c>
      <c r="N2147" s="95">
        <f t="shared" si="74"/>
        <v>90.857142857142861</v>
      </c>
      <c r="O2147" s="51">
        <v>0</v>
      </c>
      <c r="P2147" s="33" t="s">
        <v>1988</v>
      </c>
      <c r="Q2147" s="34">
        <f t="shared" si="73"/>
        <v>0</v>
      </c>
      <c r="R2147" s="48" t="str">
        <f t="array" aca="1" ref="R2147" ca="1">IF(ISNUMBER(Q2147),IF(Q2147=100%,"CUMPLIDA",IF(AND(ISNUMBER(M2147),ISNUMBER(INDIRECT("FECHA_"&amp;$B2147,1))), IF(M2147&lt;=INDIRECT("FECHA_"&amp;$B2147,1),"INCUMPLIDA","PROCESO"), "VERIFICAR FECHA")),"SIN VALOR AVANCE")</f>
        <v>PROCESO</v>
      </c>
    </row>
    <row r="2148" spans="1:18" ht="180.75">
      <c r="A2148" s="44" t="s">
        <v>652</v>
      </c>
      <c r="B2148" s="43" t="s">
        <v>1276</v>
      </c>
      <c r="C2148" s="474"/>
      <c r="D2148" s="474"/>
      <c r="E2148" s="475"/>
      <c r="F2148" s="475"/>
      <c r="G2148" s="475"/>
      <c r="H2148" s="45" t="s">
        <v>492</v>
      </c>
      <c r="I2148" s="33" t="s">
        <v>493</v>
      </c>
      <c r="J2148" s="33" t="s">
        <v>494</v>
      </c>
      <c r="K2148" s="56">
        <v>1</v>
      </c>
      <c r="L2148" s="297">
        <v>46024</v>
      </c>
      <c r="M2148" s="297">
        <v>46660</v>
      </c>
      <c r="N2148" s="95">
        <f t="shared" si="74"/>
        <v>90.857142857142861</v>
      </c>
      <c r="O2148" s="51">
        <v>0</v>
      </c>
      <c r="P2148" s="33" t="s">
        <v>1989</v>
      </c>
      <c r="Q2148" s="34">
        <f t="shared" si="73"/>
        <v>0</v>
      </c>
      <c r="R2148" s="48" t="str">
        <f t="array" aca="1" ref="R2148" ca="1">IF(ISNUMBER(Q2148),IF(Q2148=100%,"CUMPLIDA",IF(AND(ISNUMBER(M2148),ISNUMBER(INDIRECT("FECHA_"&amp;$B2148,1))), IF(M2148&lt;=INDIRECT("FECHA_"&amp;$B2148,1),"INCUMPLIDA","PROCESO"), "VERIFICAR FECHA")),"SIN VALOR AVANCE")</f>
        <v>PROCESO</v>
      </c>
    </row>
    <row r="2149" spans="1:18" ht="300.75">
      <c r="A2149" s="44" t="s">
        <v>652</v>
      </c>
      <c r="B2149" s="43" t="s">
        <v>1276</v>
      </c>
      <c r="C2149" s="474"/>
      <c r="D2149" s="474"/>
      <c r="E2149" s="475"/>
      <c r="F2149" s="475"/>
      <c r="G2149" s="475"/>
      <c r="H2149" s="45" t="s">
        <v>495</v>
      </c>
      <c r="I2149" s="33" t="s">
        <v>496</v>
      </c>
      <c r="J2149" s="33" t="s">
        <v>527</v>
      </c>
      <c r="K2149" s="56">
        <v>2</v>
      </c>
      <c r="L2149" s="297">
        <v>46024</v>
      </c>
      <c r="M2149" s="297">
        <v>46660</v>
      </c>
      <c r="N2149" s="95">
        <f t="shared" si="74"/>
        <v>90.857142857142861</v>
      </c>
      <c r="O2149" s="51">
        <v>0</v>
      </c>
      <c r="P2149" s="33" t="s">
        <v>1990</v>
      </c>
      <c r="Q2149" s="34">
        <f t="shared" si="73"/>
        <v>0</v>
      </c>
      <c r="R2149" s="48" t="str">
        <f t="array" aca="1" ref="R2149" ca="1">IF(ISNUMBER(Q2149),IF(Q2149=100%,"CUMPLIDA",IF(AND(ISNUMBER(M2149),ISNUMBER(INDIRECT("FECHA_"&amp;$B2149,1))), IF(M2149&lt;=INDIRECT("FECHA_"&amp;$B2149,1),"INCUMPLIDA","PROCESO"), "VERIFICAR FECHA")),"SIN VALOR AVANCE")</f>
        <v>PROCESO</v>
      </c>
    </row>
    <row r="2150" spans="1:18" ht="75.75">
      <c r="A2150" s="44" t="s">
        <v>652</v>
      </c>
      <c r="B2150" s="43" t="s">
        <v>1276</v>
      </c>
      <c r="C2150" s="474" t="s">
        <v>1991</v>
      </c>
      <c r="D2150" s="474" t="s">
        <v>1992</v>
      </c>
      <c r="E2150" s="475" t="s">
        <v>1993</v>
      </c>
      <c r="F2150" s="475"/>
      <c r="G2150" s="475" t="s">
        <v>1994</v>
      </c>
      <c r="H2150" s="475" t="s">
        <v>713</v>
      </c>
      <c r="I2150" s="57" t="s">
        <v>658</v>
      </c>
      <c r="J2150" s="33" t="s">
        <v>659</v>
      </c>
      <c r="K2150" s="51">
        <v>1</v>
      </c>
      <c r="L2150" s="296">
        <v>45231</v>
      </c>
      <c r="M2150" s="296">
        <v>45504</v>
      </c>
      <c r="N2150" s="95">
        <f t="shared" si="74"/>
        <v>39</v>
      </c>
      <c r="O2150" s="51">
        <v>1</v>
      </c>
      <c r="P2150" s="53" t="s">
        <v>1804</v>
      </c>
      <c r="Q2150" s="34">
        <f t="shared" si="73"/>
        <v>1</v>
      </c>
      <c r="R2150" s="48" t="str">
        <f t="array" aca="1" ref="R2150" ca="1">IF(ISNUMBER(Q2150),IF(Q2150=100%,"CUMPLIDA",IF(AND(ISNUMBER(M2150),ISNUMBER(INDIRECT("FECHA_"&amp;$B2150,1))), IF(M2150&lt;=INDIRECT("FECHA_"&amp;$B2150,1),"INCUMPLIDA","PROCESO"), "VERIFICAR FECHA")),"SIN VALOR AVANCE")</f>
        <v>CUMPLIDA</v>
      </c>
    </row>
    <row r="2151" spans="1:18" ht="330.75">
      <c r="A2151" s="44" t="s">
        <v>652</v>
      </c>
      <c r="B2151" s="43" t="s">
        <v>1276</v>
      </c>
      <c r="C2151" s="474"/>
      <c r="D2151" s="474"/>
      <c r="E2151" s="475"/>
      <c r="F2151" s="475"/>
      <c r="G2151" s="475"/>
      <c r="H2151" s="475"/>
      <c r="I2151" s="57" t="s">
        <v>661</v>
      </c>
      <c r="J2151" s="33" t="s">
        <v>662</v>
      </c>
      <c r="K2151" s="51">
        <v>1</v>
      </c>
      <c r="L2151" s="296">
        <v>45231</v>
      </c>
      <c r="M2151" s="296">
        <v>45504</v>
      </c>
      <c r="N2151" s="95">
        <f t="shared" si="74"/>
        <v>39</v>
      </c>
      <c r="O2151" s="51">
        <v>1</v>
      </c>
      <c r="P2151" s="53" t="s">
        <v>1840</v>
      </c>
      <c r="Q2151" s="34">
        <f t="shared" si="73"/>
        <v>1</v>
      </c>
      <c r="R2151" s="48" t="str">
        <f t="array" aca="1" ref="R2151" ca="1">IF(ISNUMBER(Q2151),IF(Q2151=100%,"CUMPLIDA",IF(AND(ISNUMBER(M2151),ISNUMBER(INDIRECT("FECHA_"&amp;$B2151,1))), IF(M2151&lt;=INDIRECT("FECHA_"&amp;$B2151,1),"INCUMPLIDA","PROCESO"), "VERIFICAR FECHA")),"SIN VALOR AVANCE")</f>
        <v>CUMPLIDA</v>
      </c>
    </row>
    <row r="2152" spans="1:18" ht="165.75">
      <c r="A2152" s="44" t="s">
        <v>652</v>
      </c>
      <c r="B2152" s="43" t="s">
        <v>1276</v>
      </c>
      <c r="C2152" s="474"/>
      <c r="D2152" s="474"/>
      <c r="E2152" s="475"/>
      <c r="F2152" s="475"/>
      <c r="G2152" s="475"/>
      <c r="H2152" s="45" t="s">
        <v>664</v>
      </c>
      <c r="I2152" s="33" t="s">
        <v>474</v>
      </c>
      <c r="J2152" s="33" t="s">
        <v>475</v>
      </c>
      <c r="K2152" s="56">
        <v>1</v>
      </c>
      <c r="L2152" s="297">
        <v>45323</v>
      </c>
      <c r="M2152" s="297">
        <v>45747</v>
      </c>
      <c r="N2152" s="95">
        <f t="shared" si="74"/>
        <v>60.571428571428569</v>
      </c>
      <c r="O2152" s="51">
        <v>1</v>
      </c>
      <c r="P2152" s="53" t="s">
        <v>1841</v>
      </c>
      <c r="Q2152" s="34">
        <f t="shared" si="73"/>
        <v>1</v>
      </c>
      <c r="R2152" s="48" t="str">
        <f t="array" aca="1" ref="R2152" ca="1">IF(ISNUMBER(Q2152),IF(Q2152=100%,"CUMPLIDA",IF(AND(ISNUMBER(M2152),ISNUMBER(INDIRECT("FECHA_"&amp;$B2152,1))), IF(M2152&lt;=INDIRECT("FECHA_"&amp;$B2152,1),"INCUMPLIDA","PROCESO"), "VERIFICAR FECHA")),"SIN VALOR AVANCE")</f>
        <v>CUMPLIDA</v>
      </c>
    </row>
    <row r="2153" spans="1:18" ht="90.75">
      <c r="A2153" s="44" t="s">
        <v>652</v>
      </c>
      <c r="B2153" s="43" t="s">
        <v>1276</v>
      </c>
      <c r="C2153" s="474"/>
      <c r="D2153" s="474"/>
      <c r="E2153" s="475"/>
      <c r="F2153" s="475"/>
      <c r="G2153" s="475"/>
      <c r="H2153" s="45" t="s">
        <v>518</v>
      </c>
      <c r="I2153" s="33" t="s">
        <v>518</v>
      </c>
      <c r="J2153" s="33" t="s">
        <v>519</v>
      </c>
      <c r="K2153" s="56">
        <v>1</v>
      </c>
      <c r="L2153" s="297">
        <v>45323</v>
      </c>
      <c r="M2153" s="297">
        <v>45747</v>
      </c>
      <c r="N2153" s="95">
        <f t="shared" si="74"/>
        <v>60.571428571428569</v>
      </c>
      <c r="O2153" s="51">
        <v>1</v>
      </c>
      <c r="P2153" s="53" t="s">
        <v>1864</v>
      </c>
      <c r="Q2153" s="34">
        <f t="shared" si="73"/>
        <v>1</v>
      </c>
      <c r="R2153" s="48" t="str">
        <f t="array" aca="1" ref="R2153" ca="1">IF(ISNUMBER(Q2153),IF(Q2153=100%,"CUMPLIDA",IF(AND(ISNUMBER(M2153),ISNUMBER(INDIRECT("FECHA_"&amp;$B2153,1))), IF(M2153&lt;=INDIRECT("FECHA_"&amp;$B2153,1),"INCUMPLIDA","PROCESO"), "VERIFICAR FECHA")),"SIN VALOR AVANCE")</f>
        <v>CUMPLIDA</v>
      </c>
    </row>
    <row r="2154" spans="1:18" ht="90.75">
      <c r="A2154" s="44" t="s">
        <v>652</v>
      </c>
      <c r="B2154" s="43" t="s">
        <v>1276</v>
      </c>
      <c r="C2154" s="474"/>
      <c r="D2154" s="474"/>
      <c r="E2154" s="475"/>
      <c r="F2154" s="475"/>
      <c r="G2154" s="475"/>
      <c r="H2154" s="45" t="s">
        <v>480</v>
      </c>
      <c r="I2154" s="33" t="s">
        <v>481</v>
      </c>
      <c r="J2154" s="33" t="s">
        <v>482</v>
      </c>
      <c r="K2154" s="56">
        <v>1</v>
      </c>
      <c r="L2154" s="297">
        <v>45231</v>
      </c>
      <c r="M2154" s="297">
        <v>45747</v>
      </c>
      <c r="N2154" s="95">
        <f t="shared" si="74"/>
        <v>73.714285714285708</v>
      </c>
      <c r="O2154" s="51">
        <v>1</v>
      </c>
      <c r="P2154" s="53" t="s">
        <v>1864</v>
      </c>
      <c r="Q2154" s="34">
        <f t="shared" si="73"/>
        <v>1</v>
      </c>
      <c r="R2154" s="48" t="str">
        <f t="array" aca="1" ref="R2154" ca="1">IF(ISNUMBER(Q2154),IF(Q2154=100%,"CUMPLIDA",IF(AND(ISNUMBER(M2154),ISNUMBER(INDIRECT("FECHA_"&amp;$B2154,1))), IF(M2154&lt;=INDIRECT("FECHA_"&amp;$B2154,1),"INCUMPLIDA","PROCESO"), "VERIFICAR FECHA")),"SIN VALOR AVANCE")</f>
        <v>CUMPLIDA</v>
      </c>
    </row>
    <row r="2155" spans="1:18" ht="165.75">
      <c r="A2155" s="44" t="s">
        <v>652</v>
      </c>
      <c r="B2155" s="43" t="s">
        <v>1276</v>
      </c>
      <c r="C2155" s="474"/>
      <c r="D2155" s="474"/>
      <c r="E2155" s="475"/>
      <c r="F2155" s="475"/>
      <c r="G2155" s="475"/>
      <c r="H2155" s="45" t="s">
        <v>483</v>
      </c>
      <c r="I2155" s="33" t="s">
        <v>483</v>
      </c>
      <c r="J2155" s="33" t="s">
        <v>1722</v>
      </c>
      <c r="K2155" s="56">
        <v>1</v>
      </c>
      <c r="L2155" s="297">
        <v>45323</v>
      </c>
      <c r="M2155" s="297">
        <v>45747</v>
      </c>
      <c r="N2155" s="95">
        <f t="shared" si="74"/>
        <v>60.571428571428569</v>
      </c>
      <c r="O2155" s="51">
        <v>1</v>
      </c>
      <c r="P2155" s="53" t="s">
        <v>1841</v>
      </c>
      <c r="Q2155" s="34">
        <f t="shared" si="73"/>
        <v>1</v>
      </c>
      <c r="R2155" s="48" t="str">
        <f t="array" aca="1" ref="R2155" ca="1">IF(ISNUMBER(Q2155),IF(Q2155=100%,"CUMPLIDA",IF(AND(ISNUMBER(M2155),ISNUMBER(INDIRECT("FECHA_"&amp;$B2155,1))), IF(M2155&lt;=INDIRECT("FECHA_"&amp;$B2155,1),"INCUMPLIDA","PROCESO"), "VERIFICAR FECHA")),"SIN VALOR AVANCE")</f>
        <v>CUMPLIDA</v>
      </c>
    </row>
    <row r="2156" spans="1:18" ht="90.75">
      <c r="A2156" s="44" t="s">
        <v>652</v>
      </c>
      <c r="B2156" s="43" t="s">
        <v>1276</v>
      </c>
      <c r="C2156" s="474"/>
      <c r="D2156" s="474"/>
      <c r="E2156" s="475"/>
      <c r="F2156" s="475"/>
      <c r="G2156" s="475"/>
      <c r="H2156" s="45" t="s">
        <v>1808</v>
      </c>
      <c r="I2156" s="33" t="s">
        <v>1808</v>
      </c>
      <c r="J2156" s="33" t="s">
        <v>485</v>
      </c>
      <c r="K2156" s="56">
        <v>1</v>
      </c>
      <c r="L2156" s="297">
        <v>45231</v>
      </c>
      <c r="M2156" s="297">
        <v>45747</v>
      </c>
      <c r="N2156" s="95">
        <f t="shared" si="74"/>
        <v>73.714285714285708</v>
      </c>
      <c r="O2156" s="51">
        <v>1</v>
      </c>
      <c r="P2156" s="53" t="s">
        <v>1864</v>
      </c>
      <c r="Q2156" s="34">
        <f t="shared" si="73"/>
        <v>1</v>
      </c>
      <c r="R2156" s="48" t="str">
        <f t="array" aca="1" ref="R2156" ca="1">IF(ISNUMBER(Q2156),IF(Q2156=100%,"CUMPLIDA",IF(AND(ISNUMBER(M2156),ISNUMBER(INDIRECT("FECHA_"&amp;$B2156,1))), IF(M2156&lt;=INDIRECT("FECHA_"&amp;$B2156,1),"INCUMPLIDA","PROCESO"), "VERIFICAR FECHA")),"SIN VALOR AVANCE")</f>
        <v>CUMPLIDA</v>
      </c>
    </row>
    <row r="2157" spans="1:18" ht="225.75">
      <c r="A2157" s="44" t="s">
        <v>652</v>
      </c>
      <c r="B2157" s="43" t="s">
        <v>1276</v>
      </c>
      <c r="C2157" s="474"/>
      <c r="D2157" s="474"/>
      <c r="E2157" s="475"/>
      <c r="F2157" s="475"/>
      <c r="G2157" s="475"/>
      <c r="H2157" s="45" t="s">
        <v>1809</v>
      </c>
      <c r="I2157" s="33" t="s">
        <v>1809</v>
      </c>
      <c r="J2157" s="33" t="s">
        <v>776</v>
      </c>
      <c r="K2157" s="56">
        <v>1</v>
      </c>
      <c r="L2157" s="297">
        <v>45231</v>
      </c>
      <c r="M2157" s="297">
        <v>45808</v>
      </c>
      <c r="N2157" s="95">
        <f t="shared" si="74"/>
        <v>82.428571428571431</v>
      </c>
      <c r="O2157" s="51">
        <v>1</v>
      </c>
      <c r="P2157" s="53" t="s">
        <v>1805</v>
      </c>
      <c r="Q2157" s="34">
        <f t="shared" si="73"/>
        <v>1</v>
      </c>
      <c r="R2157" s="48" t="str">
        <f t="array" aca="1" ref="R2157" ca="1">IF(ISNUMBER(Q2157),IF(Q2157=100%,"CUMPLIDA",IF(AND(ISNUMBER(M2157),ISNUMBER(INDIRECT("FECHA_"&amp;$B2157,1))), IF(M2157&lt;=INDIRECT("FECHA_"&amp;$B2157,1),"INCUMPLIDA","PROCESO"), "VERIFICAR FECHA")),"SIN VALOR AVANCE")</f>
        <v>CUMPLIDA</v>
      </c>
    </row>
    <row r="2158" spans="1:18" ht="180.75">
      <c r="A2158" s="44" t="s">
        <v>652</v>
      </c>
      <c r="B2158" s="43" t="s">
        <v>1276</v>
      </c>
      <c r="C2158" s="474"/>
      <c r="D2158" s="474"/>
      <c r="E2158" s="475"/>
      <c r="F2158" s="475"/>
      <c r="G2158" s="475"/>
      <c r="H2158" s="45" t="s">
        <v>56</v>
      </c>
      <c r="I2158" s="33" t="s">
        <v>489</v>
      </c>
      <c r="J2158" s="33" t="s">
        <v>490</v>
      </c>
      <c r="K2158" s="56">
        <v>10</v>
      </c>
      <c r="L2158" s="297">
        <v>45809</v>
      </c>
      <c r="M2158" s="297">
        <v>46568</v>
      </c>
      <c r="N2158" s="95">
        <f t="shared" si="74"/>
        <v>108.42857142857143</v>
      </c>
      <c r="O2158" s="51">
        <v>0</v>
      </c>
      <c r="P2158" s="53" t="s">
        <v>1843</v>
      </c>
      <c r="Q2158" s="34">
        <f t="shared" si="73"/>
        <v>0</v>
      </c>
      <c r="R2158" s="48" t="str">
        <f t="array" aca="1" ref="R2158" ca="1">IF(ISNUMBER(Q2158),IF(Q2158=100%,"CUMPLIDA",IF(AND(ISNUMBER(M2158),ISNUMBER(INDIRECT("FECHA_"&amp;$B2158,1))), IF(M2158&lt;=INDIRECT("FECHA_"&amp;$B2158,1),"INCUMPLIDA","PROCESO"), "VERIFICAR FECHA")),"SIN VALOR AVANCE")</f>
        <v>PROCESO</v>
      </c>
    </row>
    <row r="2159" spans="1:18" ht="180.75">
      <c r="A2159" s="44" t="s">
        <v>652</v>
      </c>
      <c r="B2159" s="43" t="s">
        <v>1276</v>
      </c>
      <c r="C2159" s="474"/>
      <c r="D2159" s="474"/>
      <c r="E2159" s="475"/>
      <c r="F2159" s="475"/>
      <c r="G2159" s="475"/>
      <c r="H2159" s="45" t="s">
        <v>492</v>
      </c>
      <c r="I2159" s="33" t="s">
        <v>493</v>
      </c>
      <c r="J2159" s="33" t="s">
        <v>494</v>
      </c>
      <c r="K2159" s="56">
        <v>1</v>
      </c>
      <c r="L2159" s="297">
        <v>45809</v>
      </c>
      <c r="M2159" s="297">
        <v>46568</v>
      </c>
      <c r="N2159" s="95">
        <f t="shared" si="74"/>
        <v>108.42857142857143</v>
      </c>
      <c r="O2159" s="51">
        <v>0</v>
      </c>
      <c r="P2159" s="53" t="s">
        <v>1995</v>
      </c>
      <c r="Q2159" s="34">
        <f t="shared" si="73"/>
        <v>0</v>
      </c>
      <c r="R2159" s="48" t="str">
        <f t="array" aca="1" ref="R2159" ca="1">IF(ISNUMBER(Q2159),IF(Q2159=100%,"CUMPLIDA",IF(AND(ISNUMBER(M2159),ISNUMBER(INDIRECT("FECHA_"&amp;$B2159,1))), IF(M2159&lt;=INDIRECT("FECHA_"&amp;$B2159,1),"INCUMPLIDA","PROCESO"), "VERIFICAR FECHA")),"SIN VALOR AVANCE")</f>
        <v>PROCESO</v>
      </c>
    </row>
    <row r="2160" spans="1:18" ht="300.75">
      <c r="A2160" s="44" t="s">
        <v>652</v>
      </c>
      <c r="B2160" s="43" t="s">
        <v>1276</v>
      </c>
      <c r="C2160" s="474"/>
      <c r="D2160" s="474"/>
      <c r="E2160" s="475"/>
      <c r="F2160" s="475"/>
      <c r="G2160" s="475"/>
      <c r="H2160" s="45" t="s">
        <v>495</v>
      </c>
      <c r="I2160" s="33" t="s">
        <v>496</v>
      </c>
      <c r="J2160" s="33" t="s">
        <v>527</v>
      </c>
      <c r="K2160" s="56">
        <v>2</v>
      </c>
      <c r="L2160" s="297">
        <v>45809</v>
      </c>
      <c r="M2160" s="297">
        <v>46568</v>
      </c>
      <c r="N2160" s="95">
        <f t="shared" si="74"/>
        <v>108.42857142857143</v>
      </c>
      <c r="O2160" s="51">
        <v>0</v>
      </c>
      <c r="P2160" s="53" t="s">
        <v>1823</v>
      </c>
      <c r="Q2160" s="34">
        <f t="shared" si="73"/>
        <v>0</v>
      </c>
      <c r="R2160" s="48" t="str">
        <f t="array" aca="1" ref="R2160" ca="1">IF(ISNUMBER(Q2160),IF(Q2160=100%,"CUMPLIDA",IF(AND(ISNUMBER(M2160),ISNUMBER(INDIRECT("FECHA_"&amp;$B2160,1))), IF(M2160&lt;=INDIRECT("FECHA_"&amp;$B2160,1),"INCUMPLIDA","PROCESO"), "VERIFICAR FECHA")),"SIN VALOR AVANCE")</f>
        <v>PROCESO</v>
      </c>
    </row>
    <row r="2161" spans="1:18" ht="75.75">
      <c r="A2161" s="44" t="s">
        <v>652</v>
      </c>
      <c r="B2161" s="43" t="s">
        <v>1276</v>
      </c>
      <c r="C2161" s="474" t="s">
        <v>1996</v>
      </c>
      <c r="D2161" s="474" t="s">
        <v>1992</v>
      </c>
      <c r="E2161" s="475" t="s">
        <v>1997</v>
      </c>
      <c r="F2161" s="475"/>
      <c r="G2161" s="475" t="s">
        <v>1998</v>
      </c>
      <c r="H2161" s="475" t="s">
        <v>713</v>
      </c>
      <c r="I2161" s="57" t="s">
        <v>658</v>
      </c>
      <c r="J2161" s="33" t="s">
        <v>659</v>
      </c>
      <c r="K2161" s="51">
        <v>1</v>
      </c>
      <c r="L2161" s="296">
        <v>45231</v>
      </c>
      <c r="M2161" s="296">
        <v>45504</v>
      </c>
      <c r="N2161" s="95">
        <f t="shared" si="74"/>
        <v>39</v>
      </c>
      <c r="O2161" s="51">
        <v>1</v>
      </c>
      <c r="P2161" s="53" t="s">
        <v>1804</v>
      </c>
      <c r="Q2161" s="34">
        <f t="shared" si="73"/>
        <v>1</v>
      </c>
      <c r="R2161" s="48" t="str">
        <f t="array" aca="1" ref="R2161" ca="1">IF(ISNUMBER(Q2161),IF(Q2161=100%,"CUMPLIDA",IF(AND(ISNUMBER(M2161),ISNUMBER(INDIRECT("FECHA_"&amp;$B2161,1))), IF(M2161&lt;=INDIRECT("FECHA_"&amp;$B2161,1),"INCUMPLIDA","PROCESO"), "VERIFICAR FECHA")),"SIN VALOR AVANCE")</f>
        <v>CUMPLIDA</v>
      </c>
    </row>
    <row r="2162" spans="1:18" ht="330.75">
      <c r="A2162" s="44" t="s">
        <v>652</v>
      </c>
      <c r="B2162" s="43" t="s">
        <v>1276</v>
      </c>
      <c r="C2162" s="474"/>
      <c r="D2162" s="474"/>
      <c r="E2162" s="475"/>
      <c r="F2162" s="475"/>
      <c r="G2162" s="475"/>
      <c r="H2162" s="475"/>
      <c r="I2162" s="57" t="s">
        <v>661</v>
      </c>
      <c r="J2162" s="33" t="s">
        <v>662</v>
      </c>
      <c r="K2162" s="51">
        <v>1</v>
      </c>
      <c r="L2162" s="296">
        <v>45231</v>
      </c>
      <c r="M2162" s="296">
        <v>45504</v>
      </c>
      <c r="N2162" s="95">
        <f t="shared" si="74"/>
        <v>39</v>
      </c>
      <c r="O2162" s="51">
        <v>1</v>
      </c>
      <c r="P2162" s="53" t="s">
        <v>1840</v>
      </c>
      <c r="Q2162" s="34">
        <f t="shared" si="73"/>
        <v>1</v>
      </c>
      <c r="R2162" s="48" t="str">
        <f t="array" aca="1" ref="R2162" ca="1">IF(ISNUMBER(Q2162),IF(Q2162=100%,"CUMPLIDA",IF(AND(ISNUMBER(M2162),ISNUMBER(INDIRECT("FECHA_"&amp;$B2162,1))), IF(M2162&lt;=INDIRECT("FECHA_"&amp;$B2162,1),"INCUMPLIDA","PROCESO"), "VERIFICAR FECHA")),"SIN VALOR AVANCE")</f>
        <v>CUMPLIDA</v>
      </c>
    </row>
    <row r="2163" spans="1:18" ht="150.75">
      <c r="A2163" s="44" t="s">
        <v>652</v>
      </c>
      <c r="B2163" s="43" t="s">
        <v>1276</v>
      </c>
      <c r="C2163" s="474"/>
      <c r="D2163" s="474"/>
      <c r="E2163" s="475"/>
      <c r="F2163" s="475"/>
      <c r="G2163" s="475"/>
      <c r="H2163" s="45" t="s">
        <v>664</v>
      </c>
      <c r="I2163" s="33" t="s">
        <v>474</v>
      </c>
      <c r="J2163" s="33" t="s">
        <v>475</v>
      </c>
      <c r="K2163" s="56">
        <v>1</v>
      </c>
      <c r="L2163" s="297">
        <v>45323</v>
      </c>
      <c r="M2163" s="297">
        <v>45747</v>
      </c>
      <c r="N2163" s="95">
        <f t="shared" si="74"/>
        <v>60.571428571428569</v>
      </c>
      <c r="O2163" s="51">
        <v>1</v>
      </c>
      <c r="P2163" s="53" t="s">
        <v>1806</v>
      </c>
      <c r="Q2163" s="34">
        <f t="shared" si="73"/>
        <v>1</v>
      </c>
      <c r="R2163" s="48" t="str">
        <f t="array" aca="1" ref="R2163" ca="1">IF(ISNUMBER(Q2163),IF(Q2163=100%,"CUMPLIDA",IF(AND(ISNUMBER(M2163),ISNUMBER(INDIRECT("FECHA_"&amp;$B2163,1))), IF(M2163&lt;=INDIRECT("FECHA_"&amp;$B2163,1),"INCUMPLIDA","PROCESO"), "VERIFICAR FECHA")),"SIN VALOR AVANCE")</f>
        <v>CUMPLIDA</v>
      </c>
    </row>
    <row r="2164" spans="1:18" ht="75.75">
      <c r="A2164" s="44" t="s">
        <v>652</v>
      </c>
      <c r="B2164" s="43" t="s">
        <v>1276</v>
      </c>
      <c r="C2164" s="474"/>
      <c r="D2164" s="474"/>
      <c r="E2164" s="475"/>
      <c r="F2164" s="475"/>
      <c r="G2164" s="475"/>
      <c r="H2164" s="45" t="s">
        <v>518</v>
      </c>
      <c r="I2164" s="33" t="s">
        <v>518</v>
      </c>
      <c r="J2164" s="33" t="s">
        <v>519</v>
      </c>
      <c r="K2164" s="56">
        <v>1</v>
      </c>
      <c r="L2164" s="297">
        <v>45323</v>
      </c>
      <c r="M2164" s="297">
        <v>45747</v>
      </c>
      <c r="N2164" s="95">
        <f t="shared" si="74"/>
        <v>60.571428571428569</v>
      </c>
      <c r="O2164" s="51">
        <v>1</v>
      </c>
      <c r="P2164" s="53" t="s">
        <v>1897</v>
      </c>
      <c r="Q2164" s="34">
        <f t="shared" si="73"/>
        <v>1</v>
      </c>
      <c r="R2164" s="48" t="str">
        <f t="array" aca="1" ref="R2164" ca="1">IF(ISNUMBER(Q2164),IF(Q2164=100%,"CUMPLIDA",IF(AND(ISNUMBER(M2164),ISNUMBER(INDIRECT("FECHA_"&amp;$B2164,1))), IF(M2164&lt;=INDIRECT("FECHA_"&amp;$B2164,1),"INCUMPLIDA","PROCESO"), "VERIFICAR FECHA")),"SIN VALOR AVANCE")</f>
        <v>CUMPLIDA</v>
      </c>
    </row>
    <row r="2165" spans="1:18" ht="75.75">
      <c r="A2165" s="44" t="s">
        <v>652</v>
      </c>
      <c r="B2165" s="43" t="s">
        <v>1276</v>
      </c>
      <c r="C2165" s="474"/>
      <c r="D2165" s="474"/>
      <c r="E2165" s="475"/>
      <c r="F2165" s="475"/>
      <c r="G2165" s="475"/>
      <c r="H2165" s="45" t="s">
        <v>480</v>
      </c>
      <c r="I2165" s="33" t="s">
        <v>481</v>
      </c>
      <c r="J2165" s="33" t="s">
        <v>482</v>
      </c>
      <c r="K2165" s="56">
        <v>1</v>
      </c>
      <c r="L2165" s="297">
        <v>45231</v>
      </c>
      <c r="M2165" s="297">
        <v>45747</v>
      </c>
      <c r="N2165" s="95">
        <f t="shared" si="74"/>
        <v>73.714285714285708</v>
      </c>
      <c r="O2165" s="51">
        <v>1</v>
      </c>
      <c r="P2165" s="53" t="s">
        <v>1897</v>
      </c>
      <c r="Q2165" s="34">
        <f t="shared" si="73"/>
        <v>1</v>
      </c>
      <c r="R2165" s="48" t="str">
        <f t="array" aca="1" ref="R2165" ca="1">IF(ISNUMBER(Q2165),IF(Q2165=100%,"CUMPLIDA",IF(AND(ISNUMBER(M2165),ISNUMBER(INDIRECT("FECHA_"&amp;$B2165,1))), IF(M2165&lt;=INDIRECT("FECHA_"&amp;$B2165,1),"INCUMPLIDA","PROCESO"), "VERIFICAR FECHA")),"SIN VALOR AVANCE")</f>
        <v>CUMPLIDA</v>
      </c>
    </row>
    <row r="2166" spans="1:18" ht="150.75">
      <c r="A2166" s="44" t="s">
        <v>652</v>
      </c>
      <c r="B2166" s="43" t="s">
        <v>1276</v>
      </c>
      <c r="C2166" s="474"/>
      <c r="D2166" s="474"/>
      <c r="E2166" s="475"/>
      <c r="F2166" s="475"/>
      <c r="G2166" s="475"/>
      <c r="H2166" s="45" t="s">
        <v>483</v>
      </c>
      <c r="I2166" s="33" t="s">
        <v>483</v>
      </c>
      <c r="J2166" s="33" t="s">
        <v>1722</v>
      </c>
      <c r="K2166" s="56">
        <v>1</v>
      </c>
      <c r="L2166" s="297">
        <v>45323</v>
      </c>
      <c r="M2166" s="297">
        <v>45747</v>
      </c>
      <c r="N2166" s="95">
        <f t="shared" si="74"/>
        <v>60.571428571428569</v>
      </c>
      <c r="O2166" s="51">
        <v>1</v>
      </c>
      <c r="P2166" s="53" t="s">
        <v>1806</v>
      </c>
      <c r="Q2166" s="34">
        <f t="shared" si="73"/>
        <v>1</v>
      </c>
      <c r="R2166" s="48" t="str">
        <f t="array" aca="1" ref="R2166" ca="1">IF(ISNUMBER(Q2166),IF(Q2166=100%,"CUMPLIDA",IF(AND(ISNUMBER(M2166),ISNUMBER(INDIRECT("FECHA_"&amp;$B2166,1))), IF(M2166&lt;=INDIRECT("FECHA_"&amp;$B2166,1),"INCUMPLIDA","PROCESO"), "VERIFICAR FECHA")),"SIN VALOR AVANCE")</f>
        <v>CUMPLIDA</v>
      </c>
    </row>
    <row r="2167" spans="1:18" ht="75.75">
      <c r="A2167" s="44" t="s">
        <v>652</v>
      </c>
      <c r="B2167" s="43" t="s">
        <v>1276</v>
      </c>
      <c r="C2167" s="474"/>
      <c r="D2167" s="474"/>
      <c r="E2167" s="475"/>
      <c r="F2167" s="475"/>
      <c r="G2167" s="475"/>
      <c r="H2167" s="45" t="s">
        <v>1808</v>
      </c>
      <c r="I2167" s="33" t="s">
        <v>1808</v>
      </c>
      <c r="J2167" s="33" t="s">
        <v>485</v>
      </c>
      <c r="K2167" s="56">
        <v>1</v>
      </c>
      <c r="L2167" s="297">
        <v>45231</v>
      </c>
      <c r="M2167" s="297">
        <v>45747</v>
      </c>
      <c r="N2167" s="95">
        <f t="shared" si="74"/>
        <v>73.714285714285708</v>
      </c>
      <c r="O2167" s="51">
        <v>1</v>
      </c>
      <c r="P2167" s="53" t="s">
        <v>1897</v>
      </c>
      <c r="Q2167" s="34">
        <f t="shared" si="73"/>
        <v>1</v>
      </c>
      <c r="R2167" s="48" t="str">
        <f t="array" aca="1" ref="R2167" ca="1">IF(ISNUMBER(Q2167),IF(Q2167=100%,"CUMPLIDA",IF(AND(ISNUMBER(M2167),ISNUMBER(INDIRECT("FECHA_"&amp;$B2167,1))), IF(M2167&lt;=INDIRECT("FECHA_"&amp;$B2167,1),"INCUMPLIDA","PROCESO"), "VERIFICAR FECHA")),"SIN VALOR AVANCE")</f>
        <v>CUMPLIDA</v>
      </c>
    </row>
    <row r="2168" spans="1:18" ht="240.75">
      <c r="A2168" s="44" t="s">
        <v>652</v>
      </c>
      <c r="B2168" s="43" t="s">
        <v>1276</v>
      </c>
      <c r="C2168" s="474"/>
      <c r="D2168" s="474"/>
      <c r="E2168" s="475"/>
      <c r="F2168" s="475"/>
      <c r="G2168" s="475"/>
      <c r="H2168" s="45" t="s">
        <v>1809</v>
      </c>
      <c r="I2168" s="33" t="s">
        <v>1809</v>
      </c>
      <c r="J2168" s="33" t="s">
        <v>776</v>
      </c>
      <c r="K2168" s="56">
        <v>1</v>
      </c>
      <c r="L2168" s="297">
        <v>45231</v>
      </c>
      <c r="M2168" s="297">
        <v>45808</v>
      </c>
      <c r="N2168" s="95">
        <f t="shared" si="74"/>
        <v>82.428571428571431</v>
      </c>
      <c r="O2168" s="51">
        <v>1</v>
      </c>
      <c r="P2168" s="53" t="s">
        <v>1849</v>
      </c>
      <c r="Q2168" s="34">
        <f t="shared" si="73"/>
        <v>1</v>
      </c>
      <c r="R2168" s="48" t="str">
        <f t="array" aca="1" ref="R2168" ca="1">IF(ISNUMBER(Q2168),IF(Q2168=100%,"CUMPLIDA",IF(AND(ISNUMBER(M2168),ISNUMBER(INDIRECT("FECHA_"&amp;$B2168,1))), IF(M2168&lt;=INDIRECT("FECHA_"&amp;$B2168,1),"INCUMPLIDA","PROCESO"), "VERIFICAR FECHA")),"SIN VALOR AVANCE")</f>
        <v>CUMPLIDA</v>
      </c>
    </row>
    <row r="2169" spans="1:18" ht="180.75">
      <c r="A2169" s="44" t="s">
        <v>652</v>
      </c>
      <c r="B2169" s="43" t="s">
        <v>1276</v>
      </c>
      <c r="C2169" s="474"/>
      <c r="D2169" s="474"/>
      <c r="E2169" s="475"/>
      <c r="F2169" s="475"/>
      <c r="G2169" s="475"/>
      <c r="H2169" s="45" t="s">
        <v>56</v>
      </c>
      <c r="I2169" s="33" t="s">
        <v>489</v>
      </c>
      <c r="J2169" s="33" t="s">
        <v>490</v>
      </c>
      <c r="K2169" s="56">
        <v>12</v>
      </c>
      <c r="L2169" s="297">
        <v>46024</v>
      </c>
      <c r="M2169" s="297">
        <v>47118</v>
      </c>
      <c r="N2169" s="95">
        <f t="shared" si="74"/>
        <v>156.28571428571428</v>
      </c>
      <c r="O2169" s="51">
        <v>0</v>
      </c>
      <c r="P2169" s="53" t="s">
        <v>1999</v>
      </c>
      <c r="Q2169" s="34">
        <f t="shared" si="73"/>
        <v>0</v>
      </c>
      <c r="R2169" s="48" t="str">
        <f t="array" aca="1" ref="R2169" ca="1">IF(ISNUMBER(Q2169),IF(Q2169=100%,"CUMPLIDA",IF(AND(ISNUMBER(M2169),ISNUMBER(INDIRECT("FECHA_"&amp;$B2169,1))), IF(M2169&lt;=INDIRECT("FECHA_"&amp;$B2169,1),"INCUMPLIDA","PROCESO"), "VERIFICAR FECHA")),"SIN VALOR AVANCE")</f>
        <v>PROCESO</v>
      </c>
    </row>
    <row r="2170" spans="1:18" ht="150.75">
      <c r="A2170" s="44" t="s">
        <v>652</v>
      </c>
      <c r="B2170" s="43" t="s">
        <v>1276</v>
      </c>
      <c r="C2170" s="474"/>
      <c r="D2170" s="474"/>
      <c r="E2170" s="475"/>
      <c r="F2170" s="475"/>
      <c r="G2170" s="475"/>
      <c r="H2170" s="45" t="s">
        <v>492</v>
      </c>
      <c r="I2170" s="33" t="s">
        <v>493</v>
      </c>
      <c r="J2170" s="33" t="s">
        <v>494</v>
      </c>
      <c r="K2170" s="56">
        <v>1</v>
      </c>
      <c r="L2170" s="297">
        <v>46024</v>
      </c>
      <c r="M2170" s="297">
        <v>47118</v>
      </c>
      <c r="N2170" s="95">
        <f t="shared" si="74"/>
        <v>156.28571428571428</v>
      </c>
      <c r="O2170" s="51">
        <v>0</v>
      </c>
      <c r="P2170" s="53" t="s">
        <v>1806</v>
      </c>
      <c r="Q2170" s="34">
        <f t="shared" si="73"/>
        <v>0</v>
      </c>
      <c r="R2170" s="48" t="str">
        <f t="array" aca="1" ref="R2170" ca="1">IF(ISNUMBER(Q2170),IF(Q2170=100%,"CUMPLIDA",IF(AND(ISNUMBER(M2170),ISNUMBER(INDIRECT("FECHA_"&amp;$B2170,1))), IF(M2170&lt;=INDIRECT("FECHA_"&amp;$B2170,1),"INCUMPLIDA","PROCESO"), "VERIFICAR FECHA")),"SIN VALOR AVANCE")</f>
        <v>PROCESO</v>
      </c>
    </row>
    <row r="2171" spans="1:18" ht="300.75">
      <c r="A2171" s="44" t="s">
        <v>652</v>
      </c>
      <c r="B2171" s="43" t="s">
        <v>1276</v>
      </c>
      <c r="C2171" s="474"/>
      <c r="D2171" s="474"/>
      <c r="E2171" s="475"/>
      <c r="F2171" s="475"/>
      <c r="G2171" s="475"/>
      <c r="H2171" s="45" t="s">
        <v>495</v>
      </c>
      <c r="I2171" s="33" t="s">
        <v>496</v>
      </c>
      <c r="J2171" s="33" t="s">
        <v>527</v>
      </c>
      <c r="K2171" s="56">
        <v>2</v>
      </c>
      <c r="L2171" s="297">
        <v>46024</v>
      </c>
      <c r="M2171" s="297">
        <v>47118</v>
      </c>
      <c r="N2171" s="95">
        <f t="shared" si="74"/>
        <v>156.28571428571428</v>
      </c>
      <c r="O2171" s="51">
        <v>0</v>
      </c>
      <c r="P2171" s="53" t="s">
        <v>1823</v>
      </c>
      <c r="Q2171" s="34">
        <f t="shared" si="73"/>
        <v>0</v>
      </c>
      <c r="R2171" s="48" t="str">
        <f t="array" aca="1" ref="R2171" ca="1">IF(ISNUMBER(Q2171),IF(Q2171=100%,"CUMPLIDA",IF(AND(ISNUMBER(M2171),ISNUMBER(INDIRECT("FECHA_"&amp;$B2171,1))), IF(M2171&lt;=INDIRECT("FECHA_"&amp;$B2171,1),"INCUMPLIDA","PROCESO"), "VERIFICAR FECHA")),"SIN VALOR AVANCE")</f>
        <v>PROCESO</v>
      </c>
    </row>
    <row r="2172" spans="1:18" ht="150.75">
      <c r="A2172" s="44" t="s">
        <v>652</v>
      </c>
      <c r="B2172" s="43" t="s">
        <v>1276</v>
      </c>
      <c r="C2172" s="474" t="s">
        <v>2000</v>
      </c>
      <c r="D2172" s="474" t="s">
        <v>1870</v>
      </c>
      <c r="E2172" s="475" t="s">
        <v>2001</v>
      </c>
      <c r="F2172" s="475"/>
      <c r="G2172" s="475" t="s">
        <v>2002</v>
      </c>
      <c r="H2172" s="475" t="s">
        <v>2003</v>
      </c>
      <c r="I2172" s="57" t="s">
        <v>1715</v>
      </c>
      <c r="J2172" s="33" t="s">
        <v>1716</v>
      </c>
      <c r="K2172" s="51">
        <v>1</v>
      </c>
      <c r="L2172" s="296">
        <v>44013</v>
      </c>
      <c r="M2172" s="296">
        <v>44042</v>
      </c>
      <c r="N2172" s="95">
        <f t="shared" si="74"/>
        <v>4.1428571428571432</v>
      </c>
      <c r="O2172" s="51">
        <v>1</v>
      </c>
      <c r="P2172" s="33" t="s">
        <v>2004</v>
      </c>
      <c r="Q2172" s="34">
        <f t="shared" si="73"/>
        <v>1</v>
      </c>
      <c r="R2172" s="48" t="str">
        <f t="array" aca="1" ref="R2172" ca="1">IF(ISNUMBER(Q2172),IF(Q2172=100%,"CUMPLIDA",IF(AND(ISNUMBER(M2172),ISNUMBER(INDIRECT("FECHA_"&amp;$B2172,1))), IF(M2172&lt;=INDIRECT("FECHA_"&amp;$B2172,1),"INCUMPLIDA","PROCESO"), "VERIFICAR FECHA")),"SIN VALOR AVANCE")</f>
        <v>CUMPLIDA</v>
      </c>
    </row>
    <row r="2173" spans="1:18" ht="195.75">
      <c r="A2173" s="44" t="s">
        <v>652</v>
      </c>
      <c r="B2173" s="43" t="s">
        <v>1276</v>
      </c>
      <c r="C2173" s="474"/>
      <c r="D2173" s="474"/>
      <c r="E2173" s="475"/>
      <c r="F2173" s="475"/>
      <c r="G2173" s="475"/>
      <c r="H2173" s="475"/>
      <c r="I2173" s="57" t="s">
        <v>1718</v>
      </c>
      <c r="J2173" s="33" t="s">
        <v>1719</v>
      </c>
      <c r="K2173" s="51">
        <v>1</v>
      </c>
      <c r="L2173" s="296">
        <v>44044</v>
      </c>
      <c r="M2173" s="296">
        <v>44196</v>
      </c>
      <c r="N2173" s="95">
        <f t="shared" si="74"/>
        <v>21.714285714285715</v>
      </c>
      <c r="O2173" s="51">
        <v>1</v>
      </c>
      <c r="P2173" s="33" t="s">
        <v>2005</v>
      </c>
      <c r="Q2173" s="34">
        <f t="shared" si="73"/>
        <v>1</v>
      </c>
      <c r="R2173" s="48" t="str">
        <f t="array" aca="1" ref="R2173" ca="1">IF(ISNUMBER(Q2173),IF(Q2173=100%,"CUMPLIDA",IF(AND(ISNUMBER(M2173),ISNUMBER(INDIRECT("FECHA_"&amp;$B2173,1))), IF(M2173&lt;=INDIRECT("FECHA_"&amp;$B2173,1),"INCUMPLIDA","PROCESO"), "VERIFICAR FECHA")),"SIN VALOR AVANCE")</f>
        <v>CUMPLIDA</v>
      </c>
    </row>
    <row r="2174" spans="1:18" ht="75.75">
      <c r="A2174" s="44" t="s">
        <v>652</v>
      </c>
      <c r="B2174" s="43" t="s">
        <v>1276</v>
      </c>
      <c r="C2174" s="474"/>
      <c r="D2174" s="474"/>
      <c r="E2174" s="475"/>
      <c r="F2174" s="475"/>
      <c r="G2174" s="475"/>
      <c r="H2174" s="475"/>
      <c r="I2174" s="57" t="s">
        <v>658</v>
      </c>
      <c r="J2174" s="33" t="s">
        <v>659</v>
      </c>
      <c r="K2174" s="51">
        <v>1</v>
      </c>
      <c r="L2174" s="296">
        <v>45231</v>
      </c>
      <c r="M2174" s="296">
        <v>45504</v>
      </c>
      <c r="N2174" s="95">
        <f t="shared" si="74"/>
        <v>39</v>
      </c>
      <c r="O2174" s="51">
        <v>1</v>
      </c>
      <c r="P2174" s="53" t="s">
        <v>1804</v>
      </c>
      <c r="Q2174" s="34">
        <f t="shared" si="73"/>
        <v>1</v>
      </c>
      <c r="R2174" s="48" t="str">
        <f t="array" aca="1" ref="R2174" ca="1">IF(ISNUMBER(Q2174),IF(Q2174=100%,"CUMPLIDA",IF(AND(ISNUMBER(M2174),ISNUMBER(INDIRECT("FECHA_"&amp;$B2174,1))), IF(M2174&lt;=INDIRECT("FECHA_"&amp;$B2174,1),"INCUMPLIDA","PROCESO"), "VERIFICAR FECHA")),"SIN VALOR AVANCE")</f>
        <v>CUMPLIDA</v>
      </c>
    </row>
    <row r="2175" spans="1:18" ht="330.75">
      <c r="A2175" s="44" t="s">
        <v>652</v>
      </c>
      <c r="B2175" s="43" t="s">
        <v>1276</v>
      </c>
      <c r="C2175" s="474"/>
      <c r="D2175" s="474"/>
      <c r="E2175" s="475"/>
      <c r="F2175" s="475"/>
      <c r="G2175" s="475"/>
      <c r="H2175" s="475"/>
      <c r="I2175" s="57" t="s">
        <v>661</v>
      </c>
      <c r="J2175" s="33" t="s">
        <v>662</v>
      </c>
      <c r="K2175" s="51">
        <v>1</v>
      </c>
      <c r="L2175" s="296">
        <v>45231</v>
      </c>
      <c r="M2175" s="296">
        <v>45504</v>
      </c>
      <c r="N2175" s="95">
        <f t="shared" si="74"/>
        <v>39</v>
      </c>
      <c r="O2175" s="51">
        <v>1</v>
      </c>
      <c r="P2175" s="53" t="s">
        <v>1840</v>
      </c>
      <c r="Q2175" s="34">
        <f t="shared" si="73"/>
        <v>1</v>
      </c>
      <c r="R2175" s="48" t="str">
        <f t="array" aca="1" ref="R2175" ca="1">IF(ISNUMBER(Q2175),IF(Q2175=100%,"CUMPLIDA",IF(AND(ISNUMBER(M2175),ISNUMBER(INDIRECT("FECHA_"&amp;$B2175,1))), IF(M2175&lt;=INDIRECT("FECHA_"&amp;$B2175,1),"INCUMPLIDA","PROCESO"), "VERIFICAR FECHA")),"SIN VALOR AVANCE")</f>
        <v>CUMPLIDA</v>
      </c>
    </row>
    <row r="2176" spans="1:18" ht="165.75">
      <c r="A2176" s="44" t="s">
        <v>652</v>
      </c>
      <c r="B2176" s="43" t="s">
        <v>1276</v>
      </c>
      <c r="C2176" s="474"/>
      <c r="D2176" s="474"/>
      <c r="E2176" s="475"/>
      <c r="F2176" s="475"/>
      <c r="G2176" s="475"/>
      <c r="H2176" s="45" t="s">
        <v>664</v>
      </c>
      <c r="I2176" s="33" t="s">
        <v>474</v>
      </c>
      <c r="J2176" s="33" t="s">
        <v>475</v>
      </c>
      <c r="K2176" s="56">
        <v>1</v>
      </c>
      <c r="L2176" s="297">
        <v>45323</v>
      </c>
      <c r="M2176" s="297">
        <v>45747</v>
      </c>
      <c r="N2176" s="95">
        <f t="shared" si="74"/>
        <v>60.571428571428569</v>
      </c>
      <c r="O2176" s="51">
        <v>1</v>
      </c>
      <c r="P2176" s="53" t="s">
        <v>1896</v>
      </c>
      <c r="Q2176" s="34">
        <f t="shared" si="73"/>
        <v>1</v>
      </c>
      <c r="R2176" s="48" t="str">
        <f t="array" aca="1" ref="R2176" ca="1">IF(ISNUMBER(Q2176),IF(Q2176=100%,"CUMPLIDA",IF(AND(ISNUMBER(M2176),ISNUMBER(INDIRECT("FECHA_"&amp;$B2176,1))), IF(M2176&lt;=INDIRECT("FECHA_"&amp;$B2176,1),"INCUMPLIDA","PROCESO"), "VERIFICAR FECHA")),"SIN VALOR AVANCE")</f>
        <v>CUMPLIDA</v>
      </c>
    </row>
    <row r="2177" spans="1:18" ht="75.75">
      <c r="A2177" s="44" t="s">
        <v>652</v>
      </c>
      <c r="B2177" s="43" t="s">
        <v>1276</v>
      </c>
      <c r="C2177" s="474"/>
      <c r="D2177" s="474"/>
      <c r="E2177" s="475"/>
      <c r="F2177" s="475"/>
      <c r="G2177" s="475"/>
      <c r="H2177" s="45" t="s">
        <v>518</v>
      </c>
      <c r="I2177" s="33" t="s">
        <v>518</v>
      </c>
      <c r="J2177" s="33" t="s">
        <v>519</v>
      </c>
      <c r="K2177" s="56">
        <v>1</v>
      </c>
      <c r="L2177" s="297">
        <v>45323</v>
      </c>
      <c r="M2177" s="297">
        <v>45747</v>
      </c>
      <c r="N2177" s="95">
        <f t="shared" si="74"/>
        <v>60.571428571428569</v>
      </c>
      <c r="O2177" s="51">
        <v>1</v>
      </c>
      <c r="P2177" s="53" t="s">
        <v>1897</v>
      </c>
      <c r="Q2177" s="34">
        <f t="shared" si="73"/>
        <v>1</v>
      </c>
      <c r="R2177" s="48" t="str">
        <f t="array" aca="1" ref="R2177" ca="1">IF(ISNUMBER(Q2177),IF(Q2177=100%,"CUMPLIDA",IF(AND(ISNUMBER(M2177),ISNUMBER(INDIRECT("FECHA_"&amp;$B2177,1))), IF(M2177&lt;=INDIRECT("FECHA_"&amp;$B2177,1),"INCUMPLIDA","PROCESO"), "VERIFICAR FECHA")),"SIN VALOR AVANCE")</f>
        <v>CUMPLIDA</v>
      </c>
    </row>
    <row r="2178" spans="1:18" ht="75.75">
      <c r="A2178" s="44" t="s">
        <v>652</v>
      </c>
      <c r="B2178" s="43" t="s">
        <v>1276</v>
      </c>
      <c r="C2178" s="474"/>
      <c r="D2178" s="474"/>
      <c r="E2178" s="475"/>
      <c r="F2178" s="475"/>
      <c r="G2178" s="475"/>
      <c r="H2178" s="45" t="s">
        <v>480</v>
      </c>
      <c r="I2178" s="33" t="s">
        <v>481</v>
      </c>
      <c r="J2178" s="33" t="s">
        <v>482</v>
      </c>
      <c r="K2178" s="56">
        <v>1</v>
      </c>
      <c r="L2178" s="297">
        <v>45231</v>
      </c>
      <c r="M2178" s="297">
        <v>45747</v>
      </c>
      <c r="N2178" s="95">
        <f t="shared" si="74"/>
        <v>73.714285714285708</v>
      </c>
      <c r="O2178" s="51">
        <v>1</v>
      </c>
      <c r="P2178" s="53" t="s">
        <v>1897</v>
      </c>
      <c r="Q2178" s="34">
        <f t="shared" si="73"/>
        <v>1</v>
      </c>
      <c r="R2178" s="48" t="str">
        <f t="array" aca="1" ref="R2178" ca="1">IF(ISNUMBER(Q2178),IF(Q2178=100%,"CUMPLIDA",IF(AND(ISNUMBER(M2178),ISNUMBER(INDIRECT("FECHA_"&amp;$B2178,1))), IF(M2178&lt;=INDIRECT("FECHA_"&amp;$B2178,1),"INCUMPLIDA","PROCESO"), "VERIFICAR FECHA")),"SIN VALOR AVANCE")</f>
        <v>CUMPLIDA</v>
      </c>
    </row>
    <row r="2179" spans="1:18" ht="165.75">
      <c r="A2179" s="44" t="s">
        <v>652</v>
      </c>
      <c r="B2179" s="43" t="s">
        <v>1276</v>
      </c>
      <c r="C2179" s="474"/>
      <c r="D2179" s="474"/>
      <c r="E2179" s="475"/>
      <c r="F2179" s="475"/>
      <c r="G2179" s="475"/>
      <c r="H2179" s="45" t="s">
        <v>483</v>
      </c>
      <c r="I2179" s="33" t="s">
        <v>483</v>
      </c>
      <c r="J2179" s="33" t="s">
        <v>1722</v>
      </c>
      <c r="K2179" s="56">
        <v>1</v>
      </c>
      <c r="L2179" s="297">
        <v>45323</v>
      </c>
      <c r="M2179" s="297">
        <v>45747</v>
      </c>
      <c r="N2179" s="95">
        <f t="shared" si="74"/>
        <v>60.571428571428569</v>
      </c>
      <c r="O2179" s="51">
        <v>1</v>
      </c>
      <c r="P2179" s="53" t="s">
        <v>1896</v>
      </c>
      <c r="Q2179" s="34">
        <f t="shared" si="73"/>
        <v>1</v>
      </c>
      <c r="R2179" s="48" t="str">
        <f t="array" aca="1" ref="R2179" ca="1">IF(ISNUMBER(Q2179),IF(Q2179=100%,"CUMPLIDA",IF(AND(ISNUMBER(M2179),ISNUMBER(INDIRECT("FECHA_"&amp;$B2179,1))), IF(M2179&lt;=INDIRECT("FECHA_"&amp;$B2179,1),"INCUMPLIDA","PROCESO"), "VERIFICAR FECHA")),"SIN VALOR AVANCE")</f>
        <v>CUMPLIDA</v>
      </c>
    </row>
    <row r="2180" spans="1:18" ht="75.75">
      <c r="A2180" s="44" t="s">
        <v>652</v>
      </c>
      <c r="B2180" s="43" t="s">
        <v>1276</v>
      </c>
      <c r="C2180" s="474"/>
      <c r="D2180" s="474"/>
      <c r="E2180" s="475"/>
      <c r="F2180" s="475"/>
      <c r="G2180" s="475"/>
      <c r="H2180" s="45" t="s">
        <v>1808</v>
      </c>
      <c r="I2180" s="33" t="s">
        <v>1808</v>
      </c>
      <c r="J2180" s="33" t="s">
        <v>485</v>
      </c>
      <c r="K2180" s="56">
        <v>1</v>
      </c>
      <c r="L2180" s="297">
        <v>45231</v>
      </c>
      <c r="M2180" s="297">
        <v>45747</v>
      </c>
      <c r="N2180" s="95">
        <f t="shared" si="74"/>
        <v>73.714285714285708</v>
      </c>
      <c r="O2180" s="51">
        <v>1</v>
      </c>
      <c r="P2180" s="53" t="s">
        <v>1897</v>
      </c>
      <c r="Q2180" s="34">
        <f t="shared" si="73"/>
        <v>1</v>
      </c>
      <c r="R2180" s="48" t="str">
        <f t="array" aca="1" ref="R2180" ca="1">IF(ISNUMBER(Q2180),IF(Q2180=100%,"CUMPLIDA",IF(AND(ISNUMBER(M2180),ISNUMBER(INDIRECT("FECHA_"&amp;$B2180,1))), IF(M2180&lt;=INDIRECT("FECHA_"&amp;$B2180,1),"INCUMPLIDA","PROCESO"), "VERIFICAR FECHA")),"SIN VALOR AVANCE")</f>
        <v>CUMPLIDA</v>
      </c>
    </row>
    <row r="2181" spans="1:18" ht="225.75">
      <c r="A2181" s="44" t="s">
        <v>652</v>
      </c>
      <c r="B2181" s="43" t="s">
        <v>1276</v>
      </c>
      <c r="C2181" s="474"/>
      <c r="D2181" s="474"/>
      <c r="E2181" s="475"/>
      <c r="F2181" s="475"/>
      <c r="G2181" s="475"/>
      <c r="H2181" s="45" t="s">
        <v>1809</v>
      </c>
      <c r="I2181" s="33" t="s">
        <v>1809</v>
      </c>
      <c r="J2181" s="33" t="s">
        <v>776</v>
      </c>
      <c r="K2181" s="56">
        <v>1</v>
      </c>
      <c r="L2181" s="297">
        <v>45231</v>
      </c>
      <c r="M2181" s="297">
        <v>45808</v>
      </c>
      <c r="N2181" s="95">
        <f t="shared" si="74"/>
        <v>82.428571428571431</v>
      </c>
      <c r="O2181" s="51">
        <v>1</v>
      </c>
      <c r="P2181" s="53" t="s">
        <v>2006</v>
      </c>
      <c r="Q2181" s="34">
        <f t="shared" si="73"/>
        <v>1</v>
      </c>
      <c r="R2181" s="48" t="str">
        <f t="array" aca="1" ref="R2181" ca="1">IF(ISNUMBER(Q2181),IF(Q2181=100%,"CUMPLIDA",IF(AND(ISNUMBER(M2181),ISNUMBER(INDIRECT("FECHA_"&amp;$B2181,1))), IF(M2181&lt;=INDIRECT("FECHA_"&amp;$B2181,1),"INCUMPLIDA","PROCESO"), "VERIFICAR FECHA")),"SIN VALOR AVANCE")</f>
        <v>CUMPLIDA</v>
      </c>
    </row>
    <row r="2182" spans="1:18" ht="180.75">
      <c r="A2182" s="44" t="s">
        <v>652</v>
      </c>
      <c r="B2182" s="43" t="s">
        <v>1276</v>
      </c>
      <c r="C2182" s="474"/>
      <c r="D2182" s="474"/>
      <c r="E2182" s="475"/>
      <c r="F2182" s="475"/>
      <c r="G2182" s="475"/>
      <c r="H2182" s="45" t="s">
        <v>56</v>
      </c>
      <c r="I2182" s="33" t="s">
        <v>489</v>
      </c>
      <c r="J2182" s="33" t="s">
        <v>490</v>
      </c>
      <c r="K2182" s="56">
        <v>10</v>
      </c>
      <c r="L2182" s="297">
        <v>45809</v>
      </c>
      <c r="M2182" s="297">
        <v>46568</v>
      </c>
      <c r="N2182" s="95">
        <f t="shared" si="74"/>
        <v>108.42857142857143</v>
      </c>
      <c r="O2182" s="51">
        <v>0</v>
      </c>
      <c r="P2182" s="53" t="s">
        <v>1843</v>
      </c>
      <c r="Q2182" s="34">
        <f t="shared" si="73"/>
        <v>0</v>
      </c>
      <c r="R2182" s="48" t="str">
        <f t="array" aca="1" ref="R2182" ca="1">IF(ISNUMBER(Q2182),IF(Q2182=100%,"CUMPLIDA",IF(AND(ISNUMBER(M2182),ISNUMBER(INDIRECT("FECHA_"&amp;$B2182,1))), IF(M2182&lt;=INDIRECT("FECHA_"&amp;$B2182,1),"INCUMPLIDA","PROCESO"), "VERIFICAR FECHA")),"SIN VALOR AVANCE")</f>
        <v>PROCESO</v>
      </c>
    </row>
    <row r="2183" spans="1:18" ht="180.75">
      <c r="A2183" s="44" t="s">
        <v>652</v>
      </c>
      <c r="B2183" s="43" t="s">
        <v>1276</v>
      </c>
      <c r="C2183" s="474"/>
      <c r="D2183" s="474"/>
      <c r="E2183" s="475"/>
      <c r="F2183" s="475"/>
      <c r="G2183" s="475"/>
      <c r="H2183" s="45" t="s">
        <v>492</v>
      </c>
      <c r="I2183" s="33" t="s">
        <v>493</v>
      </c>
      <c r="J2183" s="33" t="s">
        <v>494</v>
      </c>
      <c r="K2183" s="56">
        <v>1</v>
      </c>
      <c r="L2183" s="297">
        <v>45809</v>
      </c>
      <c r="M2183" s="297">
        <v>46568</v>
      </c>
      <c r="N2183" s="95">
        <f t="shared" si="74"/>
        <v>108.42857142857143</v>
      </c>
      <c r="O2183" s="51">
        <v>0</v>
      </c>
      <c r="P2183" s="53" t="s">
        <v>1822</v>
      </c>
      <c r="Q2183" s="34">
        <f t="shared" si="73"/>
        <v>0</v>
      </c>
      <c r="R2183" s="48" t="str">
        <f t="array" aca="1" ref="R2183" ca="1">IF(ISNUMBER(Q2183),IF(Q2183=100%,"CUMPLIDA",IF(AND(ISNUMBER(M2183),ISNUMBER(INDIRECT("FECHA_"&amp;$B2183,1))), IF(M2183&lt;=INDIRECT("FECHA_"&amp;$B2183,1),"INCUMPLIDA","PROCESO"), "VERIFICAR FECHA")),"SIN VALOR AVANCE")</f>
        <v>PROCESO</v>
      </c>
    </row>
    <row r="2184" spans="1:18" ht="330.75">
      <c r="A2184" s="44" t="s">
        <v>652</v>
      </c>
      <c r="B2184" s="43" t="s">
        <v>1276</v>
      </c>
      <c r="C2184" s="474"/>
      <c r="D2184" s="474"/>
      <c r="E2184" s="475"/>
      <c r="F2184" s="475"/>
      <c r="G2184" s="475"/>
      <c r="H2184" s="45" t="s">
        <v>495</v>
      </c>
      <c r="I2184" s="33" t="s">
        <v>496</v>
      </c>
      <c r="J2184" s="33" t="s">
        <v>527</v>
      </c>
      <c r="K2184" s="56">
        <v>2</v>
      </c>
      <c r="L2184" s="297">
        <v>45809</v>
      </c>
      <c r="M2184" s="297">
        <v>46568</v>
      </c>
      <c r="N2184" s="95">
        <f t="shared" si="74"/>
        <v>108.42857142857143</v>
      </c>
      <c r="O2184" s="51">
        <v>0</v>
      </c>
      <c r="P2184" s="53" t="s">
        <v>1812</v>
      </c>
      <c r="Q2184" s="34">
        <f t="shared" si="73"/>
        <v>0</v>
      </c>
      <c r="R2184" s="48" t="str">
        <f t="array" aca="1" ref="R2184" ca="1">IF(ISNUMBER(Q2184),IF(Q2184=100%,"CUMPLIDA",IF(AND(ISNUMBER(M2184),ISNUMBER(INDIRECT("FECHA_"&amp;$B2184,1))), IF(M2184&lt;=INDIRECT("FECHA_"&amp;$B2184,1),"INCUMPLIDA","PROCESO"), "VERIFICAR FECHA")),"SIN VALOR AVANCE")</f>
        <v>PROCESO</v>
      </c>
    </row>
    <row r="2185" spans="1:18" ht="135.75">
      <c r="A2185" s="44" t="s">
        <v>652</v>
      </c>
      <c r="B2185" s="43" t="s">
        <v>1276</v>
      </c>
      <c r="C2185" s="474" t="s">
        <v>2007</v>
      </c>
      <c r="D2185" s="474" t="s">
        <v>1800</v>
      </c>
      <c r="E2185" s="475" t="s">
        <v>2008</v>
      </c>
      <c r="F2185" s="475"/>
      <c r="G2185" s="475" t="s">
        <v>2009</v>
      </c>
      <c r="H2185" s="475" t="s">
        <v>2003</v>
      </c>
      <c r="I2185" s="57" t="s">
        <v>1715</v>
      </c>
      <c r="J2185" s="33" t="s">
        <v>1716</v>
      </c>
      <c r="K2185" s="51">
        <v>1</v>
      </c>
      <c r="L2185" s="296">
        <v>44013</v>
      </c>
      <c r="M2185" s="296">
        <v>44042</v>
      </c>
      <c r="N2185" s="95">
        <f t="shared" si="74"/>
        <v>4.1428571428571432</v>
      </c>
      <c r="O2185" s="51">
        <v>1</v>
      </c>
      <c r="P2185" s="33" t="s">
        <v>2010</v>
      </c>
      <c r="Q2185" s="34">
        <f t="shared" si="73"/>
        <v>1</v>
      </c>
      <c r="R2185" s="48" t="str">
        <f t="array" aca="1" ref="R2185" ca="1">IF(ISNUMBER(Q2185),IF(Q2185=100%,"CUMPLIDA",IF(AND(ISNUMBER(M2185),ISNUMBER(INDIRECT("FECHA_"&amp;$B2185,1))), IF(M2185&lt;=INDIRECT("FECHA_"&amp;$B2185,1),"INCUMPLIDA","PROCESO"), "VERIFICAR FECHA")),"SIN VALOR AVANCE")</f>
        <v>CUMPLIDA</v>
      </c>
    </row>
    <row r="2186" spans="1:18" ht="195.75">
      <c r="A2186" s="44" t="s">
        <v>652</v>
      </c>
      <c r="B2186" s="43" t="s">
        <v>1276</v>
      </c>
      <c r="C2186" s="474"/>
      <c r="D2186" s="474"/>
      <c r="E2186" s="475"/>
      <c r="F2186" s="475"/>
      <c r="G2186" s="475"/>
      <c r="H2186" s="475"/>
      <c r="I2186" s="57" t="s">
        <v>1718</v>
      </c>
      <c r="J2186" s="33" t="s">
        <v>1719</v>
      </c>
      <c r="K2186" s="51">
        <v>1</v>
      </c>
      <c r="L2186" s="296">
        <v>44044</v>
      </c>
      <c r="M2186" s="296">
        <v>44196</v>
      </c>
      <c r="N2186" s="95">
        <f t="shared" si="74"/>
        <v>21.714285714285715</v>
      </c>
      <c r="O2186" s="51">
        <v>1</v>
      </c>
      <c r="P2186" s="33" t="s">
        <v>2011</v>
      </c>
      <c r="Q2186" s="34">
        <f t="shared" si="73"/>
        <v>1</v>
      </c>
      <c r="R2186" s="48" t="str">
        <f t="array" aca="1" ref="R2186" ca="1">IF(ISNUMBER(Q2186),IF(Q2186=100%,"CUMPLIDA",IF(AND(ISNUMBER(M2186),ISNUMBER(INDIRECT("FECHA_"&amp;$B2186,1))), IF(M2186&lt;=INDIRECT("FECHA_"&amp;$B2186,1),"INCUMPLIDA","PROCESO"), "VERIFICAR FECHA")),"SIN VALOR AVANCE")</f>
        <v>CUMPLIDA</v>
      </c>
    </row>
    <row r="2187" spans="1:18" ht="75.75">
      <c r="A2187" s="44" t="s">
        <v>652</v>
      </c>
      <c r="B2187" s="43" t="s">
        <v>1276</v>
      </c>
      <c r="C2187" s="474"/>
      <c r="D2187" s="474"/>
      <c r="E2187" s="475"/>
      <c r="F2187" s="475"/>
      <c r="G2187" s="475"/>
      <c r="H2187" s="475"/>
      <c r="I2187" s="57" t="s">
        <v>658</v>
      </c>
      <c r="J2187" s="33" t="s">
        <v>659</v>
      </c>
      <c r="K2187" s="51">
        <v>1</v>
      </c>
      <c r="L2187" s="296">
        <v>45231</v>
      </c>
      <c r="M2187" s="296">
        <v>45504</v>
      </c>
      <c r="N2187" s="95">
        <f t="shared" si="74"/>
        <v>39</v>
      </c>
      <c r="O2187" s="51">
        <v>1</v>
      </c>
      <c r="P2187" s="53" t="s">
        <v>1804</v>
      </c>
      <c r="Q2187" s="34">
        <f t="shared" si="73"/>
        <v>1</v>
      </c>
      <c r="R2187" s="48" t="str">
        <f t="array" aca="1" ref="R2187" ca="1">IF(ISNUMBER(Q2187),IF(Q2187=100%,"CUMPLIDA",IF(AND(ISNUMBER(M2187),ISNUMBER(INDIRECT("FECHA_"&amp;$B2187,1))), IF(M2187&lt;=INDIRECT("FECHA_"&amp;$B2187,1),"INCUMPLIDA","PROCESO"), "VERIFICAR FECHA")),"SIN VALOR AVANCE")</f>
        <v>CUMPLIDA</v>
      </c>
    </row>
    <row r="2188" spans="1:18" ht="330.75">
      <c r="A2188" s="44" t="s">
        <v>652</v>
      </c>
      <c r="B2188" s="43" t="s">
        <v>1276</v>
      </c>
      <c r="C2188" s="474"/>
      <c r="D2188" s="474"/>
      <c r="E2188" s="475"/>
      <c r="F2188" s="475"/>
      <c r="G2188" s="475"/>
      <c r="H2188" s="475"/>
      <c r="I2188" s="57" t="s">
        <v>661</v>
      </c>
      <c r="J2188" s="33" t="s">
        <v>662</v>
      </c>
      <c r="K2188" s="51">
        <v>1</v>
      </c>
      <c r="L2188" s="296">
        <v>45231</v>
      </c>
      <c r="M2188" s="296">
        <v>45504</v>
      </c>
      <c r="N2188" s="95">
        <f t="shared" si="74"/>
        <v>39</v>
      </c>
      <c r="O2188" s="51">
        <v>1</v>
      </c>
      <c r="P2188" s="53" t="s">
        <v>1840</v>
      </c>
      <c r="Q2188" s="34">
        <f t="shared" si="73"/>
        <v>1</v>
      </c>
      <c r="R2188" s="48" t="str">
        <f t="array" aca="1" ref="R2188" ca="1">IF(ISNUMBER(Q2188),IF(Q2188=100%,"CUMPLIDA",IF(AND(ISNUMBER(M2188),ISNUMBER(INDIRECT("FECHA_"&amp;$B2188,1))), IF(M2188&lt;=INDIRECT("FECHA_"&amp;$B2188,1),"INCUMPLIDA","PROCESO"), "VERIFICAR FECHA")),"SIN VALOR AVANCE")</f>
        <v>CUMPLIDA</v>
      </c>
    </row>
    <row r="2189" spans="1:18" ht="150.75">
      <c r="A2189" s="44" t="s">
        <v>652</v>
      </c>
      <c r="B2189" s="43" t="s">
        <v>1276</v>
      </c>
      <c r="C2189" s="474"/>
      <c r="D2189" s="474"/>
      <c r="E2189" s="475"/>
      <c r="F2189" s="475"/>
      <c r="G2189" s="475"/>
      <c r="H2189" s="45" t="s">
        <v>664</v>
      </c>
      <c r="I2189" s="33" t="s">
        <v>474</v>
      </c>
      <c r="J2189" s="33" t="s">
        <v>475</v>
      </c>
      <c r="K2189" s="56">
        <v>1</v>
      </c>
      <c r="L2189" s="297">
        <v>45323</v>
      </c>
      <c r="M2189" s="297">
        <v>45747</v>
      </c>
      <c r="N2189" s="95">
        <f t="shared" si="74"/>
        <v>60.571428571428569</v>
      </c>
      <c r="O2189" s="51">
        <v>1</v>
      </c>
      <c r="P2189" s="53" t="s">
        <v>1806</v>
      </c>
      <c r="Q2189" s="34">
        <f t="shared" ref="Q2189:Q2252" si="75">O2189/K2189</f>
        <v>1</v>
      </c>
      <c r="R2189" s="48" t="str">
        <f t="array" aca="1" ref="R2189" ca="1">IF(ISNUMBER(Q2189),IF(Q2189=100%,"CUMPLIDA",IF(AND(ISNUMBER(M2189),ISNUMBER(INDIRECT("FECHA_"&amp;$B2189,1))), IF(M2189&lt;=INDIRECT("FECHA_"&amp;$B2189,1),"INCUMPLIDA","PROCESO"), "VERIFICAR FECHA")),"SIN VALOR AVANCE")</f>
        <v>CUMPLIDA</v>
      </c>
    </row>
    <row r="2190" spans="1:18" ht="75.75">
      <c r="A2190" s="44" t="s">
        <v>652</v>
      </c>
      <c r="B2190" s="43" t="s">
        <v>1276</v>
      </c>
      <c r="C2190" s="474"/>
      <c r="D2190" s="474"/>
      <c r="E2190" s="475"/>
      <c r="F2190" s="475"/>
      <c r="G2190" s="475"/>
      <c r="H2190" s="45" t="s">
        <v>518</v>
      </c>
      <c r="I2190" s="33" t="s">
        <v>518</v>
      </c>
      <c r="J2190" s="33" t="s">
        <v>519</v>
      </c>
      <c r="K2190" s="56">
        <v>1</v>
      </c>
      <c r="L2190" s="297">
        <v>45323</v>
      </c>
      <c r="M2190" s="297">
        <v>45747</v>
      </c>
      <c r="N2190" s="95">
        <f t="shared" si="74"/>
        <v>60.571428571428569</v>
      </c>
      <c r="O2190" s="51">
        <v>1</v>
      </c>
      <c r="P2190" s="53" t="s">
        <v>1897</v>
      </c>
      <c r="Q2190" s="34">
        <f t="shared" si="75"/>
        <v>1</v>
      </c>
      <c r="R2190" s="48" t="str">
        <f t="array" aca="1" ref="R2190" ca="1">IF(ISNUMBER(Q2190),IF(Q2190=100%,"CUMPLIDA",IF(AND(ISNUMBER(M2190),ISNUMBER(INDIRECT("FECHA_"&amp;$B2190,1))), IF(M2190&lt;=INDIRECT("FECHA_"&amp;$B2190,1),"INCUMPLIDA","PROCESO"), "VERIFICAR FECHA")),"SIN VALOR AVANCE")</f>
        <v>CUMPLIDA</v>
      </c>
    </row>
    <row r="2191" spans="1:18" ht="75.75">
      <c r="A2191" s="44" t="s">
        <v>652</v>
      </c>
      <c r="B2191" s="43" t="s">
        <v>1276</v>
      </c>
      <c r="C2191" s="474"/>
      <c r="D2191" s="474"/>
      <c r="E2191" s="475"/>
      <c r="F2191" s="475"/>
      <c r="G2191" s="475"/>
      <c r="H2191" s="45" t="s">
        <v>480</v>
      </c>
      <c r="I2191" s="33" t="s">
        <v>481</v>
      </c>
      <c r="J2191" s="33" t="s">
        <v>482</v>
      </c>
      <c r="K2191" s="56">
        <v>1</v>
      </c>
      <c r="L2191" s="297">
        <v>45231</v>
      </c>
      <c r="M2191" s="297">
        <v>45747</v>
      </c>
      <c r="N2191" s="95">
        <f t="shared" si="74"/>
        <v>73.714285714285708</v>
      </c>
      <c r="O2191" s="51">
        <v>1</v>
      </c>
      <c r="P2191" s="53" t="s">
        <v>1897</v>
      </c>
      <c r="Q2191" s="34">
        <f t="shared" si="75"/>
        <v>1</v>
      </c>
      <c r="R2191" s="48" t="str">
        <f t="array" aca="1" ref="R2191" ca="1">IF(ISNUMBER(Q2191),IF(Q2191=100%,"CUMPLIDA",IF(AND(ISNUMBER(M2191),ISNUMBER(INDIRECT("FECHA_"&amp;$B2191,1))), IF(M2191&lt;=INDIRECT("FECHA_"&amp;$B2191,1),"INCUMPLIDA","PROCESO"), "VERIFICAR FECHA")),"SIN VALOR AVANCE")</f>
        <v>CUMPLIDA</v>
      </c>
    </row>
    <row r="2192" spans="1:18" ht="150.75">
      <c r="A2192" s="44" t="s">
        <v>652</v>
      </c>
      <c r="B2192" s="43" t="s">
        <v>1276</v>
      </c>
      <c r="C2192" s="474"/>
      <c r="D2192" s="474"/>
      <c r="E2192" s="475"/>
      <c r="F2192" s="475"/>
      <c r="G2192" s="475"/>
      <c r="H2192" s="45" t="s">
        <v>483</v>
      </c>
      <c r="I2192" s="33" t="s">
        <v>483</v>
      </c>
      <c r="J2192" s="33" t="s">
        <v>1722</v>
      </c>
      <c r="K2192" s="56">
        <v>1</v>
      </c>
      <c r="L2192" s="297">
        <v>45323</v>
      </c>
      <c r="M2192" s="297">
        <v>45747</v>
      </c>
      <c r="N2192" s="95">
        <f t="shared" si="74"/>
        <v>60.571428571428569</v>
      </c>
      <c r="O2192" s="51">
        <v>1</v>
      </c>
      <c r="P2192" s="53" t="s">
        <v>1806</v>
      </c>
      <c r="Q2192" s="34">
        <f t="shared" si="75"/>
        <v>1</v>
      </c>
      <c r="R2192" s="48" t="str">
        <f t="array" aca="1" ref="R2192" ca="1">IF(ISNUMBER(Q2192),IF(Q2192=100%,"CUMPLIDA",IF(AND(ISNUMBER(M2192),ISNUMBER(INDIRECT("FECHA_"&amp;$B2192,1))), IF(M2192&lt;=INDIRECT("FECHA_"&amp;$B2192,1),"INCUMPLIDA","PROCESO"), "VERIFICAR FECHA")),"SIN VALOR AVANCE")</f>
        <v>CUMPLIDA</v>
      </c>
    </row>
    <row r="2193" spans="1:18" ht="75.75">
      <c r="A2193" s="44" t="s">
        <v>652</v>
      </c>
      <c r="B2193" s="43" t="s">
        <v>1276</v>
      </c>
      <c r="C2193" s="474"/>
      <c r="D2193" s="474"/>
      <c r="E2193" s="475"/>
      <c r="F2193" s="475"/>
      <c r="G2193" s="475"/>
      <c r="H2193" s="45" t="s">
        <v>1808</v>
      </c>
      <c r="I2193" s="33" t="s">
        <v>1808</v>
      </c>
      <c r="J2193" s="33" t="s">
        <v>485</v>
      </c>
      <c r="K2193" s="56">
        <v>1</v>
      </c>
      <c r="L2193" s="297">
        <v>45231</v>
      </c>
      <c r="M2193" s="297">
        <v>45747</v>
      </c>
      <c r="N2193" s="95">
        <f t="shared" si="74"/>
        <v>73.714285714285708</v>
      </c>
      <c r="O2193" s="51">
        <v>1</v>
      </c>
      <c r="P2193" s="53" t="s">
        <v>1897</v>
      </c>
      <c r="Q2193" s="34">
        <f t="shared" si="75"/>
        <v>1</v>
      </c>
      <c r="R2193" s="48" t="str">
        <f t="array" aca="1" ref="R2193" ca="1">IF(ISNUMBER(Q2193),IF(Q2193=100%,"CUMPLIDA",IF(AND(ISNUMBER(M2193),ISNUMBER(INDIRECT("FECHA_"&amp;$B2193,1))), IF(M2193&lt;=INDIRECT("FECHA_"&amp;$B2193,1),"INCUMPLIDA","PROCESO"), "VERIFICAR FECHA")),"SIN VALOR AVANCE")</f>
        <v>CUMPLIDA</v>
      </c>
    </row>
    <row r="2194" spans="1:18" ht="225.75">
      <c r="A2194" s="44" t="s">
        <v>652</v>
      </c>
      <c r="B2194" s="43" t="s">
        <v>1276</v>
      </c>
      <c r="C2194" s="474"/>
      <c r="D2194" s="474"/>
      <c r="E2194" s="475"/>
      <c r="F2194" s="475"/>
      <c r="G2194" s="475"/>
      <c r="H2194" s="45" t="s">
        <v>1809</v>
      </c>
      <c r="I2194" s="33" t="s">
        <v>1809</v>
      </c>
      <c r="J2194" s="33" t="s">
        <v>776</v>
      </c>
      <c r="K2194" s="56">
        <v>1</v>
      </c>
      <c r="L2194" s="297">
        <v>45231</v>
      </c>
      <c r="M2194" s="297">
        <v>45808</v>
      </c>
      <c r="N2194" s="95">
        <f t="shared" si="74"/>
        <v>82.428571428571431</v>
      </c>
      <c r="O2194" s="51">
        <v>1</v>
      </c>
      <c r="P2194" s="53" t="s">
        <v>1805</v>
      </c>
      <c r="Q2194" s="34">
        <f t="shared" si="75"/>
        <v>1</v>
      </c>
      <c r="R2194" s="48" t="str">
        <f t="array" aca="1" ref="R2194" ca="1">IF(ISNUMBER(Q2194),IF(Q2194=100%,"CUMPLIDA",IF(AND(ISNUMBER(M2194),ISNUMBER(INDIRECT("FECHA_"&amp;$B2194,1))), IF(M2194&lt;=INDIRECT("FECHA_"&amp;$B2194,1),"INCUMPLIDA","PROCESO"), "VERIFICAR FECHA")),"SIN VALOR AVANCE")</f>
        <v>CUMPLIDA</v>
      </c>
    </row>
    <row r="2195" spans="1:18" ht="180.75">
      <c r="A2195" s="44" t="s">
        <v>652</v>
      </c>
      <c r="B2195" s="43" t="s">
        <v>1276</v>
      </c>
      <c r="C2195" s="474"/>
      <c r="D2195" s="474"/>
      <c r="E2195" s="475"/>
      <c r="F2195" s="475"/>
      <c r="G2195" s="475"/>
      <c r="H2195" s="45" t="s">
        <v>56</v>
      </c>
      <c r="I2195" s="33" t="s">
        <v>489</v>
      </c>
      <c r="J2195" s="33" t="s">
        <v>490</v>
      </c>
      <c r="K2195" s="56">
        <v>10</v>
      </c>
      <c r="L2195" s="297">
        <v>45809</v>
      </c>
      <c r="M2195" s="297">
        <v>46568</v>
      </c>
      <c r="N2195" s="95">
        <f t="shared" si="74"/>
        <v>108.42857142857143</v>
      </c>
      <c r="O2195" s="51">
        <v>0</v>
      </c>
      <c r="P2195" s="53" t="s">
        <v>1843</v>
      </c>
      <c r="Q2195" s="34">
        <f t="shared" si="75"/>
        <v>0</v>
      </c>
      <c r="R2195" s="48" t="str">
        <f t="array" aca="1" ref="R2195" ca="1">IF(ISNUMBER(Q2195),IF(Q2195=100%,"CUMPLIDA",IF(AND(ISNUMBER(M2195),ISNUMBER(INDIRECT("FECHA_"&amp;$B2195,1))), IF(M2195&lt;=INDIRECT("FECHA_"&amp;$B2195,1),"INCUMPLIDA","PROCESO"), "VERIFICAR FECHA")),"SIN VALOR AVANCE")</f>
        <v>PROCESO</v>
      </c>
    </row>
    <row r="2196" spans="1:18" ht="165.75">
      <c r="A2196" s="44" t="s">
        <v>652</v>
      </c>
      <c r="B2196" s="43" t="s">
        <v>1276</v>
      </c>
      <c r="C2196" s="474"/>
      <c r="D2196" s="474"/>
      <c r="E2196" s="475"/>
      <c r="F2196" s="475"/>
      <c r="G2196" s="475"/>
      <c r="H2196" s="45" t="s">
        <v>492</v>
      </c>
      <c r="I2196" s="33" t="s">
        <v>493</v>
      </c>
      <c r="J2196" s="33" t="s">
        <v>494</v>
      </c>
      <c r="K2196" s="56">
        <v>1</v>
      </c>
      <c r="L2196" s="297">
        <v>45809</v>
      </c>
      <c r="M2196" s="297">
        <v>46568</v>
      </c>
      <c r="N2196" s="95">
        <f t="shared" si="74"/>
        <v>108.42857142857143</v>
      </c>
      <c r="O2196" s="51">
        <v>0</v>
      </c>
      <c r="P2196" s="53" t="s">
        <v>1811</v>
      </c>
      <c r="Q2196" s="34">
        <f t="shared" si="75"/>
        <v>0</v>
      </c>
      <c r="R2196" s="48" t="str">
        <f t="array" aca="1" ref="R2196" ca="1">IF(ISNUMBER(Q2196),IF(Q2196=100%,"CUMPLIDA",IF(AND(ISNUMBER(M2196),ISNUMBER(INDIRECT("FECHA_"&amp;$B2196,1))), IF(M2196&lt;=INDIRECT("FECHA_"&amp;$B2196,1),"INCUMPLIDA","PROCESO"), "VERIFICAR FECHA")),"SIN VALOR AVANCE")</f>
        <v>PROCESO</v>
      </c>
    </row>
    <row r="2197" spans="1:18" ht="300.75">
      <c r="A2197" s="44" t="s">
        <v>652</v>
      </c>
      <c r="B2197" s="43" t="s">
        <v>1276</v>
      </c>
      <c r="C2197" s="474"/>
      <c r="D2197" s="474"/>
      <c r="E2197" s="475"/>
      <c r="F2197" s="475"/>
      <c r="G2197" s="475"/>
      <c r="H2197" s="45" t="s">
        <v>495</v>
      </c>
      <c r="I2197" s="33" t="s">
        <v>496</v>
      </c>
      <c r="J2197" s="33" t="s">
        <v>527</v>
      </c>
      <c r="K2197" s="56">
        <v>2</v>
      </c>
      <c r="L2197" s="297">
        <v>45809</v>
      </c>
      <c r="M2197" s="297">
        <v>46568</v>
      </c>
      <c r="N2197" s="95">
        <f t="shared" si="74"/>
        <v>108.42857142857143</v>
      </c>
      <c r="O2197" s="51">
        <v>0</v>
      </c>
      <c r="P2197" s="53" t="s">
        <v>1823</v>
      </c>
      <c r="Q2197" s="34">
        <f t="shared" si="75"/>
        <v>0</v>
      </c>
      <c r="R2197" s="48" t="str">
        <f t="array" aca="1" ref="R2197" ca="1">IF(ISNUMBER(Q2197),IF(Q2197=100%,"CUMPLIDA",IF(AND(ISNUMBER(M2197),ISNUMBER(INDIRECT("FECHA_"&amp;$B2197,1))), IF(M2197&lt;=INDIRECT("FECHA_"&amp;$B2197,1),"INCUMPLIDA","PROCESO"), "VERIFICAR FECHA")),"SIN VALOR AVANCE")</f>
        <v>PROCESO</v>
      </c>
    </row>
    <row r="2198" spans="1:18" ht="75.75">
      <c r="A2198" s="44" t="s">
        <v>652</v>
      </c>
      <c r="B2198" s="43" t="s">
        <v>1276</v>
      </c>
      <c r="C2198" s="474" t="s">
        <v>2012</v>
      </c>
      <c r="D2198" s="474" t="s">
        <v>1756</v>
      </c>
      <c r="E2198" s="475" t="s">
        <v>2013</v>
      </c>
      <c r="F2198" s="475"/>
      <c r="G2198" s="475" t="s">
        <v>2014</v>
      </c>
      <c r="H2198" s="475" t="s">
        <v>713</v>
      </c>
      <c r="I2198" s="57" t="s">
        <v>658</v>
      </c>
      <c r="J2198" s="33" t="s">
        <v>659</v>
      </c>
      <c r="K2198" s="51">
        <v>1</v>
      </c>
      <c r="L2198" s="296">
        <v>45231</v>
      </c>
      <c r="M2198" s="296">
        <v>45504</v>
      </c>
      <c r="N2198" s="95">
        <f t="shared" si="74"/>
        <v>39</v>
      </c>
      <c r="O2198" s="51">
        <v>1</v>
      </c>
      <c r="P2198" s="53" t="s">
        <v>1804</v>
      </c>
      <c r="Q2198" s="34">
        <f t="shared" si="75"/>
        <v>1</v>
      </c>
      <c r="R2198" s="48" t="str">
        <f t="array" aca="1" ref="R2198" ca="1">IF(ISNUMBER(Q2198),IF(Q2198=100%,"CUMPLIDA",IF(AND(ISNUMBER(M2198),ISNUMBER(INDIRECT("FECHA_"&amp;$B2198,1))), IF(M2198&lt;=INDIRECT("FECHA_"&amp;$B2198,1),"INCUMPLIDA","PROCESO"), "VERIFICAR FECHA")),"SIN VALOR AVANCE")</f>
        <v>CUMPLIDA</v>
      </c>
    </row>
    <row r="2199" spans="1:18" ht="330.75">
      <c r="A2199" s="44" t="s">
        <v>652</v>
      </c>
      <c r="B2199" s="43" t="s">
        <v>1276</v>
      </c>
      <c r="C2199" s="474"/>
      <c r="D2199" s="474"/>
      <c r="E2199" s="475"/>
      <c r="F2199" s="475"/>
      <c r="G2199" s="475"/>
      <c r="H2199" s="475"/>
      <c r="I2199" s="57" t="s">
        <v>661</v>
      </c>
      <c r="J2199" s="33" t="s">
        <v>662</v>
      </c>
      <c r="K2199" s="51">
        <v>1</v>
      </c>
      <c r="L2199" s="296">
        <v>45231</v>
      </c>
      <c r="M2199" s="296">
        <v>45504</v>
      </c>
      <c r="N2199" s="95">
        <f t="shared" si="74"/>
        <v>39</v>
      </c>
      <c r="O2199" s="51">
        <v>1</v>
      </c>
      <c r="P2199" s="53" t="s">
        <v>1840</v>
      </c>
      <c r="Q2199" s="34">
        <f t="shared" si="75"/>
        <v>1</v>
      </c>
      <c r="R2199" s="48" t="str">
        <f t="array" aca="1" ref="R2199" ca="1">IF(ISNUMBER(Q2199),IF(Q2199=100%,"CUMPLIDA",IF(AND(ISNUMBER(M2199),ISNUMBER(INDIRECT("FECHA_"&amp;$B2199,1))), IF(M2199&lt;=INDIRECT("FECHA_"&amp;$B2199,1),"INCUMPLIDA","PROCESO"), "VERIFICAR FECHA")),"SIN VALOR AVANCE")</f>
        <v>CUMPLIDA</v>
      </c>
    </row>
    <row r="2200" spans="1:18" ht="180.75">
      <c r="A2200" s="44" t="s">
        <v>652</v>
      </c>
      <c r="B2200" s="43" t="s">
        <v>1276</v>
      </c>
      <c r="C2200" s="474"/>
      <c r="D2200" s="474"/>
      <c r="E2200" s="475"/>
      <c r="F2200" s="475"/>
      <c r="G2200" s="475"/>
      <c r="H2200" s="45" t="s">
        <v>664</v>
      </c>
      <c r="I2200" s="33" t="s">
        <v>474</v>
      </c>
      <c r="J2200" s="33" t="s">
        <v>475</v>
      </c>
      <c r="K2200" s="56">
        <v>1</v>
      </c>
      <c r="L2200" s="297">
        <v>45323</v>
      </c>
      <c r="M2200" s="297">
        <v>45747</v>
      </c>
      <c r="N2200" s="95">
        <f t="shared" si="74"/>
        <v>60.571428571428569</v>
      </c>
      <c r="O2200" s="51">
        <v>1</v>
      </c>
      <c r="P2200" s="53" t="s">
        <v>1842</v>
      </c>
      <c r="Q2200" s="34">
        <f t="shared" si="75"/>
        <v>1</v>
      </c>
      <c r="R2200" s="48" t="str">
        <f t="array" aca="1" ref="R2200" ca="1">IF(ISNUMBER(Q2200),IF(Q2200=100%,"CUMPLIDA",IF(AND(ISNUMBER(M2200),ISNUMBER(INDIRECT("FECHA_"&amp;$B2200,1))), IF(M2200&lt;=INDIRECT("FECHA_"&amp;$B2200,1),"INCUMPLIDA","PROCESO"), "VERIFICAR FECHA")),"SIN VALOR AVANCE")</f>
        <v>CUMPLIDA</v>
      </c>
    </row>
    <row r="2201" spans="1:18" ht="105.75">
      <c r="A2201" s="44" t="s">
        <v>652</v>
      </c>
      <c r="B2201" s="43" t="s">
        <v>1276</v>
      </c>
      <c r="C2201" s="474"/>
      <c r="D2201" s="474"/>
      <c r="E2201" s="475"/>
      <c r="F2201" s="475"/>
      <c r="G2201" s="475"/>
      <c r="H2201" s="45" t="s">
        <v>518</v>
      </c>
      <c r="I2201" s="33" t="s">
        <v>518</v>
      </c>
      <c r="J2201" s="33" t="s">
        <v>519</v>
      </c>
      <c r="K2201" s="56">
        <v>1</v>
      </c>
      <c r="L2201" s="297">
        <v>45323</v>
      </c>
      <c r="M2201" s="297">
        <v>45747</v>
      </c>
      <c r="N2201" s="95">
        <f t="shared" si="74"/>
        <v>60.571428571428569</v>
      </c>
      <c r="O2201" s="51">
        <v>1</v>
      </c>
      <c r="P2201" s="53" t="s">
        <v>1857</v>
      </c>
      <c r="Q2201" s="34">
        <f t="shared" si="75"/>
        <v>1</v>
      </c>
      <c r="R2201" s="48" t="str">
        <f t="array" aca="1" ref="R2201" ca="1">IF(ISNUMBER(Q2201),IF(Q2201=100%,"CUMPLIDA",IF(AND(ISNUMBER(M2201),ISNUMBER(INDIRECT("FECHA_"&amp;$B2201,1))), IF(M2201&lt;=INDIRECT("FECHA_"&amp;$B2201,1),"INCUMPLIDA","PROCESO"), "VERIFICAR FECHA")),"SIN VALOR AVANCE")</f>
        <v>CUMPLIDA</v>
      </c>
    </row>
    <row r="2202" spans="1:18" ht="105.75">
      <c r="A2202" s="44" t="s">
        <v>652</v>
      </c>
      <c r="B2202" s="43" t="s">
        <v>1276</v>
      </c>
      <c r="C2202" s="474"/>
      <c r="D2202" s="474"/>
      <c r="E2202" s="475"/>
      <c r="F2202" s="475"/>
      <c r="G2202" s="475"/>
      <c r="H2202" s="45" t="s">
        <v>480</v>
      </c>
      <c r="I2202" s="33" t="s">
        <v>481</v>
      </c>
      <c r="J2202" s="33" t="s">
        <v>482</v>
      </c>
      <c r="K2202" s="56">
        <v>1</v>
      </c>
      <c r="L2202" s="297">
        <v>45231</v>
      </c>
      <c r="M2202" s="297">
        <v>45747</v>
      </c>
      <c r="N2202" s="95">
        <f t="shared" ref="N2202:N2265" si="76">(M2202-L2202)/7</f>
        <v>73.714285714285708</v>
      </c>
      <c r="O2202" s="51">
        <v>1</v>
      </c>
      <c r="P2202" s="53" t="s">
        <v>1857</v>
      </c>
      <c r="Q2202" s="34">
        <f t="shared" si="75"/>
        <v>1</v>
      </c>
      <c r="R2202" s="48" t="str">
        <f t="array" aca="1" ref="R2202" ca="1">IF(ISNUMBER(Q2202),IF(Q2202=100%,"CUMPLIDA",IF(AND(ISNUMBER(M2202),ISNUMBER(INDIRECT("FECHA_"&amp;$B2202,1))), IF(M2202&lt;=INDIRECT("FECHA_"&amp;$B2202,1),"INCUMPLIDA","PROCESO"), "VERIFICAR FECHA")),"SIN VALOR AVANCE")</f>
        <v>CUMPLIDA</v>
      </c>
    </row>
    <row r="2203" spans="1:18" ht="180.75">
      <c r="A2203" s="44" t="s">
        <v>652</v>
      </c>
      <c r="B2203" s="43" t="s">
        <v>1276</v>
      </c>
      <c r="C2203" s="474"/>
      <c r="D2203" s="474"/>
      <c r="E2203" s="475"/>
      <c r="F2203" s="475"/>
      <c r="G2203" s="475"/>
      <c r="H2203" s="45" t="s">
        <v>483</v>
      </c>
      <c r="I2203" s="33" t="s">
        <v>483</v>
      </c>
      <c r="J2203" s="33" t="s">
        <v>1722</v>
      </c>
      <c r="K2203" s="56">
        <v>1</v>
      </c>
      <c r="L2203" s="297">
        <v>45323</v>
      </c>
      <c r="M2203" s="297">
        <v>45747</v>
      </c>
      <c r="N2203" s="95">
        <f t="shared" si="76"/>
        <v>60.571428571428569</v>
      </c>
      <c r="O2203" s="51">
        <v>1</v>
      </c>
      <c r="P2203" s="53" t="s">
        <v>1842</v>
      </c>
      <c r="Q2203" s="34">
        <f t="shared" si="75"/>
        <v>1</v>
      </c>
      <c r="R2203" s="48" t="str">
        <f t="array" aca="1" ref="R2203" ca="1">IF(ISNUMBER(Q2203),IF(Q2203=100%,"CUMPLIDA",IF(AND(ISNUMBER(M2203),ISNUMBER(INDIRECT("FECHA_"&amp;$B2203,1))), IF(M2203&lt;=INDIRECT("FECHA_"&amp;$B2203,1),"INCUMPLIDA","PROCESO"), "VERIFICAR FECHA")),"SIN VALOR AVANCE")</f>
        <v>CUMPLIDA</v>
      </c>
    </row>
    <row r="2204" spans="1:18" ht="105.75">
      <c r="A2204" s="44" t="s">
        <v>652</v>
      </c>
      <c r="B2204" s="43" t="s">
        <v>1276</v>
      </c>
      <c r="C2204" s="474"/>
      <c r="D2204" s="474"/>
      <c r="E2204" s="475"/>
      <c r="F2204" s="475"/>
      <c r="G2204" s="475"/>
      <c r="H2204" s="45" t="s">
        <v>1808</v>
      </c>
      <c r="I2204" s="33" t="s">
        <v>1808</v>
      </c>
      <c r="J2204" s="33" t="s">
        <v>485</v>
      </c>
      <c r="K2204" s="56">
        <v>1</v>
      </c>
      <c r="L2204" s="297">
        <v>45231</v>
      </c>
      <c r="M2204" s="297">
        <v>45747</v>
      </c>
      <c r="N2204" s="95">
        <f t="shared" si="76"/>
        <v>73.714285714285708</v>
      </c>
      <c r="O2204" s="51">
        <v>1</v>
      </c>
      <c r="P2204" s="53" t="s">
        <v>1857</v>
      </c>
      <c r="Q2204" s="34">
        <f t="shared" si="75"/>
        <v>1</v>
      </c>
      <c r="R2204" s="48" t="str">
        <f t="array" aca="1" ref="R2204" ca="1">IF(ISNUMBER(Q2204),IF(Q2204=100%,"CUMPLIDA",IF(AND(ISNUMBER(M2204),ISNUMBER(INDIRECT("FECHA_"&amp;$B2204,1))), IF(M2204&lt;=INDIRECT("FECHA_"&amp;$B2204,1),"INCUMPLIDA","PROCESO"), "VERIFICAR FECHA")),"SIN VALOR AVANCE")</f>
        <v>CUMPLIDA</v>
      </c>
    </row>
    <row r="2205" spans="1:18" ht="255.75">
      <c r="A2205" s="44" t="s">
        <v>652</v>
      </c>
      <c r="B2205" s="43" t="s">
        <v>1276</v>
      </c>
      <c r="C2205" s="474"/>
      <c r="D2205" s="474"/>
      <c r="E2205" s="475"/>
      <c r="F2205" s="475"/>
      <c r="G2205" s="475"/>
      <c r="H2205" s="45" t="s">
        <v>1809</v>
      </c>
      <c r="I2205" s="33" t="s">
        <v>1809</v>
      </c>
      <c r="J2205" s="33" t="s">
        <v>776</v>
      </c>
      <c r="K2205" s="56">
        <v>1</v>
      </c>
      <c r="L2205" s="297">
        <v>45231</v>
      </c>
      <c r="M2205" s="297">
        <v>45808</v>
      </c>
      <c r="N2205" s="95">
        <f t="shared" si="76"/>
        <v>82.428571428571431</v>
      </c>
      <c r="O2205" s="51">
        <v>1</v>
      </c>
      <c r="P2205" s="53" t="s">
        <v>1820</v>
      </c>
      <c r="Q2205" s="34">
        <f t="shared" si="75"/>
        <v>1</v>
      </c>
      <c r="R2205" s="48" t="str">
        <f t="array" aca="1" ref="R2205" ca="1">IF(ISNUMBER(Q2205),IF(Q2205=100%,"CUMPLIDA",IF(AND(ISNUMBER(M2205),ISNUMBER(INDIRECT("FECHA_"&amp;$B2205,1))), IF(M2205&lt;=INDIRECT("FECHA_"&amp;$B2205,1),"INCUMPLIDA","PROCESO"), "VERIFICAR FECHA")),"SIN VALOR AVANCE")</f>
        <v>CUMPLIDA</v>
      </c>
    </row>
    <row r="2206" spans="1:18" ht="180.75">
      <c r="A2206" s="44" t="s">
        <v>652</v>
      </c>
      <c r="B2206" s="43" t="s">
        <v>1276</v>
      </c>
      <c r="C2206" s="474"/>
      <c r="D2206" s="474"/>
      <c r="E2206" s="475"/>
      <c r="F2206" s="475"/>
      <c r="G2206" s="475"/>
      <c r="H2206" s="45" t="s">
        <v>56</v>
      </c>
      <c r="I2206" s="33" t="s">
        <v>489</v>
      </c>
      <c r="J2206" s="33" t="s">
        <v>490</v>
      </c>
      <c r="K2206" s="56">
        <v>10</v>
      </c>
      <c r="L2206" s="297">
        <v>45809</v>
      </c>
      <c r="M2206" s="297">
        <v>46568</v>
      </c>
      <c r="N2206" s="95">
        <f t="shared" si="76"/>
        <v>108.42857142857143</v>
      </c>
      <c r="O2206" s="51">
        <v>0</v>
      </c>
      <c r="P2206" s="53" t="s">
        <v>1843</v>
      </c>
      <c r="Q2206" s="34">
        <f t="shared" si="75"/>
        <v>0</v>
      </c>
      <c r="R2206" s="48" t="str">
        <f t="array" aca="1" ref="R2206" ca="1">IF(ISNUMBER(Q2206),IF(Q2206=100%,"CUMPLIDA",IF(AND(ISNUMBER(M2206),ISNUMBER(INDIRECT("FECHA_"&amp;$B2206,1))), IF(M2206&lt;=INDIRECT("FECHA_"&amp;$B2206,1),"INCUMPLIDA","PROCESO"), "VERIFICAR FECHA")),"SIN VALOR AVANCE")</f>
        <v>PROCESO</v>
      </c>
    </row>
    <row r="2207" spans="1:18" ht="165.75">
      <c r="A2207" s="44" t="s">
        <v>652</v>
      </c>
      <c r="B2207" s="43" t="s">
        <v>1276</v>
      </c>
      <c r="C2207" s="474"/>
      <c r="D2207" s="474"/>
      <c r="E2207" s="475"/>
      <c r="F2207" s="475"/>
      <c r="G2207" s="475"/>
      <c r="H2207" s="45" t="s">
        <v>492</v>
      </c>
      <c r="I2207" s="33" t="s">
        <v>493</v>
      </c>
      <c r="J2207" s="33" t="s">
        <v>494</v>
      </c>
      <c r="K2207" s="56">
        <v>1</v>
      </c>
      <c r="L2207" s="297">
        <v>45809</v>
      </c>
      <c r="M2207" s="297">
        <v>46568</v>
      </c>
      <c r="N2207" s="95">
        <f t="shared" si="76"/>
        <v>108.42857142857143</v>
      </c>
      <c r="O2207" s="51">
        <v>0</v>
      </c>
      <c r="P2207" s="53" t="s">
        <v>1850</v>
      </c>
      <c r="Q2207" s="34">
        <f t="shared" si="75"/>
        <v>0</v>
      </c>
      <c r="R2207" s="48" t="str">
        <f t="array" aca="1" ref="R2207" ca="1">IF(ISNUMBER(Q2207),IF(Q2207=100%,"CUMPLIDA",IF(AND(ISNUMBER(M2207),ISNUMBER(INDIRECT("FECHA_"&amp;$B2207,1))), IF(M2207&lt;=INDIRECT("FECHA_"&amp;$B2207,1),"INCUMPLIDA","PROCESO"), "VERIFICAR FECHA")),"SIN VALOR AVANCE")</f>
        <v>PROCESO</v>
      </c>
    </row>
    <row r="2208" spans="1:18" ht="300.75">
      <c r="A2208" s="44" t="s">
        <v>652</v>
      </c>
      <c r="B2208" s="43" t="s">
        <v>1276</v>
      </c>
      <c r="C2208" s="474"/>
      <c r="D2208" s="474"/>
      <c r="E2208" s="475"/>
      <c r="F2208" s="475"/>
      <c r="G2208" s="475"/>
      <c r="H2208" s="45" t="s">
        <v>495</v>
      </c>
      <c r="I2208" s="33" t="s">
        <v>496</v>
      </c>
      <c r="J2208" s="33" t="s">
        <v>527</v>
      </c>
      <c r="K2208" s="56">
        <v>2</v>
      </c>
      <c r="L2208" s="297">
        <v>45809</v>
      </c>
      <c r="M2208" s="297">
        <v>46568</v>
      </c>
      <c r="N2208" s="95">
        <f t="shared" si="76"/>
        <v>108.42857142857143</v>
      </c>
      <c r="O2208" s="51">
        <v>0</v>
      </c>
      <c r="P2208" s="53" t="s">
        <v>1823</v>
      </c>
      <c r="Q2208" s="34">
        <f t="shared" si="75"/>
        <v>0</v>
      </c>
      <c r="R2208" s="48" t="str">
        <f t="array" aca="1" ref="R2208" ca="1">IF(ISNUMBER(Q2208),IF(Q2208=100%,"CUMPLIDA",IF(AND(ISNUMBER(M2208),ISNUMBER(INDIRECT("FECHA_"&amp;$B2208,1))), IF(M2208&lt;=INDIRECT("FECHA_"&amp;$B2208,1),"INCUMPLIDA","PROCESO"), "VERIFICAR FECHA")),"SIN VALOR AVANCE")</f>
        <v>PROCESO</v>
      </c>
    </row>
    <row r="2209" spans="1:18" ht="75.75">
      <c r="A2209" s="44" t="s">
        <v>652</v>
      </c>
      <c r="B2209" s="43" t="s">
        <v>1276</v>
      </c>
      <c r="C2209" s="474" t="s">
        <v>2015</v>
      </c>
      <c r="D2209" s="474" t="s">
        <v>1756</v>
      </c>
      <c r="E2209" s="475" t="s">
        <v>2016</v>
      </c>
      <c r="F2209" s="475"/>
      <c r="G2209" s="475" t="s">
        <v>2017</v>
      </c>
      <c r="H2209" s="475" t="s">
        <v>713</v>
      </c>
      <c r="I2209" s="57" t="s">
        <v>658</v>
      </c>
      <c r="J2209" s="33" t="s">
        <v>659</v>
      </c>
      <c r="K2209" s="51">
        <v>1</v>
      </c>
      <c r="L2209" s="296">
        <v>45231</v>
      </c>
      <c r="M2209" s="296">
        <v>45504</v>
      </c>
      <c r="N2209" s="95">
        <f t="shared" si="76"/>
        <v>39</v>
      </c>
      <c r="O2209" s="51">
        <v>1</v>
      </c>
      <c r="P2209" s="53" t="s">
        <v>1804</v>
      </c>
      <c r="Q2209" s="34">
        <f t="shared" si="75"/>
        <v>1</v>
      </c>
      <c r="R2209" s="48" t="str">
        <f t="array" aca="1" ref="R2209" ca="1">IF(ISNUMBER(Q2209),IF(Q2209=100%,"CUMPLIDA",IF(AND(ISNUMBER(M2209),ISNUMBER(INDIRECT("FECHA_"&amp;$B2209,1))), IF(M2209&lt;=INDIRECT("FECHA_"&amp;$B2209,1),"INCUMPLIDA","PROCESO"), "VERIFICAR FECHA")),"SIN VALOR AVANCE")</f>
        <v>CUMPLIDA</v>
      </c>
    </row>
    <row r="2210" spans="1:18" ht="330.75">
      <c r="A2210" s="44" t="s">
        <v>652</v>
      </c>
      <c r="B2210" s="43" t="s">
        <v>1276</v>
      </c>
      <c r="C2210" s="474"/>
      <c r="D2210" s="474"/>
      <c r="E2210" s="475"/>
      <c r="F2210" s="475"/>
      <c r="G2210" s="475"/>
      <c r="H2210" s="475"/>
      <c r="I2210" s="57" t="s">
        <v>661</v>
      </c>
      <c r="J2210" s="33" t="s">
        <v>662</v>
      </c>
      <c r="K2210" s="51">
        <v>1</v>
      </c>
      <c r="L2210" s="296">
        <v>45231</v>
      </c>
      <c r="M2210" s="296">
        <v>45504</v>
      </c>
      <c r="N2210" s="95">
        <f t="shared" si="76"/>
        <v>39</v>
      </c>
      <c r="O2210" s="51">
        <v>1</v>
      </c>
      <c r="P2210" s="53" t="s">
        <v>1840</v>
      </c>
      <c r="Q2210" s="34">
        <f t="shared" si="75"/>
        <v>1</v>
      </c>
      <c r="R2210" s="48" t="str">
        <f t="array" aca="1" ref="R2210" ca="1">IF(ISNUMBER(Q2210),IF(Q2210=100%,"CUMPLIDA",IF(AND(ISNUMBER(M2210),ISNUMBER(INDIRECT("FECHA_"&amp;$B2210,1))), IF(M2210&lt;=INDIRECT("FECHA_"&amp;$B2210,1),"INCUMPLIDA","PROCESO"), "VERIFICAR FECHA")),"SIN VALOR AVANCE")</f>
        <v>CUMPLIDA</v>
      </c>
    </row>
    <row r="2211" spans="1:18" ht="165.75">
      <c r="A2211" s="44" t="s">
        <v>652</v>
      </c>
      <c r="B2211" s="43" t="s">
        <v>1276</v>
      </c>
      <c r="C2211" s="474"/>
      <c r="D2211" s="474"/>
      <c r="E2211" s="475"/>
      <c r="F2211" s="475"/>
      <c r="G2211" s="475"/>
      <c r="H2211" s="45" t="s">
        <v>664</v>
      </c>
      <c r="I2211" s="33" t="s">
        <v>474</v>
      </c>
      <c r="J2211" s="33" t="s">
        <v>475</v>
      </c>
      <c r="K2211" s="56">
        <v>1</v>
      </c>
      <c r="L2211" s="297">
        <v>45323</v>
      </c>
      <c r="M2211" s="297">
        <v>45747</v>
      </c>
      <c r="N2211" s="95">
        <f t="shared" si="76"/>
        <v>60.571428571428569</v>
      </c>
      <c r="O2211" s="51">
        <v>1</v>
      </c>
      <c r="P2211" s="53" t="s">
        <v>1841</v>
      </c>
      <c r="Q2211" s="34">
        <f t="shared" si="75"/>
        <v>1</v>
      </c>
      <c r="R2211" s="48" t="str">
        <f t="array" aca="1" ref="R2211" ca="1">IF(ISNUMBER(Q2211),IF(Q2211=100%,"CUMPLIDA",IF(AND(ISNUMBER(M2211),ISNUMBER(INDIRECT("FECHA_"&amp;$B2211,1))), IF(M2211&lt;=INDIRECT("FECHA_"&amp;$B2211,1),"INCUMPLIDA","PROCESO"), "VERIFICAR FECHA")),"SIN VALOR AVANCE")</f>
        <v>CUMPLIDA</v>
      </c>
    </row>
    <row r="2212" spans="1:18" ht="90.75">
      <c r="A2212" s="44" t="s">
        <v>652</v>
      </c>
      <c r="B2212" s="43" t="s">
        <v>1276</v>
      </c>
      <c r="C2212" s="474"/>
      <c r="D2212" s="474"/>
      <c r="E2212" s="475"/>
      <c r="F2212" s="475"/>
      <c r="G2212" s="475"/>
      <c r="H2212" s="45" t="s">
        <v>518</v>
      </c>
      <c r="I2212" s="33" t="s">
        <v>518</v>
      </c>
      <c r="J2212" s="33" t="s">
        <v>519</v>
      </c>
      <c r="K2212" s="56">
        <v>1</v>
      </c>
      <c r="L2212" s="297">
        <v>45323</v>
      </c>
      <c r="M2212" s="297">
        <v>45747</v>
      </c>
      <c r="N2212" s="95">
        <f t="shared" si="76"/>
        <v>60.571428571428569</v>
      </c>
      <c r="O2212" s="51">
        <v>1</v>
      </c>
      <c r="P2212" s="53" t="s">
        <v>1864</v>
      </c>
      <c r="Q2212" s="34">
        <f t="shared" si="75"/>
        <v>1</v>
      </c>
      <c r="R2212" s="48" t="str">
        <f t="array" aca="1" ref="R2212" ca="1">IF(ISNUMBER(Q2212),IF(Q2212=100%,"CUMPLIDA",IF(AND(ISNUMBER(M2212),ISNUMBER(INDIRECT("FECHA_"&amp;$B2212,1))), IF(M2212&lt;=INDIRECT("FECHA_"&amp;$B2212,1),"INCUMPLIDA","PROCESO"), "VERIFICAR FECHA")),"SIN VALOR AVANCE")</f>
        <v>CUMPLIDA</v>
      </c>
    </row>
    <row r="2213" spans="1:18" ht="90.75">
      <c r="A2213" s="44" t="s">
        <v>652</v>
      </c>
      <c r="B2213" s="43" t="s">
        <v>1276</v>
      </c>
      <c r="C2213" s="474"/>
      <c r="D2213" s="474"/>
      <c r="E2213" s="475"/>
      <c r="F2213" s="475"/>
      <c r="G2213" s="475"/>
      <c r="H2213" s="45" t="s">
        <v>480</v>
      </c>
      <c r="I2213" s="33" t="s">
        <v>481</v>
      </c>
      <c r="J2213" s="33" t="s">
        <v>482</v>
      </c>
      <c r="K2213" s="56">
        <v>1</v>
      </c>
      <c r="L2213" s="297">
        <v>45231</v>
      </c>
      <c r="M2213" s="297">
        <v>45747</v>
      </c>
      <c r="N2213" s="95">
        <f t="shared" si="76"/>
        <v>73.714285714285708</v>
      </c>
      <c r="O2213" s="51">
        <v>1</v>
      </c>
      <c r="P2213" s="53" t="s">
        <v>1864</v>
      </c>
      <c r="Q2213" s="34">
        <f t="shared" si="75"/>
        <v>1</v>
      </c>
      <c r="R2213" s="48" t="str">
        <f t="array" aca="1" ref="R2213" ca="1">IF(ISNUMBER(Q2213),IF(Q2213=100%,"CUMPLIDA",IF(AND(ISNUMBER(M2213),ISNUMBER(INDIRECT("FECHA_"&amp;$B2213,1))), IF(M2213&lt;=INDIRECT("FECHA_"&amp;$B2213,1),"INCUMPLIDA","PROCESO"), "VERIFICAR FECHA")),"SIN VALOR AVANCE")</f>
        <v>CUMPLIDA</v>
      </c>
    </row>
    <row r="2214" spans="1:18" ht="165.75">
      <c r="A2214" s="44" t="s">
        <v>652</v>
      </c>
      <c r="B2214" s="43" t="s">
        <v>1276</v>
      </c>
      <c r="C2214" s="474"/>
      <c r="D2214" s="474"/>
      <c r="E2214" s="475"/>
      <c r="F2214" s="475"/>
      <c r="G2214" s="475"/>
      <c r="H2214" s="45" t="s">
        <v>483</v>
      </c>
      <c r="I2214" s="33" t="s">
        <v>483</v>
      </c>
      <c r="J2214" s="33" t="s">
        <v>1722</v>
      </c>
      <c r="K2214" s="56">
        <v>1</v>
      </c>
      <c r="L2214" s="297">
        <v>45323</v>
      </c>
      <c r="M2214" s="297">
        <v>45747</v>
      </c>
      <c r="N2214" s="95">
        <f t="shared" si="76"/>
        <v>60.571428571428569</v>
      </c>
      <c r="O2214" s="51">
        <v>1</v>
      </c>
      <c r="P2214" s="53" t="s">
        <v>1841</v>
      </c>
      <c r="Q2214" s="34">
        <f t="shared" si="75"/>
        <v>1</v>
      </c>
      <c r="R2214" s="48" t="str">
        <f t="array" aca="1" ref="R2214" ca="1">IF(ISNUMBER(Q2214),IF(Q2214=100%,"CUMPLIDA",IF(AND(ISNUMBER(M2214),ISNUMBER(INDIRECT("FECHA_"&amp;$B2214,1))), IF(M2214&lt;=INDIRECT("FECHA_"&amp;$B2214,1),"INCUMPLIDA","PROCESO"), "VERIFICAR FECHA")),"SIN VALOR AVANCE")</f>
        <v>CUMPLIDA</v>
      </c>
    </row>
    <row r="2215" spans="1:18" ht="90.75">
      <c r="A2215" s="44" t="s">
        <v>652</v>
      </c>
      <c r="B2215" s="43" t="s">
        <v>1276</v>
      </c>
      <c r="C2215" s="474"/>
      <c r="D2215" s="474"/>
      <c r="E2215" s="475"/>
      <c r="F2215" s="475"/>
      <c r="G2215" s="475"/>
      <c r="H2215" s="45" t="s">
        <v>1808</v>
      </c>
      <c r="I2215" s="33" t="s">
        <v>1808</v>
      </c>
      <c r="J2215" s="33" t="s">
        <v>485</v>
      </c>
      <c r="K2215" s="56">
        <v>1</v>
      </c>
      <c r="L2215" s="297">
        <v>45231</v>
      </c>
      <c r="M2215" s="297">
        <v>45747</v>
      </c>
      <c r="N2215" s="95">
        <f t="shared" si="76"/>
        <v>73.714285714285708</v>
      </c>
      <c r="O2215" s="51">
        <v>1</v>
      </c>
      <c r="P2215" s="53" t="s">
        <v>1864</v>
      </c>
      <c r="Q2215" s="34">
        <f t="shared" si="75"/>
        <v>1</v>
      </c>
      <c r="R2215" s="48" t="str">
        <f t="array" aca="1" ref="R2215" ca="1">IF(ISNUMBER(Q2215),IF(Q2215=100%,"CUMPLIDA",IF(AND(ISNUMBER(M2215),ISNUMBER(INDIRECT("FECHA_"&amp;$B2215,1))), IF(M2215&lt;=INDIRECT("FECHA_"&amp;$B2215,1),"INCUMPLIDA","PROCESO"), "VERIFICAR FECHA")),"SIN VALOR AVANCE")</f>
        <v>CUMPLIDA</v>
      </c>
    </row>
    <row r="2216" spans="1:18" ht="225.75">
      <c r="A2216" s="44" t="s">
        <v>652</v>
      </c>
      <c r="B2216" s="43" t="s">
        <v>1276</v>
      </c>
      <c r="C2216" s="474"/>
      <c r="D2216" s="474"/>
      <c r="E2216" s="475"/>
      <c r="F2216" s="475"/>
      <c r="G2216" s="475"/>
      <c r="H2216" s="45" t="s">
        <v>1809</v>
      </c>
      <c r="I2216" s="33" t="s">
        <v>1809</v>
      </c>
      <c r="J2216" s="33" t="s">
        <v>776</v>
      </c>
      <c r="K2216" s="56">
        <v>1</v>
      </c>
      <c r="L2216" s="297">
        <v>45231</v>
      </c>
      <c r="M2216" s="297">
        <v>45808</v>
      </c>
      <c r="N2216" s="95">
        <f t="shared" si="76"/>
        <v>82.428571428571431</v>
      </c>
      <c r="O2216" s="51">
        <v>1</v>
      </c>
      <c r="P2216" s="53" t="s">
        <v>2006</v>
      </c>
      <c r="Q2216" s="34">
        <f t="shared" si="75"/>
        <v>1</v>
      </c>
      <c r="R2216" s="48" t="str">
        <f t="array" aca="1" ref="R2216" ca="1">IF(ISNUMBER(Q2216),IF(Q2216=100%,"CUMPLIDA",IF(AND(ISNUMBER(M2216),ISNUMBER(INDIRECT("FECHA_"&amp;$B2216,1))), IF(M2216&lt;=INDIRECT("FECHA_"&amp;$B2216,1),"INCUMPLIDA","PROCESO"), "VERIFICAR FECHA")),"SIN VALOR AVANCE")</f>
        <v>CUMPLIDA</v>
      </c>
    </row>
    <row r="2217" spans="1:18" ht="180.75">
      <c r="A2217" s="44" t="s">
        <v>652</v>
      </c>
      <c r="B2217" s="43" t="s">
        <v>1276</v>
      </c>
      <c r="C2217" s="474"/>
      <c r="D2217" s="474"/>
      <c r="E2217" s="475"/>
      <c r="F2217" s="475"/>
      <c r="G2217" s="475"/>
      <c r="H2217" s="45" t="s">
        <v>56</v>
      </c>
      <c r="I2217" s="33" t="s">
        <v>489</v>
      </c>
      <c r="J2217" s="33" t="s">
        <v>490</v>
      </c>
      <c r="K2217" s="56">
        <v>10</v>
      </c>
      <c r="L2217" s="297">
        <v>45809</v>
      </c>
      <c r="M2217" s="297">
        <v>46568</v>
      </c>
      <c r="N2217" s="95">
        <f t="shared" si="76"/>
        <v>108.42857142857143</v>
      </c>
      <c r="O2217" s="51">
        <v>0</v>
      </c>
      <c r="P2217" s="53" t="s">
        <v>1843</v>
      </c>
      <c r="Q2217" s="34">
        <f t="shared" si="75"/>
        <v>0</v>
      </c>
      <c r="R2217" s="48" t="str">
        <f t="array" aca="1" ref="R2217" ca="1">IF(ISNUMBER(Q2217),IF(Q2217=100%,"CUMPLIDA",IF(AND(ISNUMBER(M2217),ISNUMBER(INDIRECT("FECHA_"&amp;$B2217,1))), IF(M2217&lt;=INDIRECT("FECHA_"&amp;$B2217,1),"INCUMPLIDA","PROCESO"), "VERIFICAR FECHA")),"SIN VALOR AVANCE")</f>
        <v>PROCESO</v>
      </c>
    </row>
    <row r="2218" spans="1:18" ht="180.75">
      <c r="A2218" s="44" t="s">
        <v>652</v>
      </c>
      <c r="B2218" s="43" t="s">
        <v>1276</v>
      </c>
      <c r="C2218" s="474"/>
      <c r="D2218" s="474"/>
      <c r="E2218" s="475"/>
      <c r="F2218" s="475"/>
      <c r="G2218" s="475"/>
      <c r="H2218" s="45" t="s">
        <v>492</v>
      </c>
      <c r="I2218" s="33" t="s">
        <v>493</v>
      </c>
      <c r="J2218" s="33" t="s">
        <v>494</v>
      </c>
      <c r="K2218" s="56">
        <v>1</v>
      </c>
      <c r="L2218" s="297">
        <v>45809</v>
      </c>
      <c r="M2218" s="297">
        <v>46568</v>
      </c>
      <c r="N2218" s="95">
        <f t="shared" si="76"/>
        <v>108.42857142857143</v>
      </c>
      <c r="O2218" s="51">
        <v>0</v>
      </c>
      <c r="P2218" s="53" t="s">
        <v>1822</v>
      </c>
      <c r="Q2218" s="34">
        <f t="shared" si="75"/>
        <v>0</v>
      </c>
      <c r="R2218" s="48" t="str">
        <f t="array" aca="1" ref="R2218" ca="1">IF(ISNUMBER(Q2218),IF(Q2218=100%,"CUMPLIDA",IF(AND(ISNUMBER(M2218),ISNUMBER(INDIRECT("FECHA_"&amp;$B2218,1))), IF(M2218&lt;=INDIRECT("FECHA_"&amp;$B2218,1),"INCUMPLIDA","PROCESO"), "VERIFICAR FECHA")),"SIN VALOR AVANCE")</f>
        <v>PROCESO</v>
      </c>
    </row>
    <row r="2219" spans="1:18" ht="300.75">
      <c r="A2219" s="44" t="s">
        <v>652</v>
      </c>
      <c r="B2219" s="43" t="s">
        <v>1276</v>
      </c>
      <c r="C2219" s="474"/>
      <c r="D2219" s="474" t="s">
        <v>1756</v>
      </c>
      <c r="E2219" s="475" t="s">
        <v>2016</v>
      </c>
      <c r="F2219" s="475"/>
      <c r="G2219" s="475" t="s">
        <v>2017</v>
      </c>
      <c r="H2219" s="45" t="s">
        <v>495</v>
      </c>
      <c r="I2219" s="33" t="s">
        <v>496</v>
      </c>
      <c r="J2219" s="33" t="s">
        <v>527</v>
      </c>
      <c r="K2219" s="56">
        <v>2</v>
      </c>
      <c r="L2219" s="297">
        <v>45809</v>
      </c>
      <c r="M2219" s="297">
        <v>46568</v>
      </c>
      <c r="N2219" s="95">
        <f t="shared" si="76"/>
        <v>108.42857142857143</v>
      </c>
      <c r="O2219" s="51">
        <v>0</v>
      </c>
      <c r="P2219" s="53" t="s">
        <v>1823</v>
      </c>
      <c r="Q2219" s="34">
        <f t="shared" si="75"/>
        <v>0</v>
      </c>
      <c r="R2219" s="48" t="str">
        <f t="array" aca="1" ref="R2219" ca="1">IF(ISNUMBER(Q2219),IF(Q2219=100%,"CUMPLIDA",IF(AND(ISNUMBER(M2219),ISNUMBER(INDIRECT("FECHA_"&amp;$B2219,1))), IF(M2219&lt;=INDIRECT("FECHA_"&amp;$B2219,1),"INCUMPLIDA","PROCESO"), "VERIFICAR FECHA")),"SIN VALOR AVANCE")</f>
        <v>PROCESO</v>
      </c>
    </row>
    <row r="2220" spans="1:18" ht="75.75">
      <c r="A2220" s="44" t="s">
        <v>652</v>
      </c>
      <c r="B2220" s="43" t="s">
        <v>1276</v>
      </c>
      <c r="C2220" s="474" t="s">
        <v>2018</v>
      </c>
      <c r="D2220" s="474" t="s">
        <v>1756</v>
      </c>
      <c r="E2220" s="475" t="s">
        <v>2019</v>
      </c>
      <c r="F2220" s="475"/>
      <c r="G2220" s="475" t="s">
        <v>2020</v>
      </c>
      <c r="H2220" s="475" t="s">
        <v>713</v>
      </c>
      <c r="I2220" s="57" t="s">
        <v>658</v>
      </c>
      <c r="J2220" s="33" t="s">
        <v>659</v>
      </c>
      <c r="K2220" s="51">
        <v>1</v>
      </c>
      <c r="L2220" s="296">
        <v>45231</v>
      </c>
      <c r="M2220" s="296">
        <v>45504</v>
      </c>
      <c r="N2220" s="95">
        <f t="shared" si="76"/>
        <v>39</v>
      </c>
      <c r="O2220" s="51">
        <v>1</v>
      </c>
      <c r="P2220" s="53" t="s">
        <v>1804</v>
      </c>
      <c r="Q2220" s="34">
        <f t="shared" si="75"/>
        <v>1</v>
      </c>
      <c r="R2220" s="48" t="str">
        <f t="array" aca="1" ref="R2220" ca="1">IF(ISNUMBER(Q2220),IF(Q2220=100%,"CUMPLIDA",IF(AND(ISNUMBER(M2220),ISNUMBER(INDIRECT("FECHA_"&amp;$B2220,1))), IF(M2220&lt;=INDIRECT("FECHA_"&amp;$B2220,1),"INCUMPLIDA","PROCESO"), "VERIFICAR FECHA")),"SIN VALOR AVANCE")</f>
        <v>CUMPLIDA</v>
      </c>
    </row>
    <row r="2221" spans="1:18" ht="330.75">
      <c r="A2221" s="44" t="s">
        <v>652</v>
      </c>
      <c r="B2221" s="43" t="s">
        <v>1276</v>
      </c>
      <c r="C2221" s="474"/>
      <c r="D2221" s="474"/>
      <c r="E2221" s="475"/>
      <c r="F2221" s="475"/>
      <c r="G2221" s="475"/>
      <c r="H2221" s="475"/>
      <c r="I2221" s="57" t="s">
        <v>661</v>
      </c>
      <c r="J2221" s="33" t="s">
        <v>662</v>
      </c>
      <c r="K2221" s="51">
        <v>1</v>
      </c>
      <c r="L2221" s="296">
        <v>45231</v>
      </c>
      <c r="M2221" s="296">
        <v>45504</v>
      </c>
      <c r="N2221" s="95">
        <f t="shared" si="76"/>
        <v>39</v>
      </c>
      <c r="O2221" s="51">
        <v>1</v>
      </c>
      <c r="P2221" s="53" t="s">
        <v>1840</v>
      </c>
      <c r="Q2221" s="34">
        <f t="shared" si="75"/>
        <v>1</v>
      </c>
      <c r="R2221" s="48" t="str">
        <f t="array" aca="1" ref="R2221" ca="1">IF(ISNUMBER(Q2221),IF(Q2221=100%,"CUMPLIDA",IF(AND(ISNUMBER(M2221),ISNUMBER(INDIRECT("FECHA_"&amp;$B2221,1))), IF(M2221&lt;=INDIRECT("FECHA_"&amp;$B2221,1),"INCUMPLIDA","PROCESO"), "VERIFICAR FECHA")),"SIN VALOR AVANCE")</f>
        <v>CUMPLIDA</v>
      </c>
    </row>
    <row r="2222" spans="1:18" ht="165.75">
      <c r="A2222" s="44" t="s">
        <v>652</v>
      </c>
      <c r="B2222" s="43" t="s">
        <v>1276</v>
      </c>
      <c r="C2222" s="474"/>
      <c r="D2222" s="474"/>
      <c r="E2222" s="475"/>
      <c r="F2222" s="475"/>
      <c r="G2222" s="475"/>
      <c r="H2222" s="45" t="s">
        <v>664</v>
      </c>
      <c r="I2222" s="33" t="s">
        <v>474</v>
      </c>
      <c r="J2222" s="33" t="s">
        <v>475</v>
      </c>
      <c r="K2222" s="56">
        <v>1</v>
      </c>
      <c r="L2222" s="297">
        <v>45323</v>
      </c>
      <c r="M2222" s="297">
        <v>45747</v>
      </c>
      <c r="N2222" s="95">
        <f t="shared" si="76"/>
        <v>60.571428571428569</v>
      </c>
      <c r="O2222" s="51">
        <v>1</v>
      </c>
      <c r="P2222" s="53" t="s">
        <v>1841</v>
      </c>
      <c r="Q2222" s="34">
        <f t="shared" si="75"/>
        <v>1</v>
      </c>
      <c r="R2222" s="48" t="str">
        <f t="array" aca="1" ref="R2222" ca="1">IF(ISNUMBER(Q2222),IF(Q2222=100%,"CUMPLIDA",IF(AND(ISNUMBER(M2222),ISNUMBER(INDIRECT("FECHA_"&amp;$B2222,1))), IF(M2222&lt;=INDIRECT("FECHA_"&amp;$B2222,1),"INCUMPLIDA","PROCESO"), "VERIFICAR FECHA")),"SIN VALOR AVANCE")</f>
        <v>CUMPLIDA</v>
      </c>
    </row>
    <row r="2223" spans="1:18" ht="75.75">
      <c r="A2223" s="44" t="s">
        <v>652</v>
      </c>
      <c r="B2223" s="43" t="s">
        <v>1276</v>
      </c>
      <c r="C2223" s="474"/>
      <c r="D2223" s="474"/>
      <c r="E2223" s="475"/>
      <c r="F2223" s="475"/>
      <c r="G2223" s="475"/>
      <c r="H2223" s="45" t="s">
        <v>518</v>
      </c>
      <c r="I2223" s="33" t="s">
        <v>518</v>
      </c>
      <c r="J2223" s="33" t="s">
        <v>519</v>
      </c>
      <c r="K2223" s="56">
        <v>1</v>
      </c>
      <c r="L2223" s="297">
        <v>45323</v>
      </c>
      <c r="M2223" s="297">
        <v>45747</v>
      </c>
      <c r="N2223" s="95">
        <f t="shared" si="76"/>
        <v>60.571428571428569</v>
      </c>
      <c r="O2223" s="51">
        <v>1</v>
      </c>
      <c r="P2223" s="53" t="s">
        <v>1915</v>
      </c>
      <c r="Q2223" s="34">
        <f t="shared" si="75"/>
        <v>1</v>
      </c>
      <c r="R2223" s="48" t="str">
        <f t="array" aca="1" ref="R2223" ca="1">IF(ISNUMBER(Q2223),IF(Q2223=100%,"CUMPLIDA",IF(AND(ISNUMBER(M2223),ISNUMBER(INDIRECT("FECHA_"&amp;$B2223,1))), IF(M2223&lt;=INDIRECT("FECHA_"&amp;$B2223,1),"INCUMPLIDA","PROCESO"), "VERIFICAR FECHA")),"SIN VALOR AVANCE")</f>
        <v>CUMPLIDA</v>
      </c>
    </row>
    <row r="2224" spans="1:18" ht="75.75">
      <c r="A2224" s="44" t="s">
        <v>652</v>
      </c>
      <c r="B2224" s="43" t="s">
        <v>1276</v>
      </c>
      <c r="C2224" s="474"/>
      <c r="D2224" s="474"/>
      <c r="E2224" s="475"/>
      <c r="F2224" s="475"/>
      <c r="G2224" s="475"/>
      <c r="H2224" s="45" t="s">
        <v>480</v>
      </c>
      <c r="I2224" s="33" t="s">
        <v>481</v>
      </c>
      <c r="J2224" s="33" t="s">
        <v>482</v>
      </c>
      <c r="K2224" s="56">
        <v>1</v>
      </c>
      <c r="L2224" s="297">
        <v>45231</v>
      </c>
      <c r="M2224" s="297">
        <v>45747</v>
      </c>
      <c r="N2224" s="95">
        <f t="shared" si="76"/>
        <v>73.714285714285708</v>
      </c>
      <c r="O2224" s="51">
        <v>1</v>
      </c>
      <c r="P2224" s="53" t="s">
        <v>1915</v>
      </c>
      <c r="Q2224" s="34">
        <f t="shared" si="75"/>
        <v>1</v>
      </c>
      <c r="R2224" s="48" t="str">
        <f t="array" aca="1" ref="R2224" ca="1">IF(ISNUMBER(Q2224),IF(Q2224=100%,"CUMPLIDA",IF(AND(ISNUMBER(M2224),ISNUMBER(INDIRECT("FECHA_"&amp;$B2224,1))), IF(M2224&lt;=INDIRECT("FECHA_"&amp;$B2224,1),"INCUMPLIDA","PROCESO"), "VERIFICAR FECHA")),"SIN VALOR AVANCE")</f>
        <v>CUMPLIDA</v>
      </c>
    </row>
    <row r="2225" spans="1:18" ht="165.75">
      <c r="A2225" s="44" t="s">
        <v>652</v>
      </c>
      <c r="B2225" s="43" t="s">
        <v>1276</v>
      </c>
      <c r="C2225" s="474"/>
      <c r="D2225" s="474"/>
      <c r="E2225" s="475"/>
      <c r="F2225" s="475"/>
      <c r="G2225" s="475"/>
      <c r="H2225" s="45" t="s">
        <v>483</v>
      </c>
      <c r="I2225" s="33" t="s">
        <v>483</v>
      </c>
      <c r="J2225" s="33" t="s">
        <v>1722</v>
      </c>
      <c r="K2225" s="56">
        <v>1</v>
      </c>
      <c r="L2225" s="297">
        <v>45323</v>
      </c>
      <c r="M2225" s="297">
        <v>45747</v>
      </c>
      <c r="N2225" s="95">
        <f t="shared" si="76"/>
        <v>60.571428571428569</v>
      </c>
      <c r="O2225" s="51">
        <v>1</v>
      </c>
      <c r="P2225" s="53" t="s">
        <v>1841</v>
      </c>
      <c r="Q2225" s="34">
        <f t="shared" si="75"/>
        <v>1</v>
      </c>
      <c r="R2225" s="48" t="str">
        <f t="array" aca="1" ref="R2225" ca="1">IF(ISNUMBER(Q2225),IF(Q2225=100%,"CUMPLIDA",IF(AND(ISNUMBER(M2225),ISNUMBER(INDIRECT("FECHA_"&amp;$B2225,1))), IF(M2225&lt;=INDIRECT("FECHA_"&amp;$B2225,1),"INCUMPLIDA","PROCESO"), "VERIFICAR FECHA")),"SIN VALOR AVANCE")</f>
        <v>CUMPLIDA</v>
      </c>
    </row>
    <row r="2226" spans="1:18" ht="75.75">
      <c r="A2226" s="44" t="s">
        <v>652</v>
      </c>
      <c r="B2226" s="43" t="s">
        <v>1276</v>
      </c>
      <c r="C2226" s="474"/>
      <c r="D2226" s="474"/>
      <c r="E2226" s="475"/>
      <c r="F2226" s="475"/>
      <c r="G2226" s="475"/>
      <c r="H2226" s="45" t="s">
        <v>1808</v>
      </c>
      <c r="I2226" s="33" t="s">
        <v>1808</v>
      </c>
      <c r="J2226" s="33" t="s">
        <v>485</v>
      </c>
      <c r="K2226" s="56">
        <v>1</v>
      </c>
      <c r="L2226" s="297">
        <v>45231</v>
      </c>
      <c r="M2226" s="297">
        <v>45747</v>
      </c>
      <c r="N2226" s="95">
        <f t="shared" si="76"/>
        <v>73.714285714285708</v>
      </c>
      <c r="O2226" s="51">
        <v>1</v>
      </c>
      <c r="P2226" s="53" t="s">
        <v>1915</v>
      </c>
      <c r="Q2226" s="34">
        <f t="shared" si="75"/>
        <v>1</v>
      </c>
      <c r="R2226" s="48" t="str">
        <f t="array" aca="1" ref="R2226" ca="1">IF(ISNUMBER(Q2226),IF(Q2226=100%,"CUMPLIDA",IF(AND(ISNUMBER(M2226),ISNUMBER(INDIRECT("FECHA_"&amp;$B2226,1))), IF(M2226&lt;=INDIRECT("FECHA_"&amp;$B2226,1),"INCUMPLIDA","PROCESO"), "VERIFICAR FECHA")),"SIN VALOR AVANCE")</f>
        <v>CUMPLIDA</v>
      </c>
    </row>
    <row r="2227" spans="1:18" ht="240.75">
      <c r="A2227" s="44" t="s">
        <v>652</v>
      </c>
      <c r="B2227" s="43" t="s">
        <v>1276</v>
      </c>
      <c r="C2227" s="474"/>
      <c r="D2227" s="474"/>
      <c r="E2227" s="475"/>
      <c r="F2227" s="475"/>
      <c r="G2227" s="475"/>
      <c r="H2227" s="45" t="s">
        <v>1809</v>
      </c>
      <c r="I2227" s="33" t="s">
        <v>1809</v>
      </c>
      <c r="J2227" s="33" t="s">
        <v>776</v>
      </c>
      <c r="K2227" s="56">
        <v>1</v>
      </c>
      <c r="L2227" s="297">
        <v>45231</v>
      </c>
      <c r="M2227" s="297">
        <v>45808</v>
      </c>
      <c r="N2227" s="95">
        <f t="shared" si="76"/>
        <v>82.428571428571431</v>
      </c>
      <c r="O2227" s="51">
        <v>1</v>
      </c>
      <c r="P2227" s="53" t="s">
        <v>1849</v>
      </c>
      <c r="Q2227" s="34">
        <f t="shared" si="75"/>
        <v>1</v>
      </c>
      <c r="R2227" s="48" t="str">
        <f t="array" aca="1" ref="R2227" ca="1">IF(ISNUMBER(Q2227),IF(Q2227=100%,"CUMPLIDA",IF(AND(ISNUMBER(M2227),ISNUMBER(INDIRECT("FECHA_"&amp;$B2227,1))), IF(M2227&lt;=INDIRECT("FECHA_"&amp;$B2227,1),"INCUMPLIDA","PROCESO"), "VERIFICAR FECHA")),"SIN VALOR AVANCE")</f>
        <v>CUMPLIDA</v>
      </c>
    </row>
    <row r="2228" spans="1:18" ht="210.75">
      <c r="A2228" s="44" t="s">
        <v>652</v>
      </c>
      <c r="B2228" s="43" t="s">
        <v>1276</v>
      </c>
      <c r="C2228" s="474"/>
      <c r="D2228" s="474"/>
      <c r="E2228" s="475"/>
      <c r="F2228" s="475"/>
      <c r="G2228" s="475"/>
      <c r="H2228" s="45" t="s">
        <v>56</v>
      </c>
      <c r="I2228" s="33" t="s">
        <v>489</v>
      </c>
      <c r="J2228" s="33" t="s">
        <v>490</v>
      </c>
      <c r="K2228" s="56">
        <v>10</v>
      </c>
      <c r="L2228" s="297">
        <v>45809</v>
      </c>
      <c r="M2228" s="297">
        <v>46568</v>
      </c>
      <c r="N2228" s="95">
        <f t="shared" si="76"/>
        <v>108.42857142857143</v>
      </c>
      <c r="O2228" s="51">
        <v>0</v>
      </c>
      <c r="P2228" s="53" t="s">
        <v>2021</v>
      </c>
      <c r="Q2228" s="34">
        <f t="shared" si="75"/>
        <v>0</v>
      </c>
      <c r="R2228" s="48" t="str">
        <f t="array" aca="1" ref="R2228" ca="1">IF(ISNUMBER(Q2228),IF(Q2228=100%,"CUMPLIDA",IF(AND(ISNUMBER(M2228),ISNUMBER(INDIRECT("FECHA_"&amp;$B2228,1))), IF(M2228&lt;=INDIRECT("FECHA_"&amp;$B2228,1),"INCUMPLIDA","PROCESO"), "VERIFICAR FECHA")),"SIN VALOR AVANCE")</f>
        <v>PROCESO</v>
      </c>
    </row>
    <row r="2229" spans="1:18" ht="165.75">
      <c r="A2229" s="44" t="s">
        <v>652</v>
      </c>
      <c r="B2229" s="43" t="s">
        <v>1276</v>
      </c>
      <c r="C2229" s="474"/>
      <c r="D2229" s="474"/>
      <c r="E2229" s="475"/>
      <c r="F2229" s="475"/>
      <c r="G2229" s="475"/>
      <c r="H2229" s="45" t="s">
        <v>492</v>
      </c>
      <c r="I2229" s="33" t="s">
        <v>493</v>
      </c>
      <c r="J2229" s="33" t="s">
        <v>494</v>
      </c>
      <c r="K2229" s="56">
        <v>1</v>
      </c>
      <c r="L2229" s="297">
        <v>45809</v>
      </c>
      <c r="M2229" s="297">
        <v>46568</v>
      </c>
      <c r="N2229" s="95">
        <f t="shared" si="76"/>
        <v>108.42857142857143</v>
      </c>
      <c r="O2229" s="51">
        <v>0</v>
      </c>
      <c r="P2229" s="53" t="s">
        <v>2022</v>
      </c>
      <c r="Q2229" s="34">
        <f t="shared" si="75"/>
        <v>0</v>
      </c>
      <c r="R2229" s="48" t="str">
        <f t="array" aca="1" ref="R2229" ca="1">IF(ISNUMBER(Q2229),IF(Q2229=100%,"CUMPLIDA",IF(AND(ISNUMBER(M2229),ISNUMBER(INDIRECT("FECHA_"&amp;$B2229,1))), IF(M2229&lt;=INDIRECT("FECHA_"&amp;$B2229,1),"INCUMPLIDA","PROCESO"), "VERIFICAR FECHA")),"SIN VALOR AVANCE")</f>
        <v>PROCESO</v>
      </c>
    </row>
    <row r="2230" spans="1:18" ht="300.75">
      <c r="A2230" s="44" t="s">
        <v>652</v>
      </c>
      <c r="B2230" s="43" t="s">
        <v>1276</v>
      </c>
      <c r="C2230" s="474"/>
      <c r="D2230" s="474" t="s">
        <v>1756</v>
      </c>
      <c r="E2230" s="475" t="s">
        <v>2019</v>
      </c>
      <c r="F2230" s="475"/>
      <c r="G2230" s="475" t="s">
        <v>2020</v>
      </c>
      <c r="H2230" s="45" t="s">
        <v>495</v>
      </c>
      <c r="I2230" s="33" t="s">
        <v>496</v>
      </c>
      <c r="J2230" s="33" t="s">
        <v>527</v>
      </c>
      <c r="K2230" s="56">
        <v>2</v>
      </c>
      <c r="L2230" s="297">
        <v>45809</v>
      </c>
      <c r="M2230" s="297">
        <v>46568</v>
      </c>
      <c r="N2230" s="95">
        <f t="shared" si="76"/>
        <v>108.42857142857143</v>
      </c>
      <c r="O2230" s="51">
        <v>0</v>
      </c>
      <c r="P2230" s="53" t="s">
        <v>1823</v>
      </c>
      <c r="Q2230" s="34">
        <f t="shared" si="75"/>
        <v>0</v>
      </c>
      <c r="R2230" s="48" t="str">
        <f t="array" aca="1" ref="R2230" ca="1">IF(ISNUMBER(Q2230),IF(Q2230=100%,"CUMPLIDA",IF(AND(ISNUMBER(M2230),ISNUMBER(INDIRECT("FECHA_"&amp;$B2230,1))), IF(M2230&lt;=INDIRECT("FECHA_"&amp;$B2230,1),"INCUMPLIDA","PROCESO"), "VERIFICAR FECHA")),"SIN VALOR AVANCE")</f>
        <v>PROCESO</v>
      </c>
    </row>
    <row r="2231" spans="1:18" ht="105.75">
      <c r="A2231" s="44" t="s">
        <v>652</v>
      </c>
      <c r="B2231" s="43" t="s">
        <v>1276</v>
      </c>
      <c r="C2231" s="474" t="s">
        <v>2023</v>
      </c>
      <c r="D2231" s="474" t="s">
        <v>1756</v>
      </c>
      <c r="E2231" s="475" t="s">
        <v>2024</v>
      </c>
      <c r="F2231" s="475"/>
      <c r="G2231" s="475" t="s">
        <v>2025</v>
      </c>
      <c r="H2231" s="45" t="s">
        <v>2026</v>
      </c>
      <c r="I2231" s="33" t="s">
        <v>2027</v>
      </c>
      <c r="J2231" s="33" t="s">
        <v>2028</v>
      </c>
      <c r="K2231" s="51">
        <v>2</v>
      </c>
      <c r="L2231" s="296">
        <v>44378</v>
      </c>
      <c r="M2231" s="296">
        <v>44561</v>
      </c>
      <c r="N2231" s="95">
        <f t="shared" si="76"/>
        <v>26.142857142857142</v>
      </c>
      <c r="O2231" s="51">
        <v>2</v>
      </c>
      <c r="P2231" s="33" t="s">
        <v>2029</v>
      </c>
      <c r="Q2231" s="34">
        <f t="shared" si="75"/>
        <v>1</v>
      </c>
      <c r="R2231" s="48" t="str">
        <f t="array" aca="1" ref="R2231" ca="1">IF(ISNUMBER(Q2231),IF(Q2231=100%,"CUMPLIDA",IF(AND(ISNUMBER(M2231),ISNUMBER(INDIRECT("FECHA_"&amp;$B2231,1))), IF(M2231&lt;=INDIRECT("FECHA_"&amp;$B2231,1),"INCUMPLIDA","PROCESO"), "VERIFICAR FECHA")),"SIN VALOR AVANCE")</f>
        <v>CUMPLIDA</v>
      </c>
    </row>
    <row r="2232" spans="1:18" ht="255.75">
      <c r="A2232" s="44" t="s">
        <v>652</v>
      </c>
      <c r="B2232" s="43" t="s">
        <v>1276</v>
      </c>
      <c r="C2232" s="474"/>
      <c r="D2232" s="474" t="s">
        <v>1756</v>
      </c>
      <c r="E2232" s="475" t="s">
        <v>2024</v>
      </c>
      <c r="F2232" s="475"/>
      <c r="G2232" s="475" t="s">
        <v>2025</v>
      </c>
      <c r="H2232" s="45" t="s">
        <v>2026</v>
      </c>
      <c r="I2232" s="33" t="s">
        <v>2030</v>
      </c>
      <c r="J2232" s="33" t="s">
        <v>2031</v>
      </c>
      <c r="K2232" s="51">
        <v>2</v>
      </c>
      <c r="L2232" s="296">
        <v>45292</v>
      </c>
      <c r="M2232" s="296">
        <v>46264</v>
      </c>
      <c r="N2232" s="95">
        <f t="shared" si="76"/>
        <v>138.85714285714286</v>
      </c>
      <c r="O2232" s="51">
        <v>0.8</v>
      </c>
      <c r="P2232" s="53" t="s">
        <v>2032</v>
      </c>
      <c r="Q2232" s="34">
        <f t="shared" si="75"/>
        <v>0.4</v>
      </c>
      <c r="R2232" s="48" t="str">
        <f t="array" aca="1" ref="R2232" ca="1">IF(ISNUMBER(Q2232),IF(Q2232=100%,"CUMPLIDA",IF(AND(ISNUMBER(M2232),ISNUMBER(INDIRECT("FECHA_"&amp;$B2232,1))), IF(M2232&lt;=INDIRECT("FECHA_"&amp;$B2232,1),"INCUMPLIDA","PROCESO"), "VERIFICAR FECHA")),"SIN VALOR AVANCE")</f>
        <v>PROCESO</v>
      </c>
    </row>
    <row r="2233" spans="1:18" ht="75.75">
      <c r="A2233" s="44" t="s">
        <v>652</v>
      </c>
      <c r="B2233" s="43" t="s">
        <v>1276</v>
      </c>
      <c r="C2233" s="474" t="s">
        <v>2033</v>
      </c>
      <c r="D2233" s="474" t="s">
        <v>1756</v>
      </c>
      <c r="E2233" s="475" t="s">
        <v>2034</v>
      </c>
      <c r="F2233" s="475"/>
      <c r="G2233" s="475" t="s">
        <v>2035</v>
      </c>
      <c r="H2233" s="475" t="s">
        <v>713</v>
      </c>
      <c r="I2233" s="57" t="s">
        <v>658</v>
      </c>
      <c r="J2233" s="33" t="s">
        <v>659</v>
      </c>
      <c r="K2233" s="51">
        <v>1</v>
      </c>
      <c r="L2233" s="296">
        <v>45231</v>
      </c>
      <c r="M2233" s="296">
        <v>45504</v>
      </c>
      <c r="N2233" s="95">
        <f t="shared" si="76"/>
        <v>39</v>
      </c>
      <c r="O2233" s="51">
        <v>1</v>
      </c>
      <c r="P2233" s="53" t="s">
        <v>1804</v>
      </c>
      <c r="Q2233" s="34">
        <f t="shared" si="75"/>
        <v>1</v>
      </c>
      <c r="R2233" s="48" t="str">
        <f t="array" aca="1" ref="R2233" ca="1">IF(ISNUMBER(Q2233),IF(Q2233=100%,"CUMPLIDA",IF(AND(ISNUMBER(M2233),ISNUMBER(INDIRECT("FECHA_"&amp;$B2233,1))), IF(M2233&lt;=INDIRECT("FECHA_"&amp;$B2233,1),"INCUMPLIDA","PROCESO"), "VERIFICAR FECHA")),"SIN VALOR AVANCE")</f>
        <v>CUMPLIDA</v>
      </c>
    </row>
    <row r="2234" spans="1:18" ht="330.75">
      <c r="A2234" s="44" t="s">
        <v>652</v>
      </c>
      <c r="B2234" s="43" t="s">
        <v>1276</v>
      </c>
      <c r="C2234" s="474"/>
      <c r="D2234" s="474"/>
      <c r="E2234" s="475"/>
      <c r="F2234" s="475"/>
      <c r="G2234" s="475"/>
      <c r="H2234" s="475"/>
      <c r="I2234" s="57" t="s">
        <v>661</v>
      </c>
      <c r="J2234" s="33" t="s">
        <v>662</v>
      </c>
      <c r="K2234" s="51">
        <v>1</v>
      </c>
      <c r="L2234" s="296">
        <v>45231</v>
      </c>
      <c r="M2234" s="296">
        <v>45504</v>
      </c>
      <c r="N2234" s="95">
        <f t="shared" si="76"/>
        <v>39</v>
      </c>
      <c r="O2234" s="51">
        <v>1</v>
      </c>
      <c r="P2234" s="53" t="s">
        <v>1840</v>
      </c>
      <c r="Q2234" s="34">
        <f t="shared" si="75"/>
        <v>1</v>
      </c>
      <c r="R2234" s="48" t="str">
        <f t="array" aca="1" ref="R2234" ca="1">IF(ISNUMBER(Q2234),IF(Q2234=100%,"CUMPLIDA",IF(AND(ISNUMBER(M2234),ISNUMBER(INDIRECT("FECHA_"&amp;$B2234,1))), IF(M2234&lt;=INDIRECT("FECHA_"&amp;$B2234,1),"INCUMPLIDA","PROCESO"), "VERIFICAR FECHA")),"SIN VALOR AVANCE")</f>
        <v>CUMPLIDA</v>
      </c>
    </row>
    <row r="2235" spans="1:18" ht="165.75">
      <c r="A2235" s="44" t="s">
        <v>652</v>
      </c>
      <c r="B2235" s="43" t="s">
        <v>1276</v>
      </c>
      <c r="C2235" s="474"/>
      <c r="D2235" s="474"/>
      <c r="E2235" s="475"/>
      <c r="F2235" s="475"/>
      <c r="G2235" s="475"/>
      <c r="H2235" s="45" t="s">
        <v>664</v>
      </c>
      <c r="I2235" s="33" t="s">
        <v>474</v>
      </c>
      <c r="J2235" s="33" t="s">
        <v>475</v>
      </c>
      <c r="K2235" s="56">
        <v>1</v>
      </c>
      <c r="L2235" s="297">
        <v>45323</v>
      </c>
      <c r="M2235" s="297">
        <v>45747</v>
      </c>
      <c r="N2235" s="95">
        <f t="shared" si="76"/>
        <v>60.571428571428569</v>
      </c>
      <c r="O2235" s="51">
        <v>1</v>
      </c>
      <c r="P2235" s="53" t="s">
        <v>1841</v>
      </c>
      <c r="Q2235" s="34">
        <f t="shared" si="75"/>
        <v>1</v>
      </c>
      <c r="R2235" s="48" t="str">
        <f t="array" aca="1" ref="R2235" ca="1">IF(ISNUMBER(Q2235),IF(Q2235=100%,"CUMPLIDA",IF(AND(ISNUMBER(M2235),ISNUMBER(INDIRECT("FECHA_"&amp;$B2235,1))), IF(M2235&lt;=INDIRECT("FECHA_"&amp;$B2235,1),"INCUMPLIDA","PROCESO"), "VERIFICAR FECHA")),"SIN VALOR AVANCE")</f>
        <v>CUMPLIDA</v>
      </c>
    </row>
    <row r="2236" spans="1:18" ht="90.75">
      <c r="A2236" s="44" t="s">
        <v>652</v>
      </c>
      <c r="B2236" s="43" t="s">
        <v>1276</v>
      </c>
      <c r="C2236" s="474"/>
      <c r="D2236" s="474"/>
      <c r="E2236" s="475"/>
      <c r="F2236" s="475"/>
      <c r="G2236" s="475"/>
      <c r="H2236" s="45" t="s">
        <v>518</v>
      </c>
      <c r="I2236" s="33" t="s">
        <v>518</v>
      </c>
      <c r="J2236" s="33" t="s">
        <v>519</v>
      </c>
      <c r="K2236" s="56">
        <v>1</v>
      </c>
      <c r="L2236" s="297">
        <v>45323</v>
      </c>
      <c r="M2236" s="297">
        <v>45747</v>
      </c>
      <c r="N2236" s="95">
        <f t="shared" si="76"/>
        <v>60.571428571428569</v>
      </c>
      <c r="O2236" s="51">
        <v>1</v>
      </c>
      <c r="P2236" s="53" t="s">
        <v>1864</v>
      </c>
      <c r="Q2236" s="34">
        <f t="shared" si="75"/>
        <v>1</v>
      </c>
      <c r="R2236" s="48" t="str">
        <f t="array" aca="1" ref="R2236" ca="1">IF(ISNUMBER(Q2236),IF(Q2236=100%,"CUMPLIDA",IF(AND(ISNUMBER(M2236),ISNUMBER(INDIRECT("FECHA_"&amp;$B2236,1))), IF(M2236&lt;=INDIRECT("FECHA_"&amp;$B2236,1),"INCUMPLIDA","PROCESO"), "VERIFICAR FECHA")),"SIN VALOR AVANCE")</f>
        <v>CUMPLIDA</v>
      </c>
    </row>
    <row r="2237" spans="1:18" ht="90.75">
      <c r="A2237" s="44" t="s">
        <v>652</v>
      </c>
      <c r="B2237" s="43" t="s">
        <v>1276</v>
      </c>
      <c r="C2237" s="474"/>
      <c r="D2237" s="474"/>
      <c r="E2237" s="475"/>
      <c r="F2237" s="475"/>
      <c r="G2237" s="475"/>
      <c r="H2237" s="45" t="s">
        <v>480</v>
      </c>
      <c r="I2237" s="33" t="s">
        <v>481</v>
      </c>
      <c r="J2237" s="33" t="s">
        <v>482</v>
      </c>
      <c r="K2237" s="56">
        <v>1</v>
      </c>
      <c r="L2237" s="297">
        <v>45231</v>
      </c>
      <c r="M2237" s="297">
        <v>45747</v>
      </c>
      <c r="N2237" s="95">
        <f t="shared" si="76"/>
        <v>73.714285714285708</v>
      </c>
      <c r="O2237" s="51">
        <v>1</v>
      </c>
      <c r="P2237" s="53" t="s">
        <v>1864</v>
      </c>
      <c r="Q2237" s="34">
        <f t="shared" si="75"/>
        <v>1</v>
      </c>
      <c r="R2237" s="48" t="str">
        <f t="array" aca="1" ref="R2237" ca="1">IF(ISNUMBER(Q2237),IF(Q2237=100%,"CUMPLIDA",IF(AND(ISNUMBER(M2237),ISNUMBER(INDIRECT("FECHA_"&amp;$B2237,1))), IF(M2237&lt;=INDIRECT("FECHA_"&amp;$B2237,1),"INCUMPLIDA","PROCESO"), "VERIFICAR FECHA")),"SIN VALOR AVANCE")</f>
        <v>CUMPLIDA</v>
      </c>
    </row>
    <row r="2238" spans="1:18" ht="165.75">
      <c r="A2238" s="44" t="s">
        <v>652</v>
      </c>
      <c r="B2238" s="43" t="s">
        <v>1276</v>
      </c>
      <c r="C2238" s="474"/>
      <c r="D2238" s="474"/>
      <c r="E2238" s="475"/>
      <c r="F2238" s="475"/>
      <c r="G2238" s="475"/>
      <c r="H2238" s="45" t="s">
        <v>483</v>
      </c>
      <c r="I2238" s="33" t="s">
        <v>483</v>
      </c>
      <c r="J2238" s="33" t="s">
        <v>1722</v>
      </c>
      <c r="K2238" s="56">
        <v>1</v>
      </c>
      <c r="L2238" s="297">
        <v>45323</v>
      </c>
      <c r="M2238" s="297">
        <v>45747</v>
      </c>
      <c r="N2238" s="95">
        <f t="shared" si="76"/>
        <v>60.571428571428569</v>
      </c>
      <c r="O2238" s="51">
        <v>1</v>
      </c>
      <c r="P2238" s="53" t="s">
        <v>1841</v>
      </c>
      <c r="Q2238" s="34">
        <f t="shared" si="75"/>
        <v>1</v>
      </c>
      <c r="R2238" s="48" t="str">
        <f t="array" aca="1" ref="R2238" ca="1">IF(ISNUMBER(Q2238),IF(Q2238=100%,"CUMPLIDA",IF(AND(ISNUMBER(M2238),ISNUMBER(INDIRECT("FECHA_"&amp;$B2238,1))), IF(M2238&lt;=INDIRECT("FECHA_"&amp;$B2238,1),"INCUMPLIDA","PROCESO"), "VERIFICAR FECHA")),"SIN VALOR AVANCE")</f>
        <v>CUMPLIDA</v>
      </c>
    </row>
    <row r="2239" spans="1:18" ht="90.75">
      <c r="A2239" s="44" t="s">
        <v>652</v>
      </c>
      <c r="B2239" s="43" t="s">
        <v>1276</v>
      </c>
      <c r="C2239" s="474"/>
      <c r="D2239" s="474"/>
      <c r="E2239" s="475"/>
      <c r="F2239" s="475"/>
      <c r="G2239" s="475"/>
      <c r="H2239" s="45" t="s">
        <v>1808</v>
      </c>
      <c r="I2239" s="33" t="s">
        <v>1808</v>
      </c>
      <c r="J2239" s="33" t="s">
        <v>485</v>
      </c>
      <c r="K2239" s="56">
        <v>1</v>
      </c>
      <c r="L2239" s="297">
        <v>45231</v>
      </c>
      <c r="M2239" s="297">
        <v>45747</v>
      </c>
      <c r="N2239" s="95">
        <f t="shared" si="76"/>
        <v>73.714285714285708</v>
      </c>
      <c r="O2239" s="51">
        <v>1</v>
      </c>
      <c r="P2239" s="53" t="s">
        <v>1864</v>
      </c>
      <c r="Q2239" s="34">
        <f t="shared" si="75"/>
        <v>1</v>
      </c>
      <c r="R2239" s="48" t="str">
        <f t="array" aca="1" ref="R2239" ca="1">IF(ISNUMBER(Q2239),IF(Q2239=100%,"CUMPLIDA",IF(AND(ISNUMBER(M2239),ISNUMBER(INDIRECT("FECHA_"&amp;$B2239,1))), IF(M2239&lt;=INDIRECT("FECHA_"&amp;$B2239,1),"INCUMPLIDA","PROCESO"), "VERIFICAR FECHA")),"SIN VALOR AVANCE")</f>
        <v>CUMPLIDA</v>
      </c>
    </row>
    <row r="2240" spans="1:18" ht="255.75">
      <c r="A2240" s="44" t="s">
        <v>652</v>
      </c>
      <c r="B2240" s="43" t="s">
        <v>1276</v>
      </c>
      <c r="C2240" s="474"/>
      <c r="D2240" s="474"/>
      <c r="E2240" s="475"/>
      <c r="F2240" s="475"/>
      <c r="G2240" s="475"/>
      <c r="H2240" s="45" t="s">
        <v>1809</v>
      </c>
      <c r="I2240" s="33" t="s">
        <v>1809</v>
      </c>
      <c r="J2240" s="33" t="s">
        <v>776</v>
      </c>
      <c r="K2240" s="56">
        <v>1</v>
      </c>
      <c r="L2240" s="297">
        <v>45231</v>
      </c>
      <c r="M2240" s="297">
        <v>45808</v>
      </c>
      <c r="N2240" s="95">
        <f t="shared" si="76"/>
        <v>82.428571428571431</v>
      </c>
      <c r="O2240" s="51">
        <v>1</v>
      </c>
      <c r="P2240" s="53" t="s">
        <v>1820</v>
      </c>
      <c r="Q2240" s="34">
        <f t="shared" si="75"/>
        <v>1</v>
      </c>
      <c r="R2240" s="48" t="str">
        <f t="array" aca="1" ref="R2240" ca="1">IF(ISNUMBER(Q2240),IF(Q2240=100%,"CUMPLIDA",IF(AND(ISNUMBER(M2240),ISNUMBER(INDIRECT("FECHA_"&amp;$B2240,1))), IF(M2240&lt;=INDIRECT("FECHA_"&amp;$B2240,1),"INCUMPLIDA","PROCESO"), "VERIFICAR FECHA")),"SIN VALOR AVANCE")</f>
        <v>CUMPLIDA</v>
      </c>
    </row>
    <row r="2241" spans="1:18" ht="180.75">
      <c r="A2241" s="44" t="s">
        <v>652</v>
      </c>
      <c r="B2241" s="43" t="s">
        <v>1276</v>
      </c>
      <c r="C2241" s="474"/>
      <c r="D2241" s="474"/>
      <c r="E2241" s="475"/>
      <c r="F2241" s="475"/>
      <c r="G2241" s="475"/>
      <c r="H2241" s="45" t="s">
        <v>56</v>
      </c>
      <c r="I2241" s="33" t="s">
        <v>489</v>
      </c>
      <c r="J2241" s="33" t="s">
        <v>490</v>
      </c>
      <c r="K2241" s="56">
        <v>10</v>
      </c>
      <c r="L2241" s="297">
        <v>45809</v>
      </c>
      <c r="M2241" s="297">
        <v>46568</v>
      </c>
      <c r="N2241" s="95">
        <f t="shared" si="76"/>
        <v>108.42857142857143</v>
      </c>
      <c r="O2241" s="51">
        <v>0</v>
      </c>
      <c r="P2241" s="53" t="s">
        <v>1843</v>
      </c>
      <c r="Q2241" s="34">
        <f t="shared" si="75"/>
        <v>0</v>
      </c>
      <c r="R2241" s="48" t="str">
        <f t="array" aca="1" ref="R2241" ca="1">IF(ISNUMBER(Q2241),IF(Q2241=100%,"CUMPLIDA",IF(AND(ISNUMBER(M2241),ISNUMBER(INDIRECT("FECHA_"&amp;$B2241,1))), IF(M2241&lt;=INDIRECT("FECHA_"&amp;$B2241,1),"INCUMPLIDA","PROCESO"), "VERIFICAR FECHA")),"SIN VALOR AVANCE")</f>
        <v>PROCESO</v>
      </c>
    </row>
    <row r="2242" spans="1:18" ht="180.75">
      <c r="A2242" s="44" t="s">
        <v>652</v>
      </c>
      <c r="B2242" s="43" t="s">
        <v>1276</v>
      </c>
      <c r="C2242" s="474"/>
      <c r="D2242" s="474"/>
      <c r="E2242" s="475"/>
      <c r="F2242" s="475"/>
      <c r="G2242" s="475"/>
      <c r="H2242" s="45" t="s">
        <v>492</v>
      </c>
      <c r="I2242" s="33" t="s">
        <v>493</v>
      </c>
      <c r="J2242" s="33" t="s">
        <v>494</v>
      </c>
      <c r="K2242" s="56">
        <v>1</v>
      </c>
      <c r="L2242" s="297">
        <v>45809</v>
      </c>
      <c r="M2242" s="297">
        <v>46568</v>
      </c>
      <c r="N2242" s="95">
        <f t="shared" si="76"/>
        <v>108.42857142857143</v>
      </c>
      <c r="O2242" s="51">
        <v>0</v>
      </c>
      <c r="P2242" s="53" t="s">
        <v>1822</v>
      </c>
      <c r="Q2242" s="34">
        <f t="shared" si="75"/>
        <v>0</v>
      </c>
      <c r="R2242" s="48" t="str">
        <f t="array" aca="1" ref="R2242" ca="1">IF(ISNUMBER(Q2242),IF(Q2242=100%,"CUMPLIDA",IF(AND(ISNUMBER(M2242),ISNUMBER(INDIRECT("FECHA_"&amp;$B2242,1))), IF(M2242&lt;=INDIRECT("FECHA_"&amp;$B2242,1),"INCUMPLIDA","PROCESO"), "VERIFICAR FECHA")),"SIN VALOR AVANCE")</f>
        <v>PROCESO</v>
      </c>
    </row>
    <row r="2243" spans="1:18" ht="300.75">
      <c r="A2243" s="44" t="s">
        <v>652</v>
      </c>
      <c r="B2243" s="43" t="s">
        <v>1276</v>
      </c>
      <c r="C2243" s="474"/>
      <c r="D2243" s="474" t="s">
        <v>1756</v>
      </c>
      <c r="E2243" s="475" t="s">
        <v>2034</v>
      </c>
      <c r="F2243" s="475"/>
      <c r="G2243" s="475" t="s">
        <v>2035</v>
      </c>
      <c r="H2243" s="45" t="s">
        <v>495</v>
      </c>
      <c r="I2243" s="33" t="s">
        <v>496</v>
      </c>
      <c r="J2243" s="33" t="s">
        <v>527</v>
      </c>
      <c r="K2243" s="56">
        <v>2</v>
      </c>
      <c r="L2243" s="297">
        <v>45809</v>
      </c>
      <c r="M2243" s="297">
        <v>46568</v>
      </c>
      <c r="N2243" s="95">
        <f t="shared" si="76"/>
        <v>108.42857142857143</v>
      </c>
      <c r="O2243" s="51">
        <v>0</v>
      </c>
      <c r="P2243" s="53" t="s">
        <v>1823</v>
      </c>
      <c r="Q2243" s="34">
        <f t="shared" si="75"/>
        <v>0</v>
      </c>
      <c r="R2243" s="48" t="str">
        <f t="array" aca="1" ref="R2243" ca="1">IF(ISNUMBER(Q2243),IF(Q2243=100%,"CUMPLIDA",IF(AND(ISNUMBER(M2243),ISNUMBER(INDIRECT("FECHA_"&amp;$B2243,1))), IF(M2243&lt;=INDIRECT("FECHA_"&amp;$B2243,1),"INCUMPLIDA","PROCESO"), "VERIFICAR FECHA")),"SIN VALOR AVANCE")</f>
        <v>PROCESO</v>
      </c>
    </row>
    <row r="2244" spans="1:18" ht="210.75">
      <c r="A2244" s="44" t="s">
        <v>652</v>
      </c>
      <c r="B2244" s="43" t="s">
        <v>1276</v>
      </c>
      <c r="C2244" s="474" t="s">
        <v>2036</v>
      </c>
      <c r="D2244" s="474" t="s">
        <v>2037</v>
      </c>
      <c r="E2244" s="491" t="s">
        <v>2038</v>
      </c>
      <c r="F2244" s="491"/>
      <c r="G2244" s="475" t="s">
        <v>2039</v>
      </c>
      <c r="H2244" s="475" t="s">
        <v>770</v>
      </c>
      <c r="I2244" s="33" t="s">
        <v>2040</v>
      </c>
      <c r="J2244" s="33" t="s">
        <v>732</v>
      </c>
      <c r="K2244" s="51">
        <v>1</v>
      </c>
      <c r="L2244" s="296">
        <v>44743</v>
      </c>
      <c r="M2244" s="296">
        <v>44834</v>
      </c>
      <c r="N2244" s="95">
        <f t="shared" si="76"/>
        <v>13</v>
      </c>
      <c r="O2244" s="51">
        <v>1</v>
      </c>
      <c r="P2244" s="33" t="s">
        <v>2041</v>
      </c>
      <c r="Q2244" s="34">
        <f t="shared" si="75"/>
        <v>1</v>
      </c>
      <c r="R2244" s="48" t="str">
        <f t="array" aca="1" ref="R2244" ca="1">IF(ISNUMBER(Q2244),IF(Q2244=100%,"CUMPLIDA",IF(AND(ISNUMBER(M2244),ISNUMBER(INDIRECT("FECHA_"&amp;$B2244,1))), IF(M2244&lt;=INDIRECT("FECHA_"&amp;$B2244,1),"INCUMPLIDA","PROCESO"), "VERIFICAR FECHA")),"SIN VALOR AVANCE")</f>
        <v>CUMPLIDA</v>
      </c>
    </row>
    <row r="2245" spans="1:18" ht="330.75">
      <c r="A2245" s="44" t="s">
        <v>652</v>
      </c>
      <c r="B2245" s="43" t="s">
        <v>1276</v>
      </c>
      <c r="C2245" s="474"/>
      <c r="D2245" s="474"/>
      <c r="E2245" s="491"/>
      <c r="F2245" s="491"/>
      <c r="G2245" s="475"/>
      <c r="H2245" s="475"/>
      <c r="I2245" s="33" t="s">
        <v>2042</v>
      </c>
      <c r="J2245" s="33" t="s">
        <v>771</v>
      </c>
      <c r="K2245" s="46">
        <v>1</v>
      </c>
      <c r="L2245" s="296">
        <v>46204</v>
      </c>
      <c r="M2245" s="299">
        <v>46446</v>
      </c>
      <c r="N2245" s="95">
        <f t="shared" si="76"/>
        <v>34.571428571428569</v>
      </c>
      <c r="O2245" s="51">
        <v>0</v>
      </c>
      <c r="P2245" s="33" t="s">
        <v>2043</v>
      </c>
      <c r="Q2245" s="34">
        <f t="shared" si="75"/>
        <v>0</v>
      </c>
      <c r="R2245" s="48" t="str">
        <f t="array" aca="1" ref="R2245" ca="1">IF(ISNUMBER(Q2245),IF(Q2245=100%,"CUMPLIDA",IF(AND(ISNUMBER(M2245),ISNUMBER(INDIRECT("FECHA_"&amp;$B2245,1))), IF(M2245&lt;=INDIRECT("FECHA_"&amp;$B2245,1),"INCUMPLIDA","PROCESO"), "VERIFICAR FECHA")),"SIN VALOR AVANCE")</f>
        <v>PROCESO</v>
      </c>
    </row>
    <row r="2246" spans="1:18" ht="75.75">
      <c r="A2246" s="44" t="s">
        <v>652</v>
      </c>
      <c r="B2246" s="43" t="s">
        <v>1276</v>
      </c>
      <c r="C2246" s="474" t="s">
        <v>2036</v>
      </c>
      <c r="D2246" s="474" t="s">
        <v>2044</v>
      </c>
      <c r="E2246" s="475" t="s">
        <v>2045</v>
      </c>
      <c r="F2246" s="475"/>
      <c r="G2246" s="491" t="s">
        <v>2046</v>
      </c>
      <c r="H2246" s="475" t="s">
        <v>713</v>
      </c>
      <c r="I2246" s="57" t="s">
        <v>658</v>
      </c>
      <c r="J2246" s="33" t="s">
        <v>659</v>
      </c>
      <c r="K2246" s="51">
        <v>1</v>
      </c>
      <c r="L2246" s="296">
        <v>45231</v>
      </c>
      <c r="M2246" s="296">
        <v>45504</v>
      </c>
      <c r="N2246" s="95">
        <f t="shared" si="76"/>
        <v>39</v>
      </c>
      <c r="O2246" s="51">
        <v>1</v>
      </c>
      <c r="P2246" s="53" t="s">
        <v>1804</v>
      </c>
      <c r="Q2246" s="34">
        <f t="shared" si="75"/>
        <v>1</v>
      </c>
      <c r="R2246" s="48" t="str">
        <f t="array" aca="1" ref="R2246" ca="1">IF(ISNUMBER(Q2246),IF(Q2246=100%,"CUMPLIDA",IF(AND(ISNUMBER(M2246),ISNUMBER(INDIRECT("FECHA_"&amp;$B2246,1))), IF(M2246&lt;=INDIRECT("FECHA_"&amp;$B2246,1),"INCUMPLIDA","PROCESO"), "VERIFICAR FECHA")),"SIN VALOR AVANCE")</f>
        <v>CUMPLIDA</v>
      </c>
    </row>
    <row r="2247" spans="1:18" ht="330.75">
      <c r="A2247" s="44" t="s">
        <v>652</v>
      </c>
      <c r="B2247" s="43" t="s">
        <v>1276</v>
      </c>
      <c r="C2247" s="474"/>
      <c r="D2247" s="474"/>
      <c r="E2247" s="475"/>
      <c r="F2247" s="475"/>
      <c r="G2247" s="491"/>
      <c r="H2247" s="475"/>
      <c r="I2247" s="57" t="s">
        <v>661</v>
      </c>
      <c r="J2247" s="33" t="s">
        <v>662</v>
      </c>
      <c r="K2247" s="51">
        <v>1</v>
      </c>
      <c r="L2247" s="296">
        <v>45231</v>
      </c>
      <c r="M2247" s="296">
        <v>45504</v>
      </c>
      <c r="N2247" s="95">
        <f t="shared" si="76"/>
        <v>39</v>
      </c>
      <c r="O2247" s="51">
        <v>1</v>
      </c>
      <c r="P2247" s="53" t="s">
        <v>1840</v>
      </c>
      <c r="Q2247" s="34">
        <f t="shared" si="75"/>
        <v>1</v>
      </c>
      <c r="R2247" s="48" t="str">
        <f t="array" aca="1" ref="R2247" ca="1">IF(ISNUMBER(Q2247),IF(Q2247=100%,"CUMPLIDA",IF(AND(ISNUMBER(M2247),ISNUMBER(INDIRECT("FECHA_"&amp;$B2247,1))), IF(M2247&lt;=INDIRECT("FECHA_"&amp;$B2247,1),"INCUMPLIDA","PROCESO"), "VERIFICAR FECHA")),"SIN VALOR AVANCE")</f>
        <v>CUMPLIDA</v>
      </c>
    </row>
    <row r="2248" spans="1:18" ht="165.75">
      <c r="A2248" s="44" t="s">
        <v>652</v>
      </c>
      <c r="B2248" s="43" t="s">
        <v>1276</v>
      </c>
      <c r="C2248" s="474"/>
      <c r="D2248" s="474"/>
      <c r="E2248" s="475"/>
      <c r="F2248" s="475"/>
      <c r="G2248" s="491"/>
      <c r="H2248" s="45" t="s">
        <v>664</v>
      </c>
      <c r="I2248" s="33" t="s">
        <v>474</v>
      </c>
      <c r="J2248" s="33" t="s">
        <v>475</v>
      </c>
      <c r="K2248" s="56">
        <v>1</v>
      </c>
      <c r="L2248" s="297">
        <v>45323</v>
      </c>
      <c r="M2248" s="297">
        <v>45747</v>
      </c>
      <c r="N2248" s="95">
        <f t="shared" si="76"/>
        <v>60.571428571428569</v>
      </c>
      <c r="O2248" s="51">
        <v>1</v>
      </c>
      <c r="P2248" s="53" t="s">
        <v>1841</v>
      </c>
      <c r="Q2248" s="34">
        <f t="shared" si="75"/>
        <v>1</v>
      </c>
      <c r="R2248" s="48" t="str">
        <f t="array" aca="1" ref="R2248" ca="1">IF(ISNUMBER(Q2248),IF(Q2248=100%,"CUMPLIDA",IF(AND(ISNUMBER(M2248),ISNUMBER(INDIRECT("FECHA_"&amp;$B2248,1))), IF(M2248&lt;=INDIRECT("FECHA_"&amp;$B2248,1),"INCUMPLIDA","PROCESO"), "VERIFICAR FECHA")),"SIN VALOR AVANCE")</f>
        <v>CUMPLIDA</v>
      </c>
    </row>
    <row r="2249" spans="1:18" ht="90.75">
      <c r="A2249" s="44" t="s">
        <v>652</v>
      </c>
      <c r="B2249" s="43" t="s">
        <v>1276</v>
      </c>
      <c r="C2249" s="474"/>
      <c r="D2249" s="474"/>
      <c r="E2249" s="475"/>
      <c r="F2249" s="475"/>
      <c r="G2249" s="491"/>
      <c r="H2249" s="45" t="s">
        <v>518</v>
      </c>
      <c r="I2249" s="33" t="s">
        <v>518</v>
      </c>
      <c r="J2249" s="33" t="s">
        <v>519</v>
      </c>
      <c r="K2249" s="56">
        <v>1</v>
      </c>
      <c r="L2249" s="297">
        <v>45323</v>
      </c>
      <c r="M2249" s="297">
        <v>45747</v>
      </c>
      <c r="N2249" s="95">
        <f t="shared" si="76"/>
        <v>60.571428571428569</v>
      </c>
      <c r="O2249" s="51">
        <v>1</v>
      </c>
      <c r="P2249" s="53" t="s">
        <v>1864</v>
      </c>
      <c r="Q2249" s="34">
        <f t="shared" si="75"/>
        <v>1</v>
      </c>
      <c r="R2249" s="48" t="str">
        <f t="array" aca="1" ref="R2249" ca="1">IF(ISNUMBER(Q2249),IF(Q2249=100%,"CUMPLIDA",IF(AND(ISNUMBER(M2249),ISNUMBER(INDIRECT("FECHA_"&amp;$B2249,1))), IF(M2249&lt;=INDIRECT("FECHA_"&amp;$B2249,1),"INCUMPLIDA","PROCESO"), "VERIFICAR FECHA")),"SIN VALOR AVANCE")</f>
        <v>CUMPLIDA</v>
      </c>
    </row>
    <row r="2250" spans="1:18" ht="90.75">
      <c r="A2250" s="44" t="s">
        <v>652</v>
      </c>
      <c r="B2250" s="43" t="s">
        <v>1276</v>
      </c>
      <c r="C2250" s="474"/>
      <c r="D2250" s="474"/>
      <c r="E2250" s="475"/>
      <c r="F2250" s="475"/>
      <c r="G2250" s="491"/>
      <c r="H2250" s="45" t="s">
        <v>480</v>
      </c>
      <c r="I2250" s="33" t="s">
        <v>481</v>
      </c>
      <c r="J2250" s="33" t="s">
        <v>482</v>
      </c>
      <c r="K2250" s="56">
        <v>1</v>
      </c>
      <c r="L2250" s="297">
        <v>45231</v>
      </c>
      <c r="M2250" s="297">
        <v>45747</v>
      </c>
      <c r="N2250" s="95">
        <f t="shared" si="76"/>
        <v>73.714285714285708</v>
      </c>
      <c r="O2250" s="51">
        <v>1</v>
      </c>
      <c r="P2250" s="53" t="s">
        <v>1864</v>
      </c>
      <c r="Q2250" s="34">
        <f t="shared" si="75"/>
        <v>1</v>
      </c>
      <c r="R2250" s="48" t="str">
        <f t="array" aca="1" ref="R2250" ca="1">IF(ISNUMBER(Q2250),IF(Q2250=100%,"CUMPLIDA",IF(AND(ISNUMBER(M2250),ISNUMBER(INDIRECT("FECHA_"&amp;$B2250,1))), IF(M2250&lt;=INDIRECT("FECHA_"&amp;$B2250,1),"INCUMPLIDA","PROCESO"), "VERIFICAR FECHA")),"SIN VALOR AVANCE")</f>
        <v>CUMPLIDA</v>
      </c>
    </row>
    <row r="2251" spans="1:18" ht="165.75">
      <c r="A2251" s="44" t="s">
        <v>652</v>
      </c>
      <c r="B2251" s="43" t="s">
        <v>1276</v>
      </c>
      <c r="C2251" s="474"/>
      <c r="D2251" s="474"/>
      <c r="E2251" s="475"/>
      <c r="F2251" s="475"/>
      <c r="G2251" s="491"/>
      <c r="H2251" s="45" t="s">
        <v>483</v>
      </c>
      <c r="I2251" s="33" t="s">
        <v>483</v>
      </c>
      <c r="J2251" s="33" t="s">
        <v>1722</v>
      </c>
      <c r="K2251" s="56">
        <v>1</v>
      </c>
      <c r="L2251" s="297">
        <v>45323</v>
      </c>
      <c r="M2251" s="297">
        <v>45747</v>
      </c>
      <c r="N2251" s="95">
        <f t="shared" si="76"/>
        <v>60.571428571428569</v>
      </c>
      <c r="O2251" s="51">
        <v>1</v>
      </c>
      <c r="P2251" s="53" t="s">
        <v>1841</v>
      </c>
      <c r="Q2251" s="34">
        <f t="shared" si="75"/>
        <v>1</v>
      </c>
      <c r="R2251" s="48" t="str">
        <f t="array" aca="1" ref="R2251" ca="1">IF(ISNUMBER(Q2251),IF(Q2251=100%,"CUMPLIDA",IF(AND(ISNUMBER(M2251),ISNUMBER(INDIRECT("FECHA_"&amp;$B2251,1))), IF(M2251&lt;=INDIRECT("FECHA_"&amp;$B2251,1),"INCUMPLIDA","PROCESO"), "VERIFICAR FECHA")),"SIN VALOR AVANCE")</f>
        <v>CUMPLIDA</v>
      </c>
    </row>
    <row r="2252" spans="1:18" ht="90.75">
      <c r="A2252" s="44" t="s">
        <v>652</v>
      </c>
      <c r="B2252" s="43" t="s">
        <v>1276</v>
      </c>
      <c r="C2252" s="474"/>
      <c r="D2252" s="474"/>
      <c r="E2252" s="475"/>
      <c r="F2252" s="475"/>
      <c r="G2252" s="491"/>
      <c r="H2252" s="45" t="s">
        <v>1808</v>
      </c>
      <c r="I2252" s="33" t="s">
        <v>1808</v>
      </c>
      <c r="J2252" s="33" t="s">
        <v>485</v>
      </c>
      <c r="K2252" s="56">
        <v>1</v>
      </c>
      <c r="L2252" s="297">
        <v>45231</v>
      </c>
      <c r="M2252" s="297">
        <v>45747</v>
      </c>
      <c r="N2252" s="95">
        <f t="shared" si="76"/>
        <v>73.714285714285708</v>
      </c>
      <c r="O2252" s="51">
        <v>1</v>
      </c>
      <c r="P2252" s="53" t="s">
        <v>1864</v>
      </c>
      <c r="Q2252" s="34">
        <f t="shared" si="75"/>
        <v>1</v>
      </c>
      <c r="R2252" s="48" t="str">
        <f t="array" aca="1" ref="R2252" ca="1">IF(ISNUMBER(Q2252),IF(Q2252=100%,"CUMPLIDA",IF(AND(ISNUMBER(M2252),ISNUMBER(INDIRECT("FECHA_"&amp;$B2252,1))), IF(M2252&lt;=INDIRECT("FECHA_"&amp;$B2252,1),"INCUMPLIDA","PROCESO"), "VERIFICAR FECHA")),"SIN VALOR AVANCE")</f>
        <v>CUMPLIDA</v>
      </c>
    </row>
    <row r="2253" spans="1:18" ht="225.75">
      <c r="A2253" s="44" t="s">
        <v>652</v>
      </c>
      <c r="B2253" s="43" t="s">
        <v>1276</v>
      </c>
      <c r="C2253" s="474"/>
      <c r="D2253" s="474"/>
      <c r="E2253" s="475"/>
      <c r="F2253" s="475"/>
      <c r="G2253" s="491"/>
      <c r="H2253" s="45" t="s">
        <v>1809</v>
      </c>
      <c r="I2253" s="33" t="s">
        <v>1809</v>
      </c>
      <c r="J2253" s="33" t="s">
        <v>776</v>
      </c>
      <c r="K2253" s="56">
        <v>1</v>
      </c>
      <c r="L2253" s="297">
        <v>45231</v>
      </c>
      <c r="M2253" s="297">
        <v>45808</v>
      </c>
      <c r="N2253" s="95">
        <f t="shared" si="76"/>
        <v>82.428571428571431</v>
      </c>
      <c r="O2253" s="51">
        <v>1</v>
      </c>
      <c r="P2253" s="53" t="s">
        <v>1805</v>
      </c>
      <c r="Q2253" s="34">
        <f t="shared" ref="Q2253:Q2316" si="77">O2253/K2253</f>
        <v>1</v>
      </c>
      <c r="R2253" s="48" t="str">
        <f t="array" aca="1" ref="R2253" ca="1">IF(ISNUMBER(Q2253),IF(Q2253=100%,"CUMPLIDA",IF(AND(ISNUMBER(M2253),ISNUMBER(INDIRECT("FECHA_"&amp;$B2253,1))), IF(M2253&lt;=INDIRECT("FECHA_"&amp;$B2253,1),"INCUMPLIDA","PROCESO"), "VERIFICAR FECHA")),"SIN VALOR AVANCE")</f>
        <v>CUMPLIDA</v>
      </c>
    </row>
    <row r="2254" spans="1:18" ht="180.75">
      <c r="A2254" s="44" t="s">
        <v>652</v>
      </c>
      <c r="B2254" s="43" t="s">
        <v>1276</v>
      </c>
      <c r="C2254" s="474"/>
      <c r="D2254" s="474"/>
      <c r="E2254" s="475"/>
      <c r="F2254" s="475"/>
      <c r="G2254" s="491"/>
      <c r="H2254" s="45" t="s">
        <v>56</v>
      </c>
      <c r="I2254" s="33" t="s">
        <v>489</v>
      </c>
      <c r="J2254" s="33" t="s">
        <v>490</v>
      </c>
      <c r="K2254" s="56">
        <v>7</v>
      </c>
      <c r="L2254" s="297">
        <v>46024</v>
      </c>
      <c r="M2254" s="297">
        <v>46660</v>
      </c>
      <c r="N2254" s="95">
        <f t="shared" si="76"/>
        <v>90.857142857142861</v>
      </c>
      <c r="O2254" s="51">
        <v>0</v>
      </c>
      <c r="P2254" s="53" t="s">
        <v>1843</v>
      </c>
      <c r="Q2254" s="34">
        <f t="shared" si="77"/>
        <v>0</v>
      </c>
      <c r="R2254" s="48" t="str">
        <f t="array" aca="1" ref="R2254" ca="1">IF(ISNUMBER(Q2254),IF(Q2254=100%,"CUMPLIDA",IF(AND(ISNUMBER(M2254),ISNUMBER(INDIRECT("FECHA_"&amp;$B2254,1))), IF(M2254&lt;=INDIRECT("FECHA_"&amp;$B2254,1),"INCUMPLIDA","PROCESO"), "VERIFICAR FECHA")),"SIN VALOR AVANCE")</f>
        <v>PROCESO</v>
      </c>
    </row>
    <row r="2255" spans="1:18" ht="150.75">
      <c r="A2255" s="44" t="s">
        <v>652</v>
      </c>
      <c r="B2255" s="43" t="s">
        <v>1276</v>
      </c>
      <c r="C2255" s="474"/>
      <c r="D2255" s="474"/>
      <c r="E2255" s="475"/>
      <c r="F2255" s="475"/>
      <c r="G2255" s="491"/>
      <c r="H2255" s="45" t="s">
        <v>492</v>
      </c>
      <c r="I2255" s="33" t="s">
        <v>493</v>
      </c>
      <c r="J2255" s="33" t="s">
        <v>494</v>
      </c>
      <c r="K2255" s="56">
        <v>1</v>
      </c>
      <c r="L2255" s="297">
        <v>46024</v>
      </c>
      <c r="M2255" s="297">
        <v>46660</v>
      </c>
      <c r="N2255" s="95">
        <f t="shared" si="76"/>
        <v>90.857142857142861</v>
      </c>
      <c r="O2255" s="51">
        <v>0</v>
      </c>
      <c r="P2255" s="53" t="s">
        <v>1909</v>
      </c>
      <c r="Q2255" s="34">
        <f t="shared" si="77"/>
        <v>0</v>
      </c>
      <c r="R2255" s="48" t="str">
        <f t="array" aca="1" ref="R2255" ca="1">IF(ISNUMBER(Q2255),IF(Q2255=100%,"CUMPLIDA",IF(AND(ISNUMBER(M2255),ISNUMBER(INDIRECT("FECHA_"&amp;$B2255,1))), IF(M2255&lt;=INDIRECT("FECHA_"&amp;$B2255,1),"INCUMPLIDA","PROCESO"), "VERIFICAR FECHA")),"SIN VALOR AVANCE")</f>
        <v>PROCESO</v>
      </c>
    </row>
    <row r="2256" spans="1:18" ht="300.75">
      <c r="A2256" s="44" t="s">
        <v>652</v>
      </c>
      <c r="B2256" s="43" t="s">
        <v>1276</v>
      </c>
      <c r="C2256" s="474"/>
      <c r="D2256" s="474"/>
      <c r="E2256" s="475"/>
      <c r="F2256" s="475"/>
      <c r="G2256" s="491"/>
      <c r="H2256" s="45" t="s">
        <v>495</v>
      </c>
      <c r="I2256" s="33" t="s">
        <v>496</v>
      </c>
      <c r="J2256" s="33" t="s">
        <v>527</v>
      </c>
      <c r="K2256" s="56">
        <v>2</v>
      </c>
      <c r="L2256" s="297">
        <v>46024</v>
      </c>
      <c r="M2256" s="297">
        <v>46660</v>
      </c>
      <c r="N2256" s="95">
        <f t="shared" si="76"/>
        <v>90.857142857142861</v>
      </c>
      <c r="O2256" s="51">
        <v>0</v>
      </c>
      <c r="P2256" s="53" t="s">
        <v>1823</v>
      </c>
      <c r="Q2256" s="34">
        <f t="shared" si="77"/>
        <v>0</v>
      </c>
      <c r="R2256" s="48" t="str">
        <f t="array" aca="1" ref="R2256" ca="1">IF(ISNUMBER(Q2256),IF(Q2256=100%,"CUMPLIDA",IF(AND(ISNUMBER(M2256),ISNUMBER(INDIRECT("FECHA_"&amp;$B2256,1))), IF(M2256&lt;=INDIRECT("FECHA_"&amp;$B2256,1),"INCUMPLIDA","PROCESO"), "VERIFICAR FECHA")),"SIN VALOR AVANCE")</f>
        <v>PROCESO</v>
      </c>
    </row>
    <row r="2257" spans="1:18" ht="135.75">
      <c r="A2257" s="44" t="s">
        <v>652</v>
      </c>
      <c r="B2257" s="43" t="s">
        <v>1276</v>
      </c>
      <c r="C2257" s="474" t="s">
        <v>2047</v>
      </c>
      <c r="D2257" s="474" t="s">
        <v>1623</v>
      </c>
      <c r="E2257" s="475" t="s">
        <v>2048</v>
      </c>
      <c r="F2257" s="475"/>
      <c r="G2257" s="475" t="s">
        <v>2049</v>
      </c>
      <c r="H2257" s="45" t="s">
        <v>2050</v>
      </c>
      <c r="I2257" s="33" t="s">
        <v>2051</v>
      </c>
      <c r="J2257" s="33" t="s">
        <v>2052</v>
      </c>
      <c r="K2257" s="56">
        <v>3</v>
      </c>
      <c r="L2257" s="296">
        <v>44958</v>
      </c>
      <c r="M2257" s="296">
        <v>45016</v>
      </c>
      <c r="N2257" s="95">
        <f t="shared" si="76"/>
        <v>8.2857142857142865</v>
      </c>
      <c r="O2257" s="51">
        <v>3</v>
      </c>
      <c r="P2257" s="33" t="s">
        <v>2053</v>
      </c>
      <c r="Q2257" s="34">
        <f t="shared" si="77"/>
        <v>1</v>
      </c>
      <c r="R2257" s="48" t="str">
        <f t="array" aca="1" ref="R2257" ca="1">IF(ISNUMBER(Q2257),IF(Q2257=100%,"CUMPLIDA",IF(AND(ISNUMBER(M2257),ISNUMBER(INDIRECT("FECHA_"&amp;$B2257,1))), IF(M2257&lt;=INDIRECT("FECHA_"&amp;$B2257,1),"INCUMPLIDA","PROCESO"), "VERIFICAR FECHA")),"SIN VALOR AVANCE")</f>
        <v>CUMPLIDA</v>
      </c>
    </row>
    <row r="2258" spans="1:18" ht="180.75">
      <c r="A2258" s="44" t="s">
        <v>652</v>
      </c>
      <c r="B2258" s="43" t="s">
        <v>1276</v>
      </c>
      <c r="C2258" s="474" t="s">
        <v>2047</v>
      </c>
      <c r="D2258" s="474" t="s">
        <v>1623</v>
      </c>
      <c r="E2258" s="475"/>
      <c r="F2258" s="475"/>
      <c r="G2258" s="475" t="s">
        <v>2049</v>
      </c>
      <c r="H2258" s="45" t="s">
        <v>2054</v>
      </c>
      <c r="I2258" s="33" t="s">
        <v>2055</v>
      </c>
      <c r="J2258" s="33" t="s">
        <v>2056</v>
      </c>
      <c r="K2258" s="56">
        <v>3</v>
      </c>
      <c r="L2258" s="296">
        <v>44958</v>
      </c>
      <c r="M2258" s="296">
        <v>45323</v>
      </c>
      <c r="N2258" s="95">
        <f t="shared" si="76"/>
        <v>52.142857142857146</v>
      </c>
      <c r="O2258" s="51">
        <v>3</v>
      </c>
      <c r="P2258" s="33" t="s">
        <v>2057</v>
      </c>
      <c r="Q2258" s="34">
        <f t="shared" si="77"/>
        <v>1</v>
      </c>
      <c r="R2258" s="48" t="str">
        <f t="array" aca="1" ref="R2258" ca="1">IF(ISNUMBER(Q2258),IF(Q2258=100%,"CUMPLIDA",IF(AND(ISNUMBER(M2258),ISNUMBER(INDIRECT("FECHA_"&amp;$B2258,1))), IF(M2258&lt;=INDIRECT("FECHA_"&amp;$B2258,1),"INCUMPLIDA","PROCESO"), "VERIFICAR FECHA")),"SIN VALOR AVANCE")</f>
        <v>CUMPLIDA</v>
      </c>
    </row>
    <row r="2259" spans="1:18" ht="75.75">
      <c r="A2259" s="44" t="s">
        <v>652</v>
      </c>
      <c r="B2259" s="43" t="s">
        <v>1276</v>
      </c>
      <c r="C2259" s="474"/>
      <c r="D2259" s="474"/>
      <c r="E2259" s="475"/>
      <c r="F2259" s="475"/>
      <c r="G2259" s="475" t="s">
        <v>2049</v>
      </c>
      <c r="H2259" s="475" t="s">
        <v>2058</v>
      </c>
      <c r="I2259" s="57" t="s">
        <v>658</v>
      </c>
      <c r="J2259" s="33" t="s">
        <v>659</v>
      </c>
      <c r="K2259" s="56">
        <v>1</v>
      </c>
      <c r="L2259" s="296">
        <v>45231</v>
      </c>
      <c r="M2259" s="296">
        <v>45504</v>
      </c>
      <c r="N2259" s="95">
        <f t="shared" si="76"/>
        <v>39</v>
      </c>
      <c r="O2259" s="51">
        <v>1</v>
      </c>
      <c r="P2259" s="53" t="s">
        <v>1804</v>
      </c>
      <c r="Q2259" s="34">
        <f t="shared" si="77"/>
        <v>1</v>
      </c>
      <c r="R2259" s="48" t="str">
        <f t="array" aca="1" ref="R2259" ca="1">IF(ISNUMBER(Q2259),IF(Q2259=100%,"CUMPLIDA",IF(AND(ISNUMBER(M2259),ISNUMBER(INDIRECT("FECHA_"&amp;$B2259,1))), IF(M2259&lt;=INDIRECT("FECHA_"&amp;$B2259,1),"INCUMPLIDA","PROCESO"), "VERIFICAR FECHA")),"SIN VALOR AVANCE")</f>
        <v>CUMPLIDA</v>
      </c>
    </row>
    <row r="2260" spans="1:18" ht="225.75">
      <c r="A2260" s="44" t="s">
        <v>652</v>
      </c>
      <c r="B2260" s="43" t="s">
        <v>1276</v>
      </c>
      <c r="C2260" s="474"/>
      <c r="D2260" s="474"/>
      <c r="E2260" s="475"/>
      <c r="F2260" s="475"/>
      <c r="G2260" s="475" t="s">
        <v>2049</v>
      </c>
      <c r="H2260" s="475"/>
      <c r="I2260" s="57" t="s">
        <v>661</v>
      </c>
      <c r="J2260" s="33" t="s">
        <v>662</v>
      </c>
      <c r="K2260" s="56">
        <v>1</v>
      </c>
      <c r="L2260" s="296">
        <v>45231</v>
      </c>
      <c r="M2260" s="296">
        <v>45504</v>
      </c>
      <c r="N2260" s="95">
        <f t="shared" si="76"/>
        <v>39</v>
      </c>
      <c r="O2260" s="51">
        <v>1</v>
      </c>
      <c r="P2260" s="53" t="s">
        <v>2059</v>
      </c>
      <c r="Q2260" s="34">
        <f t="shared" si="77"/>
        <v>1</v>
      </c>
      <c r="R2260" s="48" t="str">
        <f t="array" aca="1" ref="R2260" ca="1">IF(ISNUMBER(Q2260),IF(Q2260=100%,"CUMPLIDA",IF(AND(ISNUMBER(M2260),ISNUMBER(INDIRECT("FECHA_"&amp;$B2260,1))), IF(M2260&lt;=INDIRECT("FECHA_"&amp;$B2260,1),"INCUMPLIDA","PROCESO"), "VERIFICAR FECHA")),"SIN VALOR AVANCE")</f>
        <v>CUMPLIDA</v>
      </c>
    </row>
    <row r="2261" spans="1:18" ht="150.75">
      <c r="A2261" s="44" t="s">
        <v>652</v>
      </c>
      <c r="B2261" s="43" t="s">
        <v>1276</v>
      </c>
      <c r="C2261" s="474"/>
      <c r="D2261" s="474"/>
      <c r="E2261" s="475"/>
      <c r="F2261" s="475"/>
      <c r="G2261" s="475" t="s">
        <v>2049</v>
      </c>
      <c r="H2261" s="45" t="s">
        <v>664</v>
      </c>
      <c r="I2261" s="33" t="s">
        <v>474</v>
      </c>
      <c r="J2261" s="33" t="s">
        <v>475</v>
      </c>
      <c r="K2261" s="56">
        <v>1</v>
      </c>
      <c r="L2261" s="297">
        <v>45323</v>
      </c>
      <c r="M2261" s="297">
        <v>45747</v>
      </c>
      <c r="N2261" s="95">
        <f t="shared" si="76"/>
        <v>60.571428571428569</v>
      </c>
      <c r="O2261" s="51">
        <v>1</v>
      </c>
      <c r="P2261" s="53" t="s">
        <v>2060</v>
      </c>
      <c r="Q2261" s="34">
        <f t="shared" si="77"/>
        <v>1</v>
      </c>
      <c r="R2261" s="48" t="str">
        <f t="array" aca="1" ref="R2261" ca="1">IF(ISNUMBER(Q2261),IF(Q2261=100%,"CUMPLIDA",IF(AND(ISNUMBER(M2261),ISNUMBER(INDIRECT("FECHA_"&amp;$B2261,1))), IF(M2261&lt;=INDIRECT("FECHA_"&amp;$B2261,1),"INCUMPLIDA","PROCESO"), "VERIFICAR FECHA")),"SIN VALOR AVANCE")</f>
        <v>CUMPLIDA</v>
      </c>
    </row>
    <row r="2262" spans="1:18" ht="75.75">
      <c r="A2262" s="44" t="s">
        <v>652</v>
      </c>
      <c r="B2262" s="43" t="s">
        <v>1276</v>
      </c>
      <c r="C2262" s="474" t="s">
        <v>2047</v>
      </c>
      <c r="D2262" s="474" t="s">
        <v>1623</v>
      </c>
      <c r="E2262" s="475"/>
      <c r="F2262" s="475"/>
      <c r="G2262" s="475" t="s">
        <v>2049</v>
      </c>
      <c r="H2262" s="45" t="s">
        <v>518</v>
      </c>
      <c r="I2262" s="33" t="s">
        <v>518</v>
      </c>
      <c r="J2262" s="33" t="s">
        <v>519</v>
      </c>
      <c r="K2262" s="56">
        <v>1</v>
      </c>
      <c r="L2262" s="297">
        <v>45323</v>
      </c>
      <c r="M2262" s="297">
        <v>45747</v>
      </c>
      <c r="N2262" s="95">
        <f t="shared" si="76"/>
        <v>60.571428571428569</v>
      </c>
      <c r="O2262" s="51">
        <v>1</v>
      </c>
      <c r="P2262" s="53" t="s">
        <v>1897</v>
      </c>
      <c r="Q2262" s="34">
        <f t="shared" si="77"/>
        <v>1</v>
      </c>
      <c r="R2262" s="48" t="str">
        <f t="array" aca="1" ref="R2262" ca="1">IF(ISNUMBER(Q2262),IF(Q2262=100%,"CUMPLIDA",IF(AND(ISNUMBER(M2262),ISNUMBER(INDIRECT("FECHA_"&amp;$B2262,1))), IF(M2262&lt;=INDIRECT("FECHA_"&amp;$B2262,1),"INCUMPLIDA","PROCESO"), "VERIFICAR FECHA")),"SIN VALOR AVANCE")</f>
        <v>CUMPLIDA</v>
      </c>
    </row>
    <row r="2263" spans="1:18" ht="75.75">
      <c r="A2263" s="44" t="s">
        <v>652</v>
      </c>
      <c r="B2263" s="43" t="s">
        <v>1276</v>
      </c>
      <c r="C2263" s="474" t="s">
        <v>2047</v>
      </c>
      <c r="D2263" s="474" t="s">
        <v>1623</v>
      </c>
      <c r="E2263" s="475"/>
      <c r="F2263" s="475"/>
      <c r="G2263" s="475" t="s">
        <v>2049</v>
      </c>
      <c r="H2263" s="45" t="s">
        <v>480</v>
      </c>
      <c r="I2263" s="33" t="s">
        <v>481</v>
      </c>
      <c r="J2263" s="33" t="s">
        <v>482</v>
      </c>
      <c r="K2263" s="56">
        <v>1</v>
      </c>
      <c r="L2263" s="297">
        <v>45231</v>
      </c>
      <c r="M2263" s="297">
        <v>45747</v>
      </c>
      <c r="N2263" s="95">
        <f t="shared" si="76"/>
        <v>73.714285714285708</v>
      </c>
      <c r="O2263" s="51">
        <v>1</v>
      </c>
      <c r="P2263" s="53" t="s">
        <v>1897</v>
      </c>
      <c r="Q2263" s="34">
        <f t="shared" si="77"/>
        <v>1</v>
      </c>
      <c r="R2263" s="48" t="str">
        <f t="array" aca="1" ref="R2263" ca="1">IF(ISNUMBER(Q2263),IF(Q2263=100%,"CUMPLIDA",IF(AND(ISNUMBER(M2263),ISNUMBER(INDIRECT("FECHA_"&amp;$B2263,1))), IF(M2263&lt;=INDIRECT("FECHA_"&amp;$B2263,1),"INCUMPLIDA","PROCESO"), "VERIFICAR FECHA")),"SIN VALOR AVANCE")</f>
        <v>CUMPLIDA</v>
      </c>
    </row>
    <row r="2264" spans="1:18" ht="150.75">
      <c r="A2264" s="44" t="s">
        <v>652</v>
      </c>
      <c r="B2264" s="43" t="s">
        <v>1276</v>
      </c>
      <c r="C2264" s="474"/>
      <c r="D2264" s="474"/>
      <c r="E2264" s="475"/>
      <c r="F2264" s="475"/>
      <c r="G2264" s="475" t="s">
        <v>2049</v>
      </c>
      <c r="H2264" s="45" t="s">
        <v>483</v>
      </c>
      <c r="I2264" s="33" t="s">
        <v>483</v>
      </c>
      <c r="J2264" s="33" t="s">
        <v>1722</v>
      </c>
      <c r="K2264" s="56">
        <v>1</v>
      </c>
      <c r="L2264" s="297">
        <v>45323</v>
      </c>
      <c r="M2264" s="297">
        <v>45747</v>
      </c>
      <c r="N2264" s="95">
        <f t="shared" si="76"/>
        <v>60.571428571428569</v>
      </c>
      <c r="O2264" s="51">
        <v>1</v>
      </c>
      <c r="P2264" s="53" t="s">
        <v>2060</v>
      </c>
      <c r="Q2264" s="34">
        <f t="shared" si="77"/>
        <v>1</v>
      </c>
      <c r="R2264" s="48" t="str">
        <f t="array" aca="1" ref="R2264" ca="1">IF(ISNUMBER(Q2264),IF(Q2264=100%,"CUMPLIDA",IF(AND(ISNUMBER(M2264),ISNUMBER(INDIRECT("FECHA_"&amp;$B2264,1))), IF(M2264&lt;=INDIRECT("FECHA_"&amp;$B2264,1),"INCUMPLIDA","PROCESO"), "VERIFICAR FECHA")),"SIN VALOR AVANCE")</f>
        <v>CUMPLIDA</v>
      </c>
    </row>
    <row r="2265" spans="1:18" ht="75.75">
      <c r="A2265" s="44" t="s">
        <v>652</v>
      </c>
      <c r="B2265" s="43" t="s">
        <v>1276</v>
      </c>
      <c r="C2265" s="474"/>
      <c r="D2265" s="474"/>
      <c r="E2265" s="475"/>
      <c r="F2265" s="475"/>
      <c r="G2265" s="475" t="s">
        <v>2049</v>
      </c>
      <c r="H2265" s="45" t="s">
        <v>1808</v>
      </c>
      <c r="I2265" s="33" t="s">
        <v>1808</v>
      </c>
      <c r="J2265" s="33" t="s">
        <v>485</v>
      </c>
      <c r="K2265" s="56">
        <v>1</v>
      </c>
      <c r="L2265" s="297">
        <v>45231</v>
      </c>
      <c r="M2265" s="297">
        <v>45747</v>
      </c>
      <c r="N2265" s="95">
        <f t="shared" si="76"/>
        <v>73.714285714285708</v>
      </c>
      <c r="O2265" s="51">
        <v>1</v>
      </c>
      <c r="P2265" s="53" t="s">
        <v>1897</v>
      </c>
      <c r="Q2265" s="34">
        <f t="shared" si="77"/>
        <v>1</v>
      </c>
      <c r="R2265" s="48" t="str">
        <f t="array" aca="1" ref="R2265" ca="1">IF(ISNUMBER(Q2265),IF(Q2265=100%,"CUMPLIDA",IF(AND(ISNUMBER(M2265),ISNUMBER(INDIRECT("FECHA_"&amp;$B2265,1))), IF(M2265&lt;=INDIRECT("FECHA_"&amp;$B2265,1),"INCUMPLIDA","PROCESO"), "VERIFICAR FECHA")),"SIN VALOR AVANCE")</f>
        <v>CUMPLIDA</v>
      </c>
    </row>
    <row r="2266" spans="1:18" ht="225.75">
      <c r="A2266" s="44" t="s">
        <v>652</v>
      </c>
      <c r="B2266" s="43" t="s">
        <v>1276</v>
      </c>
      <c r="C2266" s="474"/>
      <c r="D2266" s="474"/>
      <c r="E2266" s="475"/>
      <c r="F2266" s="475"/>
      <c r="G2266" s="475" t="s">
        <v>2049</v>
      </c>
      <c r="H2266" s="45" t="s">
        <v>1809</v>
      </c>
      <c r="I2266" s="33" t="s">
        <v>1809</v>
      </c>
      <c r="J2266" s="33" t="s">
        <v>776</v>
      </c>
      <c r="K2266" s="56">
        <v>1</v>
      </c>
      <c r="L2266" s="297">
        <v>45231</v>
      </c>
      <c r="M2266" s="297">
        <v>45808</v>
      </c>
      <c r="N2266" s="95">
        <f t="shared" ref="N2266:N2329" si="78">(M2266-L2266)/7</f>
        <v>82.428571428571431</v>
      </c>
      <c r="O2266" s="51">
        <v>1</v>
      </c>
      <c r="P2266" s="53" t="s">
        <v>2059</v>
      </c>
      <c r="Q2266" s="34">
        <f t="shared" si="77"/>
        <v>1</v>
      </c>
      <c r="R2266" s="48" t="str">
        <f t="array" aca="1" ref="R2266" ca="1">IF(ISNUMBER(Q2266),IF(Q2266=100%,"CUMPLIDA",IF(AND(ISNUMBER(M2266),ISNUMBER(INDIRECT("FECHA_"&amp;$B2266,1))), IF(M2266&lt;=INDIRECT("FECHA_"&amp;$B2266,1),"INCUMPLIDA","PROCESO"), "VERIFICAR FECHA")),"SIN VALOR AVANCE")</f>
        <v>CUMPLIDA</v>
      </c>
    </row>
    <row r="2267" spans="1:18" ht="75.75">
      <c r="A2267" s="44" t="s">
        <v>652</v>
      </c>
      <c r="B2267" s="43" t="s">
        <v>1276</v>
      </c>
      <c r="C2267" s="474"/>
      <c r="D2267" s="474"/>
      <c r="E2267" s="475"/>
      <c r="F2267" s="475"/>
      <c r="G2267" s="475" t="s">
        <v>2049</v>
      </c>
      <c r="H2267" s="45" t="s">
        <v>56</v>
      </c>
      <c r="I2267" s="33" t="s">
        <v>489</v>
      </c>
      <c r="J2267" s="33" t="s">
        <v>490</v>
      </c>
      <c r="K2267" s="56">
        <v>7</v>
      </c>
      <c r="L2267" s="297">
        <v>46024</v>
      </c>
      <c r="M2267" s="297">
        <v>46660</v>
      </c>
      <c r="N2267" s="95">
        <f t="shared" si="78"/>
        <v>90.857142857142861</v>
      </c>
      <c r="O2267" s="51">
        <v>0</v>
      </c>
      <c r="P2267" s="53" t="s">
        <v>1897</v>
      </c>
      <c r="Q2267" s="34">
        <f t="shared" si="77"/>
        <v>0</v>
      </c>
      <c r="R2267" s="48" t="str">
        <f t="array" aca="1" ref="R2267" ca="1">IF(ISNUMBER(Q2267),IF(Q2267=100%,"CUMPLIDA",IF(AND(ISNUMBER(M2267),ISNUMBER(INDIRECT("FECHA_"&amp;$B2267,1))), IF(M2267&lt;=INDIRECT("FECHA_"&amp;$B2267,1),"INCUMPLIDA","PROCESO"), "VERIFICAR FECHA")),"SIN VALOR AVANCE")</f>
        <v>PROCESO</v>
      </c>
    </row>
    <row r="2268" spans="1:18" ht="150.75">
      <c r="A2268" s="44" t="s">
        <v>652</v>
      </c>
      <c r="B2268" s="43" t="s">
        <v>1276</v>
      </c>
      <c r="C2268" s="474"/>
      <c r="D2268" s="474"/>
      <c r="E2268" s="475"/>
      <c r="F2268" s="475"/>
      <c r="G2268" s="475" t="s">
        <v>2049</v>
      </c>
      <c r="H2268" s="45" t="s">
        <v>492</v>
      </c>
      <c r="I2268" s="33" t="s">
        <v>493</v>
      </c>
      <c r="J2268" s="33" t="s">
        <v>494</v>
      </c>
      <c r="K2268" s="56">
        <v>1</v>
      </c>
      <c r="L2268" s="297">
        <v>46024</v>
      </c>
      <c r="M2268" s="297">
        <v>46660</v>
      </c>
      <c r="N2268" s="95">
        <f t="shared" si="78"/>
        <v>90.857142857142861</v>
      </c>
      <c r="O2268" s="51">
        <v>0</v>
      </c>
      <c r="P2268" s="53" t="s">
        <v>2060</v>
      </c>
      <c r="Q2268" s="34">
        <f t="shared" si="77"/>
        <v>0</v>
      </c>
      <c r="R2268" s="48" t="str">
        <f t="array" aca="1" ref="R2268" ca="1">IF(ISNUMBER(Q2268),IF(Q2268=100%,"CUMPLIDA",IF(AND(ISNUMBER(M2268),ISNUMBER(INDIRECT("FECHA_"&amp;$B2268,1))), IF(M2268&lt;=INDIRECT("FECHA_"&amp;$B2268,1),"INCUMPLIDA","PROCESO"), "VERIFICAR FECHA")),"SIN VALOR AVANCE")</f>
        <v>PROCESO</v>
      </c>
    </row>
    <row r="2269" spans="1:18" ht="225.75">
      <c r="A2269" s="44" t="s">
        <v>652</v>
      </c>
      <c r="B2269" s="43" t="s">
        <v>1276</v>
      </c>
      <c r="C2269" s="474" t="s">
        <v>2047</v>
      </c>
      <c r="D2269" s="474" t="s">
        <v>1623</v>
      </c>
      <c r="E2269" s="475"/>
      <c r="F2269" s="475"/>
      <c r="G2269" s="475" t="s">
        <v>2049</v>
      </c>
      <c r="H2269" s="45" t="s">
        <v>495</v>
      </c>
      <c r="I2269" s="33" t="s">
        <v>496</v>
      </c>
      <c r="J2269" s="33" t="s">
        <v>527</v>
      </c>
      <c r="K2269" s="56">
        <v>2</v>
      </c>
      <c r="L2269" s="297">
        <v>46024</v>
      </c>
      <c r="M2269" s="297">
        <v>46660</v>
      </c>
      <c r="N2269" s="95">
        <f t="shared" si="78"/>
        <v>90.857142857142861</v>
      </c>
      <c r="O2269" s="51">
        <v>0</v>
      </c>
      <c r="P2269" s="53" t="s">
        <v>2059</v>
      </c>
      <c r="Q2269" s="34">
        <f t="shared" si="77"/>
        <v>0</v>
      </c>
      <c r="R2269" s="48" t="str">
        <f t="array" aca="1" ref="R2269" ca="1">IF(ISNUMBER(Q2269),IF(Q2269=100%,"CUMPLIDA",IF(AND(ISNUMBER(M2269),ISNUMBER(INDIRECT("FECHA_"&amp;$B2269,1))), IF(M2269&lt;=INDIRECT("FECHA_"&amp;$B2269,1),"INCUMPLIDA","PROCESO"), "VERIFICAR FECHA")),"SIN VALOR AVANCE")</f>
        <v>PROCESO</v>
      </c>
    </row>
    <row r="2270" spans="1:18" ht="105.75">
      <c r="A2270" s="44" t="s">
        <v>652</v>
      </c>
      <c r="B2270" s="43" t="s">
        <v>1276</v>
      </c>
      <c r="C2270" s="474" t="s">
        <v>2047</v>
      </c>
      <c r="D2270" s="474" t="s">
        <v>1623</v>
      </c>
      <c r="E2270" s="475"/>
      <c r="F2270" s="475"/>
      <c r="G2270" s="475" t="s">
        <v>2049</v>
      </c>
      <c r="H2270" s="45" t="s">
        <v>2061</v>
      </c>
      <c r="I2270" s="33" t="s">
        <v>2062</v>
      </c>
      <c r="J2270" s="33" t="s">
        <v>2063</v>
      </c>
      <c r="K2270" s="51">
        <v>1</v>
      </c>
      <c r="L2270" s="296">
        <v>44927</v>
      </c>
      <c r="M2270" s="296">
        <v>45016</v>
      </c>
      <c r="N2270" s="95">
        <f t="shared" si="78"/>
        <v>12.714285714285714</v>
      </c>
      <c r="O2270" s="51">
        <v>1</v>
      </c>
      <c r="P2270" s="33" t="s">
        <v>2064</v>
      </c>
      <c r="Q2270" s="34">
        <f t="shared" si="77"/>
        <v>1</v>
      </c>
      <c r="R2270" s="48" t="str">
        <f t="array" aca="1" ref="R2270" ca="1">IF(ISNUMBER(Q2270),IF(Q2270=100%,"CUMPLIDA",IF(AND(ISNUMBER(M2270),ISNUMBER(INDIRECT("FECHA_"&amp;$B2270,1))), IF(M2270&lt;=INDIRECT("FECHA_"&amp;$B2270,1),"INCUMPLIDA","PROCESO"), "VERIFICAR FECHA")),"SIN VALOR AVANCE")</f>
        <v>CUMPLIDA</v>
      </c>
    </row>
    <row r="2271" spans="1:18" ht="165.75">
      <c r="A2271" s="44" t="s">
        <v>652</v>
      </c>
      <c r="B2271" s="43" t="s">
        <v>1276</v>
      </c>
      <c r="C2271" s="474" t="s">
        <v>2047</v>
      </c>
      <c r="D2271" s="474" t="s">
        <v>1623</v>
      </c>
      <c r="E2271" s="475"/>
      <c r="F2271" s="475"/>
      <c r="G2271" s="475" t="s">
        <v>2049</v>
      </c>
      <c r="H2271" s="45" t="s">
        <v>2061</v>
      </c>
      <c r="I2271" s="33" t="s">
        <v>2065</v>
      </c>
      <c r="J2271" s="33" t="s">
        <v>1716</v>
      </c>
      <c r="K2271" s="51">
        <v>1</v>
      </c>
      <c r="L2271" s="296">
        <v>45017</v>
      </c>
      <c r="M2271" s="296">
        <v>45138</v>
      </c>
      <c r="N2271" s="95">
        <f t="shared" si="78"/>
        <v>17.285714285714285</v>
      </c>
      <c r="O2271" s="51">
        <v>1</v>
      </c>
      <c r="P2271" s="33" t="s">
        <v>2066</v>
      </c>
      <c r="Q2271" s="34">
        <f t="shared" si="77"/>
        <v>1</v>
      </c>
      <c r="R2271" s="48" t="str">
        <f t="array" aca="1" ref="R2271" ca="1">IF(ISNUMBER(Q2271),IF(Q2271=100%,"CUMPLIDA",IF(AND(ISNUMBER(M2271),ISNUMBER(INDIRECT("FECHA_"&amp;$B2271,1))), IF(M2271&lt;=INDIRECT("FECHA_"&amp;$B2271,1),"INCUMPLIDA","PROCESO"), "VERIFICAR FECHA")),"SIN VALOR AVANCE")</f>
        <v>CUMPLIDA</v>
      </c>
    </row>
    <row r="2272" spans="1:18" ht="105.75">
      <c r="A2272" s="44" t="s">
        <v>652</v>
      </c>
      <c r="B2272" s="43" t="s">
        <v>1276</v>
      </c>
      <c r="C2272" s="474" t="s">
        <v>2047</v>
      </c>
      <c r="D2272" s="474" t="s">
        <v>1623</v>
      </c>
      <c r="E2272" s="475"/>
      <c r="F2272" s="475"/>
      <c r="G2272" s="475" t="s">
        <v>2049</v>
      </c>
      <c r="H2272" s="45" t="s">
        <v>2067</v>
      </c>
      <c r="I2272" s="33" t="s">
        <v>2068</v>
      </c>
      <c r="J2272" s="33" t="s">
        <v>1716</v>
      </c>
      <c r="K2272" s="51">
        <v>12</v>
      </c>
      <c r="L2272" s="296">
        <v>44958</v>
      </c>
      <c r="M2272" s="296">
        <v>45323</v>
      </c>
      <c r="N2272" s="95">
        <f t="shared" si="78"/>
        <v>52.142857142857146</v>
      </c>
      <c r="O2272" s="51">
        <v>12</v>
      </c>
      <c r="P2272" s="33" t="s">
        <v>2069</v>
      </c>
      <c r="Q2272" s="34">
        <f t="shared" si="77"/>
        <v>1</v>
      </c>
      <c r="R2272" s="48" t="str">
        <f t="array" aca="1" ref="R2272" ca="1">IF(ISNUMBER(Q2272),IF(Q2272=100%,"CUMPLIDA",IF(AND(ISNUMBER(M2272),ISNUMBER(INDIRECT("FECHA_"&amp;$B2272,1))), IF(M2272&lt;=INDIRECT("FECHA_"&amp;$B2272,1),"INCUMPLIDA","PROCESO"), "VERIFICAR FECHA")),"SIN VALOR AVANCE")</f>
        <v>CUMPLIDA</v>
      </c>
    </row>
    <row r="2273" spans="1:18" ht="105.75">
      <c r="A2273" s="44" t="s">
        <v>652</v>
      </c>
      <c r="B2273" s="43" t="s">
        <v>1276</v>
      </c>
      <c r="C2273" s="474" t="s">
        <v>2047</v>
      </c>
      <c r="D2273" s="474" t="s">
        <v>1623</v>
      </c>
      <c r="E2273" s="475"/>
      <c r="F2273" s="475"/>
      <c r="G2273" s="475" t="s">
        <v>2049</v>
      </c>
      <c r="H2273" s="45" t="s">
        <v>2070</v>
      </c>
      <c r="I2273" s="33" t="s">
        <v>2071</v>
      </c>
      <c r="J2273" s="33" t="s">
        <v>1716</v>
      </c>
      <c r="K2273" s="51">
        <v>4</v>
      </c>
      <c r="L2273" s="296">
        <v>44958</v>
      </c>
      <c r="M2273" s="296">
        <v>45323</v>
      </c>
      <c r="N2273" s="95">
        <f t="shared" si="78"/>
        <v>52.142857142857146</v>
      </c>
      <c r="O2273" s="51">
        <v>4</v>
      </c>
      <c r="P2273" s="33" t="s">
        <v>2069</v>
      </c>
      <c r="Q2273" s="34">
        <f t="shared" si="77"/>
        <v>1</v>
      </c>
      <c r="R2273" s="48" t="str">
        <f t="array" aca="1" ref="R2273" ca="1">IF(ISNUMBER(Q2273),IF(Q2273=100%,"CUMPLIDA",IF(AND(ISNUMBER(M2273),ISNUMBER(INDIRECT("FECHA_"&amp;$B2273,1))), IF(M2273&lt;=INDIRECT("FECHA_"&amp;$B2273,1),"INCUMPLIDA","PROCESO"), "VERIFICAR FECHA")),"SIN VALOR AVANCE")</f>
        <v>CUMPLIDA</v>
      </c>
    </row>
    <row r="2274" spans="1:18" ht="105.75">
      <c r="A2274" s="44" t="s">
        <v>652</v>
      </c>
      <c r="B2274" s="43" t="s">
        <v>1276</v>
      </c>
      <c r="C2274" s="474" t="s">
        <v>2047</v>
      </c>
      <c r="D2274" s="474" t="s">
        <v>1623</v>
      </c>
      <c r="E2274" s="475"/>
      <c r="F2274" s="475"/>
      <c r="G2274" s="475" t="s">
        <v>2049</v>
      </c>
      <c r="H2274" s="45" t="s">
        <v>2072</v>
      </c>
      <c r="I2274" s="33" t="s">
        <v>2073</v>
      </c>
      <c r="J2274" s="33" t="s">
        <v>1716</v>
      </c>
      <c r="K2274" s="51">
        <v>1</v>
      </c>
      <c r="L2274" s="296">
        <v>44958</v>
      </c>
      <c r="M2274" s="296">
        <v>44985</v>
      </c>
      <c r="N2274" s="95">
        <f t="shared" si="78"/>
        <v>3.8571428571428572</v>
      </c>
      <c r="O2274" s="51">
        <v>1</v>
      </c>
      <c r="P2274" s="33" t="s">
        <v>2069</v>
      </c>
      <c r="Q2274" s="34">
        <f t="shared" si="77"/>
        <v>1</v>
      </c>
      <c r="R2274" s="48" t="str">
        <f t="array" aca="1" ref="R2274" ca="1">IF(ISNUMBER(Q2274),IF(Q2274=100%,"CUMPLIDA",IF(AND(ISNUMBER(M2274),ISNUMBER(INDIRECT("FECHA_"&amp;$B2274,1))), IF(M2274&lt;=INDIRECT("FECHA_"&amp;$B2274,1),"INCUMPLIDA","PROCESO"), "VERIFICAR FECHA")),"SIN VALOR AVANCE")</f>
        <v>CUMPLIDA</v>
      </c>
    </row>
    <row r="2275" spans="1:18" ht="180.75">
      <c r="A2275" s="44" t="s">
        <v>652</v>
      </c>
      <c r="B2275" s="43" t="s">
        <v>1276</v>
      </c>
      <c r="C2275" s="474" t="s">
        <v>2047</v>
      </c>
      <c r="D2275" s="474" t="s">
        <v>1623</v>
      </c>
      <c r="E2275" s="475" t="s">
        <v>2074</v>
      </c>
      <c r="F2275" s="475"/>
      <c r="G2275" s="475" t="s">
        <v>2075</v>
      </c>
      <c r="H2275" s="45" t="s">
        <v>2054</v>
      </c>
      <c r="I2275" s="33" t="s">
        <v>2055</v>
      </c>
      <c r="J2275" s="33" t="s">
        <v>2056</v>
      </c>
      <c r="K2275" s="51">
        <v>3</v>
      </c>
      <c r="L2275" s="296">
        <v>44958</v>
      </c>
      <c r="M2275" s="296">
        <v>45323</v>
      </c>
      <c r="N2275" s="95">
        <f t="shared" si="78"/>
        <v>52.142857142857146</v>
      </c>
      <c r="O2275" s="51">
        <v>3</v>
      </c>
      <c r="P2275" s="33" t="s">
        <v>2076</v>
      </c>
      <c r="Q2275" s="34">
        <f t="shared" si="77"/>
        <v>1</v>
      </c>
      <c r="R2275" s="48" t="str">
        <f t="array" aca="1" ref="R2275" ca="1">IF(ISNUMBER(Q2275),IF(Q2275=100%,"CUMPLIDA",IF(AND(ISNUMBER(M2275),ISNUMBER(INDIRECT("FECHA_"&amp;$B2275,1))), IF(M2275&lt;=INDIRECT("FECHA_"&amp;$B2275,1),"INCUMPLIDA","PROCESO"), "VERIFICAR FECHA")),"SIN VALOR AVANCE")</f>
        <v>CUMPLIDA</v>
      </c>
    </row>
    <row r="2276" spans="1:18" ht="75.75">
      <c r="A2276" s="44" t="s">
        <v>652</v>
      </c>
      <c r="B2276" s="43" t="s">
        <v>1276</v>
      </c>
      <c r="C2276" s="474"/>
      <c r="D2276" s="474"/>
      <c r="E2276" s="475"/>
      <c r="F2276" s="475"/>
      <c r="G2276" s="475" t="s">
        <v>2075</v>
      </c>
      <c r="H2276" s="475" t="s">
        <v>2058</v>
      </c>
      <c r="I2276" s="57" t="s">
        <v>658</v>
      </c>
      <c r="J2276" s="33" t="s">
        <v>659</v>
      </c>
      <c r="K2276" s="51">
        <v>1</v>
      </c>
      <c r="L2276" s="296">
        <v>45231</v>
      </c>
      <c r="M2276" s="296">
        <v>45504</v>
      </c>
      <c r="N2276" s="95">
        <f t="shared" si="78"/>
        <v>39</v>
      </c>
      <c r="O2276" s="51">
        <v>1</v>
      </c>
      <c r="P2276" s="53" t="s">
        <v>1804</v>
      </c>
      <c r="Q2276" s="34">
        <f t="shared" si="77"/>
        <v>1</v>
      </c>
      <c r="R2276" s="48" t="str">
        <f t="array" aca="1" ref="R2276" ca="1">IF(ISNUMBER(Q2276),IF(Q2276=100%,"CUMPLIDA",IF(AND(ISNUMBER(M2276),ISNUMBER(INDIRECT("FECHA_"&amp;$B2276,1))), IF(M2276&lt;=INDIRECT("FECHA_"&amp;$B2276,1),"INCUMPLIDA","PROCESO"), "VERIFICAR FECHA")),"SIN VALOR AVANCE")</f>
        <v>CUMPLIDA</v>
      </c>
    </row>
    <row r="2277" spans="1:18" ht="225.75">
      <c r="A2277" s="44" t="s">
        <v>652</v>
      </c>
      <c r="B2277" s="43" t="s">
        <v>1276</v>
      </c>
      <c r="C2277" s="474"/>
      <c r="D2277" s="474"/>
      <c r="E2277" s="475"/>
      <c r="F2277" s="475"/>
      <c r="G2277" s="475" t="s">
        <v>2075</v>
      </c>
      <c r="H2277" s="475"/>
      <c r="I2277" s="57" t="s">
        <v>661</v>
      </c>
      <c r="J2277" s="33" t="s">
        <v>662</v>
      </c>
      <c r="K2277" s="51">
        <v>1</v>
      </c>
      <c r="L2277" s="296">
        <v>45231</v>
      </c>
      <c r="M2277" s="296">
        <v>45504</v>
      </c>
      <c r="N2277" s="95">
        <f t="shared" si="78"/>
        <v>39</v>
      </c>
      <c r="O2277" s="51">
        <v>1</v>
      </c>
      <c r="P2277" s="53" t="s">
        <v>2059</v>
      </c>
      <c r="Q2277" s="34">
        <f t="shared" si="77"/>
        <v>1</v>
      </c>
      <c r="R2277" s="48" t="str">
        <f t="array" aca="1" ref="R2277" ca="1">IF(ISNUMBER(Q2277),IF(Q2277=100%,"CUMPLIDA",IF(AND(ISNUMBER(M2277),ISNUMBER(INDIRECT("FECHA_"&amp;$B2277,1))), IF(M2277&lt;=INDIRECT("FECHA_"&amp;$B2277,1),"INCUMPLIDA","PROCESO"), "VERIFICAR FECHA")),"SIN VALOR AVANCE")</f>
        <v>CUMPLIDA</v>
      </c>
    </row>
    <row r="2278" spans="1:18" ht="150.75">
      <c r="A2278" s="44" t="s">
        <v>652</v>
      </c>
      <c r="B2278" s="43" t="s">
        <v>1276</v>
      </c>
      <c r="C2278" s="474"/>
      <c r="D2278" s="474"/>
      <c r="E2278" s="475"/>
      <c r="F2278" s="475"/>
      <c r="G2278" s="475" t="s">
        <v>2075</v>
      </c>
      <c r="H2278" s="45" t="s">
        <v>664</v>
      </c>
      <c r="I2278" s="33" t="s">
        <v>474</v>
      </c>
      <c r="J2278" s="33" t="s">
        <v>475</v>
      </c>
      <c r="K2278" s="56">
        <v>1</v>
      </c>
      <c r="L2278" s="297">
        <v>45323</v>
      </c>
      <c r="M2278" s="297">
        <v>45747</v>
      </c>
      <c r="N2278" s="95">
        <f t="shared" si="78"/>
        <v>60.571428571428569</v>
      </c>
      <c r="O2278" s="51">
        <v>1</v>
      </c>
      <c r="P2278" s="53" t="s">
        <v>2060</v>
      </c>
      <c r="Q2278" s="34">
        <f t="shared" si="77"/>
        <v>1</v>
      </c>
      <c r="R2278" s="48" t="str">
        <f t="array" aca="1" ref="R2278" ca="1">IF(ISNUMBER(Q2278),IF(Q2278=100%,"CUMPLIDA",IF(AND(ISNUMBER(M2278),ISNUMBER(INDIRECT("FECHA_"&amp;$B2278,1))), IF(M2278&lt;=INDIRECT("FECHA_"&amp;$B2278,1),"INCUMPLIDA","PROCESO"), "VERIFICAR FECHA")),"SIN VALOR AVANCE")</f>
        <v>CUMPLIDA</v>
      </c>
    </row>
    <row r="2279" spans="1:18" ht="75.75">
      <c r="A2279" s="44" t="s">
        <v>652</v>
      </c>
      <c r="B2279" s="43" t="s">
        <v>1276</v>
      </c>
      <c r="C2279" s="474"/>
      <c r="D2279" s="474"/>
      <c r="E2279" s="475"/>
      <c r="F2279" s="475"/>
      <c r="G2279" s="475" t="s">
        <v>2075</v>
      </c>
      <c r="H2279" s="45" t="s">
        <v>518</v>
      </c>
      <c r="I2279" s="33" t="s">
        <v>518</v>
      </c>
      <c r="J2279" s="33" t="s">
        <v>519</v>
      </c>
      <c r="K2279" s="56">
        <v>1</v>
      </c>
      <c r="L2279" s="297">
        <v>45323</v>
      </c>
      <c r="M2279" s="297">
        <v>45747</v>
      </c>
      <c r="N2279" s="95">
        <f t="shared" si="78"/>
        <v>60.571428571428569</v>
      </c>
      <c r="O2279" s="51">
        <v>1</v>
      </c>
      <c r="P2279" s="53" t="s">
        <v>1897</v>
      </c>
      <c r="Q2279" s="34">
        <f t="shared" si="77"/>
        <v>1</v>
      </c>
      <c r="R2279" s="48" t="str">
        <f t="array" aca="1" ref="R2279" ca="1">IF(ISNUMBER(Q2279),IF(Q2279=100%,"CUMPLIDA",IF(AND(ISNUMBER(M2279),ISNUMBER(INDIRECT("FECHA_"&amp;$B2279,1))), IF(M2279&lt;=INDIRECT("FECHA_"&amp;$B2279,1),"INCUMPLIDA","PROCESO"), "VERIFICAR FECHA")),"SIN VALOR AVANCE")</f>
        <v>CUMPLIDA</v>
      </c>
    </row>
    <row r="2280" spans="1:18" ht="75.75">
      <c r="A2280" s="44" t="s">
        <v>652</v>
      </c>
      <c r="B2280" s="43" t="s">
        <v>1276</v>
      </c>
      <c r="C2280" s="474"/>
      <c r="D2280" s="474"/>
      <c r="E2280" s="475"/>
      <c r="F2280" s="475"/>
      <c r="G2280" s="475" t="s">
        <v>2075</v>
      </c>
      <c r="H2280" s="45" t="s">
        <v>480</v>
      </c>
      <c r="I2280" s="33" t="s">
        <v>481</v>
      </c>
      <c r="J2280" s="33" t="s">
        <v>482</v>
      </c>
      <c r="K2280" s="56">
        <v>1</v>
      </c>
      <c r="L2280" s="297">
        <v>45231</v>
      </c>
      <c r="M2280" s="297">
        <v>45747</v>
      </c>
      <c r="N2280" s="95">
        <f t="shared" si="78"/>
        <v>73.714285714285708</v>
      </c>
      <c r="O2280" s="51">
        <v>1</v>
      </c>
      <c r="P2280" s="53" t="s">
        <v>1897</v>
      </c>
      <c r="Q2280" s="34">
        <f t="shared" si="77"/>
        <v>1</v>
      </c>
      <c r="R2280" s="48" t="str">
        <f t="array" aca="1" ref="R2280" ca="1">IF(ISNUMBER(Q2280),IF(Q2280=100%,"CUMPLIDA",IF(AND(ISNUMBER(M2280),ISNUMBER(INDIRECT("FECHA_"&amp;$B2280,1))), IF(M2280&lt;=INDIRECT("FECHA_"&amp;$B2280,1),"INCUMPLIDA","PROCESO"), "VERIFICAR FECHA")),"SIN VALOR AVANCE")</f>
        <v>CUMPLIDA</v>
      </c>
    </row>
    <row r="2281" spans="1:18" ht="150.75">
      <c r="A2281" s="44" t="s">
        <v>652</v>
      </c>
      <c r="B2281" s="43" t="s">
        <v>1276</v>
      </c>
      <c r="C2281" s="474"/>
      <c r="D2281" s="474"/>
      <c r="E2281" s="475"/>
      <c r="F2281" s="475"/>
      <c r="G2281" s="475" t="s">
        <v>2075</v>
      </c>
      <c r="H2281" s="45" t="s">
        <v>483</v>
      </c>
      <c r="I2281" s="33" t="s">
        <v>483</v>
      </c>
      <c r="J2281" s="33" t="s">
        <v>1722</v>
      </c>
      <c r="K2281" s="56">
        <v>1</v>
      </c>
      <c r="L2281" s="297">
        <v>45323</v>
      </c>
      <c r="M2281" s="297">
        <v>45747</v>
      </c>
      <c r="N2281" s="95">
        <f t="shared" si="78"/>
        <v>60.571428571428569</v>
      </c>
      <c r="O2281" s="51">
        <v>1</v>
      </c>
      <c r="P2281" s="53" t="s">
        <v>2060</v>
      </c>
      <c r="Q2281" s="34">
        <f t="shared" si="77"/>
        <v>1</v>
      </c>
      <c r="R2281" s="48" t="str">
        <f t="array" aca="1" ref="R2281" ca="1">IF(ISNUMBER(Q2281),IF(Q2281=100%,"CUMPLIDA",IF(AND(ISNUMBER(M2281),ISNUMBER(INDIRECT("FECHA_"&amp;$B2281,1))), IF(M2281&lt;=INDIRECT("FECHA_"&amp;$B2281,1),"INCUMPLIDA","PROCESO"), "VERIFICAR FECHA")),"SIN VALOR AVANCE")</f>
        <v>CUMPLIDA</v>
      </c>
    </row>
    <row r="2282" spans="1:18" ht="75.75">
      <c r="A2282" s="44" t="s">
        <v>652</v>
      </c>
      <c r="B2282" s="43" t="s">
        <v>1276</v>
      </c>
      <c r="C2282" s="474"/>
      <c r="D2282" s="474"/>
      <c r="E2282" s="475"/>
      <c r="F2282" s="475"/>
      <c r="G2282" s="475" t="s">
        <v>2075</v>
      </c>
      <c r="H2282" s="45" t="s">
        <v>1808</v>
      </c>
      <c r="I2282" s="33" t="s">
        <v>1808</v>
      </c>
      <c r="J2282" s="33" t="s">
        <v>485</v>
      </c>
      <c r="K2282" s="56">
        <v>1</v>
      </c>
      <c r="L2282" s="297">
        <v>45231</v>
      </c>
      <c r="M2282" s="297">
        <v>45747</v>
      </c>
      <c r="N2282" s="95">
        <f t="shared" si="78"/>
        <v>73.714285714285708</v>
      </c>
      <c r="O2282" s="51">
        <v>1</v>
      </c>
      <c r="P2282" s="53" t="s">
        <v>1897</v>
      </c>
      <c r="Q2282" s="34">
        <f t="shared" si="77"/>
        <v>1</v>
      </c>
      <c r="R2282" s="48" t="str">
        <f t="array" aca="1" ref="R2282" ca="1">IF(ISNUMBER(Q2282),IF(Q2282=100%,"CUMPLIDA",IF(AND(ISNUMBER(M2282),ISNUMBER(INDIRECT("FECHA_"&amp;$B2282,1))), IF(M2282&lt;=INDIRECT("FECHA_"&amp;$B2282,1),"INCUMPLIDA","PROCESO"), "VERIFICAR FECHA")),"SIN VALOR AVANCE")</f>
        <v>CUMPLIDA</v>
      </c>
    </row>
    <row r="2283" spans="1:18" ht="225.75">
      <c r="A2283" s="44" t="s">
        <v>652</v>
      </c>
      <c r="B2283" s="43" t="s">
        <v>1276</v>
      </c>
      <c r="C2283" s="474"/>
      <c r="D2283" s="474"/>
      <c r="E2283" s="475"/>
      <c r="F2283" s="475"/>
      <c r="G2283" s="475" t="s">
        <v>2075</v>
      </c>
      <c r="H2283" s="45" t="s">
        <v>1809</v>
      </c>
      <c r="I2283" s="33" t="s">
        <v>1809</v>
      </c>
      <c r="J2283" s="33" t="s">
        <v>776</v>
      </c>
      <c r="K2283" s="56">
        <v>1</v>
      </c>
      <c r="L2283" s="297">
        <v>45231</v>
      </c>
      <c r="M2283" s="297">
        <v>45808</v>
      </c>
      <c r="N2283" s="95">
        <f t="shared" si="78"/>
        <v>82.428571428571431</v>
      </c>
      <c r="O2283" s="51">
        <v>1</v>
      </c>
      <c r="P2283" s="53" t="s">
        <v>2059</v>
      </c>
      <c r="Q2283" s="34">
        <f t="shared" si="77"/>
        <v>1</v>
      </c>
      <c r="R2283" s="48" t="str">
        <f t="array" aca="1" ref="R2283" ca="1">IF(ISNUMBER(Q2283),IF(Q2283=100%,"CUMPLIDA",IF(AND(ISNUMBER(M2283),ISNUMBER(INDIRECT("FECHA_"&amp;$B2283,1))), IF(M2283&lt;=INDIRECT("FECHA_"&amp;$B2283,1),"INCUMPLIDA","PROCESO"), "VERIFICAR FECHA")),"SIN VALOR AVANCE")</f>
        <v>CUMPLIDA</v>
      </c>
    </row>
    <row r="2284" spans="1:18" ht="75.75">
      <c r="A2284" s="44" t="s">
        <v>652</v>
      </c>
      <c r="B2284" s="43" t="s">
        <v>1276</v>
      </c>
      <c r="C2284" s="474" t="s">
        <v>2047</v>
      </c>
      <c r="D2284" s="474" t="s">
        <v>1623</v>
      </c>
      <c r="E2284" s="475"/>
      <c r="F2284" s="475"/>
      <c r="G2284" s="475" t="s">
        <v>2075</v>
      </c>
      <c r="H2284" s="45" t="s">
        <v>56</v>
      </c>
      <c r="I2284" s="33" t="s">
        <v>489</v>
      </c>
      <c r="J2284" s="33" t="s">
        <v>490</v>
      </c>
      <c r="K2284" s="56">
        <v>7</v>
      </c>
      <c r="L2284" s="297">
        <v>46024</v>
      </c>
      <c r="M2284" s="297">
        <v>46660</v>
      </c>
      <c r="N2284" s="95">
        <f t="shared" si="78"/>
        <v>90.857142857142861</v>
      </c>
      <c r="O2284" s="51">
        <v>0</v>
      </c>
      <c r="P2284" s="53" t="s">
        <v>1897</v>
      </c>
      <c r="Q2284" s="34">
        <f t="shared" si="77"/>
        <v>0</v>
      </c>
      <c r="R2284" s="48" t="str">
        <f t="array" aca="1" ref="R2284" ca="1">IF(ISNUMBER(Q2284),IF(Q2284=100%,"CUMPLIDA",IF(AND(ISNUMBER(M2284),ISNUMBER(INDIRECT("FECHA_"&amp;$B2284,1))), IF(M2284&lt;=INDIRECT("FECHA_"&amp;$B2284,1),"INCUMPLIDA","PROCESO"), "VERIFICAR FECHA")),"SIN VALOR AVANCE")</f>
        <v>PROCESO</v>
      </c>
    </row>
    <row r="2285" spans="1:18" ht="150.75">
      <c r="A2285" s="44" t="s">
        <v>652</v>
      </c>
      <c r="B2285" s="43" t="s">
        <v>1276</v>
      </c>
      <c r="C2285" s="474" t="s">
        <v>2047</v>
      </c>
      <c r="D2285" s="474" t="s">
        <v>1623</v>
      </c>
      <c r="E2285" s="475"/>
      <c r="F2285" s="475"/>
      <c r="G2285" s="475" t="s">
        <v>2075</v>
      </c>
      <c r="H2285" s="45" t="s">
        <v>492</v>
      </c>
      <c r="I2285" s="33" t="s">
        <v>493</v>
      </c>
      <c r="J2285" s="33" t="s">
        <v>494</v>
      </c>
      <c r="K2285" s="56">
        <v>1</v>
      </c>
      <c r="L2285" s="297">
        <v>46024</v>
      </c>
      <c r="M2285" s="297">
        <v>46660</v>
      </c>
      <c r="N2285" s="95">
        <f t="shared" si="78"/>
        <v>90.857142857142861</v>
      </c>
      <c r="O2285" s="51">
        <v>0</v>
      </c>
      <c r="P2285" s="53" t="s">
        <v>2060</v>
      </c>
      <c r="Q2285" s="34">
        <f t="shared" si="77"/>
        <v>0</v>
      </c>
      <c r="R2285" s="48" t="str">
        <f t="array" aca="1" ref="R2285" ca="1">IF(ISNUMBER(Q2285),IF(Q2285=100%,"CUMPLIDA",IF(AND(ISNUMBER(M2285),ISNUMBER(INDIRECT("FECHA_"&amp;$B2285,1))), IF(M2285&lt;=INDIRECT("FECHA_"&amp;$B2285,1),"INCUMPLIDA","PROCESO"), "VERIFICAR FECHA")),"SIN VALOR AVANCE")</f>
        <v>PROCESO</v>
      </c>
    </row>
    <row r="2286" spans="1:18" ht="225.75">
      <c r="A2286" s="44" t="s">
        <v>652</v>
      </c>
      <c r="B2286" s="43" t="s">
        <v>1276</v>
      </c>
      <c r="C2286" s="474" t="s">
        <v>2047</v>
      </c>
      <c r="D2286" s="474" t="s">
        <v>1623</v>
      </c>
      <c r="E2286" s="475"/>
      <c r="F2286" s="475"/>
      <c r="G2286" s="475" t="s">
        <v>2075</v>
      </c>
      <c r="H2286" s="45" t="s">
        <v>495</v>
      </c>
      <c r="I2286" s="33" t="s">
        <v>496</v>
      </c>
      <c r="J2286" s="33" t="s">
        <v>527</v>
      </c>
      <c r="K2286" s="56">
        <v>2</v>
      </c>
      <c r="L2286" s="297">
        <v>46024</v>
      </c>
      <c r="M2286" s="297">
        <v>46660</v>
      </c>
      <c r="N2286" s="95">
        <f t="shared" si="78"/>
        <v>90.857142857142861</v>
      </c>
      <c r="O2286" s="51">
        <v>0</v>
      </c>
      <c r="P2286" s="53" t="s">
        <v>2059</v>
      </c>
      <c r="Q2286" s="34">
        <f t="shared" si="77"/>
        <v>0</v>
      </c>
      <c r="R2286" s="48" t="str">
        <f t="array" aca="1" ref="R2286" ca="1">IF(ISNUMBER(Q2286),IF(Q2286=100%,"CUMPLIDA",IF(AND(ISNUMBER(M2286),ISNUMBER(INDIRECT("FECHA_"&amp;$B2286,1))), IF(M2286&lt;=INDIRECT("FECHA_"&amp;$B2286,1),"INCUMPLIDA","PROCESO"), "VERIFICAR FECHA")),"SIN VALOR AVANCE")</f>
        <v>PROCESO</v>
      </c>
    </row>
    <row r="2287" spans="1:18" ht="105.75">
      <c r="A2287" s="44" t="s">
        <v>652</v>
      </c>
      <c r="B2287" s="43" t="s">
        <v>1276</v>
      </c>
      <c r="C2287" s="474" t="s">
        <v>2047</v>
      </c>
      <c r="D2287" s="474" t="s">
        <v>1623</v>
      </c>
      <c r="E2287" s="475"/>
      <c r="F2287" s="475"/>
      <c r="G2287" s="475" t="s">
        <v>2075</v>
      </c>
      <c r="H2287" s="45" t="s">
        <v>2077</v>
      </c>
      <c r="I2287" s="33" t="s">
        <v>2078</v>
      </c>
      <c r="J2287" s="33" t="s">
        <v>1716</v>
      </c>
      <c r="K2287" s="51">
        <v>12</v>
      </c>
      <c r="L2287" s="296">
        <v>44958</v>
      </c>
      <c r="M2287" s="296">
        <v>45323</v>
      </c>
      <c r="N2287" s="95">
        <f t="shared" si="78"/>
        <v>52.142857142857146</v>
      </c>
      <c r="O2287" s="51">
        <v>12</v>
      </c>
      <c r="P2287" s="33" t="s">
        <v>2069</v>
      </c>
      <c r="Q2287" s="34">
        <f t="shared" si="77"/>
        <v>1</v>
      </c>
      <c r="R2287" s="48" t="str">
        <f t="array" aca="1" ref="R2287" ca="1">IF(ISNUMBER(Q2287),IF(Q2287=100%,"CUMPLIDA",IF(AND(ISNUMBER(M2287),ISNUMBER(INDIRECT("FECHA_"&amp;$B2287,1))), IF(M2287&lt;=INDIRECT("FECHA_"&amp;$B2287,1),"INCUMPLIDA","PROCESO"), "VERIFICAR FECHA")),"SIN VALOR AVANCE")</f>
        <v>CUMPLIDA</v>
      </c>
    </row>
    <row r="2288" spans="1:18" ht="105.75">
      <c r="A2288" s="44" t="s">
        <v>652</v>
      </c>
      <c r="B2288" s="43" t="s">
        <v>1276</v>
      </c>
      <c r="C2288" s="474" t="s">
        <v>2047</v>
      </c>
      <c r="D2288" s="474" t="s">
        <v>1623</v>
      </c>
      <c r="E2288" s="475"/>
      <c r="F2288" s="475"/>
      <c r="G2288" s="475" t="s">
        <v>2075</v>
      </c>
      <c r="H2288" s="45" t="s">
        <v>2079</v>
      </c>
      <c r="I2288" s="33" t="s">
        <v>2080</v>
      </c>
      <c r="J2288" s="33" t="s">
        <v>1716</v>
      </c>
      <c r="K2288" s="51">
        <v>4</v>
      </c>
      <c r="L2288" s="296">
        <v>44958</v>
      </c>
      <c r="M2288" s="296">
        <v>45323</v>
      </c>
      <c r="N2288" s="95">
        <f t="shared" si="78"/>
        <v>52.142857142857146</v>
      </c>
      <c r="O2288" s="51">
        <v>4</v>
      </c>
      <c r="P2288" s="33" t="s">
        <v>2069</v>
      </c>
      <c r="Q2288" s="34">
        <f t="shared" si="77"/>
        <v>1</v>
      </c>
      <c r="R2288" s="48" t="str">
        <f t="array" aca="1" ref="R2288" ca="1">IF(ISNUMBER(Q2288),IF(Q2288=100%,"CUMPLIDA",IF(AND(ISNUMBER(M2288),ISNUMBER(INDIRECT("FECHA_"&amp;$B2288,1))), IF(M2288&lt;=INDIRECT("FECHA_"&amp;$B2288,1),"INCUMPLIDA","PROCESO"), "VERIFICAR FECHA")),"SIN VALOR AVANCE")</f>
        <v>CUMPLIDA</v>
      </c>
    </row>
    <row r="2289" spans="1:18" ht="105.75">
      <c r="A2289" s="44" t="s">
        <v>652</v>
      </c>
      <c r="B2289" s="43" t="s">
        <v>1276</v>
      </c>
      <c r="C2289" s="474" t="s">
        <v>2047</v>
      </c>
      <c r="D2289" s="474" t="s">
        <v>1623</v>
      </c>
      <c r="E2289" s="475"/>
      <c r="F2289" s="475"/>
      <c r="G2289" s="475" t="s">
        <v>2075</v>
      </c>
      <c r="H2289" s="45" t="s">
        <v>2072</v>
      </c>
      <c r="I2289" s="33" t="s">
        <v>2073</v>
      </c>
      <c r="J2289" s="33" t="s">
        <v>1716</v>
      </c>
      <c r="K2289" s="51">
        <v>1</v>
      </c>
      <c r="L2289" s="296">
        <v>44958</v>
      </c>
      <c r="M2289" s="296">
        <v>44985</v>
      </c>
      <c r="N2289" s="95">
        <f t="shared" si="78"/>
        <v>3.8571428571428572</v>
      </c>
      <c r="O2289" s="51">
        <v>1</v>
      </c>
      <c r="P2289" s="33" t="s">
        <v>2069</v>
      </c>
      <c r="Q2289" s="34">
        <f t="shared" si="77"/>
        <v>1</v>
      </c>
      <c r="R2289" s="48" t="str">
        <f t="array" aca="1" ref="R2289" ca="1">IF(ISNUMBER(Q2289),IF(Q2289=100%,"CUMPLIDA",IF(AND(ISNUMBER(M2289),ISNUMBER(INDIRECT("FECHA_"&amp;$B2289,1))), IF(M2289&lt;=INDIRECT("FECHA_"&amp;$B2289,1),"INCUMPLIDA","PROCESO"), "VERIFICAR FECHA")),"SIN VALOR AVANCE")</f>
        <v>CUMPLIDA</v>
      </c>
    </row>
    <row r="2290" spans="1:18" ht="75.75">
      <c r="A2290" s="44" t="s">
        <v>652</v>
      </c>
      <c r="B2290" s="43" t="s">
        <v>1276</v>
      </c>
      <c r="C2290" s="474" t="s">
        <v>2047</v>
      </c>
      <c r="D2290" s="474" t="s">
        <v>1623</v>
      </c>
      <c r="E2290" s="475" t="s">
        <v>2081</v>
      </c>
      <c r="F2290" s="475"/>
      <c r="G2290" s="475" t="s">
        <v>2082</v>
      </c>
      <c r="H2290" s="475" t="s">
        <v>2058</v>
      </c>
      <c r="I2290" s="57" t="s">
        <v>658</v>
      </c>
      <c r="J2290" s="33" t="s">
        <v>659</v>
      </c>
      <c r="K2290" s="51">
        <v>1</v>
      </c>
      <c r="L2290" s="296">
        <v>45231</v>
      </c>
      <c r="M2290" s="296">
        <v>45504</v>
      </c>
      <c r="N2290" s="95">
        <f t="shared" si="78"/>
        <v>39</v>
      </c>
      <c r="O2290" s="51">
        <v>1</v>
      </c>
      <c r="P2290" s="53" t="s">
        <v>1804</v>
      </c>
      <c r="Q2290" s="34">
        <f t="shared" si="77"/>
        <v>1</v>
      </c>
      <c r="R2290" s="48" t="str">
        <f t="array" aca="1" ref="R2290" ca="1">IF(ISNUMBER(Q2290),IF(Q2290=100%,"CUMPLIDA",IF(AND(ISNUMBER(M2290),ISNUMBER(INDIRECT("FECHA_"&amp;$B2290,1))), IF(M2290&lt;=INDIRECT("FECHA_"&amp;$B2290,1),"INCUMPLIDA","PROCESO"), "VERIFICAR FECHA")),"SIN VALOR AVANCE")</f>
        <v>CUMPLIDA</v>
      </c>
    </row>
    <row r="2291" spans="1:18" ht="225.75">
      <c r="A2291" s="44" t="s">
        <v>652</v>
      </c>
      <c r="B2291" s="43" t="s">
        <v>1276</v>
      </c>
      <c r="C2291" s="474"/>
      <c r="D2291" s="474"/>
      <c r="E2291" s="475"/>
      <c r="F2291" s="475"/>
      <c r="G2291" s="475" t="s">
        <v>2082</v>
      </c>
      <c r="H2291" s="475"/>
      <c r="I2291" s="57" t="s">
        <v>661</v>
      </c>
      <c r="J2291" s="33" t="s">
        <v>662</v>
      </c>
      <c r="K2291" s="51">
        <v>1</v>
      </c>
      <c r="L2291" s="296">
        <v>45231</v>
      </c>
      <c r="M2291" s="296">
        <v>45504</v>
      </c>
      <c r="N2291" s="95">
        <f t="shared" si="78"/>
        <v>39</v>
      </c>
      <c r="O2291" s="51">
        <v>1</v>
      </c>
      <c r="P2291" s="53" t="s">
        <v>2059</v>
      </c>
      <c r="Q2291" s="34">
        <f t="shared" si="77"/>
        <v>1</v>
      </c>
      <c r="R2291" s="48" t="str">
        <f t="array" aca="1" ref="R2291" ca="1">IF(ISNUMBER(Q2291),IF(Q2291=100%,"CUMPLIDA",IF(AND(ISNUMBER(M2291),ISNUMBER(INDIRECT("FECHA_"&amp;$B2291,1))), IF(M2291&lt;=INDIRECT("FECHA_"&amp;$B2291,1),"INCUMPLIDA","PROCESO"), "VERIFICAR FECHA")),"SIN VALOR AVANCE")</f>
        <v>CUMPLIDA</v>
      </c>
    </row>
    <row r="2292" spans="1:18" ht="150.75">
      <c r="A2292" s="44" t="s">
        <v>652</v>
      </c>
      <c r="B2292" s="43" t="s">
        <v>1276</v>
      </c>
      <c r="C2292" s="474"/>
      <c r="D2292" s="474"/>
      <c r="E2292" s="475"/>
      <c r="F2292" s="475"/>
      <c r="G2292" s="475" t="s">
        <v>2082</v>
      </c>
      <c r="H2292" s="45" t="s">
        <v>664</v>
      </c>
      <c r="I2292" s="33" t="s">
        <v>474</v>
      </c>
      <c r="J2292" s="33" t="s">
        <v>475</v>
      </c>
      <c r="K2292" s="56">
        <v>1</v>
      </c>
      <c r="L2292" s="297">
        <v>45323</v>
      </c>
      <c r="M2292" s="297">
        <v>45747</v>
      </c>
      <c r="N2292" s="95">
        <f t="shared" si="78"/>
        <v>60.571428571428569</v>
      </c>
      <c r="O2292" s="51">
        <v>1</v>
      </c>
      <c r="P2292" s="53" t="s">
        <v>2060</v>
      </c>
      <c r="Q2292" s="34">
        <f t="shared" si="77"/>
        <v>1</v>
      </c>
      <c r="R2292" s="48" t="str">
        <f t="array" aca="1" ref="R2292" ca="1">IF(ISNUMBER(Q2292),IF(Q2292=100%,"CUMPLIDA",IF(AND(ISNUMBER(M2292),ISNUMBER(INDIRECT("FECHA_"&amp;$B2292,1))), IF(M2292&lt;=INDIRECT("FECHA_"&amp;$B2292,1),"INCUMPLIDA","PROCESO"), "VERIFICAR FECHA")),"SIN VALOR AVANCE")</f>
        <v>CUMPLIDA</v>
      </c>
    </row>
    <row r="2293" spans="1:18" ht="75.75">
      <c r="A2293" s="44" t="s">
        <v>652</v>
      </c>
      <c r="B2293" s="43" t="s">
        <v>1276</v>
      </c>
      <c r="C2293" s="474"/>
      <c r="D2293" s="474"/>
      <c r="E2293" s="475"/>
      <c r="F2293" s="475"/>
      <c r="G2293" s="475" t="s">
        <v>2082</v>
      </c>
      <c r="H2293" s="45" t="s">
        <v>518</v>
      </c>
      <c r="I2293" s="33" t="s">
        <v>518</v>
      </c>
      <c r="J2293" s="33" t="s">
        <v>519</v>
      </c>
      <c r="K2293" s="56">
        <v>1</v>
      </c>
      <c r="L2293" s="297">
        <v>45323</v>
      </c>
      <c r="M2293" s="297">
        <v>45747</v>
      </c>
      <c r="N2293" s="95">
        <f t="shared" si="78"/>
        <v>60.571428571428569</v>
      </c>
      <c r="O2293" s="51">
        <v>1</v>
      </c>
      <c r="P2293" s="53" t="s">
        <v>1897</v>
      </c>
      <c r="Q2293" s="34">
        <f t="shared" si="77"/>
        <v>1</v>
      </c>
      <c r="R2293" s="48" t="str">
        <f t="array" aca="1" ref="R2293" ca="1">IF(ISNUMBER(Q2293),IF(Q2293=100%,"CUMPLIDA",IF(AND(ISNUMBER(M2293),ISNUMBER(INDIRECT("FECHA_"&amp;$B2293,1))), IF(M2293&lt;=INDIRECT("FECHA_"&amp;$B2293,1),"INCUMPLIDA","PROCESO"), "VERIFICAR FECHA")),"SIN VALOR AVANCE")</f>
        <v>CUMPLIDA</v>
      </c>
    </row>
    <row r="2294" spans="1:18" ht="75.75">
      <c r="A2294" s="44" t="s">
        <v>652</v>
      </c>
      <c r="B2294" s="43" t="s">
        <v>1276</v>
      </c>
      <c r="C2294" s="474" t="s">
        <v>2047</v>
      </c>
      <c r="D2294" s="474" t="s">
        <v>1623</v>
      </c>
      <c r="E2294" s="475"/>
      <c r="F2294" s="475"/>
      <c r="G2294" s="475" t="s">
        <v>2082</v>
      </c>
      <c r="H2294" s="45" t="s">
        <v>480</v>
      </c>
      <c r="I2294" s="33" t="s">
        <v>481</v>
      </c>
      <c r="J2294" s="33" t="s">
        <v>482</v>
      </c>
      <c r="K2294" s="56">
        <v>1</v>
      </c>
      <c r="L2294" s="297">
        <v>45231</v>
      </c>
      <c r="M2294" s="297">
        <v>45747</v>
      </c>
      <c r="N2294" s="95">
        <f t="shared" si="78"/>
        <v>73.714285714285708</v>
      </c>
      <c r="O2294" s="51">
        <v>1</v>
      </c>
      <c r="P2294" s="53" t="s">
        <v>1897</v>
      </c>
      <c r="Q2294" s="34">
        <f t="shared" si="77"/>
        <v>1</v>
      </c>
      <c r="R2294" s="48" t="str">
        <f t="array" aca="1" ref="R2294" ca="1">IF(ISNUMBER(Q2294),IF(Q2294=100%,"CUMPLIDA",IF(AND(ISNUMBER(M2294),ISNUMBER(INDIRECT("FECHA_"&amp;$B2294,1))), IF(M2294&lt;=INDIRECT("FECHA_"&amp;$B2294,1),"INCUMPLIDA","PROCESO"), "VERIFICAR FECHA")),"SIN VALOR AVANCE")</f>
        <v>CUMPLIDA</v>
      </c>
    </row>
    <row r="2295" spans="1:18" ht="150.75">
      <c r="A2295" s="44" t="s">
        <v>652</v>
      </c>
      <c r="B2295" s="43" t="s">
        <v>1276</v>
      </c>
      <c r="C2295" s="474"/>
      <c r="D2295" s="474"/>
      <c r="E2295" s="475"/>
      <c r="F2295" s="475"/>
      <c r="G2295" s="475" t="s">
        <v>2082</v>
      </c>
      <c r="H2295" s="45" t="s">
        <v>483</v>
      </c>
      <c r="I2295" s="33" t="s">
        <v>483</v>
      </c>
      <c r="J2295" s="33" t="s">
        <v>1722</v>
      </c>
      <c r="K2295" s="56">
        <v>1</v>
      </c>
      <c r="L2295" s="297">
        <v>45323</v>
      </c>
      <c r="M2295" s="297">
        <v>45747</v>
      </c>
      <c r="N2295" s="95">
        <f t="shared" si="78"/>
        <v>60.571428571428569</v>
      </c>
      <c r="O2295" s="51">
        <v>1</v>
      </c>
      <c r="P2295" s="53" t="s">
        <v>2060</v>
      </c>
      <c r="Q2295" s="34">
        <f t="shared" si="77"/>
        <v>1</v>
      </c>
      <c r="R2295" s="48" t="str">
        <f t="array" aca="1" ref="R2295" ca="1">IF(ISNUMBER(Q2295),IF(Q2295=100%,"CUMPLIDA",IF(AND(ISNUMBER(M2295),ISNUMBER(INDIRECT("FECHA_"&amp;$B2295,1))), IF(M2295&lt;=INDIRECT("FECHA_"&amp;$B2295,1),"INCUMPLIDA","PROCESO"), "VERIFICAR FECHA")),"SIN VALOR AVANCE")</f>
        <v>CUMPLIDA</v>
      </c>
    </row>
    <row r="2296" spans="1:18" ht="75.75">
      <c r="A2296" s="44" t="s">
        <v>652</v>
      </c>
      <c r="B2296" s="43" t="s">
        <v>1276</v>
      </c>
      <c r="C2296" s="474"/>
      <c r="D2296" s="474"/>
      <c r="E2296" s="475"/>
      <c r="F2296" s="475"/>
      <c r="G2296" s="475" t="s">
        <v>2082</v>
      </c>
      <c r="H2296" s="45" t="s">
        <v>1808</v>
      </c>
      <c r="I2296" s="33" t="s">
        <v>1808</v>
      </c>
      <c r="J2296" s="33" t="s">
        <v>485</v>
      </c>
      <c r="K2296" s="56">
        <v>1</v>
      </c>
      <c r="L2296" s="297">
        <v>45231</v>
      </c>
      <c r="M2296" s="297">
        <v>45747</v>
      </c>
      <c r="N2296" s="95">
        <f t="shared" si="78"/>
        <v>73.714285714285708</v>
      </c>
      <c r="O2296" s="51">
        <v>1</v>
      </c>
      <c r="P2296" s="53" t="s">
        <v>1897</v>
      </c>
      <c r="Q2296" s="34">
        <f t="shared" si="77"/>
        <v>1</v>
      </c>
      <c r="R2296" s="48" t="str">
        <f t="array" aca="1" ref="R2296" ca="1">IF(ISNUMBER(Q2296),IF(Q2296=100%,"CUMPLIDA",IF(AND(ISNUMBER(M2296),ISNUMBER(INDIRECT("FECHA_"&amp;$B2296,1))), IF(M2296&lt;=INDIRECT("FECHA_"&amp;$B2296,1),"INCUMPLIDA","PROCESO"), "VERIFICAR FECHA")),"SIN VALOR AVANCE")</f>
        <v>CUMPLIDA</v>
      </c>
    </row>
    <row r="2297" spans="1:18" ht="225.75">
      <c r="A2297" s="44" t="s">
        <v>652</v>
      </c>
      <c r="B2297" s="43" t="s">
        <v>1276</v>
      </c>
      <c r="C2297" s="474"/>
      <c r="D2297" s="474"/>
      <c r="E2297" s="475"/>
      <c r="F2297" s="475"/>
      <c r="G2297" s="475" t="s">
        <v>2082</v>
      </c>
      <c r="H2297" s="45" t="s">
        <v>1809</v>
      </c>
      <c r="I2297" s="33" t="s">
        <v>1809</v>
      </c>
      <c r="J2297" s="33" t="s">
        <v>776</v>
      </c>
      <c r="K2297" s="56">
        <v>1</v>
      </c>
      <c r="L2297" s="297">
        <v>45231</v>
      </c>
      <c r="M2297" s="297">
        <v>45808</v>
      </c>
      <c r="N2297" s="95">
        <f t="shared" si="78"/>
        <v>82.428571428571431</v>
      </c>
      <c r="O2297" s="51">
        <v>1</v>
      </c>
      <c r="P2297" s="53" t="s">
        <v>2059</v>
      </c>
      <c r="Q2297" s="34">
        <f t="shared" si="77"/>
        <v>1</v>
      </c>
      <c r="R2297" s="48" t="str">
        <f t="array" aca="1" ref="R2297" ca="1">IF(ISNUMBER(Q2297),IF(Q2297=100%,"CUMPLIDA",IF(AND(ISNUMBER(M2297),ISNUMBER(INDIRECT("FECHA_"&amp;$B2297,1))), IF(M2297&lt;=INDIRECT("FECHA_"&amp;$B2297,1),"INCUMPLIDA","PROCESO"), "VERIFICAR FECHA")),"SIN VALOR AVANCE")</f>
        <v>CUMPLIDA</v>
      </c>
    </row>
    <row r="2298" spans="1:18" ht="75.75">
      <c r="A2298" s="44" t="s">
        <v>652</v>
      </c>
      <c r="B2298" s="43" t="s">
        <v>1276</v>
      </c>
      <c r="C2298" s="474"/>
      <c r="D2298" s="474"/>
      <c r="E2298" s="475"/>
      <c r="F2298" s="475"/>
      <c r="G2298" s="475" t="s">
        <v>2082</v>
      </c>
      <c r="H2298" s="45" t="s">
        <v>56</v>
      </c>
      <c r="I2298" s="33" t="s">
        <v>489</v>
      </c>
      <c r="J2298" s="33" t="s">
        <v>490</v>
      </c>
      <c r="K2298" s="56">
        <v>12</v>
      </c>
      <c r="L2298" s="297">
        <v>46024</v>
      </c>
      <c r="M2298" s="297">
        <v>47118</v>
      </c>
      <c r="N2298" s="95">
        <f t="shared" si="78"/>
        <v>156.28571428571428</v>
      </c>
      <c r="O2298" s="51">
        <v>0</v>
      </c>
      <c r="P2298" s="53" t="s">
        <v>1897</v>
      </c>
      <c r="Q2298" s="34">
        <f t="shared" si="77"/>
        <v>0</v>
      </c>
      <c r="R2298" s="48" t="str">
        <f t="array" aca="1" ref="R2298" ca="1">IF(ISNUMBER(Q2298),IF(Q2298=100%,"CUMPLIDA",IF(AND(ISNUMBER(M2298),ISNUMBER(INDIRECT("FECHA_"&amp;$B2298,1))), IF(M2298&lt;=INDIRECT("FECHA_"&amp;$B2298,1),"INCUMPLIDA","PROCESO"), "VERIFICAR FECHA")),"SIN VALOR AVANCE")</f>
        <v>PROCESO</v>
      </c>
    </row>
    <row r="2299" spans="1:18" ht="135.75">
      <c r="A2299" s="44" t="s">
        <v>652</v>
      </c>
      <c r="B2299" s="43" t="s">
        <v>1276</v>
      </c>
      <c r="C2299" s="474"/>
      <c r="D2299" s="474"/>
      <c r="E2299" s="475"/>
      <c r="F2299" s="475"/>
      <c r="G2299" s="475" t="s">
        <v>2082</v>
      </c>
      <c r="H2299" s="45" t="s">
        <v>492</v>
      </c>
      <c r="I2299" s="33" t="s">
        <v>493</v>
      </c>
      <c r="J2299" s="33" t="s">
        <v>494</v>
      </c>
      <c r="K2299" s="56">
        <v>1</v>
      </c>
      <c r="L2299" s="297">
        <v>46024</v>
      </c>
      <c r="M2299" s="297">
        <v>47118</v>
      </c>
      <c r="N2299" s="95">
        <f t="shared" si="78"/>
        <v>156.28571428571428</v>
      </c>
      <c r="O2299" s="51">
        <v>0</v>
      </c>
      <c r="P2299" s="53" t="s">
        <v>2083</v>
      </c>
      <c r="Q2299" s="34">
        <f t="shared" si="77"/>
        <v>0</v>
      </c>
      <c r="R2299" s="48" t="str">
        <f t="array" aca="1" ref="R2299" ca="1">IF(ISNUMBER(Q2299),IF(Q2299=100%,"CUMPLIDA",IF(AND(ISNUMBER(M2299),ISNUMBER(INDIRECT("FECHA_"&amp;$B2299,1))), IF(M2299&lt;=INDIRECT("FECHA_"&amp;$B2299,1),"INCUMPLIDA","PROCESO"), "VERIFICAR FECHA")),"SIN VALOR AVANCE")</f>
        <v>PROCESO</v>
      </c>
    </row>
    <row r="2300" spans="1:18" ht="225.75">
      <c r="A2300" s="44" t="s">
        <v>652</v>
      </c>
      <c r="B2300" s="43" t="s">
        <v>1276</v>
      </c>
      <c r="C2300" s="474" t="s">
        <v>2047</v>
      </c>
      <c r="D2300" s="474" t="s">
        <v>1623</v>
      </c>
      <c r="E2300" s="475"/>
      <c r="F2300" s="475"/>
      <c r="G2300" s="475" t="s">
        <v>2082</v>
      </c>
      <c r="H2300" s="45" t="s">
        <v>495</v>
      </c>
      <c r="I2300" s="33" t="s">
        <v>496</v>
      </c>
      <c r="J2300" s="33" t="s">
        <v>527</v>
      </c>
      <c r="K2300" s="56">
        <v>2</v>
      </c>
      <c r="L2300" s="297">
        <v>46024</v>
      </c>
      <c r="M2300" s="297">
        <v>47118</v>
      </c>
      <c r="N2300" s="95">
        <f t="shared" si="78"/>
        <v>156.28571428571428</v>
      </c>
      <c r="O2300" s="51">
        <v>0</v>
      </c>
      <c r="P2300" s="53" t="s">
        <v>2059</v>
      </c>
      <c r="Q2300" s="34">
        <f t="shared" si="77"/>
        <v>0</v>
      </c>
      <c r="R2300" s="48" t="str">
        <f t="array" aca="1" ref="R2300" ca="1">IF(ISNUMBER(Q2300),IF(Q2300=100%,"CUMPLIDA",IF(AND(ISNUMBER(M2300),ISNUMBER(INDIRECT("FECHA_"&amp;$B2300,1))), IF(M2300&lt;=INDIRECT("FECHA_"&amp;$B2300,1),"INCUMPLIDA","PROCESO"), "VERIFICAR FECHA")),"SIN VALOR AVANCE")</f>
        <v>PROCESO</v>
      </c>
    </row>
    <row r="2301" spans="1:18" ht="150.75">
      <c r="A2301" s="44" t="s">
        <v>652</v>
      </c>
      <c r="B2301" s="43" t="s">
        <v>1276</v>
      </c>
      <c r="C2301" s="474" t="s">
        <v>2047</v>
      </c>
      <c r="D2301" s="474" t="s">
        <v>1623</v>
      </c>
      <c r="E2301" s="475"/>
      <c r="F2301" s="475"/>
      <c r="G2301" s="475" t="s">
        <v>2082</v>
      </c>
      <c r="H2301" s="45" t="s">
        <v>2084</v>
      </c>
      <c r="I2301" s="33" t="s">
        <v>2085</v>
      </c>
      <c r="J2301" s="33" t="s">
        <v>2086</v>
      </c>
      <c r="K2301" s="51">
        <v>6</v>
      </c>
      <c r="L2301" s="296">
        <v>44927</v>
      </c>
      <c r="M2301" s="296">
        <v>45565</v>
      </c>
      <c r="N2301" s="95">
        <f t="shared" si="78"/>
        <v>91.142857142857139</v>
      </c>
      <c r="O2301" s="51">
        <v>6</v>
      </c>
      <c r="P2301" s="33" t="s">
        <v>2087</v>
      </c>
      <c r="Q2301" s="34">
        <f t="shared" si="77"/>
        <v>1</v>
      </c>
      <c r="R2301" s="48" t="str">
        <f t="array" aca="1" ref="R2301" ca="1">IF(ISNUMBER(Q2301),IF(Q2301=100%,"CUMPLIDA",IF(AND(ISNUMBER(M2301),ISNUMBER(INDIRECT("FECHA_"&amp;$B2301,1))), IF(M2301&lt;=INDIRECT("FECHA_"&amp;$B2301,1),"INCUMPLIDA","PROCESO"), "VERIFICAR FECHA")),"SIN VALOR AVANCE")</f>
        <v>CUMPLIDA</v>
      </c>
    </row>
    <row r="2302" spans="1:18" ht="135.75">
      <c r="A2302" s="44" t="s">
        <v>652</v>
      </c>
      <c r="B2302" s="43" t="s">
        <v>1276</v>
      </c>
      <c r="C2302" s="474" t="s">
        <v>2047</v>
      </c>
      <c r="D2302" s="474" t="s">
        <v>1623</v>
      </c>
      <c r="E2302" s="475"/>
      <c r="F2302" s="475"/>
      <c r="G2302" s="475" t="s">
        <v>2082</v>
      </c>
      <c r="H2302" s="45" t="s">
        <v>2088</v>
      </c>
      <c r="I2302" s="33" t="s">
        <v>2089</v>
      </c>
      <c r="J2302" s="33" t="s">
        <v>2090</v>
      </c>
      <c r="K2302" s="51">
        <v>1</v>
      </c>
      <c r="L2302" s="296">
        <v>44927</v>
      </c>
      <c r="M2302" s="296">
        <v>44972</v>
      </c>
      <c r="N2302" s="95">
        <f t="shared" si="78"/>
        <v>6.4285714285714288</v>
      </c>
      <c r="O2302" s="51">
        <v>1</v>
      </c>
      <c r="P2302" s="33" t="s">
        <v>2091</v>
      </c>
      <c r="Q2302" s="34">
        <f t="shared" si="77"/>
        <v>1</v>
      </c>
      <c r="R2302" s="48" t="str">
        <f t="array" aca="1" ref="R2302" ca="1">IF(ISNUMBER(Q2302),IF(Q2302=100%,"CUMPLIDA",IF(AND(ISNUMBER(M2302),ISNUMBER(INDIRECT("FECHA_"&amp;$B2302,1))), IF(M2302&lt;=INDIRECT("FECHA_"&amp;$B2302,1),"INCUMPLIDA","PROCESO"), "VERIFICAR FECHA")),"SIN VALOR AVANCE")</f>
        <v>CUMPLIDA</v>
      </c>
    </row>
    <row r="2303" spans="1:18" ht="210.75">
      <c r="A2303" s="44" t="s">
        <v>652</v>
      </c>
      <c r="B2303" s="43" t="s">
        <v>1276</v>
      </c>
      <c r="C2303" s="474" t="s">
        <v>2047</v>
      </c>
      <c r="D2303" s="474" t="s">
        <v>1623</v>
      </c>
      <c r="E2303" s="475"/>
      <c r="F2303" s="475"/>
      <c r="G2303" s="475" t="s">
        <v>2082</v>
      </c>
      <c r="H2303" s="45" t="s">
        <v>2088</v>
      </c>
      <c r="I2303" s="33" t="s">
        <v>2092</v>
      </c>
      <c r="J2303" s="33" t="s">
        <v>2093</v>
      </c>
      <c r="K2303" s="51">
        <v>1</v>
      </c>
      <c r="L2303" s="296">
        <v>44973</v>
      </c>
      <c r="M2303" s="296">
        <v>45000</v>
      </c>
      <c r="N2303" s="95">
        <f t="shared" si="78"/>
        <v>3.8571428571428572</v>
      </c>
      <c r="O2303" s="51">
        <v>1</v>
      </c>
      <c r="P2303" s="33" t="s">
        <v>2094</v>
      </c>
      <c r="Q2303" s="34">
        <f t="shared" si="77"/>
        <v>1</v>
      </c>
      <c r="R2303" s="48" t="str">
        <f t="array" aca="1" ref="R2303" ca="1">IF(ISNUMBER(Q2303),IF(Q2303=100%,"CUMPLIDA",IF(AND(ISNUMBER(M2303),ISNUMBER(INDIRECT("FECHA_"&amp;$B2303,1))), IF(M2303&lt;=INDIRECT("FECHA_"&amp;$B2303,1),"INCUMPLIDA","PROCESO"), "VERIFICAR FECHA")),"SIN VALOR AVANCE")</f>
        <v>CUMPLIDA</v>
      </c>
    </row>
    <row r="2304" spans="1:18" ht="210.75">
      <c r="A2304" s="44" t="s">
        <v>652</v>
      </c>
      <c r="B2304" s="43" t="s">
        <v>1276</v>
      </c>
      <c r="C2304" s="474" t="s">
        <v>2047</v>
      </c>
      <c r="D2304" s="474" t="s">
        <v>1623</v>
      </c>
      <c r="E2304" s="475"/>
      <c r="F2304" s="475"/>
      <c r="G2304" s="475" t="s">
        <v>2082</v>
      </c>
      <c r="H2304" s="45" t="s">
        <v>2088</v>
      </c>
      <c r="I2304" s="33" t="s">
        <v>2095</v>
      </c>
      <c r="J2304" s="33" t="s">
        <v>2096</v>
      </c>
      <c r="K2304" s="51">
        <v>1</v>
      </c>
      <c r="L2304" s="296">
        <v>45001</v>
      </c>
      <c r="M2304" s="296">
        <v>45412</v>
      </c>
      <c r="N2304" s="95">
        <f t="shared" si="78"/>
        <v>58.714285714285715</v>
      </c>
      <c r="O2304" s="51">
        <v>1</v>
      </c>
      <c r="P2304" s="33" t="s">
        <v>2094</v>
      </c>
      <c r="Q2304" s="34">
        <f t="shared" si="77"/>
        <v>1</v>
      </c>
      <c r="R2304" s="48" t="str">
        <f t="array" aca="1" ref="R2304" ca="1">IF(ISNUMBER(Q2304),IF(Q2304=100%,"CUMPLIDA",IF(AND(ISNUMBER(M2304),ISNUMBER(INDIRECT("FECHA_"&amp;$B2304,1))), IF(M2304&lt;=INDIRECT("FECHA_"&amp;$B2304,1),"INCUMPLIDA","PROCESO"), "VERIFICAR FECHA")),"SIN VALOR AVANCE")</f>
        <v>CUMPLIDA</v>
      </c>
    </row>
    <row r="2305" spans="1:18" ht="180.75">
      <c r="A2305" s="44" t="s">
        <v>652</v>
      </c>
      <c r="B2305" s="43" t="s">
        <v>1276</v>
      </c>
      <c r="C2305" s="474" t="s">
        <v>2047</v>
      </c>
      <c r="D2305" s="474" t="s">
        <v>1623</v>
      </c>
      <c r="E2305" s="475" t="s">
        <v>2097</v>
      </c>
      <c r="F2305" s="475"/>
      <c r="G2305" s="475" t="s">
        <v>2098</v>
      </c>
      <c r="H2305" s="45" t="s">
        <v>2099</v>
      </c>
      <c r="I2305" s="33" t="s">
        <v>2055</v>
      </c>
      <c r="J2305" s="33" t="s">
        <v>2056</v>
      </c>
      <c r="K2305" s="51">
        <v>3</v>
      </c>
      <c r="L2305" s="296">
        <v>44958</v>
      </c>
      <c r="M2305" s="296">
        <v>45323</v>
      </c>
      <c r="N2305" s="95">
        <f t="shared" si="78"/>
        <v>52.142857142857146</v>
      </c>
      <c r="O2305" s="51">
        <v>3</v>
      </c>
      <c r="P2305" s="33" t="s">
        <v>2100</v>
      </c>
      <c r="Q2305" s="34">
        <f t="shared" si="77"/>
        <v>1</v>
      </c>
      <c r="R2305" s="48" t="str">
        <f t="array" aca="1" ref="R2305" ca="1">IF(ISNUMBER(Q2305),IF(Q2305=100%,"CUMPLIDA",IF(AND(ISNUMBER(M2305),ISNUMBER(INDIRECT("FECHA_"&amp;$B2305,1))), IF(M2305&lt;=INDIRECT("FECHA_"&amp;$B2305,1),"INCUMPLIDA","PROCESO"), "VERIFICAR FECHA")),"SIN VALOR AVANCE")</f>
        <v>CUMPLIDA</v>
      </c>
    </row>
    <row r="2306" spans="1:18" ht="75.75">
      <c r="A2306" s="44" t="s">
        <v>652</v>
      </c>
      <c r="B2306" s="43" t="s">
        <v>1276</v>
      </c>
      <c r="C2306" s="474"/>
      <c r="D2306" s="474"/>
      <c r="E2306" s="475"/>
      <c r="F2306" s="475"/>
      <c r="G2306" s="475" t="s">
        <v>2098</v>
      </c>
      <c r="H2306" s="45" t="s">
        <v>2058</v>
      </c>
      <c r="I2306" s="57" t="s">
        <v>658</v>
      </c>
      <c r="J2306" s="33" t="s">
        <v>659</v>
      </c>
      <c r="K2306" s="51">
        <v>1</v>
      </c>
      <c r="L2306" s="296">
        <v>45231</v>
      </c>
      <c r="M2306" s="296">
        <v>45504</v>
      </c>
      <c r="N2306" s="95">
        <f t="shared" si="78"/>
        <v>39</v>
      </c>
      <c r="O2306" s="51">
        <v>1</v>
      </c>
      <c r="P2306" s="53" t="s">
        <v>1804</v>
      </c>
      <c r="Q2306" s="34">
        <f t="shared" si="77"/>
        <v>1</v>
      </c>
      <c r="R2306" s="48" t="str">
        <f t="array" aca="1" ref="R2306" ca="1">IF(ISNUMBER(Q2306),IF(Q2306=100%,"CUMPLIDA",IF(AND(ISNUMBER(M2306),ISNUMBER(INDIRECT("FECHA_"&amp;$B2306,1))), IF(M2306&lt;=INDIRECT("FECHA_"&amp;$B2306,1),"INCUMPLIDA","PROCESO"), "VERIFICAR FECHA")),"SIN VALOR AVANCE")</f>
        <v>CUMPLIDA</v>
      </c>
    </row>
    <row r="2307" spans="1:18" ht="225.75">
      <c r="A2307" s="44" t="s">
        <v>652</v>
      </c>
      <c r="B2307" s="43" t="s">
        <v>1276</v>
      </c>
      <c r="C2307" s="474"/>
      <c r="D2307" s="474"/>
      <c r="E2307" s="475"/>
      <c r="F2307" s="475"/>
      <c r="G2307" s="475" t="s">
        <v>2098</v>
      </c>
      <c r="H2307" s="45" t="s">
        <v>2058</v>
      </c>
      <c r="I2307" s="57" t="s">
        <v>661</v>
      </c>
      <c r="J2307" s="33" t="s">
        <v>662</v>
      </c>
      <c r="K2307" s="51">
        <v>1</v>
      </c>
      <c r="L2307" s="296">
        <v>45231</v>
      </c>
      <c r="M2307" s="296">
        <v>45504</v>
      </c>
      <c r="N2307" s="95">
        <f t="shared" si="78"/>
        <v>39</v>
      </c>
      <c r="O2307" s="51">
        <v>1</v>
      </c>
      <c r="P2307" s="53" t="s">
        <v>2059</v>
      </c>
      <c r="Q2307" s="34">
        <f t="shared" si="77"/>
        <v>1</v>
      </c>
      <c r="R2307" s="48" t="str">
        <f t="array" aca="1" ref="R2307" ca="1">IF(ISNUMBER(Q2307),IF(Q2307=100%,"CUMPLIDA",IF(AND(ISNUMBER(M2307),ISNUMBER(INDIRECT("FECHA_"&amp;$B2307,1))), IF(M2307&lt;=INDIRECT("FECHA_"&amp;$B2307,1),"INCUMPLIDA","PROCESO"), "VERIFICAR FECHA")),"SIN VALOR AVANCE")</f>
        <v>CUMPLIDA</v>
      </c>
    </row>
    <row r="2308" spans="1:18" ht="165.75">
      <c r="A2308" s="44" t="s">
        <v>652</v>
      </c>
      <c r="B2308" s="43" t="s">
        <v>1276</v>
      </c>
      <c r="C2308" s="474"/>
      <c r="D2308" s="474"/>
      <c r="E2308" s="475"/>
      <c r="F2308" s="475"/>
      <c r="G2308" s="475" t="s">
        <v>2098</v>
      </c>
      <c r="H2308" s="45" t="s">
        <v>664</v>
      </c>
      <c r="I2308" s="33" t="s">
        <v>474</v>
      </c>
      <c r="J2308" s="33" t="s">
        <v>475</v>
      </c>
      <c r="K2308" s="56">
        <v>1</v>
      </c>
      <c r="L2308" s="297">
        <v>45323</v>
      </c>
      <c r="M2308" s="297">
        <v>45747</v>
      </c>
      <c r="N2308" s="95">
        <f t="shared" si="78"/>
        <v>60.571428571428569</v>
      </c>
      <c r="O2308" s="51">
        <v>1</v>
      </c>
      <c r="P2308" s="53" t="s">
        <v>2101</v>
      </c>
      <c r="Q2308" s="34">
        <f t="shared" si="77"/>
        <v>1</v>
      </c>
      <c r="R2308" s="48" t="str">
        <f t="array" aca="1" ref="R2308" ca="1">IF(ISNUMBER(Q2308),IF(Q2308=100%,"CUMPLIDA",IF(AND(ISNUMBER(M2308),ISNUMBER(INDIRECT("FECHA_"&amp;$B2308,1))), IF(M2308&lt;=INDIRECT("FECHA_"&amp;$B2308,1),"INCUMPLIDA","PROCESO"), "VERIFICAR FECHA")),"SIN VALOR AVANCE")</f>
        <v>CUMPLIDA</v>
      </c>
    </row>
    <row r="2309" spans="1:18" ht="75.75">
      <c r="A2309" s="44" t="s">
        <v>652</v>
      </c>
      <c r="B2309" s="43" t="s">
        <v>1276</v>
      </c>
      <c r="C2309" s="474" t="s">
        <v>2047</v>
      </c>
      <c r="D2309" s="474" t="s">
        <v>1623</v>
      </c>
      <c r="E2309" s="475"/>
      <c r="F2309" s="475"/>
      <c r="G2309" s="475" t="s">
        <v>2098</v>
      </c>
      <c r="H2309" s="45" t="s">
        <v>518</v>
      </c>
      <c r="I2309" s="33" t="s">
        <v>518</v>
      </c>
      <c r="J2309" s="33" t="s">
        <v>519</v>
      </c>
      <c r="K2309" s="56">
        <v>1</v>
      </c>
      <c r="L2309" s="297">
        <v>45323</v>
      </c>
      <c r="M2309" s="297">
        <v>45747</v>
      </c>
      <c r="N2309" s="95">
        <f t="shared" si="78"/>
        <v>60.571428571428569</v>
      </c>
      <c r="O2309" s="51">
        <v>1</v>
      </c>
      <c r="P2309" s="53" t="s">
        <v>1897</v>
      </c>
      <c r="Q2309" s="34">
        <f t="shared" si="77"/>
        <v>1</v>
      </c>
      <c r="R2309" s="48" t="str">
        <f t="array" aca="1" ref="R2309" ca="1">IF(ISNUMBER(Q2309),IF(Q2309=100%,"CUMPLIDA",IF(AND(ISNUMBER(M2309),ISNUMBER(INDIRECT("FECHA_"&amp;$B2309,1))), IF(M2309&lt;=INDIRECT("FECHA_"&amp;$B2309,1),"INCUMPLIDA","PROCESO"), "VERIFICAR FECHA")),"SIN VALOR AVANCE")</f>
        <v>CUMPLIDA</v>
      </c>
    </row>
    <row r="2310" spans="1:18" ht="75.75">
      <c r="A2310" s="44" t="s">
        <v>652</v>
      </c>
      <c r="B2310" s="43" t="s">
        <v>1276</v>
      </c>
      <c r="C2310" s="474"/>
      <c r="D2310" s="474"/>
      <c r="E2310" s="475"/>
      <c r="F2310" s="475"/>
      <c r="G2310" s="475" t="s">
        <v>2098</v>
      </c>
      <c r="H2310" s="45" t="s">
        <v>480</v>
      </c>
      <c r="I2310" s="33" t="s">
        <v>481</v>
      </c>
      <c r="J2310" s="33" t="s">
        <v>482</v>
      </c>
      <c r="K2310" s="56">
        <v>1</v>
      </c>
      <c r="L2310" s="297">
        <v>45231</v>
      </c>
      <c r="M2310" s="297">
        <v>45747</v>
      </c>
      <c r="N2310" s="95">
        <f t="shared" si="78"/>
        <v>73.714285714285708</v>
      </c>
      <c r="O2310" s="51">
        <v>1</v>
      </c>
      <c r="P2310" s="53" t="s">
        <v>1897</v>
      </c>
      <c r="Q2310" s="34">
        <f t="shared" si="77"/>
        <v>1</v>
      </c>
      <c r="R2310" s="48" t="str">
        <f t="array" aca="1" ref="R2310" ca="1">IF(ISNUMBER(Q2310),IF(Q2310=100%,"CUMPLIDA",IF(AND(ISNUMBER(M2310),ISNUMBER(INDIRECT("FECHA_"&amp;$B2310,1))), IF(M2310&lt;=INDIRECT("FECHA_"&amp;$B2310,1),"INCUMPLIDA","PROCESO"), "VERIFICAR FECHA")),"SIN VALOR AVANCE")</f>
        <v>CUMPLIDA</v>
      </c>
    </row>
    <row r="2311" spans="1:18" ht="165.75">
      <c r="A2311" s="44" t="s">
        <v>652</v>
      </c>
      <c r="B2311" s="43" t="s">
        <v>1276</v>
      </c>
      <c r="C2311" s="474"/>
      <c r="D2311" s="474"/>
      <c r="E2311" s="475"/>
      <c r="F2311" s="475"/>
      <c r="G2311" s="475" t="s">
        <v>2098</v>
      </c>
      <c r="H2311" s="45" t="s">
        <v>483</v>
      </c>
      <c r="I2311" s="33" t="s">
        <v>483</v>
      </c>
      <c r="J2311" s="33" t="s">
        <v>1722</v>
      </c>
      <c r="K2311" s="56">
        <v>1</v>
      </c>
      <c r="L2311" s="297">
        <v>45323</v>
      </c>
      <c r="M2311" s="297">
        <v>45747</v>
      </c>
      <c r="N2311" s="95">
        <f t="shared" si="78"/>
        <v>60.571428571428569</v>
      </c>
      <c r="O2311" s="51">
        <v>1</v>
      </c>
      <c r="P2311" s="53" t="s">
        <v>2101</v>
      </c>
      <c r="Q2311" s="34">
        <f t="shared" si="77"/>
        <v>1</v>
      </c>
      <c r="R2311" s="48" t="str">
        <f t="array" aca="1" ref="R2311" ca="1">IF(ISNUMBER(Q2311),IF(Q2311=100%,"CUMPLIDA",IF(AND(ISNUMBER(M2311),ISNUMBER(INDIRECT("FECHA_"&amp;$B2311,1))), IF(M2311&lt;=INDIRECT("FECHA_"&amp;$B2311,1),"INCUMPLIDA","PROCESO"), "VERIFICAR FECHA")),"SIN VALOR AVANCE")</f>
        <v>CUMPLIDA</v>
      </c>
    </row>
    <row r="2312" spans="1:18" ht="75.75">
      <c r="A2312" s="44" t="s">
        <v>652</v>
      </c>
      <c r="B2312" s="43" t="s">
        <v>1276</v>
      </c>
      <c r="C2312" s="474"/>
      <c r="D2312" s="474"/>
      <c r="E2312" s="475"/>
      <c r="F2312" s="475"/>
      <c r="G2312" s="475" t="s">
        <v>2098</v>
      </c>
      <c r="H2312" s="45" t="s">
        <v>1808</v>
      </c>
      <c r="I2312" s="33" t="s">
        <v>1808</v>
      </c>
      <c r="J2312" s="33" t="s">
        <v>485</v>
      </c>
      <c r="K2312" s="56">
        <v>1</v>
      </c>
      <c r="L2312" s="297">
        <v>45231</v>
      </c>
      <c r="M2312" s="297">
        <v>45747</v>
      </c>
      <c r="N2312" s="95">
        <f t="shared" si="78"/>
        <v>73.714285714285708</v>
      </c>
      <c r="O2312" s="51">
        <v>1</v>
      </c>
      <c r="P2312" s="53" t="s">
        <v>1897</v>
      </c>
      <c r="Q2312" s="34">
        <f t="shared" si="77"/>
        <v>1</v>
      </c>
      <c r="R2312" s="48" t="str">
        <f t="array" aca="1" ref="R2312" ca="1">IF(ISNUMBER(Q2312),IF(Q2312=100%,"CUMPLIDA",IF(AND(ISNUMBER(M2312),ISNUMBER(INDIRECT("FECHA_"&amp;$B2312,1))), IF(M2312&lt;=INDIRECT("FECHA_"&amp;$B2312,1),"INCUMPLIDA","PROCESO"), "VERIFICAR FECHA")),"SIN VALOR AVANCE")</f>
        <v>CUMPLIDA</v>
      </c>
    </row>
    <row r="2313" spans="1:18" ht="225.75">
      <c r="A2313" s="44" t="s">
        <v>652</v>
      </c>
      <c r="B2313" s="43" t="s">
        <v>1276</v>
      </c>
      <c r="C2313" s="474"/>
      <c r="D2313" s="474"/>
      <c r="E2313" s="475"/>
      <c r="F2313" s="475"/>
      <c r="G2313" s="475" t="s">
        <v>2098</v>
      </c>
      <c r="H2313" s="45" t="s">
        <v>1809</v>
      </c>
      <c r="I2313" s="33" t="s">
        <v>1809</v>
      </c>
      <c r="J2313" s="33" t="s">
        <v>776</v>
      </c>
      <c r="K2313" s="56">
        <v>1</v>
      </c>
      <c r="L2313" s="297">
        <v>45231</v>
      </c>
      <c r="M2313" s="297">
        <v>45808</v>
      </c>
      <c r="N2313" s="95">
        <f t="shared" si="78"/>
        <v>82.428571428571431</v>
      </c>
      <c r="O2313" s="51">
        <v>1</v>
      </c>
      <c r="P2313" s="53" t="s">
        <v>2059</v>
      </c>
      <c r="Q2313" s="34">
        <f t="shared" si="77"/>
        <v>1</v>
      </c>
      <c r="R2313" s="48" t="str">
        <f t="array" aca="1" ref="R2313" ca="1">IF(ISNUMBER(Q2313),IF(Q2313=100%,"CUMPLIDA",IF(AND(ISNUMBER(M2313),ISNUMBER(INDIRECT("FECHA_"&amp;$B2313,1))), IF(M2313&lt;=INDIRECT("FECHA_"&amp;$B2313,1),"INCUMPLIDA","PROCESO"), "VERIFICAR FECHA")),"SIN VALOR AVANCE")</f>
        <v>CUMPLIDA</v>
      </c>
    </row>
    <row r="2314" spans="1:18" ht="75.75">
      <c r="A2314" s="44" t="s">
        <v>652</v>
      </c>
      <c r="B2314" s="43" t="s">
        <v>1276</v>
      </c>
      <c r="C2314" s="474"/>
      <c r="D2314" s="474"/>
      <c r="E2314" s="475"/>
      <c r="F2314" s="475"/>
      <c r="G2314" s="475" t="s">
        <v>2098</v>
      </c>
      <c r="H2314" s="45" t="s">
        <v>56</v>
      </c>
      <c r="I2314" s="33" t="s">
        <v>489</v>
      </c>
      <c r="J2314" s="33" t="s">
        <v>490</v>
      </c>
      <c r="K2314" s="56">
        <v>12</v>
      </c>
      <c r="L2314" s="297">
        <v>46024</v>
      </c>
      <c r="M2314" s="297">
        <v>47118</v>
      </c>
      <c r="N2314" s="95">
        <f t="shared" si="78"/>
        <v>156.28571428571428</v>
      </c>
      <c r="O2314" s="51">
        <v>0</v>
      </c>
      <c r="P2314" s="53" t="s">
        <v>1897</v>
      </c>
      <c r="Q2314" s="34">
        <f t="shared" si="77"/>
        <v>0</v>
      </c>
      <c r="R2314" s="48" t="str">
        <f t="array" aca="1" ref="R2314" ca="1">IF(ISNUMBER(Q2314),IF(Q2314=100%,"CUMPLIDA",IF(AND(ISNUMBER(M2314),ISNUMBER(INDIRECT("FECHA_"&amp;$B2314,1))), IF(M2314&lt;=INDIRECT("FECHA_"&amp;$B2314,1),"INCUMPLIDA","PROCESO"), "VERIFICAR FECHA")),"SIN VALOR AVANCE")</f>
        <v>PROCESO</v>
      </c>
    </row>
    <row r="2315" spans="1:18" ht="165.75">
      <c r="A2315" s="44" t="s">
        <v>652</v>
      </c>
      <c r="B2315" s="43" t="s">
        <v>1276</v>
      </c>
      <c r="C2315" s="474" t="s">
        <v>2047</v>
      </c>
      <c r="D2315" s="474" t="s">
        <v>1623</v>
      </c>
      <c r="E2315" s="475"/>
      <c r="F2315" s="475"/>
      <c r="G2315" s="475" t="s">
        <v>2098</v>
      </c>
      <c r="H2315" s="45" t="s">
        <v>492</v>
      </c>
      <c r="I2315" s="33" t="s">
        <v>493</v>
      </c>
      <c r="J2315" s="33" t="s">
        <v>494</v>
      </c>
      <c r="K2315" s="56">
        <v>1</v>
      </c>
      <c r="L2315" s="297">
        <v>46024</v>
      </c>
      <c r="M2315" s="297">
        <v>47118</v>
      </c>
      <c r="N2315" s="95">
        <f t="shared" si="78"/>
        <v>156.28571428571428</v>
      </c>
      <c r="O2315" s="51">
        <v>0</v>
      </c>
      <c r="P2315" s="53" t="s">
        <v>2101</v>
      </c>
      <c r="Q2315" s="34">
        <f t="shared" si="77"/>
        <v>0</v>
      </c>
      <c r="R2315" s="48" t="str">
        <f t="array" aca="1" ref="R2315" ca="1">IF(ISNUMBER(Q2315),IF(Q2315=100%,"CUMPLIDA",IF(AND(ISNUMBER(M2315),ISNUMBER(INDIRECT("FECHA_"&amp;$B2315,1))), IF(M2315&lt;=INDIRECT("FECHA_"&amp;$B2315,1),"INCUMPLIDA","PROCESO"), "VERIFICAR FECHA")),"SIN VALOR AVANCE")</f>
        <v>PROCESO</v>
      </c>
    </row>
    <row r="2316" spans="1:18" ht="225.75">
      <c r="A2316" s="44" t="s">
        <v>652</v>
      </c>
      <c r="B2316" s="43" t="s">
        <v>1276</v>
      </c>
      <c r="C2316" s="474" t="s">
        <v>2047</v>
      </c>
      <c r="D2316" s="474" t="s">
        <v>1623</v>
      </c>
      <c r="E2316" s="475"/>
      <c r="F2316" s="475"/>
      <c r="G2316" s="475" t="s">
        <v>2098</v>
      </c>
      <c r="H2316" s="45" t="s">
        <v>495</v>
      </c>
      <c r="I2316" s="33" t="s">
        <v>496</v>
      </c>
      <c r="J2316" s="33" t="s">
        <v>527</v>
      </c>
      <c r="K2316" s="56">
        <v>2</v>
      </c>
      <c r="L2316" s="297">
        <v>46024</v>
      </c>
      <c r="M2316" s="297">
        <v>47118</v>
      </c>
      <c r="N2316" s="95">
        <f t="shared" si="78"/>
        <v>156.28571428571428</v>
      </c>
      <c r="O2316" s="51">
        <v>0</v>
      </c>
      <c r="P2316" s="53" t="s">
        <v>2059</v>
      </c>
      <c r="Q2316" s="34">
        <f t="shared" si="77"/>
        <v>0</v>
      </c>
      <c r="R2316" s="48" t="str">
        <f t="array" aca="1" ref="R2316" ca="1">IF(ISNUMBER(Q2316),IF(Q2316=100%,"CUMPLIDA",IF(AND(ISNUMBER(M2316),ISNUMBER(INDIRECT("FECHA_"&amp;$B2316,1))), IF(M2316&lt;=INDIRECT("FECHA_"&amp;$B2316,1),"INCUMPLIDA","PROCESO"), "VERIFICAR FECHA")),"SIN VALOR AVANCE")</f>
        <v>PROCESO</v>
      </c>
    </row>
    <row r="2317" spans="1:18" ht="105.75">
      <c r="A2317" s="44" t="s">
        <v>652</v>
      </c>
      <c r="B2317" s="43" t="s">
        <v>1276</v>
      </c>
      <c r="C2317" s="474" t="s">
        <v>2047</v>
      </c>
      <c r="D2317" s="474" t="s">
        <v>1623</v>
      </c>
      <c r="E2317" s="475"/>
      <c r="F2317" s="475"/>
      <c r="G2317" s="475" t="s">
        <v>2098</v>
      </c>
      <c r="H2317" s="45" t="s">
        <v>2061</v>
      </c>
      <c r="I2317" s="33" t="s">
        <v>2062</v>
      </c>
      <c r="J2317" s="33" t="s">
        <v>2063</v>
      </c>
      <c r="K2317" s="51">
        <v>1</v>
      </c>
      <c r="L2317" s="296">
        <v>44927</v>
      </c>
      <c r="M2317" s="296">
        <v>45016</v>
      </c>
      <c r="N2317" s="95">
        <f t="shared" si="78"/>
        <v>12.714285714285714</v>
      </c>
      <c r="O2317" s="51">
        <v>1</v>
      </c>
      <c r="P2317" s="33" t="s">
        <v>2064</v>
      </c>
      <c r="Q2317" s="34">
        <f t="shared" ref="Q2317:Q2380" si="79">O2317/K2317</f>
        <v>1</v>
      </c>
      <c r="R2317" s="48" t="str">
        <f t="array" aca="1" ref="R2317" ca="1">IF(ISNUMBER(Q2317),IF(Q2317=100%,"CUMPLIDA",IF(AND(ISNUMBER(M2317),ISNUMBER(INDIRECT("FECHA_"&amp;$B2317,1))), IF(M2317&lt;=INDIRECT("FECHA_"&amp;$B2317,1),"INCUMPLIDA","PROCESO"), "VERIFICAR FECHA")),"SIN VALOR AVANCE")</f>
        <v>CUMPLIDA</v>
      </c>
    </row>
    <row r="2318" spans="1:18" ht="165.75">
      <c r="A2318" s="44" t="s">
        <v>652</v>
      </c>
      <c r="B2318" s="43" t="s">
        <v>1276</v>
      </c>
      <c r="C2318" s="474" t="s">
        <v>2047</v>
      </c>
      <c r="D2318" s="474" t="s">
        <v>1623</v>
      </c>
      <c r="E2318" s="475"/>
      <c r="F2318" s="475"/>
      <c r="G2318" s="475" t="s">
        <v>2098</v>
      </c>
      <c r="H2318" s="45" t="s">
        <v>2061</v>
      </c>
      <c r="I2318" s="33" t="s">
        <v>2102</v>
      </c>
      <c r="J2318" s="33" t="s">
        <v>1716</v>
      </c>
      <c r="K2318" s="51">
        <v>1</v>
      </c>
      <c r="L2318" s="296">
        <v>45017</v>
      </c>
      <c r="M2318" s="296">
        <v>45138</v>
      </c>
      <c r="N2318" s="95">
        <f t="shared" si="78"/>
        <v>17.285714285714285</v>
      </c>
      <c r="O2318" s="51">
        <v>1</v>
      </c>
      <c r="P2318" s="33" t="s">
        <v>2103</v>
      </c>
      <c r="Q2318" s="34">
        <f t="shared" si="79"/>
        <v>1</v>
      </c>
      <c r="R2318" s="48" t="str">
        <f t="array" aca="1" ref="R2318" ca="1">IF(ISNUMBER(Q2318),IF(Q2318=100%,"CUMPLIDA",IF(AND(ISNUMBER(M2318),ISNUMBER(INDIRECT("FECHA_"&amp;$B2318,1))), IF(M2318&lt;=INDIRECT("FECHA_"&amp;$B2318,1),"INCUMPLIDA","PROCESO"), "VERIFICAR FECHA")),"SIN VALOR AVANCE")</f>
        <v>CUMPLIDA</v>
      </c>
    </row>
    <row r="2319" spans="1:18" ht="105.75">
      <c r="A2319" s="44" t="s">
        <v>652</v>
      </c>
      <c r="B2319" s="43" t="s">
        <v>1276</v>
      </c>
      <c r="C2319" s="474" t="s">
        <v>2047</v>
      </c>
      <c r="D2319" s="474" t="s">
        <v>1623</v>
      </c>
      <c r="E2319" s="475"/>
      <c r="F2319" s="475"/>
      <c r="G2319" s="475" t="s">
        <v>2098</v>
      </c>
      <c r="H2319" s="45" t="s">
        <v>2104</v>
      </c>
      <c r="I2319" s="33" t="s">
        <v>2105</v>
      </c>
      <c r="J2319" s="33" t="s">
        <v>1716</v>
      </c>
      <c r="K2319" s="51">
        <v>12</v>
      </c>
      <c r="L2319" s="296">
        <v>44958</v>
      </c>
      <c r="M2319" s="296">
        <v>45323</v>
      </c>
      <c r="N2319" s="95">
        <f t="shared" si="78"/>
        <v>52.142857142857146</v>
      </c>
      <c r="O2319" s="51">
        <v>12</v>
      </c>
      <c r="P2319" s="33" t="s">
        <v>2106</v>
      </c>
      <c r="Q2319" s="34">
        <f t="shared" si="79"/>
        <v>1</v>
      </c>
      <c r="R2319" s="48" t="str">
        <f t="array" aca="1" ref="R2319" ca="1">IF(ISNUMBER(Q2319),IF(Q2319=100%,"CUMPLIDA",IF(AND(ISNUMBER(M2319),ISNUMBER(INDIRECT("FECHA_"&amp;$B2319,1))), IF(M2319&lt;=INDIRECT("FECHA_"&amp;$B2319,1),"INCUMPLIDA","PROCESO"), "VERIFICAR FECHA")),"SIN VALOR AVANCE")</f>
        <v>CUMPLIDA</v>
      </c>
    </row>
    <row r="2320" spans="1:18" ht="105.75">
      <c r="A2320" s="44" t="s">
        <v>652</v>
      </c>
      <c r="B2320" s="43" t="s">
        <v>1276</v>
      </c>
      <c r="C2320" s="474" t="s">
        <v>2047</v>
      </c>
      <c r="D2320" s="474" t="s">
        <v>1623</v>
      </c>
      <c r="E2320" s="475"/>
      <c r="F2320" s="475"/>
      <c r="G2320" s="475" t="s">
        <v>2098</v>
      </c>
      <c r="H2320" s="45" t="s">
        <v>2107</v>
      </c>
      <c r="I2320" s="33" t="s">
        <v>2108</v>
      </c>
      <c r="J2320" s="33" t="s">
        <v>1716</v>
      </c>
      <c r="K2320" s="51">
        <v>4</v>
      </c>
      <c r="L2320" s="296">
        <v>44958</v>
      </c>
      <c r="M2320" s="296">
        <v>45323</v>
      </c>
      <c r="N2320" s="95">
        <f t="shared" si="78"/>
        <v>52.142857142857146</v>
      </c>
      <c r="O2320" s="51">
        <v>4</v>
      </c>
      <c r="P2320" s="33" t="s">
        <v>2069</v>
      </c>
      <c r="Q2320" s="34">
        <f t="shared" si="79"/>
        <v>1</v>
      </c>
      <c r="R2320" s="48" t="str">
        <f t="array" aca="1" ref="R2320" ca="1">IF(ISNUMBER(Q2320),IF(Q2320=100%,"CUMPLIDA",IF(AND(ISNUMBER(M2320),ISNUMBER(INDIRECT("FECHA_"&amp;$B2320,1))), IF(M2320&lt;=INDIRECT("FECHA_"&amp;$B2320,1),"INCUMPLIDA","PROCESO"), "VERIFICAR FECHA")),"SIN VALOR AVANCE")</f>
        <v>CUMPLIDA</v>
      </c>
    </row>
    <row r="2321" spans="1:18" ht="105.75">
      <c r="A2321" s="44" t="s">
        <v>652</v>
      </c>
      <c r="B2321" s="43" t="s">
        <v>1276</v>
      </c>
      <c r="C2321" s="474" t="s">
        <v>2047</v>
      </c>
      <c r="D2321" s="474" t="s">
        <v>1623</v>
      </c>
      <c r="E2321" s="475"/>
      <c r="F2321" s="475"/>
      <c r="G2321" s="475" t="s">
        <v>2098</v>
      </c>
      <c r="H2321" s="45" t="s">
        <v>2072</v>
      </c>
      <c r="I2321" s="33" t="s">
        <v>2073</v>
      </c>
      <c r="J2321" s="33" t="s">
        <v>1716</v>
      </c>
      <c r="K2321" s="51">
        <v>1</v>
      </c>
      <c r="L2321" s="296">
        <v>44958</v>
      </c>
      <c r="M2321" s="296">
        <v>44985</v>
      </c>
      <c r="N2321" s="95">
        <f t="shared" si="78"/>
        <v>3.8571428571428572</v>
      </c>
      <c r="O2321" s="51">
        <v>1</v>
      </c>
      <c r="P2321" s="33" t="s">
        <v>2069</v>
      </c>
      <c r="Q2321" s="34">
        <f t="shared" si="79"/>
        <v>1</v>
      </c>
      <c r="R2321" s="48" t="str">
        <f t="array" aca="1" ref="R2321" ca="1">IF(ISNUMBER(Q2321),IF(Q2321=100%,"CUMPLIDA",IF(AND(ISNUMBER(M2321),ISNUMBER(INDIRECT("FECHA_"&amp;$B2321,1))), IF(M2321&lt;=INDIRECT("FECHA_"&amp;$B2321,1),"INCUMPLIDA","PROCESO"), "VERIFICAR FECHA")),"SIN VALOR AVANCE")</f>
        <v>CUMPLIDA</v>
      </c>
    </row>
    <row r="2322" spans="1:18" ht="180.75">
      <c r="A2322" s="44" t="s">
        <v>652</v>
      </c>
      <c r="B2322" s="43" t="s">
        <v>1276</v>
      </c>
      <c r="C2322" s="474" t="s">
        <v>2047</v>
      </c>
      <c r="D2322" s="474" t="s">
        <v>1623</v>
      </c>
      <c r="E2322" s="475" t="s">
        <v>2109</v>
      </c>
      <c r="F2322" s="475"/>
      <c r="G2322" s="475" t="s">
        <v>2110</v>
      </c>
      <c r="H2322" s="45" t="s">
        <v>2099</v>
      </c>
      <c r="I2322" s="33" t="s">
        <v>2055</v>
      </c>
      <c r="J2322" s="33" t="s">
        <v>2056</v>
      </c>
      <c r="K2322" s="51">
        <v>3</v>
      </c>
      <c r="L2322" s="296">
        <v>44958</v>
      </c>
      <c r="M2322" s="296">
        <v>45323</v>
      </c>
      <c r="N2322" s="95">
        <f t="shared" si="78"/>
        <v>52.142857142857146</v>
      </c>
      <c r="O2322" s="51">
        <v>3</v>
      </c>
      <c r="P2322" s="33" t="s">
        <v>2111</v>
      </c>
      <c r="Q2322" s="34">
        <f t="shared" si="79"/>
        <v>1</v>
      </c>
      <c r="R2322" s="48" t="str">
        <f t="array" aca="1" ref="R2322" ca="1">IF(ISNUMBER(Q2322),IF(Q2322=100%,"CUMPLIDA",IF(AND(ISNUMBER(M2322),ISNUMBER(INDIRECT("FECHA_"&amp;$B2322,1))), IF(M2322&lt;=INDIRECT("FECHA_"&amp;$B2322,1),"INCUMPLIDA","PROCESO"), "VERIFICAR FECHA")),"SIN VALOR AVANCE")</f>
        <v>CUMPLIDA</v>
      </c>
    </row>
    <row r="2323" spans="1:18" ht="75.75">
      <c r="A2323" s="44" t="s">
        <v>652</v>
      </c>
      <c r="B2323" s="43" t="s">
        <v>1276</v>
      </c>
      <c r="C2323" s="474"/>
      <c r="D2323" s="474"/>
      <c r="E2323" s="475"/>
      <c r="F2323" s="475"/>
      <c r="G2323" s="475" t="s">
        <v>2110</v>
      </c>
      <c r="H2323" s="475" t="s">
        <v>2058</v>
      </c>
      <c r="I2323" s="57" t="s">
        <v>658</v>
      </c>
      <c r="J2323" s="33" t="s">
        <v>659</v>
      </c>
      <c r="K2323" s="51">
        <v>1</v>
      </c>
      <c r="L2323" s="296">
        <v>45231</v>
      </c>
      <c r="M2323" s="296">
        <v>45504</v>
      </c>
      <c r="N2323" s="95">
        <f t="shared" si="78"/>
        <v>39</v>
      </c>
      <c r="O2323" s="51">
        <v>1</v>
      </c>
      <c r="P2323" s="53" t="s">
        <v>1804</v>
      </c>
      <c r="Q2323" s="34">
        <f t="shared" si="79"/>
        <v>1</v>
      </c>
      <c r="R2323" s="48" t="str">
        <f t="array" aca="1" ref="R2323" ca="1">IF(ISNUMBER(Q2323),IF(Q2323=100%,"CUMPLIDA",IF(AND(ISNUMBER(M2323),ISNUMBER(INDIRECT("FECHA_"&amp;$B2323,1))), IF(M2323&lt;=INDIRECT("FECHA_"&amp;$B2323,1),"INCUMPLIDA","PROCESO"), "VERIFICAR FECHA")),"SIN VALOR AVANCE")</f>
        <v>CUMPLIDA</v>
      </c>
    </row>
    <row r="2324" spans="1:18" ht="225.75">
      <c r="A2324" s="44" t="s">
        <v>652</v>
      </c>
      <c r="B2324" s="43" t="s">
        <v>1276</v>
      </c>
      <c r="C2324" s="474"/>
      <c r="D2324" s="474"/>
      <c r="E2324" s="475"/>
      <c r="F2324" s="475"/>
      <c r="G2324" s="475" t="s">
        <v>2110</v>
      </c>
      <c r="H2324" s="475"/>
      <c r="I2324" s="57" t="s">
        <v>661</v>
      </c>
      <c r="J2324" s="33" t="s">
        <v>662</v>
      </c>
      <c r="K2324" s="51">
        <v>1</v>
      </c>
      <c r="L2324" s="296">
        <v>45231</v>
      </c>
      <c r="M2324" s="296">
        <v>45504</v>
      </c>
      <c r="N2324" s="95">
        <f t="shared" si="78"/>
        <v>39</v>
      </c>
      <c r="O2324" s="51">
        <v>1</v>
      </c>
      <c r="P2324" s="53" t="s">
        <v>2059</v>
      </c>
      <c r="Q2324" s="34">
        <f t="shared" si="79"/>
        <v>1</v>
      </c>
      <c r="R2324" s="48" t="str">
        <f t="array" aca="1" ref="R2324" ca="1">IF(ISNUMBER(Q2324),IF(Q2324=100%,"CUMPLIDA",IF(AND(ISNUMBER(M2324),ISNUMBER(INDIRECT("FECHA_"&amp;$B2324,1))), IF(M2324&lt;=INDIRECT("FECHA_"&amp;$B2324,1),"INCUMPLIDA","PROCESO"), "VERIFICAR FECHA")),"SIN VALOR AVANCE")</f>
        <v>CUMPLIDA</v>
      </c>
    </row>
    <row r="2325" spans="1:18" ht="150.75">
      <c r="A2325" s="44" t="s">
        <v>652</v>
      </c>
      <c r="B2325" s="43" t="s">
        <v>1276</v>
      </c>
      <c r="C2325" s="474"/>
      <c r="D2325" s="474"/>
      <c r="E2325" s="475"/>
      <c r="F2325" s="475"/>
      <c r="G2325" s="475" t="s">
        <v>2110</v>
      </c>
      <c r="H2325" s="45" t="s">
        <v>664</v>
      </c>
      <c r="I2325" s="33" t="s">
        <v>474</v>
      </c>
      <c r="J2325" s="33" t="s">
        <v>475</v>
      </c>
      <c r="K2325" s="56">
        <v>1</v>
      </c>
      <c r="L2325" s="297">
        <v>45323</v>
      </c>
      <c r="M2325" s="297">
        <v>45747</v>
      </c>
      <c r="N2325" s="95">
        <f t="shared" si="78"/>
        <v>60.571428571428569</v>
      </c>
      <c r="O2325" s="51">
        <v>1</v>
      </c>
      <c r="P2325" s="53" t="s">
        <v>2060</v>
      </c>
      <c r="Q2325" s="34">
        <f t="shared" si="79"/>
        <v>1</v>
      </c>
      <c r="R2325" s="48" t="str">
        <f t="array" aca="1" ref="R2325" ca="1">IF(ISNUMBER(Q2325),IF(Q2325=100%,"CUMPLIDA",IF(AND(ISNUMBER(M2325),ISNUMBER(INDIRECT("FECHA_"&amp;$B2325,1))), IF(M2325&lt;=INDIRECT("FECHA_"&amp;$B2325,1),"INCUMPLIDA","PROCESO"), "VERIFICAR FECHA")),"SIN VALOR AVANCE")</f>
        <v>CUMPLIDA</v>
      </c>
    </row>
    <row r="2326" spans="1:18" ht="75.75">
      <c r="A2326" s="44" t="s">
        <v>652</v>
      </c>
      <c r="B2326" s="43" t="s">
        <v>1276</v>
      </c>
      <c r="C2326" s="474" t="s">
        <v>2047</v>
      </c>
      <c r="D2326" s="474" t="s">
        <v>1623</v>
      </c>
      <c r="E2326" s="475"/>
      <c r="F2326" s="475"/>
      <c r="G2326" s="475" t="s">
        <v>2110</v>
      </c>
      <c r="H2326" s="45" t="s">
        <v>518</v>
      </c>
      <c r="I2326" s="33" t="s">
        <v>518</v>
      </c>
      <c r="J2326" s="33" t="s">
        <v>519</v>
      </c>
      <c r="K2326" s="56">
        <v>1</v>
      </c>
      <c r="L2326" s="297">
        <v>45323</v>
      </c>
      <c r="M2326" s="297">
        <v>45747</v>
      </c>
      <c r="N2326" s="95">
        <f t="shared" si="78"/>
        <v>60.571428571428569</v>
      </c>
      <c r="O2326" s="51">
        <v>1</v>
      </c>
      <c r="P2326" s="53" t="s">
        <v>1897</v>
      </c>
      <c r="Q2326" s="34">
        <f t="shared" si="79"/>
        <v>1</v>
      </c>
      <c r="R2326" s="48" t="str">
        <f t="array" aca="1" ref="R2326" ca="1">IF(ISNUMBER(Q2326),IF(Q2326=100%,"CUMPLIDA",IF(AND(ISNUMBER(M2326),ISNUMBER(INDIRECT("FECHA_"&amp;$B2326,1))), IF(M2326&lt;=INDIRECT("FECHA_"&amp;$B2326,1),"INCUMPLIDA","PROCESO"), "VERIFICAR FECHA")),"SIN VALOR AVANCE")</f>
        <v>CUMPLIDA</v>
      </c>
    </row>
    <row r="2327" spans="1:18" ht="75.75">
      <c r="A2327" s="44" t="s">
        <v>652</v>
      </c>
      <c r="B2327" s="43" t="s">
        <v>1276</v>
      </c>
      <c r="C2327" s="474"/>
      <c r="D2327" s="474"/>
      <c r="E2327" s="475"/>
      <c r="F2327" s="475"/>
      <c r="G2327" s="475" t="s">
        <v>2110</v>
      </c>
      <c r="H2327" s="45" t="s">
        <v>480</v>
      </c>
      <c r="I2327" s="33" t="s">
        <v>481</v>
      </c>
      <c r="J2327" s="33" t="s">
        <v>482</v>
      </c>
      <c r="K2327" s="56">
        <v>1</v>
      </c>
      <c r="L2327" s="297">
        <v>45231</v>
      </c>
      <c r="M2327" s="297">
        <v>45747</v>
      </c>
      <c r="N2327" s="95">
        <f t="shared" si="78"/>
        <v>73.714285714285708</v>
      </c>
      <c r="O2327" s="51">
        <v>1</v>
      </c>
      <c r="P2327" s="53" t="s">
        <v>1897</v>
      </c>
      <c r="Q2327" s="34">
        <f t="shared" si="79"/>
        <v>1</v>
      </c>
      <c r="R2327" s="48" t="str">
        <f t="array" aca="1" ref="R2327" ca="1">IF(ISNUMBER(Q2327),IF(Q2327=100%,"CUMPLIDA",IF(AND(ISNUMBER(M2327),ISNUMBER(INDIRECT("FECHA_"&amp;$B2327,1))), IF(M2327&lt;=INDIRECT("FECHA_"&amp;$B2327,1),"INCUMPLIDA","PROCESO"), "VERIFICAR FECHA")),"SIN VALOR AVANCE")</f>
        <v>CUMPLIDA</v>
      </c>
    </row>
    <row r="2328" spans="1:18" ht="150.75">
      <c r="A2328" s="44" t="s">
        <v>652</v>
      </c>
      <c r="B2328" s="43" t="s">
        <v>1276</v>
      </c>
      <c r="C2328" s="474"/>
      <c r="D2328" s="474"/>
      <c r="E2328" s="475"/>
      <c r="F2328" s="475"/>
      <c r="G2328" s="475" t="s">
        <v>2110</v>
      </c>
      <c r="H2328" s="45" t="s">
        <v>483</v>
      </c>
      <c r="I2328" s="33" t="s">
        <v>483</v>
      </c>
      <c r="J2328" s="33" t="s">
        <v>1722</v>
      </c>
      <c r="K2328" s="56">
        <v>1</v>
      </c>
      <c r="L2328" s="297">
        <v>45323</v>
      </c>
      <c r="M2328" s="297">
        <v>45747</v>
      </c>
      <c r="N2328" s="95">
        <f t="shared" si="78"/>
        <v>60.571428571428569</v>
      </c>
      <c r="O2328" s="51">
        <v>1</v>
      </c>
      <c r="P2328" s="53" t="s">
        <v>2060</v>
      </c>
      <c r="Q2328" s="34">
        <f t="shared" si="79"/>
        <v>1</v>
      </c>
      <c r="R2328" s="48" t="str">
        <f t="array" aca="1" ref="R2328" ca="1">IF(ISNUMBER(Q2328),IF(Q2328=100%,"CUMPLIDA",IF(AND(ISNUMBER(M2328),ISNUMBER(INDIRECT("FECHA_"&amp;$B2328,1))), IF(M2328&lt;=INDIRECT("FECHA_"&amp;$B2328,1),"INCUMPLIDA","PROCESO"), "VERIFICAR FECHA")),"SIN VALOR AVANCE")</f>
        <v>CUMPLIDA</v>
      </c>
    </row>
    <row r="2329" spans="1:18" ht="75.75">
      <c r="A2329" s="44" t="s">
        <v>652</v>
      </c>
      <c r="B2329" s="43" t="s">
        <v>1276</v>
      </c>
      <c r="C2329" s="474"/>
      <c r="D2329" s="474"/>
      <c r="E2329" s="475"/>
      <c r="F2329" s="475"/>
      <c r="G2329" s="475" t="s">
        <v>2110</v>
      </c>
      <c r="H2329" s="45" t="s">
        <v>1808</v>
      </c>
      <c r="I2329" s="33" t="s">
        <v>1808</v>
      </c>
      <c r="J2329" s="33" t="s">
        <v>485</v>
      </c>
      <c r="K2329" s="56">
        <v>1</v>
      </c>
      <c r="L2329" s="297">
        <v>45231</v>
      </c>
      <c r="M2329" s="297">
        <v>45747</v>
      </c>
      <c r="N2329" s="95">
        <f t="shared" si="78"/>
        <v>73.714285714285708</v>
      </c>
      <c r="O2329" s="51">
        <v>1</v>
      </c>
      <c r="P2329" s="53" t="s">
        <v>1897</v>
      </c>
      <c r="Q2329" s="34">
        <f t="shared" si="79"/>
        <v>1</v>
      </c>
      <c r="R2329" s="48" t="str">
        <f t="array" aca="1" ref="R2329" ca="1">IF(ISNUMBER(Q2329),IF(Q2329=100%,"CUMPLIDA",IF(AND(ISNUMBER(M2329),ISNUMBER(INDIRECT("FECHA_"&amp;$B2329,1))), IF(M2329&lt;=INDIRECT("FECHA_"&amp;$B2329,1),"INCUMPLIDA","PROCESO"), "VERIFICAR FECHA")),"SIN VALOR AVANCE")</f>
        <v>CUMPLIDA</v>
      </c>
    </row>
    <row r="2330" spans="1:18" ht="225.75">
      <c r="A2330" s="44" t="s">
        <v>652</v>
      </c>
      <c r="B2330" s="43" t="s">
        <v>1276</v>
      </c>
      <c r="C2330" s="474"/>
      <c r="D2330" s="474"/>
      <c r="E2330" s="475"/>
      <c r="F2330" s="475"/>
      <c r="G2330" s="475" t="s">
        <v>2110</v>
      </c>
      <c r="H2330" s="45" t="s">
        <v>1809</v>
      </c>
      <c r="I2330" s="33" t="s">
        <v>1809</v>
      </c>
      <c r="J2330" s="33" t="s">
        <v>776</v>
      </c>
      <c r="K2330" s="56">
        <v>1</v>
      </c>
      <c r="L2330" s="297">
        <v>45231</v>
      </c>
      <c r="M2330" s="297">
        <v>45808</v>
      </c>
      <c r="N2330" s="95">
        <f t="shared" ref="N2330:N2394" si="80">(M2330-L2330)/7</f>
        <v>82.428571428571431</v>
      </c>
      <c r="O2330" s="51">
        <v>1</v>
      </c>
      <c r="P2330" s="53" t="s">
        <v>2059</v>
      </c>
      <c r="Q2330" s="34">
        <f t="shared" si="79"/>
        <v>1</v>
      </c>
      <c r="R2330" s="48" t="str">
        <f t="array" aca="1" ref="R2330" ca="1">IF(ISNUMBER(Q2330),IF(Q2330=100%,"CUMPLIDA",IF(AND(ISNUMBER(M2330),ISNUMBER(INDIRECT("FECHA_"&amp;$B2330,1))), IF(M2330&lt;=INDIRECT("FECHA_"&amp;$B2330,1),"INCUMPLIDA","PROCESO"), "VERIFICAR FECHA")),"SIN VALOR AVANCE")</f>
        <v>CUMPLIDA</v>
      </c>
    </row>
    <row r="2331" spans="1:18" ht="75.75">
      <c r="A2331" s="44" t="s">
        <v>652</v>
      </c>
      <c r="B2331" s="43" t="s">
        <v>1276</v>
      </c>
      <c r="C2331" s="474"/>
      <c r="D2331" s="474"/>
      <c r="E2331" s="475"/>
      <c r="F2331" s="475"/>
      <c r="G2331" s="475" t="s">
        <v>2110</v>
      </c>
      <c r="H2331" s="45" t="s">
        <v>56</v>
      </c>
      <c r="I2331" s="33" t="s">
        <v>489</v>
      </c>
      <c r="J2331" s="33" t="s">
        <v>490</v>
      </c>
      <c r="K2331" s="56">
        <v>12</v>
      </c>
      <c r="L2331" s="297">
        <v>46024</v>
      </c>
      <c r="M2331" s="297">
        <v>47118</v>
      </c>
      <c r="N2331" s="95">
        <f t="shared" si="80"/>
        <v>156.28571428571428</v>
      </c>
      <c r="O2331" s="51">
        <v>0</v>
      </c>
      <c r="P2331" s="53" t="s">
        <v>1897</v>
      </c>
      <c r="Q2331" s="34">
        <f t="shared" si="79"/>
        <v>0</v>
      </c>
      <c r="R2331" s="48" t="str">
        <f t="array" aca="1" ref="R2331" ca="1">IF(ISNUMBER(Q2331),IF(Q2331=100%,"CUMPLIDA",IF(AND(ISNUMBER(M2331),ISNUMBER(INDIRECT("FECHA_"&amp;$B2331,1))), IF(M2331&lt;=INDIRECT("FECHA_"&amp;$B2331,1),"INCUMPLIDA","PROCESO"), "VERIFICAR FECHA")),"SIN VALOR AVANCE")</f>
        <v>PROCESO</v>
      </c>
    </row>
    <row r="2332" spans="1:18" ht="150.75">
      <c r="A2332" s="44" t="s">
        <v>652</v>
      </c>
      <c r="B2332" s="43" t="s">
        <v>1276</v>
      </c>
      <c r="C2332" s="474" t="s">
        <v>2047</v>
      </c>
      <c r="D2332" s="474" t="s">
        <v>1623</v>
      </c>
      <c r="E2332" s="475"/>
      <c r="F2332" s="475"/>
      <c r="G2332" s="475" t="s">
        <v>2110</v>
      </c>
      <c r="H2332" s="45" t="s">
        <v>492</v>
      </c>
      <c r="I2332" s="33" t="s">
        <v>493</v>
      </c>
      <c r="J2332" s="33" t="s">
        <v>494</v>
      </c>
      <c r="K2332" s="56">
        <v>1</v>
      </c>
      <c r="L2332" s="297">
        <v>46024</v>
      </c>
      <c r="M2332" s="297">
        <v>47118</v>
      </c>
      <c r="N2332" s="95">
        <f t="shared" si="80"/>
        <v>156.28571428571428</v>
      </c>
      <c r="O2332" s="51">
        <v>0</v>
      </c>
      <c r="P2332" s="53" t="s">
        <v>2060</v>
      </c>
      <c r="Q2332" s="34">
        <f t="shared" si="79"/>
        <v>0</v>
      </c>
      <c r="R2332" s="48" t="str">
        <f t="array" aca="1" ref="R2332" ca="1">IF(ISNUMBER(Q2332),IF(Q2332=100%,"CUMPLIDA",IF(AND(ISNUMBER(M2332),ISNUMBER(INDIRECT("FECHA_"&amp;$B2332,1))), IF(M2332&lt;=INDIRECT("FECHA_"&amp;$B2332,1),"INCUMPLIDA","PROCESO"), "VERIFICAR FECHA")),"SIN VALOR AVANCE")</f>
        <v>PROCESO</v>
      </c>
    </row>
    <row r="2333" spans="1:18" ht="225.75">
      <c r="A2333" s="44" t="s">
        <v>652</v>
      </c>
      <c r="B2333" s="43" t="s">
        <v>1276</v>
      </c>
      <c r="C2333" s="474" t="s">
        <v>2047</v>
      </c>
      <c r="D2333" s="474" t="s">
        <v>1623</v>
      </c>
      <c r="E2333" s="475"/>
      <c r="F2333" s="475"/>
      <c r="G2333" s="475"/>
      <c r="H2333" s="45" t="s">
        <v>495</v>
      </c>
      <c r="I2333" s="33" t="s">
        <v>496</v>
      </c>
      <c r="J2333" s="33" t="s">
        <v>527</v>
      </c>
      <c r="K2333" s="56">
        <v>2</v>
      </c>
      <c r="L2333" s="297">
        <v>46024</v>
      </c>
      <c r="M2333" s="297">
        <v>47118</v>
      </c>
      <c r="N2333" s="95">
        <f t="shared" si="80"/>
        <v>156.28571428571428</v>
      </c>
      <c r="O2333" s="51">
        <v>0</v>
      </c>
      <c r="P2333" s="53" t="s">
        <v>2059</v>
      </c>
      <c r="Q2333" s="34">
        <f t="shared" si="79"/>
        <v>0</v>
      </c>
      <c r="R2333" s="48" t="str">
        <f t="array" aca="1" ref="R2333" ca="1">IF(ISNUMBER(Q2333),IF(Q2333=100%,"CUMPLIDA",IF(AND(ISNUMBER(M2333),ISNUMBER(INDIRECT("FECHA_"&amp;$B2333,1))), IF(M2333&lt;=INDIRECT("FECHA_"&amp;$B2333,1),"INCUMPLIDA","PROCESO"), "VERIFICAR FECHA")),"SIN VALOR AVANCE")</f>
        <v>PROCESO</v>
      </c>
    </row>
    <row r="2334" spans="1:18" ht="105.75">
      <c r="A2334" s="44" t="s">
        <v>652</v>
      </c>
      <c r="B2334" s="43" t="s">
        <v>1276</v>
      </c>
      <c r="C2334" s="474" t="s">
        <v>2047</v>
      </c>
      <c r="D2334" s="474" t="s">
        <v>1623</v>
      </c>
      <c r="E2334" s="475"/>
      <c r="F2334" s="475"/>
      <c r="G2334" s="475"/>
      <c r="H2334" s="45" t="s">
        <v>2061</v>
      </c>
      <c r="I2334" s="33" t="s">
        <v>2062</v>
      </c>
      <c r="J2334" s="33" t="s">
        <v>2063</v>
      </c>
      <c r="K2334" s="51">
        <v>1</v>
      </c>
      <c r="L2334" s="296">
        <v>44927</v>
      </c>
      <c r="M2334" s="296">
        <v>45016</v>
      </c>
      <c r="N2334" s="95">
        <f t="shared" si="80"/>
        <v>12.714285714285714</v>
      </c>
      <c r="O2334" s="51">
        <v>1</v>
      </c>
      <c r="P2334" s="33" t="s">
        <v>2064</v>
      </c>
      <c r="Q2334" s="34">
        <f t="shared" si="79"/>
        <v>1</v>
      </c>
      <c r="R2334" s="48" t="str">
        <f t="array" aca="1" ref="R2334" ca="1">IF(ISNUMBER(Q2334),IF(Q2334=100%,"CUMPLIDA",IF(AND(ISNUMBER(M2334),ISNUMBER(INDIRECT("FECHA_"&amp;$B2334,1))), IF(M2334&lt;=INDIRECT("FECHA_"&amp;$B2334,1),"INCUMPLIDA","PROCESO"), "VERIFICAR FECHA")),"SIN VALOR AVANCE")</f>
        <v>CUMPLIDA</v>
      </c>
    </row>
    <row r="2335" spans="1:18" ht="165.75">
      <c r="A2335" s="44" t="s">
        <v>652</v>
      </c>
      <c r="B2335" s="43" t="s">
        <v>1276</v>
      </c>
      <c r="C2335" s="474" t="s">
        <v>2047</v>
      </c>
      <c r="D2335" s="474" t="s">
        <v>1623</v>
      </c>
      <c r="E2335" s="475"/>
      <c r="F2335" s="475"/>
      <c r="G2335" s="475" t="s">
        <v>2110</v>
      </c>
      <c r="H2335" s="45" t="s">
        <v>2061</v>
      </c>
      <c r="I2335" s="33" t="s">
        <v>2102</v>
      </c>
      <c r="J2335" s="33" t="s">
        <v>1716</v>
      </c>
      <c r="K2335" s="51">
        <v>1</v>
      </c>
      <c r="L2335" s="296">
        <v>45017</v>
      </c>
      <c r="M2335" s="296">
        <v>45138</v>
      </c>
      <c r="N2335" s="95">
        <f t="shared" si="80"/>
        <v>17.285714285714285</v>
      </c>
      <c r="O2335" s="51">
        <v>1</v>
      </c>
      <c r="P2335" s="33" t="s">
        <v>2112</v>
      </c>
      <c r="Q2335" s="34">
        <f t="shared" si="79"/>
        <v>1</v>
      </c>
      <c r="R2335" s="48" t="str">
        <f t="array" aca="1" ref="R2335" ca="1">IF(ISNUMBER(Q2335),IF(Q2335=100%,"CUMPLIDA",IF(AND(ISNUMBER(M2335),ISNUMBER(INDIRECT("FECHA_"&amp;$B2335,1))), IF(M2335&lt;=INDIRECT("FECHA_"&amp;$B2335,1),"INCUMPLIDA","PROCESO"), "VERIFICAR FECHA")),"SIN VALOR AVANCE")</f>
        <v>CUMPLIDA</v>
      </c>
    </row>
    <row r="2336" spans="1:18" ht="90.75">
      <c r="A2336" s="44" t="s">
        <v>652</v>
      </c>
      <c r="B2336" s="43" t="s">
        <v>1276</v>
      </c>
      <c r="C2336" s="474" t="s">
        <v>2047</v>
      </c>
      <c r="D2336" s="474" t="s">
        <v>1623</v>
      </c>
      <c r="E2336" s="475"/>
      <c r="F2336" s="475"/>
      <c r="G2336" s="475" t="s">
        <v>2110</v>
      </c>
      <c r="H2336" s="45" t="s">
        <v>2113</v>
      </c>
      <c r="I2336" s="33" t="s">
        <v>2114</v>
      </c>
      <c r="J2336" s="33" t="s">
        <v>2052</v>
      </c>
      <c r="K2336" s="51">
        <v>1</v>
      </c>
      <c r="L2336" s="296">
        <v>44958</v>
      </c>
      <c r="M2336" s="296">
        <v>44985</v>
      </c>
      <c r="N2336" s="95">
        <f t="shared" si="80"/>
        <v>3.8571428571428572</v>
      </c>
      <c r="O2336" s="51">
        <v>1</v>
      </c>
      <c r="P2336" s="33" t="s">
        <v>2115</v>
      </c>
      <c r="Q2336" s="34">
        <f t="shared" si="79"/>
        <v>1</v>
      </c>
      <c r="R2336" s="48" t="str">
        <f t="array" aca="1" ref="R2336" ca="1">IF(ISNUMBER(Q2336),IF(Q2336=100%,"CUMPLIDA",IF(AND(ISNUMBER(M2336),ISNUMBER(INDIRECT("FECHA_"&amp;$B2336,1))), IF(M2336&lt;=INDIRECT("FECHA_"&amp;$B2336,1),"INCUMPLIDA","PROCESO"), "VERIFICAR FECHA")),"SIN VALOR AVANCE")</f>
        <v>CUMPLIDA</v>
      </c>
    </row>
    <row r="2337" spans="1:18" ht="105.75">
      <c r="A2337" s="44" t="s">
        <v>652</v>
      </c>
      <c r="B2337" s="43" t="s">
        <v>1276</v>
      </c>
      <c r="C2337" s="474" t="s">
        <v>2047</v>
      </c>
      <c r="D2337" s="474" t="s">
        <v>1623</v>
      </c>
      <c r="E2337" s="475"/>
      <c r="F2337" s="475"/>
      <c r="G2337" s="475" t="s">
        <v>2110</v>
      </c>
      <c r="H2337" s="45" t="s">
        <v>2116</v>
      </c>
      <c r="I2337" s="33" t="s">
        <v>2117</v>
      </c>
      <c r="J2337" s="33" t="s">
        <v>1716</v>
      </c>
      <c r="K2337" s="51">
        <v>1</v>
      </c>
      <c r="L2337" s="296">
        <v>44958</v>
      </c>
      <c r="M2337" s="296">
        <v>44985</v>
      </c>
      <c r="N2337" s="95">
        <f t="shared" si="80"/>
        <v>3.8571428571428572</v>
      </c>
      <c r="O2337" s="51">
        <v>1</v>
      </c>
      <c r="P2337" s="33" t="s">
        <v>2118</v>
      </c>
      <c r="Q2337" s="34">
        <f t="shared" si="79"/>
        <v>1</v>
      </c>
      <c r="R2337" s="48" t="str">
        <f t="array" aca="1" ref="R2337" ca="1">IF(ISNUMBER(Q2337),IF(Q2337=100%,"CUMPLIDA",IF(AND(ISNUMBER(M2337),ISNUMBER(INDIRECT("FECHA_"&amp;$B2337,1))), IF(M2337&lt;=INDIRECT("FECHA_"&amp;$B2337,1),"INCUMPLIDA","PROCESO"), "VERIFICAR FECHA")),"SIN VALOR AVANCE")</f>
        <v>CUMPLIDA</v>
      </c>
    </row>
    <row r="2338" spans="1:18" ht="105.75">
      <c r="A2338" s="44" t="s">
        <v>652</v>
      </c>
      <c r="B2338" s="43" t="s">
        <v>1276</v>
      </c>
      <c r="C2338" s="474" t="s">
        <v>2047</v>
      </c>
      <c r="D2338" s="474" t="s">
        <v>1623</v>
      </c>
      <c r="E2338" s="475"/>
      <c r="F2338" s="475"/>
      <c r="G2338" s="475" t="s">
        <v>2110</v>
      </c>
      <c r="H2338" s="45" t="s">
        <v>2119</v>
      </c>
      <c r="I2338" s="33" t="s">
        <v>2120</v>
      </c>
      <c r="J2338" s="33" t="s">
        <v>1716</v>
      </c>
      <c r="K2338" s="51">
        <v>12</v>
      </c>
      <c r="L2338" s="296">
        <v>44958</v>
      </c>
      <c r="M2338" s="296">
        <v>45323</v>
      </c>
      <c r="N2338" s="95">
        <f t="shared" si="80"/>
        <v>52.142857142857146</v>
      </c>
      <c r="O2338" s="51">
        <v>12</v>
      </c>
      <c r="P2338" s="33" t="s">
        <v>2106</v>
      </c>
      <c r="Q2338" s="34">
        <f t="shared" si="79"/>
        <v>1</v>
      </c>
      <c r="R2338" s="48" t="str">
        <f t="array" aca="1" ref="R2338" ca="1">IF(ISNUMBER(Q2338),IF(Q2338=100%,"CUMPLIDA",IF(AND(ISNUMBER(M2338),ISNUMBER(INDIRECT("FECHA_"&amp;$B2338,1))), IF(M2338&lt;=INDIRECT("FECHA_"&amp;$B2338,1),"INCUMPLIDA","PROCESO"), "VERIFICAR FECHA")),"SIN VALOR AVANCE")</f>
        <v>CUMPLIDA</v>
      </c>
    </row>
    <row r="2339" spans="1:18" ht="105.75">
      <c r="A2339" s="44" t="s">
        <v>652</v>
      </c>
      <c r="B2339" s="43" t="s">
        <v>1276</v>
      </c>
      <c r="C2339" s="474" t="s">
        <v>2047</v>
      </c>
      <c r="D2339" s="474" t="s">
        <v>1623</v>
      </c>
      <c r="E2339" s="475"/>
      <c r="F2339" s="475"/>
      <c r="G2339" s="475" t="s">
        <v>2110</v>
      </c>
      <c r="H2339" s="45" t="s">
        <v>2121</v>
      </c>
      <c r="I2339" s="33" t="s">
        <v>2122</v>
      </c>
      <c r="J2339" s="33" t="s">
        <v>1716</v>
      </c>
      <c r="K2339" s="51">
        <v>4</v>
      </c>
      <c r="L2339" s="296">
        <v>44958</v>
      </c>
      <c r="M2339" s="296">
        <v>45323</v>
      </c>
      <c r="N2339" s="95">
        <f t="shared" si="80"/>
        <v>52.142857142857146</v>
      </c>
      <c r="O2339" s="51">
        <v>4</v>
      </c>
      <c r="P2339" s="33" t="s">
        <v>2069</v>
      </c>
      <c r="Q2339" s="34">
        <f t="shared" si="79"/>
        <v>1</v>
      </c>
      <c r="R2339" s="48" t="str">
        <f t="array" aca="1" ref="R2339" ca="1">IF(ISNUMBER(Q2339),IF(Q2339=100%,"CUMPLIDA",IF(AND(ISNUMBER(M2339),ISNUMBER(INDIRECT("FECHA_"&amp;$B2339,1))), IF(M2339&lt;=INDIRECT("FECHA_"&amp;$B2339,1),"INCUMPLIDA","PROCESO"), "VERIFICAR FECHA")),"SIN VALOR AVANCE")</f>
        <v>CUMPLIDA</v>
      </c>
    </row>
    <row r="2340" spans="1:18" ht="105.75">
      <c r="A2340" s="44" t="s">
        <v>652</v>
      </c>
      <c r="B2340" s="43" t="s">
        <v>1276</v>
      </c>
      <c r="C2340" s="474" t="s">
        <v>2047</v>
      </c>
      <c r="D2340" s="474" t="s">
        <v>1623</v>
      </c>
      <c r="E2340" s="475"/>
      <c r="F2340" s="475"/>
      <c r="G2340" s="475" t="s">
        <v>2110</v>
      </c>
      <c r="H2340" s="45" t="s">
        <v>2072</v>
      </c>
      <c r="I2340" s="33" t="s">
        <v>2073</v>
      </c>
      <c r="J2340" s="33" t="s">
        <v>1716</v>
      </c>
      <c r="K2340" s="51">
        <v>1</v>
      </c>
      <c r="L2340" s="296">
        <v>44958</v>
      </c>
      <c r="M2340" s="296">
        <v>44985</v>
      </c>
      <c r="N2340" s="95">
        <f t="shared" si="80"/>
        <v>3.8571428571428572</v>
      </c>
      <c r="O2340" s="51">
        <v>1</v>
      </c>
      <c r="P2340" s="33" t="s">
        <v>2106</v>
      </c>
      <c r="Q2340" s="34">
        <f t="shared" si="79"/>
        <v>1</v>
      </c>
      <c r="R2340" s="48" t="str">
        <f t="array" aca="1" ref="R2340" ca="1">IF(ISNUMBER(Q2340),IF(Q2340=100%,"CUMPLIDA",IF(AND(ISNUMBER(M2340),ISNUMBER(INDIRECT("FECHA_"&amp;$B2340,1))), IF(M2340&lt;=INDIRECT("FECHA_"&amp;$B2340,1),"INCUMPLIDA","PROCESO"), "VERIFICAR FECHA")),"SIN VALOR AVANCE")</f>
        <v>CUMPLIDA</v>
      </c>
    </row>
    <row r="2341" spans="1:18" ht="180.75">
      <c r="A2341" s="44" t="s">
        <v>652</v>
      </c>
      <c r="B2341" s="43" t="s">
        <v>1276</v>
      </c>
      <c r="C2341" s="474" t="s">
        <v>2047</v>
      </c>
      <c r="D2341" s="474" t="s">
        <v>1623</v>
      </c>
      <c r="E2341" s="475" t="s">
        <v>2123</v>
      </c>
      <c r="F2341" s="475"/>
      <c r="G2341" s="475" t="s">
        <v>2124</v>
      </c>
      <c r="H2341" s="45" t="s">
        <v>2099</v>
      </c>
      <c r="I2341" s="33" t="s">
        <v>2055</v>
      </c>
      <c r="J2341" s="33" t="s">
        <v>2056</v>
      </c>
      <c r="K2341" s="51">
        <v>3</v>
      </c>
      <c r="L2341" s="296">
        <v>44958</v>
      </c>
      <c r="M2341" s="296">
        <v>45323</v>
      </c>
      <c r="N2341" s="95">
        <f t="shared" si="80"/>
        <v>52.142857142857146</v>
      </c>
      <c r="O2341" s="51">
        <v>3</v>
      </c>
      <c r="P2341" s="33" t="s">
        <v>2125</v>
      </c>
      <c r="Q2341" s="34">
        <f t="shared" si="79"/>
        <v>1</v>
      </c>
      <c r="R2341" s="48" t="str">
        <f t="array" aca="1" ref="R2341" ca="1">IF(ISNUMBER(Q2341),IF(Q2341=100%,"CUMPLIDA",IF(AND(ISNUMBER(M2341),ISNUMBER(INDIRECT("FECHA_"&amp;$B2341,1))), IF(M2341&lt;=INDIRECT("FECHA_"&amp;$B2341,1),"INCUMPLIDA","PROCESO"), "VERIFICAR FECHA")),"SIN VALOR AVANCE")</f>
        <v>CUMPLIDA</v>
      </c>
    </row>
    <row r="2342" spans="1:18" ht="75.75">
      <c r="A2342" s="44" t="s">
        <v>652</v>
      </c>
      <c r="B2342" s="43" t="s">
        <v>1276</v>
      </c>
      <c r="C2342" s="474"/>
      <c r="D2342" s="474"/>
      <c r="E2342" s="475"/>
      <c r="F2342" s="475"/>
      <c r="G2342" s="475" t="s">
        <v>2124</v>
      </c>
      <c r="H2342" s="475" t="s">
        <v>2058</v>
      </c>
      <c r="I2342" s="57" t="s">
        <v>658</v>
      </c>
      <c r="J2342" s="33" t="s">
        <v>659</v>
      </c>
      <c r="K2342" s="51">
        <v>1</v>
      </c>
      <c r="L2342" s="296">
        <v>45231</v>
      </c>
      <c r="M2342" s="296">
        <v>45504</v>
      </c>
      <c r="N2342" s="95">
        <f t="shared" si="80"/>
        <v>39</v>
      </c>
      <c r="O2342" s="51">
        <v>1</v>
      </c>
      <c r="P2342" s="53" t="s">
        <v>1804</v>
      </c>
      <c r="Q2342" s="34">
        <f t="shared" si="79"/>
        <v>1</v>
      </c>
      <c r="R2342" s="48" t="str">
        <f t="array" aca="1" ref="R2342" ca="1">IF(ISNUMBER(Q2342),IF(Q2342=100%,"CUMPLIDA",IF(AND(ISNUMBER(M2342),ISNUMBER(INDIRECT("FECHA_"&amp;$B2342,1))), IF(M2342&lt;=INDIRECT("FECHA_"&amp;$B2342,1),"INCUMPLIDA","PROCESO"), "VERIFICAR FECHA")),"SIN VALOR AVANCE")</f>
        <v>CUMPLIDA</v>
      </c>
    </row>
    <row r="2343" spans="1:18" ht="225.75">
      <c r="A2343" s="44" t="s">
        <v>652</v>
      </c>
      <c r="B2343" s="43" t="s">
        <v>1276</v>
      </c>
      <c r="C2343" s="474"/>
      <c r="D2343" s="474"/>
      <c r="E2343" s="475"/>
      <c r="F2343" s="475"/>
      <c r="G2343" s="475" t="s">
        <v>2124</v>
      </c>
      <c r="H2343" s="475"/>
      <c r="I2343" s="57" t="s">
        <v>661</v>
      </c>
      <c r="J2343" s="33" t="s">
        <v>662</v>
      </c>
      <c r="K2343" s="51">
        <v>1</v>
      </c>
      <c r="L2343" s="296">
        <v>45231</v>
      </c>
      <c r="M2343" s="296">
        <v>45504</v>
      </c>
      <c r="N2343" s="95">
        <f t="shared" si="80"/>
        <v>39</v>
      </c>
      <c r="O2343" s="51">
        <v>1</v>
      </c>
      <c r="P2343" s="53" t="s">
        <v>2059</v>
      </c>
      <c r="Q2343" s="34">
        <f t="shared" si="79"/>
        <v>1</v>
      </c>
      <c r="R2343" s="48" t="str">
        <f t="array" aca="1" ref="R2343" ca="1">IF(ISNUMBER(Q2343),IF(Q2343=100%,"CUMPLIDA",IF(AND(ISNUMBER(M2343),ISNUMBER(INDIRECT("FECHA_"&amp;$B2343,1))), IF(M2343&lt;=INDIRECT("FECHA_"&amp;$B2343,1),"INCUMPLIDA","PROCESO"), "VERIFICAR FECHA")),"SIN VALOR AVANCE")</f>
        <v>CUMPLIDA</v>
      </c>
    </row>
    <row r="2344" spans="1:18" ht="150.75">
      <c r="A2344" s="44" t="s">
        <v>652</v>
      </c>
      <c r="B2344" s="43" t="s">
        <v>1276</v>
      </c>
      <c r="C2344" s="474"/>
      <c r="D2344" s="474"/>
      <c r="E2344" s="475"/>
      <c r="F2344" s="475"/>
      <c r="G2344" s="475" t="s">
        <v>2124</v>
      </c>
      <c r="H2344" s="45" t="s">
        <v>664</v>
      </c>
      <c r="I2344" s="33" t="s">
        <v>474</v>
      </c>
      <c r="J2344" s="33" t="s">
        <v>475</v>
      </c>
      <c r="K2344" s="56">
        <v>1</v>
      </c>
      <c r="L2344" s="297">
        <v>45323</v>
      </c>
      <c r="M2344" s="297">
        <v>45747</v>
      </c>
      <c r="N2344" s="95">
        <f t="shared" si="80"/>
        <v>60.571428571428569</v>
      </c>
      <c r="O2344" s="51">
        <v>1</v>
      </c>
      <c r="P2344" s="53" t="s">
        <v>2060</v>
      </c>
      <c r="Q2344" s="34">
        <f t="shared" si="79"/>
        <v>1</v>
      </c>
      <c r="R2344" s="48" t="str">
        <f t="array" aca="1" ref="R2344" ca="1">IF(ISNUMBER(Q2344),IF(Q2344=100%,"CUMPLIDA",IF(AND(ISNUMBER(M2344),ISNUMBER(INDIRECT("FECHA_"&amp;$B2344,1))), IF(M2344&lt;=INDIRECT("FECHA_"&amp;$B2344,1),"INCUMPLIDA","PROCESO"), "VERIFICAR FECHA")),"SIN VALOR AVANCE")</f>
        <v>CUMPLIDA</v>
      </c>
    </row>
    <row r="2345" spans="1:18" ht="75.75">
      <c r="A2345" s="44" t="s">
        <v>652</v>
      </c>
      <c r="B2345" s="43" t="s">
        <v>1276</v>
      </c>
      <c r="C2345" s="474" t="s">
        <v>2047</v>
      </c>
      <c r="D2345" s="474" t="s">
        <v>1623</v>
      </c>
      <c r="E2345" s="475"/>
      <c r="F2345" s="475"/>
      <c r="G2345" s="475" t="s">
        <v>2124</v>
      </c>
      <c r="H2345" s="45" t="s">
        <v>518</v>
      </c>
      <c r="I2345" s="33" t="s">
        <v>518</v>
      </c>
      <c r="J2345" s="33" t="s">
        <v>519</v>
      </c>
      <c r="K2345" s="56">
        <v>1</v>
      </c>
      <c r="L2345" s="297">
        <v>45323</v>
      </c>
      <c r="M2345" s="297">
        <v>45747</v>
      </c>
      <c r="N2345" s="95">
        <f t="shared" si="80"/>
        <v>60.571428571428569</v>
      </c>
      <c r="O2345" s="51">
        <v>1</v>
      </c>
      <c r="P2345" s="53" t="s">
        <v>1897</v>
      </c>
      <c r="Q2345" s="34">
        <f t="shared" si="79"/>
        <v>1</v>
      </c>
      <c r="R2345" s="48" t="str">
        <f t="array" aca="1" ref="R2345" ca="1">IF(ISNUMBER(Q2345),IF(Q2345=100%,"CUMPLIDA",IF(AND(ISNUMBER(M2345),ISNUMBER(INDIRECT("FECHA_"&amp;$B2345,1))), IF(M2345&lt;=INDIRECT("FECHA_"&amp;$B2345,1),"INCUMPLIDA","PROCESO"), "VERIFICAR FECHA")),"SIN VALOR AVANCE")</f>
        <v>CUMPLIDA</v>
      </c>
    </row>
    <row r="2346" spans="1:18" ht="75.75">
      <c r="A2346" s="44" t="s">
        <v>652</v>
      </c>
      <c r="B2346" s="43" t="s">
        <v>1276</v>
      </c>
      <c r="C2346" s="474"/>
      <c r="D2346" s="474"/>
      <c r="E2346" s="475"/>
      <c r="F2346" s="475"/>
      <c r="G2346" s="475" t="s">
        <v>2124</v>
      </c>
      <c r="H2346" s="45" t="s">
        <v>480</v>
      </c>
      <c r="I2346" s="33" t="s">
        <v>481</v>
      </c>
      <c r="J2346" s="33" t="s">
        <v>482</v>
      </c>
      <c r="K2346" s="56">
        <v>1</v>
      </c>
      <c r="L2346" s="297">
        <v>45231</v>
      </c>
      <c r="M2346" s="297">
        <v>45747</v>
      </c>
      <c r="N2346" s="95">
        <f t="shared" si="80"/>
        <v>73.714285714285708</v>
      </c>
      <c r="O2346" s="51">
        <v>1</v>
      </c>
      <c r="P2346" s="53" t="s">
        <v>1897</v>
      </c>
      <c r="Q2346" s="34">
        <f t="shared" si="79"/>
        <v>1</v>
      </c>
      <c r="R2346" s="48" t="str">
        <f t="array" aca="1" ref="R2346" ca="1">IF(ISNUMBER(Q2346),IF(Q2346=100%,"CUMPLIDA",IF(AND(ISNUMBER(M2346),ISNUMBER(INDIRECT("FECHA_"&amp;$B2346,1))), IF(M2346&lt;=INDIRECT("FECHA_"&amp;$B2346,1),"INCUMPLIDA","PROCESO"), "VERIFICAR FECHA")),"SIN VALOR AVANCE")</f>
        <v>CUMPLIDA</v>
      </c>
    </row>
    <row r="2347" spans="1:18" ht="150.75">
      <c r="A2347" s="44" t="s">
        <v>652</v>
      </c>
      <c r="B2347" s="43" t="s">
        <v>1276</v>
      </c>
      <c r="C2347" s="474"/>
      <c r="D2347" s="474"/>
      <c r="E2347" s="475"/>
      <c r="F2347" s="475"/>
      <c r="G2347" s="475" t="s">
        <v>2124</v>
      </c>
      <c r="H2347" s="45" t="s">
        <v>483</v>
      </c>
      <c r="I2347" s="33" t="s">
        <v>483</v>
      </c>
      <c r="J2347" s="33" t="s">
        <v>1722</v>
      </c>
      <c r="K2347" s="56">
        <v>1</v>
      </c>
      <c r="L2347" s="297">
        <v>45323</v>
      </c>
      <c r="M2347" s="297">
        <v>45747</v>
      </c>
      <c r="N2347" s="95">
        <f t="shared" si="80"/>
        <v>60.571428571428569</v>
      </c>
      <c r="O2347" s="51">
        <v>1</v>
      </c>
      <c r="P2347" s="53" t="s">
        <v>2060</v>
      </c>
      <c r="Q2347" s="34">
        <f t="shared" si="79"/>
        <v>1</v>
      </c>
      <c r="R2347" s="48" t="str">
        <f t="array" aca="1" ref="R2347" ca="1">IF(ISNUMBER(Q2347),IF(Q2347=100%,"CUMPLIDA",IF(AND(ISNUMBER(M2347),ISNUMBER(INDIRECT("FECHA_"&amp;$B2347,1))), IF(M2347&lt;=INDIRECT("FECHA_"&amp;$B2347,1),"INCUMPLIDA","PROCESO"), "VERIFICAR FECHA")),"SIN VALOR AVANCE")</f>
        <v>CUMPLIDA</v>
      </c>
    </row>
    <row r="2348" spans="1:18" ht="75.75">
      <c r="A2348" s="44" t="s">
        <v>652</v>
      </c>
      <c r="B2348" s="43" t="s">
        <v>1276</v>
      </c>
      <c r="C2348" s="474"/>
      <c r="D2348" s="474"/>
      <c r="E2348" s="475"/>
      <c r="F2348" s="475"/>
      <c r="G2348" s="475" t="s">
        <v>2124</v>
      </c>
      <c r="H2348" s="45" t="s">
        <v>1808</v>
      </c>
      <c r="I2348" s="33" t="s">
        <v>1808</v>
      </c>
      <c r="J2348" s="33" t="s">
        <v>485</v>
      </c>
      <c r="K2348" s="56">
        <v>1</v>
      </c>
      <c r="L2348" s="297">
        <v>45231</v>
      </c>
      <c r="M2348" s="297">
        <v>45747</v>
      </c>
      <c r="N2348" s="95">
        <f t="shared" si="80"/>
        <v>73.714285714285708</v>
      </c>
      <c r="O2348" s="51">
        <v>1</v>
      </c>
      <c r="P2348" s="53" t="s">
        <v>1897</v>
      </c>
      <c r="Q2348" s="34">
        <f t="shared" si="79"/>
        <v>1</v>
      </c>
      <c r="R2348" s="48" t="str">
        <f t="array" aca="1" ref="R2348" ca="1">IF(ISNUMBER(Q2348),IF(Q2348=100%,"CUMPLIDA",IF(AND(ISNUMBER(M2348),ISNUMBER(INDIRECT("FECHA_"&amp;$B2348,1))), IF(M2348&lt;=INDIRECT("FECHA_"&amp;$B2348,1),"INCUMPLIDA","PROCESO"), "VERIFICAR FECHA")),"SIN VALOR AVANCE")</f>
        <v>CUMPLIDA</v>
      </c>
    </row>
    <row r="2349" spans="1:18" ht="225.75">
      <c r="A2349" s="44" t="s">
        <v>652</v>
      </c>
      <c r="B2349" s="43" t="s">
        <v>1276</v>
      </c>
      <c r="C2349" s="474"/>
      <c r="D2349" s="474"/>
      <c r="E2349" s="475"/>
      <c r="F2349" s="475"/>
      <c r="G2349" s="475" t="s">
        <v>2124</v>
      </c>
      <c r="H2349" s="45" t="s">
        <v>1809</v>
      </c>
      <c r="I2349" s="33" t="s">
        <v>1809</v>
      </c>
      <c r="J2349" s="33" t="s">
        <v>776</v>
      </c>
      <c r="K2349" s="56">
        <v>1</v>
      </c>
      <c r="L2349" s="297">
        <v>45231</v>
      </c>
      <c r="M2349" s="297">
        <v>45808</v>
      </c>
      <c r="N2349" s="95">
        <f t="shared" si="80"/>
        <v>82.428571428571431</v>
      </c>
      <c r="O2349" s="51">
        <v>1</v>
      </c>
      <c r="P2349" s="53" t="s">
        <v>2059</v>
      </c>
      <c r="Q2349" s="34">
        <f t="shared" si="79"/>
        <v>1</v>
      </c>
      <c r="R2349" s="48" t="str">
        <f t="array" aca="1" ref="R2349" ca="1">IF(ISNUMBER(Q2349),IF(Q2349=100%,"CUMPLIDA",IF(AND(ISNUMBER(M2349),ISNUMBER(INDIRECT("FECHA_"&amp;$B2349,1))), IF(M2349&lt;=INDIRECT("FECHA_"&amp;$B2349,1),"INCUMPLIDA","PROCESO"), "VERIFICAR FECHA")),"SIN VALOR AVANCE")</f>
        <v>CUMPLIDA</v>
      </c>
    </row>
    <row r="2350" spans="1:18" ht="75.75">
      <c r="A2350" s="44" t="s">
        <v>652</v>
      </c>
      <c r="B2350" s="43" t="s">
        <v>1276</v>
      </c>
      <c r="C2350" s="474"/>
      <c r="D2350" s="474"/>
      <c r="E2350" s="475"/>
      <c r="F2350" s="475"/>
      <c r="G2350" s="475" t="s">
        <v>2124</v>
      </c>
      <c r="H2350" s="45" t="s">
        <v>56</v>
      </c>
      <c r="I2350" s="33" t="s">
        <v>489</v>
      </c>
      <c r="J2350" s="33" t="s">
        <v>490</v>
      </c>
      <c r="K2350" s="56">
        <v>12</v>
      </c>
      <c r="L2350" s="297">
        <v>46024</v>
      </c>
      <c r="M2350" s="297">
        <v>47118</v>
      </c>
      <c r="N2350" s="95">
        <f t="shared" si="80"/>
        <v>156.28571428571428</v>
      </c>
      <c r="O2350" s="51">
        <v>0</v>
      </c>
      <c r="P2350" s="53" t="s">
        <v>1897</v>
      </c>
      <c r="Q2350" s="34">
        <f t="shared" si="79"/>
        <v>0</v>
      </c>
      <c r="R2350" s="48" t="str">
        <f t="array" aca="1" ref="R2350" ca="1">IF(ISNUMBER(Q2350),IF(Q2350=100%,"CUMPLIDA",IF(AND(ISNUMBER(M2350),ISNUMBER(INDIRECT("FECHA_"&amp;$B2350,1))), IF(M2350&lt;=INDIRECT("FECHA_"&amp;$B2350,1),"INCUMPLIDA","PROCESO"), "VERIFICAR FECHA")),"SIN VALOR AVANCE")</f>
        <v>PROCESO</v>
      </c>
    </row>
    <row r="2351" spans="1:18" ht="150.75">
      <c r="A2351" s="44" t="s">
        <v>652</v>
      </c>
      <c r="B2351" s="43" t="s">
        <v>1276</v>
      </c>
      <c r="C2351" s="474" t="s">
        <v>2047</v>
      </c>
      <c r="D2351" s="474" t="s">
        <v>1623</v>
      </c>
      <c r="E2351" s="475"/>
      <c r="F2351" s="475"/>
      <c r="G2351" s="475" t="s">
        <v>2124</v>
      </c>
      <c r="H2351" s="45" t="s">
        <v>492</v>
      </c>
      <c r="I2351" s="33" t="s">
        <v>493</v>
      </c>
      <c r="J2351" s="33" t="s">
        <v>494</v>
      </c>
      <c r="K2351" s="56">
        <v>1</v>
      </c>
      <c r="L2351" s="297">
        <v>46024</v>
      </c>
      <c r="M2351" s="297">
        <v>47118</v>
      </c>
      <c r="N2351" s="95">
        <f t="shared" si="80"/>
        <v>156.28571428571428</v>
      </c>
      <c r="O2351" s="51">
        <v>0</v>
      </c>
      <c r="P2351" s="53" t="s">
        <v>2060</v>
      </c>
      <c r="Q2351" s="34">
        <f t="shared" si="79"/>
        <v>0</v>
      </c>
      <c r="R2351" s="48" t="str">
        <f t="array" aca="1" ref="R2351" ca="1">IF(ISNUMBER(Q2351),IF(Q2351=100%,"CUMPLIDA",IF(AND(ISNUMBER(M2351),ISNUMBER(INDIRECT("FECHA_"&amp;$B2351,1))), IF(M2351&lt;=INDIRECT("FECHA_"&amp;$B2351,1),"INCUMPLIDA","PROCESO"), "VERIFICAR FECHA")),"SIN VALOR AVANCE")</f>
        <v>PROCESO</v>
      </c>
    </row>
    <row r="2352" spans="1:18" ht="225.75">
      <c r="A2352" s="44" t="s">
        <v>652</v>
      </c>
      <c r="B2352" s="43" t="s">
        <v>1276</v>
      </c>
      <c r="C2352" s="474" t="s">
        <v>2047</v>
      </c>
      <c r="D2352" s="474" t="s">
        <v>1623</v>
      </c>
      <c r="E2352" s="475"/>
      <c r="F2352" s="475"/>
      <c r="G2352" s="475" t="s">
        <v>2124</v>
      </c>
      <c r="H2352" s="45" t="s">
        <v>495</v>
      </c>
      <c r="I2352" s="33" t="s">
        <v>496</v>
      </c>
      <c r="J2352" s="33" t="s">
        <v>527</v>
      </c>
      <c r="K2352" s="56">
        <v>2</v>
      </c>
      <c r="L2352" s="297">
        <v>46024</v>
      </c>
      <c r="M2352" s="297">
        <v>47118</v>
      </c>
      <c r="N2352" s="95">
        <f t="shared" si="80"/>
        <v>156.28571428571428</v>
      </c>
      <c r="O2352" s="51">
        <v>0</v>
      </c>
      <c r="P2352" s="53" t="s">
        <v>2059</v>
      </c>
      <c r="Q2352" s="34">
        <f t="shared" si="79"/>
        <v>0</v>
      </c>
      <c r="R2352" s="48" t="str">
        <f t="array" aca="1" ref="R2352" ca="1">IF(ISNUMBER(Q2352),IF(Q2352=100%,"CUMPLIDA",IF(AND(ISNUMBER(M2352),ISNUMBER(INDIRECT("FECHA_"&amp;$B2352,1))), IF(M2352&lt;=INDIRECT("FECHA_"&amp;$B2352,1),"INCUMPLIDA","PROCESO"), "VERIFICAR FECHA")),"SIN VALOR AVANCE")</f>
        <v>PROCESO</v>
      </c>
    </row>
    <row r="2353" spans="1:18" ht="105.75">
      <c r="A2353" s="44" t="s">
        <v>652</v>
      </c>
      <c r="B2353" s="43" t="s">
        <v>1276</v>
      </c>
      <c r="C2353" s="474" t="s">
        <v>2047</v>
      </c>
      <c r="D2353" s="474" t="s">
        <v>1623</v>
      </c>
      <c r="E2353" s="475"/>
      <c r="F2353" s="475"/>
      <c r="G2353" s="475" t="s">
        <v>2124</v>
      </c>
      <c r="H2353" s="45" t="s">
        <v>2061</v>
      </c>
      <c r="I2353" s="33" t="s">
        <v>2062</v>
      </c>
      <c r="J2353" s="33" t="s">
        <v>2063</v>
      </c>
      <c r="K2353" s="51">
        <v>1</v>
      </c>
      <c r="L2353" s="296">
        <v>44927</v>
      </c>
      <c r="M2353" s="296">
        <v>45016</v>
      </c>
      <c r="N2353" s="95">
        <f t="shared" si="80"/>
        <v>12.714285714285714</v>
      </c>
      <c r="O2353" s="51">
        <v>1</v>
      </c>
      <c r="P2353" s="33" t="s">
        <v>2126</v>
      </c>
      <c r="Q2353" s="34">
        <f t="shared" si="79"/>
        <v>1</v>
      </c>
      <c r="R2353" s="48" t="str">
        <f t="array" aca="1" ref="R2353" ca="1">IF(ISNUMBER(Q2353),IF(Q2353=100%,"CUMPLIDA",IF(AND(ISNUMBER(M2353),ISNUMBER(INDIRECT("FECHA_"&amp;$B2353,1))), IF(M2353&lt;=INDIRECT("FECHA_"&amp;$B2353,1),"INCUMPLIDA","PROCESO"), "VERIFICAR FECHA")),"SIN VALOR AVANCE")</f>
        <v>CUMPLIDA</v>
      </c>
    </row>
    <row r="2354" spans="1:18" ht="165.75">
      <c r="A2354" s="44" t="s">
        <v>652</v>
      </c>
      <c r="B2354" s="43" t="s">
        <v>1276</v>
      </c>
      <c r="C2354" s="474" t="s">
        <v>2047</v>
      </c>
      <c r="D2354" s="474" t="s">
        <v>1623</v>
      </c>
      <c r="E2354" s="475"/>
      <c r="F2354" s="475"/>
      <c r="G2354" s="475" t="s">
        <v>2124</v>
      </c>
      <c r="H2354" s="45" t="s">
        <v>2061</v>
      </c>
      <c r="I2354" s="33" t="s">
        <v>2102</v>
      </c>
      <c r="J2354" s="33" t="s">
        <v>1716</v>
      </c>
      <c r="K2354" s="51">
        <v>1</v>
      </c>
      <c r="L2354" s="296">
        <v>45017</v>
      </c>
      <c r="M2354" s="296">
        <v>45138</v>
      </c>
      <c r="N2354" s="95">
        <f t="shared" si="80"/>
        <v>17.285714285714285</v>
      </c>
      <c r="O2354" s="51">
        <v>1</v>
      </c>
      <c r="P2354" s="33" t="s">
        <v>2127</v>
      </c>
      <c r="Q2354" s="34">
        <f t="shared" si="79"/>
        <v>1</v>
      </c>
      <c r="R2354" s="48" t="str">
        <f t="array" aca="1" ref="R2354" ca="1">IF(ISNUMBER(Q2354),IF(Q2354=100%,"CUMPLIDA",IF(AND(ISNUMBER(M2354),ISNUMBER(INDIRECT("FECHA_"&amp;$B2354,1))), IF(M2354&lt;=INDIRECT("FECHA_"&amp;$B2354,1),"INCUMPLIDA","PROCESO"), "VERIFICAR FECHA")),"SIN VALOR AVANCE")</f>
        <v>CUMPLIDA</v>
      </c>
    </row>
    <row r="2355" spans="1:18" ht="105.75">
      <c r="A2355" s="44" t="s">
        <v>652</v>
      </c>
      <c r="B2355" s="43" t="s">
        <v>1276</v>
      </c>
      <c r="C2355" s="474" t="s">
        <v>2047</v>
      </c>
      <c r="D2355" s="474" t="s">
        <v>1623</v>
      </c>
      <c r="E2355" s="475"/>
      <c r="F2355" s="475"/>
      <c r="G2355" s="475" t="s">
        <v>2124</v>
      </c>
      <c r="H2355" s="45" t="s">
        <v>2104</v>
      </c>
      <c r="I2355" s="33" t="s">
        <v>2105</v>
      </c>
      <c r="J2355" s="33" t="s">
        <v>1716</v>
      </c>
      <c r="K2355" s="51">
        <v>12</v>
      </c>
      <c r="L2355" s="296">
        <v>44958</v>
      </c>
      <c r="M2355" s="296">
        <v>45323</v>
      </c>
      <c r="N2355" s="95">
        <f t="shared" si="80"/>
        <v>52.142857142857146</v>
      </c>
      <c r="O2355" s="51">
        <v>12</v>
      </c>
      <c r="P2355" s="33" t="s">
        <v>2069</v>
      </c>
      <c r="Q2355" s="34">
        <f t="shared" si="79"/>
        <v>1</v>
      </c>
      <c r="R2355" s="48" t="str">
        <f t="array" aca="1" ref="R2355" ca="1">IF(ISNUMBER(Q2355),IF(Q2355=100%,"CUMPLIDA",IF(AND(ISNUMBER(M2355),ISNUMBER(INDIRECT("FECHA_"&amp;$B2355,1))), IF(M2355&lt;=INDIRECT("FECHA_"&amp;$B2355,1),"INCUMPLIDA","PROCESO"), "VERIFICAR FECHA")),"SIN VALOR AVANCE")</f>
        <v>CUMPLIDA</v>
      </c>
    </row>
    <row r="2356" spans="1:18" ht="105.75">
      <c r="A2356" s="44" t="s">
        <v>652</v>
      </c>
      <c r="B2356" s="43" t="s">
        <v>1276</v>
      </c>
      <c r="C2356" s="474" t="s">
        <v>2047</v>
      </c>
      <c r="D2356" s="474" t="s">
        <v>1623</v>
      </c>
      <c r="E2356" s="475"/>
      <c r="F2356" s="475"/>
      <c r="G2356" s="475" t="s">
        <v>2124</v>
      </c>
      <c r="H2356" s="45" t="s">
        <v>2107</v>
      </c>
      <c r="I2356" s="33" t="s">
        <v>2108</v>
      </c>
      <c r="J2356" s="33" t="s">
        <v>1716</v>
      </c>
      <c r="K2356" s="51">
        <v>4</v>
      </c>
      <c r="L2356" s="296">
        <v>44958</v>
      </c>
      <c r="M2356" s="296">
        <v>45323</v>
      </c>
      <c r="N2356" s="95">
        <f t="shared" si="80"/>
        <v>52.142857142857146</v>
      </c>
      <c r="O2356" s="51">
        <v>4</v>
      </c>
      <c r="P2356" s="33" t="s">
        <v>2106</v>
      </c>
      <c r="Q2356" s="34">
        <f t="shared" si="79"/>
        <v>1</v>
      </c>
      <c r="R2356" s="48" t="str">
        <f t="array" aca="1" ref="R2356" ca="1">IF(ISNUMBER(Q2356),IF(Q2356=100%,"CUMPLIDA",IF(AND(ISNUMBER(M2356),ISNUMBER(INDIRECT("FECHA_"&amp;$B2356,1))), IF(M2356&lt;=INDIRECT("FECHA_"&amp;$B2356,1),"INCUMPLIDA","PROCESO"), "VERIFICAR FECHA")),"SIN VALOR AVANCE")</f>
        <v>CUMPLIDA</v>
      </c>
    </row>
    <row r="2357" spans="1:18" ht="105.75">
      <c r="A2357" s="44" t="s">
        <v>652</v>
      </c>
      <c r="B2357" s="43" t="s">
        <v>1276</v>
      </c>
      <c r="C2357" s="474" t="s">
        <v>2047</v>
      </c>
      <c r="D2357" s="474" t="s">
        <v>1623</v>
      </c>
      <c r="E2357" s="475"/>
      <c r="F2357" s="475"/>
      <c r="G2357" s="475" t="s">
        <v>2124</v>
      </c>
      <c r="H2357" s="45" t="s">
        <v>2072</v>
      </c>
      <c r="I2357" s="33" t="s">
        <v>2073</v>
      </c>
      <c r="J2357" s="33" t="s">
        <v>1716</v>
      </c>
      <c r="K2357" s="51">
        <v>1</v>
      </c>
      <c r="L2357" s="296">
        <v>44958</v>
      </c>
      <c r="M2357" s="296">
        <v>44985</v>
      </c>
      <c r="N2357" s="95">
        <f t="shared" si="80"/>
        <v>3.8571428571428572</v>
      </c>
      <c r="O2357" s="51">
        <v>1</v>
      </c>
      <c r="P2357" s="33" t="s">
        <v>2106</v>
      </c>
      <c r="Q2357" s="34">
        <f t="shared" si="79"/>
        <v>1</v>
      </c>
      <c r="R2357" s="48" t="str">
        <f t="array" aca="1" ref="R2357" ca="1">IF(ISNUMBER(Q2357),IF(Q2357=100%,"CUMPLIDA",IF(AND(ISNUMBER(M2357),ISNUMBER(INDIRECT("FECHA_"&amp;$B2357,1))), IF(M2357&lt;=INDIRECT("FECHA_"&amp;$B2357,1),"INCUMPLIDA","PROCESO"), "VERIFICAR FECHA")),"SIN VALOR AVANCE")</f>
        <v>CUMPLIDA</v>
      </c>
    </row>
    <row r="2358" spans="1:18" ht="180.75">
      <c r="A2358" s="44" t="s">
        <v>652</v>
      </c>
      <c r="B2358" s="43" t="s">
        <v>1276</v>
      </c>
      <c r="C2358" s="474" t="s">
        <v>2047</v>
      </c>
      <c r="D2358" s="474" t="s">
        <v>1623</v>
      </c>
      <c r="E2358" s="475" t="s">
        <v>2128</v>
      </c>
      <c r="F2358" s="475"/>
      <c r="G2358" s="475" t="s">
        <v>2129</v>
      </c>
      <c r="H2358" s="45" t="s">
        <v>2099</v>
      </c>
      <c r="I2358" s="33" t="s">
        <v>2055</v>
      </c>
      <c r="J2358" s="33" t="s">
        <v>2056</v>
      </c>
      <c r="K2358" s="51">
        <v>3</v>
      </c>
      <c r="L2358" s="296">
        <v>44958</v>
      </c>
      <c r="M2358" s="296">
        <v>45323</v>
      </c>
      <c r="N2358" s="95">
        <f t="shared" si="80"/>
        <v>52.142857142857146</v>
      </c>
      <c r="O2358" s="51">
        <v>3</v>
      </c>
      <c r="P2358" s="33" t="s">
        <v>2130</v>
      </c>
      <c r="Q2358" s="34">
        <f t="shared" si="79"/>
        <v>1</v>
      </c>
      <c r="R2358" s="48" t="str">
        <f t="array" aca="1" ref="R2358" ca="1">IF(ISNUMBER(Q2358),IF(Q2358=100%,"CUMPLIDA",IF(AND(ISNUMBER(M2358),ISNUMBER(INDIRECT("FECHA_"&amp;$B2358,1))), IF(M2358&lt;=INDIRECT("FECHA_"&amp;$B2358,1),"INCUMPLIDA","PROCESO"), "VERIFICAR FECHA")),"SIN VALOR AVANCE")</f>
        <v>CUMPLIDA</v>
      </c>
    </row>
    <row r="2359" spans="1:18" ht="75.75">
      <c r="A2359" s="44" t="s">
        <v>652</v>
      </c>
      <c r="B2359" s="43" t="s">
        <v>1276</v>
      </c>
      <c r="C2359" s="474"/>
      <c r="D2359" s="474"/>
      <c r="E2359" s="475"/>
      <c r="F2359" s="475"/>
      <c r="G2359" s="475" t="s">
        <v>2129</v>
      </c>
      <c r="H2359" s="475" t="s">
        <v>2058</v>
      </c>
      <c r="I2359" s="57" t="s">
        <v>658</v>
      </c>
      <c r="J2359" s="33" t="s">
        <v>659</v>
      </c>
      <c r="K2359" s="51">
        <v>1</v>
      </c>
      <c r="L2359" s="296">
        <v>45231</v>
      </c>
      <c r="M2359" s="296">
        <v>45504</v>
      </c>
      <c r="N2359" s="95">
        <f t="shared" si="80"/>
        <v>39</v>
      </c>
      <c r="O2359" s="51">
        <v>1</v>
      </c>
      <c r="P2359" s="53" t="s">
        <v>1804</v>
      </c>
      <c r="Q2359" s="34">
        <f t="shared" si="79"/>
        <v>1</v>
      </c>
      <c r="R2359" s="48" t="str">
        <f t="array" aca="1" ref="R2359" ca="1">IF(ISNUMBER(Q2359),IF(Q2359=100%,"CUMPLIDA",IF(AND(ISNUMBER(M2359),ISNUMBER(INDIRECT("FECHA_"&amp;$B2359,1))), IF(M2359&lt;=INDIRECT("FECHA_"&amp;$B2359,1),"INCUMPLIDA","PROCESO"), "VERIFICAR FECHA")),"SIN VALOR AVANCE")</f>
        <v>CUMPLIDA</v>
      </c>
    </row>
    <row r="2360" spans="1:18" ht="225.75">
      <c r="A2360" s="44" t="s">
        <v>652</v>
      </c>
      <c r="B2360" s="43" t="s">
        <v>1276</v>
      </c>
      <c r="C2360" s="474"/>
      <c r="D2360" s="474"/>
      <c r="E2360" s="475"/>
      <c r="F2360" s="475"/>
      <c r="G2360" s="475" t="s">
        <v>2129</v>
      </c>
      <c r="H2360" s="475"/>
      <c r="I2360" s="57" t="s">
        <v>661</v>
      </c>
      <c r="J2360" s="33" t="s">
        <v>662</v>
      </c>
      <c r="K2360" s="51">
        <v>1</v>
      </c>
      <c r="L2360" s="296">
        <v>45231</v>
      </c>
      <c r="M2360" s="296">
        <v>45504</v>
      </c>
      <c r="N2360" s="95">
        <f t="shared" si="80"/>
        <v>39</v>
      </c>
      <c r="O2360" s="51">
        <v>1</v>
      </c>
      <c r="P2360" s="53" t="s">
        <v>2059</v>
      </c>
      <c r="Q2360" s="34">
        <f t="shared" si="79"/>
        <v>1</v>
      </c>
      <c r="R2360" s="48" t="str">
        <f t="array" aca="1" ref="R2360" ca="1">IF(ISNUMBER(Q2360),IF(Q2360=100%,"CUMPLIDA",IF(AND(ISNUMBER(M2360),ISNUMBER(INDIRECT("FECHA_"&amp;$B2360,1))), IF(M2360&lt;=INDIRECT("FECHA_"&amp;$B2360,1),"INCUMPLIDA","PROCESO"), "VERIFICAR FECHA")),"SIN VALOR AVANCE")</f>
        <v>CUMPLIDA</v>
      </c>
    </row>
    <row r="2361" spans="1:18" ht="165.75">
      <c r="A2361" s="44" t="s">
        <v>652</v>
      </c>
      <c r="B2361" s="43" t="s">
        <v>1276</v>
      </c>
      <c r="C2361" s="474"/>
      <c r="D2361" s="474"/>
      <c r="E2361" s="475"/>
      <c r="F2361" s="475"/>
      <c r="G2361" s="475" t="s">
        <v>2129</v>
      </c>
      <c r="H2361" s="45" t="s">
        <v>664</v>
      </c>
      <c r="I2361" s="33" t="s">
        <v>474</v>
      </c>
      <c r="J2361" s="33" t="s">
        <v>475</v>
      </c>
      <c r="K2361" s="56">
        <v>1</v>
      </c>
      <c r="L2361" s="297">
        <v>45323</v>
      </c>
      <c r="M2361" s="297">
        <v>45747</v>
      </c>
      <c r="N2361" s="95">
        <f t="shared" si="80"/>
        <v>60.571428571428569</v>
      </c>
      <c r="O2361" s="51">
        <v>1</v>
      </c>
      <c r="P2361" s="53" t="s">
        <v>2101</v>
      </c>
      <c r="Q2361" s="34">
        <f t="shared" si="79"/>
        <v>1</v>
      </c>
      <c r="R2361" s="48" t="str">
        <f t="array" aca="1" ref="R2361" ca="1">IF(ISNUMBER(Q2361),IF(Q2361=100%,"CUMPLIDA",IF(AND(ISNUMBER(M2361),ISNUMBER(INDIRECT("FECHA_"&amp;$B2361,1))), IF(M2361&lt;=INDIRECT("FECHA_"&amp;$B2361,1),"INCUMPLIDA","PROCESO"), "VERIFICAR FECHA")),"SIN VALOR AVANCE")</f>
        <v>CUMPLIDA</v>
      </c>
    </row>
    <row r="2362" spans="1:18" ht="75.75">
      <c r="A2362" s="44" t="s">
        <v>652</v>
      </c>
      <c r="B2362" s="43" t="s">
        <v>1276</v>
      </c>
      <c r="C2362" s="474"/>
      <c r="D2362" s="474"/>
      <c r="E2362" s="475"/>
      <c r="F2362" s="475"/>
      <c r="G2362" s="475" t="s">
        <v>2129</v>
      </c>
      <c r="H2362" s="45" t="s">
        <v>518</v>
      </c>
      <c r="I2362" s="33" t="s">
        <v>518</v>
      </c>
      <c r="J2362" s="33" t="s">
        <v>519</v>
      </c>
      <c r="K2362" s="56">
        <v>1</v>
      </c>
      <c r="L2362" s="297">
        <v>45323</v>
      </c>
      <c r="M2362" s="297">
        <v>45747</v>
      </c>
      <c r="N2362" s="95">
        <f t="shared" si="80"/>
        <v>60.571428571428569</v>
      </c>
      <c r="O2362" s="51">
        <v>1</v>
      </c>
      <c r="P2362" s="53" t="s">
        <v>1897</v>
      </c>
      <c r="Q2362" s="34">
        <f t="shared" si="79"/>
        <v>1</v>
      </c>
      <c r="R2362" s="48" t="str">
        <f t="array" aca="1" ref="R2362" ca="1">IF(ISNUMBER(Q2362),IF(Q2362=100%,"CUMPLIDA",IF(AND(ISNUMBER(M2362),ISNUMBER(INDIRECT("FECHA_"&amp;$B2362,1))), IF(M2362&lt;=INDIRECT("FECHA_"&amp;$B2362,1),"INCUMPLIDA","PROCESO"), "VERIFICAR FECHA")),"SIN VALOR AVANCE")</f>
        <v>CUMPLIDA</v>
      </c>
    </row>
    <row r="2363" spans="1:18" ht="75.75">
      <c r="A2363" s="44" t="s">
        <v>652</v>
      </c>
      <c r="B2363" s="43" t="s">
        <v>1276</v>
      </c>
      <c r="C2363" s="474"/>
      <c r="D2363" s="474"/>
      <c r="E2363" s="475"/>
      <c r="F2363" s="475"/>
      <c r="G2363" s="475" t="s">
        <v>2129</v>
      </c>
      <c r="H2363" s="45" t="s">
        <v>480</v>
      </c>
      <c r="I2363" s="33" t="s">
        <v>481</v>
      </c>
      <c r="J2363" s="33" t="s">
        <v>482</v>
      </c>
      <c r="K2363" s="56">
        <v>1</v>
      </c>
      <c r="L2363" s="297">
        <v>45231</v>
      </c>
      <c r="M2363" s="297">
        <v>45747</v>
      </c>
      <c r="N2363" s="95">
        <f t="shared" si="80"/>
        <v>73.714285714285708</v>
      </c>
      <c r="O2363" s="51">
        <v>1</v>
      </c>
      <c r="P2363" s="53" t="s">
        <v>1897</v>
      </c>
      <c r="Q2363" s="34">
        <f t="shared" si="79"/>
        <v>1</v>
      </c>
      <c r="R2363" s="48" t="str">
        <f t="array" aca="1" ref="R2363" ca="1">IF(ISNUMBER(Q2363),IF(Q2363=100%,"CUMPLIDA",IF(AND(ISNUMBER(M2363),ISNUMBER(INDIRECT("FECHA_"&amp;$B2363,1))), IF(M2363&lt;=INDIRECT("FECHA_"&amp;$B2363,1),"INCUMPLIDA","PROCESO"), "VERIFICAR FECHA")),"SIN VALOR AVANCE")</f>
        <v>CUMPLIDA</v>
      </c>
    </row>
    <row r="2364" spans="1:18" ht="165.75">
      <c r="A2364" s="44" t="s">
        <v>652</v>
      </c>
      <c r="B2364" s="43" t="s">
        <v>1276</v>
      </c>
      <c r="C2364" s="474"/>
      <c r="D2364" s="474"/>
      <c r="E2364" s="475"/>
      <c r="F2364" s="475"/>
      <c r="G2364" s="475" t="s">
        <v>2129</v>
      </c>
      <c r="H2364" s="45" t="s">
        <v>483</v>
      </c>
      <c r="I2364" s="33" t="s">
        <v>483</v>
      </c>
      <c r="J2364" s="33" t="s">
        <v>1722</v>
      </c>
      <c r="K2364" s="56">
        <v>1</v>
      </c>
      <c r="L2364" s="297">
        <v>45323</v>
      </c>
      <c r="M2364" s="297">
        <v>45747</v>
      </c>
      <c r="N2364" s="95">
        <f t="shared" si="80"/>
        <v>60.571428571428569</v>
      </c>
      <c r="O2364" s="51">
        <v>1</v>
      </c>
      <c r="P2364" s="53" t="s">
        <v>2101</v>
      </c>
      <c r="Q2364" s="34">
        <f t="shared" si="79"/>
        <v>1</v>
      </c>
      <c r="R2364" s="48" t="str">
        <f t="array" aca="1" ref="R2364" ca="1">IF(ISNUMBER(Q2364),IF(Q2364=100%,"CUMPLIDA",IF(AND(ISNUMBER(M2364),ISNUMBER(INDIRECT("FECHA_"&amp;$B2364,1))), IF(M2364&lt;=INDIRECT("FECHA_"&amp;$B2364,1),"INCUMPLIDA","PROCESO"), "VERIFICAR FECHA")),"SIN VALOR AVANCE")</f>
        <v>CUMPLIDA</v>
      </c>
    </row>
    <row r="2365" spans="1:18" ht="75.75">
      <c r="A2365" s="44" t="s">
        <v>652</v>
      </c>
      <c r="B2365" s="43" t="s">
        <v>1276</v>
      </c>
      <c r="C2365" s="474"/>
      <c r="D2365" s="474"/>
      <c r="E2365" s="475"/>
      <c r="F2365" s="475"/>
      <c r="G2365" s="475" t="s">
        <v>2129</v>
      </c>
      <c r="H2365" s="45" t="s">
        <v>1808</v>
      </c>
      <c r="I2365" s="33" t="s">
        <v>1808</v>
      </c>
      <c r="J2365" s="33" t="s">
        <v>485</v>
      </c>
      <c r="K2365" s="56">
        <v>1</v>
      </c>
      <c r="L2365" s="297">
        <v>45231</v>
      </c>
      <c r="M2365" s="297">
        <v>45747</v>
      </c>
      <c r="N2365" s="95">
        <f t="shared" si="80"/>
        <v>73.714285714285708</v>
      </c>
      <c r="O2365" s="51">
        <v>1</v>
      </c>
      <c r="P2365" s="53" t="s">
        <v>1897</v>
      </c>
      <c r="Q2365" s="34">
        <f t="shared" si="79"/>
        <v>1</v>
      </c>
      <c r="R2365" s="48" t="str">
        <f t="array" aca="1" ref="R2365" ca="1">IF(ISNUMBER(Q2365),IF(Q2365=100%,"CUMPLIDA",IF(AND(ISNUMBER(M2365),ISNUMBER(INDIRECT("FECHA_"&amp;$B2365,1))), IF(M2365&lt;=INDIRECT("FECHA_"&amp;$B2365,1),"INCUMPLIDA","PROCESO"), "VERIFICAR FECHA")),"SIN VALOR AVANCE")</f>
        <v>CUMPLIDA</v>
      </c>
    </row>
    <row r="2366" spans="1:18" ht="225.75">
      <c r="A2366" s="44" t="s">
        <v>652</v>
      </c>
      <c r="B2366" s="43" t="s">
        <v>1276</v>
      </c>
      <c r="C2366" s="474"/>
      <c r="D2366" s="474"/>
      <c r="E2366" s="475"/>
      <c r="F2366" s="475"/>
      <c r="G2366" s="475" t="s">
        <v>2129</v>
      </c>
      <c r="H2366" s="45" t="s">
        <v>1809</v>
      </c>
      <c r="I2366" s="33" t="s">
        <v>1809</v>
      </c>
      <c r="J2366" s="33" t="s">
        <v>776</v>
      </c>
      <c r="K2366" s="56">
        <v>1</v>
      </c>
      <c r="L2366" s="297">
        <v>45231</v>
      </c>
      <c r="M2366" s="297">
        <v>45808</v>
      </c>
      <c r="N2366" s="95">
        <f t="shared" si="80"/>
        <v>82.428571428571431</v>
      </c>
      <c r="O2366" s="51">
        <v>1</v>
      </c>
      <c r="P2366" s="53" t="s">
        <v>2059</v>
      </c>
      <c r="Q2366" s="34">
        <f t="shared" si="79"/>
        <v>1</v>
      </c>
      <c r="R2366" s="48" t="str">
        <f t="array" aca="1" ref="R2366" ca="1">IF(ISNUMBER(Q2366),IF(Q2366=100%,"CUMPLIDA",IF(AND(ISNUMBER(M2366),ISNUMBER(INDIRECT("FECHA_"&amp;$B2366,1))), IF(M2366&lt;=INDIRECT("FECHA_"&amp;$B2366,1),"INCUMPLIDA","PROCESO"), "VERIFICAR FECHA")),"SIN VALOR AVANCE")</f>
        <v>CUMPLIDA</v>
      </c>
    </row>
    <row r="2367" spans="1:18" ht="75.75">
      <c r="A2367" s="44" t="s">
        <v>652</v>
      </c>
      <c r="B2367" s="43" t="s">
        <v>1276</v>
      </c>
      <c r="C2367" s="474" t="s">
        <v>2047</v>
      </c>
      <c r="D2367" s="474" t="s">
        <v>1623</v>
      </c>
      <c r="E2367" s="475"/>
      <c r="F2367" s="475"/>
      <c r="G2367" s="475" t="s">
        <v>2129</v>
      </c>
      <c r="H2367" s="45" t="s">
        <v>56</v>
      </c>
      <c r="I2367" s="33" t="s">
        <v>489</v>
      </c>
      <c r="J2367" s="33" t="s">
        <v>490</v>
      </c>
      <c r="K2367" s="56">
        <v>12</v>
      </c>
      <c r="L2367" s="297">
        <v>46024</v>
      </c>
      <c r="M2367" s="297">
        <v>47118</v>
      </c>
      <c r="N2367" s="95">
        <f t="shared" si="80"/>
        <v>156.28571428571428</v>
      </c>
      <c r="O2367" s="51">
        <v>0</v>
      </c>
      <c r="P2367" s="53" t="s">
        <v>1897</v>
      </c>
      <c r="Q2367" s="34">
        <f t="shared" si="79"/>
        <v>0</v>
      </c>
      <c r="R2367" s="48" t="str">
        <f t="array" aca="1" ref="R2367" ca="1">IF(ISNUMBER(Q2367),IF(Q2367=100%,"CUMPLIDA",IF(AND(ISNUMBER(M2367),ISNUMBER(INDIRECT("FECHA_"&amp;$B2367,1))), IF(M2367&lt;=INDIRECT("FECHA_"&amp;$B2367,1),"INCUMPLIDA","PROCESO"), "VERIFICAR FECHA")),"SIN VALOR AVANCE")</f>
        <v>PROCESO</v>
      </c>
    </row>
    <row r="2368" spans="1:18" ht="165.75">
      <c r="A2368" s="44" t="s">
        <v>652</v>
      </c>
      <c r="B2368" s="43" t="s">
        <v>1276</v>
      </c>
      <c r="C2368" s="474" t="s">
        <v>2047</v>
      </c>
      <c r="D2368" s="474" t="s">
        <v>1623</v>
      </c>
      <c r="E2368" s="475"/>
      <c r="F2368" s="475"/>
      <c r="G2368" s="475" t="s">
        <v>2129</v>
      </c>
      <c r="H2368" s="45" t="s">
        <v>492</v>
      </c>
      <c r="I2368" s="33" t="s">
        <v>493</v>
      </c>
      <c r="J2368" s="33" t="s">
        <v>494</v>
      </c>
      <c r="K2368" s="56">
        <v>1</v>
      </c>
      <c r="L2368" s="297">
        <v>46024</v>
      </c>
      <c r="M2368" s="297">
        <v>47118</v>
      </c>
      <c r="N2368" s="95">
        <f t="shared" si="80"/>
        <v>156.28571428571428</v>
      </c>
      <c r="O2368" s="51">
        <v>0</v>
      </c>
      <c r="P2368" s="53" t="s">
        <v>2101</v>
      </c>
      <c r="Q2368" s="34">
        <f t="shared" si="79"/>
        <v>0</v>
      </c>
      <c r="R2368" s="48" t="str">
        <f t="array" aca="1" ref="R2368" ca="1">IF(ISNUMBER(Q2368),IF(Q2368=100%,"CUMPLIDA",IF(AND(ISNUMBER(M2368),ISNUMBER(INDIRECT("FECHA_"&amp;$B2368,1))), IF(M2368&lt;=INDIRECT("FECHA_"&amp;$B2368,1),"INCUMPLIDA","PROCESO"), "VERIFICAR FECHA")),"SIN VALOR AVANCE")</f>
        <v>PROCESO</v>
      </c>
    </row>
    <row r="2369" spans="1:18" ht="225.75">
      <c r="A2369" s="44" t="s">
        <v>652</v>
      </c>
      <c r="B2369" s="43" t="s">
        <v>1276</v>
      </c>
      <c r="C2369" s="474" t="s">
        <v>2047</v>
      </c>
      <c r="D2369" s="474" t="s">
        <v>1623</v>
      </c>
      <c r="E2369" s="475"/>
      <c r="F2369" s="475"/>
      <c r="G2369" s="475" t="s">
        <v>2129</v>
      </c>
      <c r="H2369" s="45" t="s">
        <v>495</v>
      </c>
      <c r="I2369" s="33" t="s">
        <v>496</v>
      </c>
      <c r="J2369" s="33" t="s">
        <v>527</v>
      </c>
      <c r="K2369" s="56">
        <v>2</v>
      </c>
      <c r="L2369" s="297">
        <v>46024</v>
      </c>
      <c r="M2369" s="297">
        <v>47118</v>
      </c>
      <c r="N2369" s="95">
        <f t="shared" si="80"/>
        <v>156.28571428571428</v>
      </c>
      <c r="O2369" s="51">
        <v>0</v>
      </c>
      <c r="P2369" s="53" t="s">
        <v>2059</v>
      </c>
      <c r="Q2369" s="34">
        <f t="shared" si="79"/>
        <v>0</v>
      </c>
      <c r="R2369" s="48" t="str">
        <f t="array" aca="1" ref="R2369" ca="1">IF(ISNUMBER(Q2369),IF(Q2369=100%,"CUMPLIDA",IF(AND(ISNUMBER(M2369),ISNUMBER(INDIRECT("FECHA_"&amp;$B2369,1))), IF(M2369&lt;=INDIRECT("FECHA_"&amp;$B2369,1),"INCUMPLIDA","PROCESO"), "VERIFICAR FECHA")),"SIN VALOR AVANCE")</f>
        <v>PROCESO</v>
      </c>
    </row>
    <row r="2370" spans="1:18" ht="105.75">
      <c r="A2370" s="44" t="s">
        <v>652</v>
      </c>
      <c r="B2370" s="43" t="s">
        <v>1276</v>
      </c>
      <c r="C2370" s="474" t="s">
        <v>2047</v>
      </c>
      <c r="D2370" s="474" t="s">
        <v>1623</v>
      </c>
      <c r="E2370" s="475"/>
      <c r="F2370" s="475"/>
      <c r="G2370" s="475" t="s">
        <v>2129</v>
      </c>
      <c r="H2370" s="45" t="s">
        <v>2131</v>
      </c>
      <c r="I2370" s="33" t="s">
        <v>2062</v>
      </c>
      <c r="J2370" s="33" t="s">
        <v>2063</v>
      </c>
      <c r="K2370" s="51">
        <v>1</v>
      </c>
      <c r="L2370" s="296">
        <v>44927</v>
      </c>
      <c r="M2370" s="296">
        <v>45016</v>
      </c>
      <c r="N2370" s="95">
        <f t="shared" si="80"/>
        <v>12.714285714285714</v>
      </c>
      <c r="O2370" s="51">
        <v>1</v>
      </c>
      <c r="P2370" s="33" t="s">
        <v>2069</v>
      </c>
      <c r="Q2370" s="34">
        <f t="shared" si="79"/>
        <v>1</v>
      </c>
      <c r="R2370" s="48" t="str">
        <f t="array" aca="1" ref="R2370" ca="1">IF(ISNUMBER(Q2370),IF(Q2370=100%,"CUMPLIDA",IF(AND(ISNUMBER(M2370),ISNUMBER(INDIRECT("FECHA_"&amp;$B2370,1))), IF(M2370&lt;=INDIRECT("FECHA_"&amp;$B2370,1),"INCUMPLIDA","PROCESO"), "VERIFICAR FECHA")),"SIN VALOR AVANCE")</f>
        <v>CUMPLIDA</v>
      </c>
    </row>
    <row r="2371" spans="1:18" ht="165.75">
      <c r="A2371" s="44" t="s">
        <v>652</v>
      </c>
      <c r="B2371" s="43" t="s">
        <v>1276</v>
      </c>
      <c r="C2371" s="474" t="s">
        <v>2047</v>
      </c>
      <c r="D2371" s="474" t="s">
        <v>1623</v>
      </c>
      <c r="E2371" s="475"/>
      <c r="F2371" s="475"/>
      <c r="G2371" s="475" t="s">
        <v>2129</v>
      </c>
      <c r="H2371" s="45" t="s">
        <v>2131</v>
      </c>
      <c r="I2371" s="33" t="s">
        <v>2132</v>
      </c>
      <c r="J2371" s="33" t="s">
        <v>1716</v>
      </c>
      <c r="K2371" s="51">
        <v>1</v>
      </c>
      <c r="L2371" s="296">
        <v>45017</v>
      </c>
      <c r="M2371" s="296">
        <v>45138</v>
      </c>
      <c r="N2371" s="95">
        <f t="shared" si="80"/>
        <v>17.285714285714285</v>
      </c>
      <c r="O2371" s="51">
        <v>1</v>
      </c>
      <c r="P2371" s="33" t="s">
        <v>2133</v>
      </c>
      <c r="Q2371" s="34">
        <f t="shared" si="79"/>
        <v>1</v>
      </c>
      <c r="R2371" s="48" t="str">
        <f t="array" aca="1" ref="R2371" ca="1">IF(ISNUMBER(Q2371),IF(Q2371=100%,"CUMPLIDA",IF(AND(ISNUMBER(M2371),ISNUMBER(INDIRECT("FECHA_"&amp;$B2371,1))), IF(M2371&lt;=INDIRECT("FECHA_"&amp;$B2371,1),"INCUMPLIDA","PROCESO"), "VERIFICAR FECHA")),"SIN VALOR AVANCE")</f>
        <v>CUMPLIDA</v>
      </c>
    </row>
    <row r="2372" spans="1:18" ht="105.75">
      <c r="A2372" s="44" t="s">
        <v>652</v>
      </c>
      <c r="B2372" s="43" t="s">
        <v>1276</v>
      </c>
      <c r="C2372" s="474" t="s">
        <v>2047</v>
      </c>
      <c r="D2372" s="474" t="s">
        <v>1623</v>
      </c>
      <c r="E2372" s="475"/>
      <c r="F2372" s="475"/>
      <c r="G2372" s="475" t="s">
        <v>2129</v>
      </c>
      <c r="H2372" s="45" t="s">
        <v>2077</v>
      </c>
      <c r="I2372" s="33" t="s">
        <v>2078</v>
      </c>
      <c r="J2372" s="33" t="s">
        <v>1716</v>
      </c>
      <c r="K2372" s="51">
        <v>12</v>
      </c>
      <c r="L2372" s="296">
        <v>44958</v>
      </c>
      <c r="M2372" s="296">
        <v>45323</v>
      </c>
      <c r="N2372" s="95">
        <f t="shared" si="80"/>
        <v>52.142857142857146</v>
      </c>
      <c r="O2372" s="51">
        <v>12</v>
      </c>
      <c r="P2372" s="33" t="s">
        <v>2134</v>
      </c>
      <c r="Q2372" s="34">
        <f t="shared" si="79"/>
        <v>1</v>
      </c>
      <c r="R2372" s="48" t="str">
        <f t="array" aca="1" ref="R2372" ca="1">IF(ISNUMBER(Q2372),IF(Q2372=100%,"CUMPLIDA",IF(AND(ISNUMBER(M2372),ISNUMBER(INDIRECT("FECHA_"&amp;$B2372,1))), IF(M2372&lt;=INDIRECT("FECHA_"&amp;$B2372,1),"INCUMPLIDA","PROCESO"), "VERIFICAR FECHA")),"SIN VALOR AVANCE")</f>
        <v>CUMPLIDA</v>
      </c>
    </row>
    <row r="2373" spans="1:18" ht="180.75">
      <c r="A2373" s="44" t="s">
        <v>652</v>
      </c>
      <c r="B2373" s="43" t="s">
        <v>1276</v>
      </c>
      <c r="C2373" s="474" t="s">
        <v>2047</v>
      </c>
      <c r="D2373" s="474" t="s">
        <v>1623</v>
      </c>
      <c r="E2373" s="475" t="s">
        <v>2135</v>
      </c>
      <c r="F2373" s="475"/>
      <c r="G2373" s="475" t="s">
        <v>2136</v>
      </c>
      <c r="H2373" s="45" t="s">
        <v>2099</v>
      </c>
      <c r="I2373" s="33" t="s">
        <v>2055</v>
      </c>
      <c r="J2373" s="33" t="s">
        <v>2056</v>
      </c>
      <c r="K2373" s="51">
        <v>3</v>
      </c>
      <c r="L2373" s="296">
        <v>44958</v>
      </c>
      <c r="M2373" s="296">
        <v>45323</v>
      </c>
      <c r="N2373" s="95">
        <f t="shared" si="80"/>
        <v>52.142857142857146</v>
      </c>
      <c r="O2373" s="51">
        <v>3</v>
      </c>
      <c r="P2373" s="33" t="s">
        <v>2130</v>
      </c>
      <c r="Q2373" s="34">
        <f t="shared" si="79"/>
        <v>1</v>
      </c>
      <c r="R2373" s="48" t="str">
        <f t="array" aca="1" ref="R2373" ca="1">IF(ISNUMBER(Q2373),IF(Q2373=100%,"CUMPLIDA",IF(AND(ISNUMBER(M2373),ISNUMBER(INDIRECT("FECHA_"&amp;$B2373,1))), IF(M2373&lt;=INDIRECT("FECHA_"&amp;$B2373,1),"INCUMPLIDA","PROCESO"), "VERIFICAR FECHA")),"SIN VALOR AVANCE")</f>
        <v>CUMPLIDA</v>
      </c>
    </row>
    <row r="2374" spans="1:18" ht="75.75">
      <c r="A2374" s="44" t="s">
        <v>652</v>
      </c>
      <c r="B2374" s="43" t="s">
        <v>1276</v>
      </c>
      <c r="C2374" s="474"/>
      <c r="D2374" s="474"/>
      <c r="E2374" s="475"/>
      <c r="F2374" s="475"/>
      <c r="G2374" s="475" t="s">
        <v>2136</v>
      </c>
      <c r="H2374" s="475" t="s">
        <v>2058</v>
      </c>
      <c r="I2374" s="57" t="s">
        <v>658</v>
      </c>
      <c r="J2374" s="33" t="s">
        <v>659</v>
      </c>
      <c r="K2374" s="51">
        <v>1</v>
      </c>
      <c r="L2374" s="296">
        <v>45231</v>
      </c>
      <c r="M2374" s="296">
        <v>45504</v>
      </c>
      <c r="N2374" s="95">
        <f t="shared" si="80"/>
        <v>39</v>
      </c>
      <c r="O2374" s="51">
        <v>1</v>
      </c>
      <c r="P2374" s="53" t="s">
        <v>1804</v>
      </c>
      <c r="Q2374" s="34">
        <f t="shared" si="79"/>
        <v>1</v>
      </c>
      <c r="R2374" s="48" t="str">
        <f t="array" aca="1" ref="R2374" ca="1">IF(ISNUMBER(Q2374),IF(Q2374=100%,"CUMPLIDA",IF(AND(ISNUMBER(M2374),ISNUMBER(INDIRECT("FECHA_"&amp;$B2374,1))), IF(M2374&lt;=INDIRECT("FECHA_"&amp;$B2374,1),"INCUMPLIDA","PROCESO"), "VERIFICAR FECHA")),"SIN VALOR AVANCE")</f>
        <v>CUMPLIDA</v>
      </c>
    </row>
    <row r="2375" spans="1:18" ht="225.75">
      <c r="A2375" s="44" t="s">
        <v>652</v>
      </c>
      <c r="B2375" s="43" t="s">
        <v>1276</v>
      </c>
      <c r="C2375" s="474"/>
      <c r="D2375" s="474"/>
      <c r="E2375" s="475"/>
      <c r="F2375" s="475"/>
      <c r="G2375" s="475" t="s">
        <v>2136</v>
      </c>
      <c r="H2375" s="475"/>
      <c r="I2375" s="57" t="s">
        <v>661</v>
      </c>
      <c r="J2375" s="33" t="s">
        <v>662</v>
      </c>
      <c r="K2375" s="51">
        <v>1</v>
      </c>
      <c r="L2375" s="296">
        <v>45231</v>
      </c>
      <c r="M2375" s="296">
        <v>45504</v>
      </c>
      <c r="N2375" s="95">
        <f t="shared" si="80"/>
        <v>39</v>
      </c>
      <c r="O2375" s="51">
        <v>1</v>
      </c>
      <c r="P2375" s="53" t="s">
        <v>2059</v>
      </c>
      <c r="Q2375" s="34">
        <f t="shared" si="79"/>
        <v>1</v>
      </c>
      <c r="R2375" s="48" t="str">
        <f t="array" aca="1" ref="R2375" ca="1">IF(ISNUMBER(Q2375),IF(Q2375=100%,"CUMPLIDA",IF(AND(ISNUMBER(M2375),ISNUMBER(INDIRECT("FECHA_"&amp;$B2375,1))), IF(M2375&lt;=INDIRECT("FECHA_"&amp;$B2375,1),"INCUMPLIDA","PROCESO"), "VERIFICAR FECHA")),"SIN VALOR AVANCE")</f>
        <v>CUMPLIDA</v>
      </c>
    </row>
    <row r="2376" spans="1:18" ht="150.75">
      <c r="A2376" s="44" t="s">
        <v>652</v>
      </c>
      <c r="B2376" s="43" t="s">
        <v>1276</v>
      </c>
      <c r="C2376" s="474"/>
      <c r="D2376" s="474"/>
      <c r="E2376" s="475"/>
      <c r="F2376" s="475"/>
      <c r="G2376" s="475" t="s">
        <v>2136</v>
      </c>
      <c r="H2376" s="45" t="s">
        <v>664</v>
      </c>
      <c r="I2376" s="33" t="s">
        <v>474</v>
      </c>
      <c r="J2376" s="33" t="s">
        <v>475</v>
      </c>
      <c r="K2376" s="56">
        <v>1</v>
      </c>
      <c r="L2376" s="297">
        <v>45323</v>
      </c>
      <c r="M2376" s="297">
        <v>45747</v>
      </c>
      <c r="N2376" s="95">
        <f t="shared" si="80"/>
        <v>60.571428571428569</v>
      </c>
      <c r="O2376" s="51">
        <v>1</v>
      </c>
      <c r="P2376" s="53" t="s">
        <v>2060</v>
      </c>
      <c r="Q2376" s="34">
        <f t="shared" si="79"/>
        <v>1</v>
      </c>
      <c r="R2376" s="48" t="str">
        <f t="array" aca="1" ref="R2376" ca="1">IF(ISNUMBER(Q2376),IF(Q2376=100%,"CUMPLIDA",IF(AND(ISNUMBER(M2376),ISNUMBER(INDIRECT("FECHA_"&amp;$B2376,1))), IF(M2376&lt;=INDIRECT("FECHA_"&amp;$B2376,1),"INCUMPLIDA","PROCESO"), "VERIFICAR FECHA")),"SIN VALOR AVANCE")</f>
        <v>CUMPLIDA</v>
      </c>
    </row>
    <row r="2377" spans="1:18" ht="75.75">
      <c r="A2377" s="44" t="s">
        <v>652</v>
      </c>
      <c r="B2377" s="43" t="s">
        <v>1276</v>
      </c>
      <c r="C2377" s="474"/>
      <c r="D2377" s="474"/>
      <c r="E2377" s="475"/>
      <c r="F2377" s="475"/>
      <c r="G2377" s="475" t="s">
        <v>2136</v>
      </c>
      <c r="H2377" s="45" t="s">
        <v>518</v>
      </c>
      <c r="I2377" s="33" t="s">
        <v>518</v>
      </c>
      <c r="J2377" s="33" t="s">
        <v>519</v>
      </c>
      <c r="K2377" s="56">
        <v>1</v>
      </c>
      <c r="L2377" s="297">
        <v>45323</v>
      </c>
      <c r="M2377" s="297">
        <v>45747</v>
      </c>
      <c r="N2377" s="95">
        <f t="shared" si="80"/>
        <v>60.571428571428569</v>
      </c>
      <c r="O2377" s="51">
        <v>1</v>
      </c>
      <c r="P2377" s="53" t="s">
        <v>2137</v>
      </c>
      <c r="Q2377" s="34">
        <f t="shared" si="79"/>
        <v>1</v>
      </c>
      <c r="R2377" s="48" t="str">
        <f t="array" aca="1" ref="R2377" ca="1">IF(ISNUMBER(Q2377),IF(Q2377=100%,"CUMPLIDA",IF(AND(ISNUMBER(M2377),ISNUMBER(INDIRECT("FECHA_"&amp;$B2377,1))), IF(M2377&lt;=INDIRECT("FECHA_"&amp;$B2377,1),"INCUMPLIDA","PROCESO"), "VERIFICAR FECHA")),"SIN VALOR AVANCE")</f>
        <v>CUMPLIDA</v>
      </c>
    </row>
    <row r="2378" spans="1:18" ht="75.75">
      <c r="A2378" s="44" t="s">
        <v>652</v>
      </c>
      <c r="B2378" s="43" t="s">
        <v>1276</v>
      </c>
      <c r="C2378" s="474"/>
      <c r="D2378" s="474"/>
      <c r="E2378" s="475"/>
      <c r="F2378" s="475"/>
      <c r="G2378" s="475" t="s">
        <v>2136</v>
      </c>
      <c r="H2378" s="45" t="s">
        <v>480</v>
      </c>
      <c r="I2378" s="33" t="s">
        <v>481</v>
      </c>
      <c r="J2378" s="33" t="s">
        <v>482</v>
      </c>
      <c r="K2378" s="56">
        <v>1</v>
      </c>
      <c r="L2378" s="297">
        <v>45231</v>
      </c>
      <c r="M2378" s="297">
        <v>45747</v>
      </c>
      <c r="N2378" s="95">
        <f t="shared" si="80"/>
        <v>73.714285714285708</v>
      </c>
      <c r="O2378" s="51">
        <v>1</v>
      </c>
      <c r="P2378" s="53" t="s">
        <v>2137</v>
      </c>
      <c r="Q2378" s="34">
        <f t="shared" si="79"/>
        <v>1</v>
      </c>
      <c r="R2378" s="48" t="str">
        <f t="array" aca="1" ref="R2378" ca="1">IF(ISNUMBER(Q2378),IF(Q2378=100%,"CUMPLIDA",IF(AND(ISNUMBER(M2378),ISNUMBER(INDIRECT("FECHA_"&amp;$B2378,1))), IF(M2378&lt;=INDIRECT("FECHA_"&amp;$B2378,1),"INCUMPLIDA","PROCESO"), "VERIFICAR FECHA")),"SIN VALOR AVANCE")</f>
        <v>CUMPLIDA</v>
      </c>
    </row>
    <row r="2379" spans="1:18" ht="150.75">
      <c r="A2379" s="44" t="s">
        <v>652</v>
      </c>
      <c r="B2379" s="43" t="s">
        <v>1276</v>
      </c>
      <c r="C2379" s="474"/>
      <c r="D2379" s="474"/>
      <c r="E2379" s="475"/>
      <c r="F2379" s="475"/>
      <c r="G2379" s="475" t="s">
        <v>2136</v>
      </c>
      <c r="H2379" s="45" t="s">
        <v>483</v>
      </c>
      <c r="I2379" s="33" t="s">
        <v>483</v>
      </c>
      <c r="J2379" s="33" t="s">
        <v>1722</v>
      </c>
      <c r="K2379" s="56">
        <v>1</v>
      </c>
      <c r="L2379" s="297">
        <v>45323</v>
      </c>
      <c r="M2379" s="297">
        <v>45747</v>
      </c>
      <c r="N2379" s="95">
        <f t="shared" si="80"/>
        <v>60.571428571428569</v>
      </c>
      <c r="O2379" s="51">
        <v>1</v>
      </c>
      <c r="P2379" s="53" t="s">
        <v>2060</v>
      </c>
      <c r="Q2379" s="34">
        <f t="shared" si="79"/>
        <v>1</v>
      </c>
      <c r="R2379" s="48" t="str">
        <f t="array" aca="1" ref="R2379" ca="1">IF(ISNUMBER(Q2379),IF(Q2379=100%,"CUMPLIDA",IF(AND(ISNUMBER(M2379),ISNUMBER(INDIRECT("FECHA_"&amp;$B2379,1))), IF(M2379&lt;=INDIRECT("FECHA_"&amp;$B2379,1),"INCUMPLIDA","PROCESO"), "VERIFICAR FECHA")),"SIN VALOR AVANCE")</f>
        <v>CUMPLIDA</v>
      </c>
    </row>
    <row r="2380" spans="1:18" ht="75.75">
      <c r="A2380" s="44" t="s">
        <v>652</v>
      </c>
      <c r="B2380" s="43" t="s">
        <v>1276</v>
      </c>
      <c r="C2380" s="474"/>
      <c r="D2380" s="474"/>
      <c r="E2380" s="475"/>
      <c r="F2380" s="475"/>
      <c r="G2380" s="475" t="s">
        <v>2136</v>
      </c>
      <c r="H2380" s="45" t="s">
        <v>1808</v>
      </c>
      <c r="I2380" s="33" t="s">
        <v>1808</v>
      </c>
      <c r="J2380" s="33" t="s">
        <v>485</v>
      </c>
      <c r="K2380" s="56">
        <v>1</v>
      </c>
      <c r="L2380" s="297">
        <v>45231</v>
      </c>
      <c r="M2380" s="297">
        <v>45747</v>
      </c>
      <c r="N2380" s="95">
        <f t="shared" si="80"/>
        <v>73.714285714285708</v>
      </c>
      <c r="O2380" s="51">
        <v>1</v>
      </c>
      <c r="P2380" s="53" t="s">
        <v>2137</v>
      </c>
      <c r="Q2380" s="34">
        <f t="shared" si="79"/>
        <v>1</v>
      </c>
      <c r="R2380" s="48" t="str">
        <f t="array" aca="1" ref="R2380" ca="1">IF(ISNUMBER(Q2380),IF(Q2380=100%,"CUMPLIDA",IF(AND(ISNUMBER(M2380),ISNUMBER(INDIRECT("FECHA_"&amp;$B2380,1))), IF(M2380&lt;=INDIRECT("FECHA_"&amp;$B2380,1),"INCUMPLIDA","PROCESO"), "VERIFICAR FECHA")),"SIN VALOR AVANCE")</f>
        <v>CUMPLIDA</v>
      </c>
    </row>
    <row r="2381" spans="1:18" ht="225.75">
      <c r="A2381" s="44" t="s">
        <v>652</v>
      </c>
      <c r="B2381" s="43" t="s">
        <v>1276</v>
      </c>
      <c r="C2381" s="474"/>
      <c r="D2381" s="474"/>
      <c r="E2381" s="475"/>
      <c r="F2381" s="475"/>
      <c r="G2381" s="475" t="s">
        <v>2136</v>
      </c>
      <c r="H2381" s="45" t="s">
        <v>1809</v>
      </c>
      <c r="I2381" s="33" t="s">
        <v>1809</v>
      </c>
      <c r="J2381" s="33" t="s">
        <v>776</v>
      </c>
      <c r="K2381" s="56">
        <v>1</v>
      </c>
      <c r="L2381" s="297">
        <v>45231</v>
      </c>
      <c r="M2381" s="297">
        <v>45808</v>
      </c>
      <c r="N2381" s="95">
        <f t="shared" si="80"/>
        <v>82.428571428571431</v>
      </c>
      <c r="O2381" s="51">
        <v>1</v>
      </c>
      <c r="P2381" s="53" t="s">
        <v>2059</v>
      </c>
      <c r="Q2381" s="34">
        <f t="shared" ref="Q2381:Q2445" si="81">O2381/K2381</f>
        <v>1</v>
      </c>
      <c r="R2381" s="48" t="str">
        <f t="array" aca="1" ref="R2381" ca="1">IF(ISNUMBER(Q2381),IF(Q2381=100%,"CUMPLIDA",IF(AND(ISNUMBER(M2381),ISNUMBER(INDIRECT("FECHA_"&amp;$B2381,1))), IF(M2381&lt;=INDIRECT("FECHA_"&amp;$B2381,1),"INCUMPLIDA","PROCESO"), "VERIFICAR FECHA")),"SIN VALOR AVANCE")</f>
        <v>CUMPLIDA</v>
      </c>
    </row>
    <row r="2382" spans="1:18" ht="75.75">
      <c r="A2382" s="44" t="s">
        <v>652</v>
      </c>
      <c r="B2382" s="43" t="s">
        <v>1276</v>
      </c>
      <c r="C2382" s="474" t="s">
        <v>2047</v>
      </c>
      <c r="D2382" s="474" t="s">
        <v>1623</v>
      </c>
      <c r="E2382" s="475"/>
      <c r="F2382" s="475"/>
      <c r="G2382" s="475" t="s">
        <v>2136</v>
      </c>
      <c r="H2382" s="45" t="s">
        <v>56</v>
      </c>
      <c r="I2382" s="33" t="s">
        <v>489</v>
      </c>
      <c r="J2382" s="33" t="s">
        <v>490</v>
      </c>
      <c r="K2382" s="56">
        <v>12</v>
      </c>
      <c r="L2382" s="297">
        <v>46024</v>
      </c>
      <c r="M2382" s="297">
        <v>47118</v>
      </c>
      <c r="N2382" s="95">
        <f t="shared" si="80"/>
        <v>156.28571428571428</v>
      </c>
      <c r="O2382" s="51">
        <v>0</v>
      </c>
      <c r="P2382" s="53" t="s">
        <v>2137</v>
      </c>
      <c r="Q2382" s="34">
        <f t="shared" si="81"/>
        <v>0</v>
      </c>
      <c r="R2382" s="48" t="str">
        <f t="array" aca="1" ref="R2382" ca="1">IF(ISNUMBER(Q2382),IF(Q2382=100%,"CUMPLIDA",IF(AND(ISNUMBER(M2382),ISNUMBER(INDIRECT("FECHA_"&amp;$B2382,1))), IF(M2382&lt;=INDIRECT("FECHA_"&amp;$B2382,1),"INCUMPLIDA","PROCESO"), "VERIFICAR FECHA")),"SIN VALOR AVANCE")</f>
        <v>PROCESO</v>
      </c>
    </row>
    <row r="2383" spans="1:18" ht="150.75">
      <c r="A2383" s="44" t="s">
        <v>652</v>
      </c>
      <c r="B2383" s="43" t="s">
        <v>1276</v>
      </c>
      <c r="C2383" s="474" t="s">
        <v>2047</v>
      </c>
      <c r="D2383" s="474" t="s">
        <v>1623</v>
      </c>
      <c r="E2383" s="475"/>
      <c r="F2383" s="475"/>
      <c r="G2383" s="475" t="s">
        <v>2136</v>
      </c>
      <c r="H2383" s="45" t="s">
        <v>492</v>
      </c>
      <c r="I2383" s="33" t="s">
        <v>493</v>
      </c>
      <c r="J2383" s="33" t="s">
        <v>494</v>
      </c>
      <c r="K2383" s="56">
        <v>1</v>
      </c>
      <c r="L2383" s="297">
        <v>46024</v>
      </c>
      <c r="M2383" s="297">
        <v>47118</v>
      </c>
      <c r="N2383" s="95">
        <f t="shared" si="80"/>
        <v>156.28571428571428</v>
      </c>
      <c r="O2383" s="51">
        <v>0</v>
      </c>
      <c r="P2383" s="53" t="s">
        <v>2060</v>
      </c>
      <c r="Q2383" s="34">
        <f t="shared" si="81"/>
        <v>0</v>
      </c>
      <c r="R2383" s="48" t="str">
        <f t="array" aca="1" ref="R2383" ca="1">IF(ISNUMBER(Q2383),IF(Q2383=100%,"CUMPLIDA",IF(AND(ISNUMBER(M2383),ISNUMBER(INDIRECT("FECHA_"&amp;$B2383,1))), IF(M2383&lt;=INDIRECT("FECHA_"&amp;$B2383,1),"INCUMPLIDA","PROCESO"), "VERIFICAR FECHA")),"SIN VALOR AVANCE")</f>
        <v>PROCESO</v>
      </c>
    </row>
    <row r="2384" spans="1:18" ht="225.75">
      <c r="A2384" s="44" t="s">
        <v>652</v>
      </c>
      <c r="B2384" s="43" t="s">
        <v>1276</v>
      </c>
      <c r="C2384" s="474" t="s">
        <v>2047</v>
      </c>
      <c r="D2384" s="474" t="s">
        <v>1623</v>
      </c>
      <c r="E2384" s="475"/>
      <c r="F2384" s="475"/>
      <c r="G2384" s="475" t="s">
        <v>2136</v>
      </c>
      <c r="H2384" s="45" t="s">
        <v>495</v>
      </c>
      <c r="I2384" s="33" t="s">
        <v>496</v>
      </c>
      <c r="J2384" s="33" t="s">
        <v>527</v>
      </c>
      <c r="K2384" s="56">
        <v>2</v>
      </c>
      <c r="L2384" s="297">
        <v>46024</v>
      </c>
      <c r="M2384" s="297">
        <v>47118</v>
      </c>
      <c r="N2384" s="95">
        <f t="shared" si="80"/>
        <v>156.28571428571428</v>
      </c>
      <c r="O2384" s="51">
        <v>0</v>
      </c>
      <c r="P2384" s="53" t="s">
        <v>2059</v>
      </c>
      <c r="Q2384" s="34">
        <f t="shared" si="81"/>
        <v>0</v>
      </c>
      <c r="R2384" s="48" t="str">
        <f t="array" aca="1" ref="R2384" ca="1">IF(ISNUMBER(Q2384),IF(Q2384=100%,"CUMPLIDA",IF(AND(ISNUMBER(M2384),ISNUMBER(INDIRECT("FECHA_"&amp;$B2384,1))), IF(M2384&lt;=INDIRECT("FECHA_"&amp;$B2384,1),"INCUMPLIDA","PROCESO"), "VERIFICAR FECHA")),"SIN VALOR AVANCE")</f>
        <v>PROCESO</v>
      </c>
    </row>
    <row r="2385" spans="1:18" ht="90.75">
      <c r="A2385" s="44" t="s">
        <v>652</v>
      </c>
      <c r="B2385" s="43" t="s">
        <v>1276</v>
      </c>
      <c r="C2385" s="474" t="s">
        <v>2047</v>
      </c>
      <c r="D2385" s="474" t="s">
        <v>1623</v>
      </c>
      <c r="E2385" s="475"/>
      <c r="F2385" s="475"/>
      <c r="G2385" s="475" t="s">
        <v>2136</v>
      </c>
      <c r="H2385" s="45" t="s">
        <v>2131</v>
      </c>
      <c r="I2385" s="33" t="s">
        <v>2062</v>
      </c>
      <c r="J2385" s="33" t="s">
        <v>2063</v>
      </c>
      <c r="K2385" s="51">
        <v>1</v>
      </c>
      <c r="L2385" s="296">
        <v>44927</v>
      </c>
      <c r="M2385" s="296">
        <v>45016</v>
      </c>
      <c r="N2385" s="95">
        <f t="shared" si="80"/>
        <v>12.714285714285714</v>
      </c>
      <c r="O2385" s="51">
        <v>1</v>
      </c>
      <c r="P2385" s="33" t="s">
        <v>2138</v>
      </c>
      <c r="Q2385" s="34">
        <f t="shared" si="81"/>
        <v>1</v>
      </c>
      <c r="R2385" s="48" t="str">
        <f t="array" aca="1" ref="R2385" ca="1">IF(ISNUMBER(Q2385),IF(Q2385=100%,"CUMPLIDA",IF(AND(ISNUMBER(M2385),ISNUMBER(INDIRECT("FECHA_"&amp;$B2385,1))), IF(M2385&lt;=INDIRECT("FECHA_"&amp;$B2385,1),"INCUMPLIDA","PROCESO"), "VERIFICAR FECHA")),"SIN VALOR AVANCE")</f>
        <v>CUMPLIDA</v>
      </c>
    </row>
    <row r="2386" spans="1:18" ht="165.75">
      <c r="A2386" s="44" t="s">
        <v>652</v>
      </c>
      <c r="B2386" s="43" t="s">
        <v>1276</v>
      </c>
      <c r="C2386" s="474" t="s">
        <v>2047</v>
      </c>
      <c r="D2386" s="474" t="s">
        <v>1623</v>
      </c>
      <c r="E2386" s="475"/>
      <c r="F2386" s="475"/>
      <c r="G2386" s="475" t="s">
        <v>2136</v>
      </c>
      <c r="H2386" s="45" t="s">
        <v>2131</v>
      </c>
      <c r="I2386" s="33" t="s">
        <v>2132</v>
      </c>
      <c r="J2386" s="33" t="s">
        <v>1716</v>
      </c>
      <c r="K2386" s="51">
        <v>1</v>
      </c>
      <c r="L2386" s="296">
        <v>45017</v>
      </c>
      <c r="M2386" s="296">
        <v>45138</v>
      </c>
      <c r="N2386" s="95">
        <f t="shared" si="80"/>
        <v>17.285714285714285</v>
      </c>
      <c r="O2386" s="51">
        <v>1</v>
      </c>
      <c r="P2386" s="33" t="s">
        <v>2139</v>
      </c>
      <c r="Q2386" s="34">
        <f t="shared" si="81"/>
        <v>1</v>
      </c>
      <c r="R2386" s="48" t="str">
        <f t="array" aca="1" ref="R2386" ca="1">IF(ISNUMBER(Q2386),IF(Q2386=100%,"CUMPLIDA",IF(AND(ISNUMBER(M2386),ISNUMBER(INDIRECT("FECHA_"&amp;$B2386,1))), IF(M2386&lt;=INDIRECT("FECHA_"&amp;$B2386,1),"INCUMPLIDA","PROCESO"), "VERIFICAR FECHA")),"SIN VALOR AVANCE")</f>
        <v>CUMPLIDA</v>
      </c>
    </row>
    <row r="2387" spans="1:18" ht="105.75">
      <c r="A2387" s="44" t="s">
        <v>652</v>
      </c>
      <c r="B2387" s="43" t="s">
        <v>1276</v>
      </c>
      <c r="C2387" s="474" t="s">
        <v>2047</v>
      </c>
      <c r="D2387" s="474" t="s">
        <v>1623</v>
      </c>
      <c r="E2387" s="475"/>
      <c r="F2387" s="475"/>
      <c r="G2387" s="475" t="s">
        <v>2136</v>
      </c>
      <c r="H2387" s="45" t="s">
        <v>2077</v>
      </c>
      <c r="I2387" s="33" t="s">
        <v>2078</v>
      </c>
      <c r="J2387" s="33" t="s">
        <v>273</v>
      </c>
      <c r="K2387" s="51">
        <v>12</v>
      </c>
      <c r="L2387" s="296">
        <v>44958</v>
      </c>
      <c r="M2387" s="296">
        <v>45323</v>
      </c>
      <c r="N2387" s="95">
        <f t="shared" si="80"/>
        <v>52.142857142857146</v>
      </c>
      <c r="O2387" s="51">
        <v>12</v>
      </c>
      <c r="P2387" s="33" t="s">
        <v>2140</v>
      </c>
      <c r="Q2387" s="34">
        <f t="shared" si="81"/>
        <v>1</v>
      </c>
      <c r="R2387" s="48" t="str">
        <f t="array" aca="1" ref="R2387" ca="1">IF(ISNUMBER(Q2387),IF(Q2387=100%,"CUMPLIDA",IF(AND(ISNUMBER(M2387),ISNUMBER(INDIRECT("FECHA_"&amp;$B2387,1))), IF(M2387&lt;=INDIRECT("FECHA_"&amp;$B2387,1),"INCUMPLIDA","PROCESO"), "VERIFICAR FECHA")),"SIN VALOR AVANCE")</f>
        <v>CUMPLIDA</v>
      </c>
    </row>
    <row r="2388" spans="1:18" ht="256.5">
      <c r="A2388" s="44" t="s">
        <v>652</v>
      </c>
      <c r="B2388" s="43" t="s">
        <v>1276</v>
      </c>
      <c r="C2388" s="335" t="s">
        <v>2047</v>
      </c>
      <c r="D2388" s="341" t="s">
        <v>1623</v>
      </c>
      <c r="E2388" s="336" t="s">
        <v>5622</v>
      </c>
      <c r="F2388" s="336"/>
      <c r="G2388" s="336" t="s">
        <v>5623</v>
      </c>
      <c r="H2388" s="336" t="s">
        <v>5624</v>
      </c>
      <c r="I2388" s="337" t="s">
        <v>5625</v>
      </c>
      <c r="J2388" s="337" t="s">
        <v>5626</v>
      </c>
      <c r="K2388" s="338">
        <v>3</v>
      </c>
      <c r="L2388" s="342">
        <v>45474</v>
      </c>
      <c r="M2388" s="342">
        <v>46022</v>
      </c>
      <c r="N2388" s="339">
        <f t="shared" si="80"/>
        <v>78.285714285714292</v>
      </c>
      <c r="O2388" s="338">
        <v>3</v>
      </c>
      <c r="P2388" s="337" t="s">
        <v>5627</v>
      </c>
      <c r="Q2388" s="340">
        <f t="shared" si="81"/>
        <v>1</v>
      </c>
      <c r="R2388" s="341" t="str" cm="1">
        <f t="array" aca="1" ref="R2388" ca="1">IF(ISNUMBER(Q2388),IF(Q2388=100%,"CUMPLIDA",IF(AND(ISNUMBER(M2388),ISNUMBER(INDIRECT("FECHA_"&amp;$B2388,1))), IF(M2388&lt;=INDIRECT("FECHA_"&amp;$B2388,1),"INCUMPLIDA","PROCESO"), "VERIFICAR FECHA")),"SIN VALOR AVANCE")</f>
        <v>CUMPLIDA</v>
      </c>
    </row>
    <row r="2389" spans="1:18" ht="180.75">
      <c r="A2389" s="44" t="s">
        <v>652</v>
      </c>
      <c r="B2389" s="43" t="s">
        <v>1276</v>
      </c>
      <c r="C2389" s="474" t="s">
        <v>2047</v>
      </c>
      <c r="D2389" s="474" t="s">
        <v>1623</v>
      </c>
      <c r="E2389" s="475" t="s">
        <v>2141</v>
      </c>
      <c r="F2389" s="475"/>
      <c r="G2389" s="475" t="s">
        <v>2142</v>
      </c>
      <c r="H2389" s="45" t="s">
        <v>2099</v>
      </c>
      <c r="I2389" s="33" t="s">
        <v>2055</v>
      </c>
      <c r="J2389" s="33" t="s">
        <v>2056</v>
      </c>
      <c r="K2389" s="51">
        <v>3</v>
      </c>
      <c r="L2389" s="296">
        <v>44958</v>
      </c>
      <c r="M2389" s="296">
        <v>45323</v>
      </c>
      <c r="N2389" s="95">
        <f t="shared" si="80"/>
        <v>52.142857142857146</v>
      </c>
      <c r="O2389" s="51">
        <v>3</v>
      </c>
      <c r="P2389" s="33" t="s">
        <v>2143</v>
      </c>
      <c r="Q2389" s="34">
        <f t="shared" si="81"/>
        <v>1</v>
      </c>
      <c r="R2389" s="48" t="str">
        <f t="array" aca="1" ref="R2389" ca="1">IF(ISNUMBER(Q2389),IF(Q2389=100%,"CUMPLIDA",IF(AND(ISNUMBER(M2389),ISNUMBER(INDIRECT("FECHA_"&amp;$B2389,1))), IF(M2389&lt;=INDIRECT("FECHA_"&amp;$B2389,1),"INCUMPLIDA","PROCESO"), "VERIFICAR FECHA")),"SIN VALOR AVANCE")</f>
        <v>CUMPLIDA</v>
      </c>
    </row>
    <row r="2390" spans="1:18" ht="75.75">
      <c r="A2390" s="44" t="s">
        <v>652</v>
      </c>
      <c r="B2390" s="43" t="s">
        <v>1276</v>
      </c>
      <c r="C2390" s="474"/>
      <c r="D2390" s="474"/>
      <c r="E2390" s="475"/>
      <c r="F2390" s="475"/>
      <c r="G2390" s="475" t="s">
        <v>2142</v>
      </c>
      <c r="H2390" s="45" t="s">
        <v>2058</v>
      </c>
      <c r="I2390" s="57" t="s">
        <v>658</v>
      </c>
      <c r="J2390" s="33" t="s">
        <v>659</v>
      </c>
      <c r="K2390" s="51">
        <v>1</v>
      </c>
      <c r="L2390" s="296">
        <v>45231</v>
      </c>
      <c r="M2390" s="296">
        <v>45504</v>
      </c>
      <c r="N2390" s="95">
        <f t="shared" si="80"/>
        <v>39</v>
      </c>
      <c r="O2390" s="51">
        <v>1</v>
      </c>
      <c r="P2390" s="53" t="s">
        <v>1804</v>
      </c>
      <c r="Q2390" s="34">
        <f t="shared" si="81"/>
        <v>1</v>
      </c>
      <c r="R2390" s="48" t="str">
        <f t="array" aca="1" ref="R2390" ca="1">IF(ISNUMBER(Q2390),IF(Q2390=100%,"CUMPLIDA",IF(AND(ISNUMBER(M2390),ISNUMBER(INDIRECT("FECHA_"&amp;$B2390,1))), IF(M2390&lt;=INDIRECT("FECHA_"&amp;$B2390,1),"INCUMPLIDA","PROCESO"), "VERIFICAR FECHA")),"SIN VALOR AVANCE")</f>
        <v>CUMPLIDA</v>
      </c>
    </row>
    <row r="2391" spans="1:18" ht="225.75">
      <c r="A2391" s="44" t="s">
        <v>652</v>
      </c>
      <c r="B2391" s="43" t="s">
        <v>1276</v>
      </c>
      <c r="C2391" s="474"/>
      <c r="D2391" s="474"/>
      <c r="E2391" s="475"/>
      <c r="F2391" s="475"/>
      <c r="G2391" s="475" t="s">
        <v>2142</v>
      </c>
      <c r="H2391" s="45" t="s">
        <v>2058</v>
      </c>
      <c r="I2391" s="57" t="s">
        <v>661</v>
      </c>
      <c r="J2391" s="33" t="s">
        <v>662</v>
      </c>
      <c r="K2391" s="51">
        <v>1</v>
      </c>
      <c r="L2391" s="296">
        <v>45231</v>
      </c>
      <c r="M2391" s="296">
        <v>45504</v>
      </c>
      <c r="N2391" s="95">
        <f t="shared" si="80"/>
        <v>39</v>
      </c>
      <c r="O2391" s="51">
        <v>1</v>
      </c>
      <c r="P2391" s="53" t="s">
        <v>2059</v>
      </c>
      <c r="Q2391" s="34">
        <f t="shared" si="81"/>
        <v>1</v>
      </c>
      <c r="R2391" s="48" t="str">
        <f t="array" aca="1" ref="R2391" ca="1">IF(ISNUMBER(Q2391),IF(Q2391=100%,"CUMPLIDA",IF(AND(ISNUMBER(M2391),ISNUMBER(INDIRECT("FECHA_"&amp;$B2391,1))), IF(M2391&lt;=INDIRECT("FECHA_"&amp;$B2391,1),"INCUMPLIDA","PROCESO"), "VERIFICAR FECHA")),"SIN VALOR AVANCE")</f>
        <v>CUMPLIDA</v>
      </c>
    </row>
    <row r="2392" spans="1:18" ht="165.75">
      <c r="A2392" s="44" t="s">
        <v>652</v>
      </c>
      <c r="B2392" s="43" t="s">
        <v>1276</v>
      </c>
      <c r="C2392" s="474"/>
      <c r="D2392" s="474"/>
      <c r="E2392" s="475"/>
      <c r="F2392" s="475"/>
      <c r="G2392" s="475" t="s">
        <v>2142</v>
      </c>
      <c r="H2392" s="45" t="s">
        <v>664</v>
      </c>
      <c r="I2392" s="33" t="s">
        <v>474</v>
      </c>
      <c r="J2392" s="33" t="s">
        <v>475</v>
      </c>
      <c r="K2392" s="56">
        <v>1</v>
      </c>
      <c r="L2392" s="297">
        <v>45323</v>
      </c>
      <c r="M2392" s="297">
        <v>45747</v>
      </c>
      <c r="N2392" s="95">
        <f t="shared" si="80"/>
        <v>60.571428571428569</v>
      </c>
      <c r="O2392" s="51">
        <v>1</v>
      </c>
      <c r="P2392" s="53" t="s">
        <v>2101</v>
      </c>
      <c r="Q2392" s="34">
        <f t="shared" si="81"/>
        <v>1</v>
      </c>
      <c r="R2392" s="48" t="str">
        <f t="array" aca="1" ref="R2392" ca="1">IF(ISNUMBER(Q2392),IF(Q2392=100%,"CUMPLIDA",IF(AND(ISNUMBER(M2392),ISNUMBER(INDIRECT("FECHA_"&amp;$B2392,1))), IF(M2392&lt;=INDIRECT("FECHA_"&amp;$B2392,1),"INCUMPLIDA","PROCESO"), "VERIFICAR FECHA")),"SIN VALOR AVANCE")</f>
        <v>CUMPLIDA</v>
      </c>
    </row>
    <row r="2393" spans="1:18" ht="75.75">
      <c r="A2393" s="44" t="s">
        <v>652</v>
      </c>
      <c r="B2393" s="43" t="s">
        <v>1276</v>
      </c>
      <c r="C2393" s="474"/>
      <c r="D2393" s="474"/>
      <c r="E2393" s="475"/>
      <c r="F2393" s="475"/>
      <c r="G2393" s="475" t="s">
        <v>2142</v>
      </c>
      <c r="H2393" s="45" t="s">
        <v>518</v>
      </c>
      <c r="I2393" s="33" t="s">
        <v>518</v>
      </c>
      <c r="J2393" s="33" t="s">
        <v>519</v>
      </c>
      <c r="K2393" s="56">
        <v>1</v>
      </c>
      <c r="L2393" s="297">
        <v>45323</v>
      </c>
      <c r="M2393" s="297">
        <v>45747</v>
      </c>
      <c r="N2393" s="95">
        <f t="shared" si="80"/>
        <v>60.571428571428569</v>
      </c>
      <c r="O2393" s="51">
        <v>1</v>
      </c>
      <c r="P2393" s="53" t="s">
        <v>1897</v>
      </c>
      <c r="Q2393" s="34">
        <f t="shared" si="81"/>
        <v>1</v>
      </c>
      <c r="R2393" s="48" t="str">
        <f t="array" aca="1" ref="R2393" ca="1">IF(ISNUMBER(Q2393),IF(Q2393=100%,"CUMPLIDA",IF(AND(ISNUMBER(M2393),ISNUMBER(INDIRECT("FECHA_"&amp;$B2393,1))), IF(M2393&lt;=INDIRECT("FECHA_"&amp;$B2393,1),"INCUMPLIDA","PROCESO"), "VERIFICAR FECHA")),"SIN VALOR AVANCE")</f>
        <v>CUMPLIDA</v>
      </c>
    </row>
    <row r="2394" spans="1:18" ht="75.75">
      <c r="A2394" s="44" t="s">
        <v>652</v>
      </c>
      <c r="B2394" s="43" t="s">
        <v>1276</v>
      </c>
      <c r="C2394" s="474"/>
      <c r="D2394" s="474"/>
      <c r="E2394" s="475"/>
      <c r="F2394" s="475"/>
      <c r="G2394" s="475" t="s">
        <v>2142</v>
      </c>
      <c r="H2394" s="45" t="s">
        <v>480</v>
      </c>
      <c r="I2394" s="33" t="s">
        <v>481</v>
      </c>
      <c r="J2394" s="33" t="s">
        <v>482</v>
      </c>
      <c r="K2394" s="56">
        <v>1</v>
      </c>
      <c r="L2394" s="297">
        <v>45231</v>
      </c>
      <c r="M2394" s="297">
        <v>45747</v>
      </c>
      <c r="N2394" s="95">
        <f t="shared" si="80"/>
        <v>73.714285714285708</v>
      </c>
      <c r="O2394" s="51">
        <v>1</v>
      </c>
      <c r="P2394" s="53" t="s">
        <v>1897</v>
      </c>
      <c r="Q2394" s="34">
        <f t="shared" si="81"/>
        <v>1</v>
      </c>
      <c r="R2394" s="48" t="str">
        <f t="array" aca="1" ref="R2394" ca="1">IF(ISNUMBER(Q2394),IF(Q2394=100%,"CUMPLIDA",IF(AND(ISNUMBER(M2394),ISNUMBER(INDIRECT("FECHA_"&amp;$B2394,1))), IF(M2394&lt;=INDIRECT("FECHA_"&amp;$B2394,1),"INCUMPLIDA","PROCESO"), "VERIFICAR FECHA")),"SIN VALOR AVANCE")</f>
        <v>CUMPLIDA</v>
      </c>
    </row>
    <row r="2395" spans="1:18" ht="165.75">
      <c r="A2395" s="44" t="s">
        <v>652</v>
      </c>
      <c r="B2395" s="43" t="s">
        <v>1276</v>
      </c>
      <c r="C2395" s="474"/>
      <c r="D2395" s="474"/>
      <c r="E2395" s="475"/>
      <c r="F2395" s="475"/>
      <c r="G2395" s="475" t="s">
        <v>2142</v>
      </c>
      <c r="H2395" s="45" t="s">
        <v>483</v>
      </c>
      <c r="I2395" s="33" t="s">
        <v>483</v>
      </c>
      <c r="J2395" s="33" t="s">
        <v>1722</v>
      </c>
      <c r="K2395" s="56">
        <v>1</v>
      </c>
      <c r="L2395" s="297">
        <v>45323</v>
      </c>
      <c r="M2395" s="297">
        <v>45747</v>
      </c>
      <c r="N2395" s="95">
        <f t="shared" ref="N2395:N2458" si="82">(M2395-L2395)/7</f>
        <v>60.571428571428569</v>
      </c>
      <c r="O2395" s="51">
        <v>1</v>
      </c>
      <c r="P2395" s="53" t="s">
        <v>2101</v>
      </c>
      <c r="Q2395" s="34">
        <f t="shared" si="81"/>
        <v>1</v>
      </c>
      <c r="R2395" s="48" t="str">
        <f t="array" aca="1" ref="R2395" ca="1">IF(ISNUMBER(Q2395),IF(Q2395=100%,"CUMPLIDA",IF(AND(ISNUMBER(M2395),ISNUMBER(INDIRECT("FECHA_"&amp;$B2395,1))), IF(M2395&lt;=INDIRECT("FECHA_"&amp;$B2395,1),"INCUMPLIDA","PROCESO"), "VERIFICAR FECHA")),"SIN VALOR AVANCE")</f>
        <v>CUMPLIDA</v>
      </c>
    </row>
    <row r="2396" spans="1:18" ht="75.75">
      <c r="A2396" s="44" t="s">
        <v>652</v>
      </c>
      <c r="B2396" s="43" t="s">
        <v>1276</v>
      </c>
      <c r="C2396" s="474"/>
      <c r="D2396" s="474"/>
      <c r="E2396" s="475"/>
      <c r="F2396" s="475"/>
      <c r="G2396" s="475" t="s">
        <v>2142</v>
      </c>
      <c r="H2396" s="45" t="s">
        <v>1808</v>
      </c>
      <c r="I2396" s="33" t="s">
        <v>1808</v>
      </c>
      <c r="J2396" s="33" t="s">
        <v>485</v>
      </c>
      <c r="K2396" s="56">
        <v>1</v>
      </c>
      <c r="L2396" s="297">
        <v>45231</v>
      </c>
      <c r="M2396" s="297">
        <v>45747</v>
      </c>
      <c r="N2396" s="95">
        <f t="shared" si="82"/>
        <v>73.714285714285708</v>
      </c>
      <c r="O2396" s="51">
        <v>1</v>
      </c>
      <c r="P2396" s="53" t="s">
        <v>1897</v>
      </c>
      <c r="Q2396" s="34">
        <f t="shared" si="81"/>
        <v>1</v>
      </c>
      <c r="R2396" s="48" t="str">
        <f t="array" aca="1" ref="R2396" ca="1">IF(ISNUMBER(Q2396),IF(Q2396=100%,"CUMPLIDA",IF(AND(ISNUMBER(M2396),ISNUMBER(INDIRECT("FECHA_"&amp;$B2396,1))), IF(M2396&lt;=INDIRECT("FECHA_"&amp;$B2396,1),"INCUMPLIDA","PROCESO"), "VERIFICAR FECHA")),"SIN VALOR AVANCE")</f>
        <v>CUMPLIDA</v>
      </c>
    </row>
    <row r="2397" spans="1:18" ht="225.75">
      <c r="A2397" s="44" t="s">
        <v>652</v>
      </c>
      <c r="B2397" s="43" t="s">
        <v>1276</v>
      </c>
      <c r="C2397" s="474"/>
      <c r="D2397" s="474"/>
      <c r="E2397" s="475"/>
      <c r="F2397" s="475"/>
      <c r="G2397" s="475" t="s">
        <v>2142</v>
      </c>
      <c r="H2397" s="45" t="s">
        <v>1809</v>
      </c>
      <c r="I2397" s="33" t="s">
        <v>1809</v>
      </c>
      <c r="J2397" s="33" t="s">
        <v>776</v>
      </c>
      <c r="K2397" s="56">
        <v>1</v>
      </c>
      <c r="L2397" s="297">
        <v>45231</v>
      </c>
      <c r="M2397" s="297">
        <v>45808</v>
      </c>
      <c r="N2397" s="95">
        <f t="shared" si="82"/>
        <v>82.428571428571431</v>
      </c>
      <c r="O2397" s="51">
        <v>1</v>
      </c>
      <c r="P2397" s="53" t="s">
        <v>2059</v>
      </c>
      <c r="Q2397" s="34">
        <f t="shared" si="81"/>
        <v>1</v>
      </c>
      <c r="R2397" s="48" t="str">
        <f t="array" aca="1" ref="R2397" ca="1">IF(ISNUMBER(Q2397),IF(Q2397=100%,"CUMPLIDA",IF(AND(ISNUMBER(M2397),ISNUMBER(INDIRECT("FECHA_"&amp;$B2397,1))), IF(M2397&lt;=INDIRECT("FECHA_"&amp;$B2397,1),"INCUMPLIDA","PROCESO"), "VERIFICAR FECHA")),"SIN VALOR AVANCE")</f>
        <v>CUMPLIDA</v>
      </c>
    </row>
    <row r="2398" spans="1:18" ht="75.75">
      <c r="A2398" s="44" t="s">
        <v>652</v>
      </c>
      <c r="B2398" s="43" t="s">
        <v>1276</v>
      </c>
      <c r="C2398" s="474" t="s">
        <v>2047</v>
      </c>
      <c r="D2398" s="474" t="s">
        <v>1623</v>
      </c>
      <c r="E2398" s="475"/>
      <c r="F2398" s="475"/>
      <c r="G2398" s="475" t="s">
        <v>2142</v>
      </c>
      <c r="H2398" s="45" t="s">
        <v>56</v>
      </c>
      <c r="I2398" s="33" t="s">
        <v>489</v>
      </c>
      <c r="J2398" s="33" t="s">
        <v>490</v>
      </c>
      <c r="K2398" s="56">
        <v>12</v>
      </c>
      <c r="L2398" s="297">
        <v>46024</v>
      </c>
      <c r="M2398" s="297">
        <v>47118</v>
      </c>
      <c r="N2398" s="95">
        <f t="shared" si="82"/>
        <v>156.28571428571428</v>
      </c>
      <c r="O2398" s="51">
        <v>0</v>
      </c>
      <c r="P2398" s="53" t="s">
        <v>1897</v>
      </c>
      <c r="Q2398" s="34">
        <f t="shared" si="81"/>
        <v>0</v>
      </c>
      <c r="R2398" s="48" t="str">
        <f t="array" aca="1" ref="R2398" ca="1">IF(ISNUMBER(Q2398),IF(Q2398=100%,"CUMPLIDA",IF(AND(ISNUMBER(M2398),ISNUMBER(INDIRECT("FECHA_"&amp;$B2398,1))), IF(M2398&lt;=INDIRECT("FECHA_"&amp;$B2398,1),"INCUMPLIDA","PROCESO"), "VERIFICAR FECHA")),"SIN VALOR AVANCE")</f>
        <v>PROCESO</v>
      </c>
    </row>
    <row r="2399" spans="1:18" ht="165.75">
      <c r="A2399" s="44" t="s">
        <v>652</v>
      </c>
      <c r="B2399" s="43" t="s">
        <v>1276</v>
      </c>
      <c r="C2399" s="474" t="s">
        <v>2047</v>
      </c>
      <c r="D2399" s="474" t="s">
        <v>1623</v>
      </c>
      <c r="E2399" s="475"/>
      <c r="F2399" s="475"/>
      <c r="G2399" s="475" t="s">
        <v>2142</v>
      </c>
      <c r="H2399" s="45" t="s">
        <v>492</v>
      </c>
      <c r="I2399" s="33" t="s">
        <v>493</v>
      </c>
      <c r="J2399" s="33" t="s">
        <v>494</v>
      </c>
      <c r="K2399" s="56">
        <v>1</v>
      </c>
      <c r="L2399" s="297">
        <v>46024</v>
      </c>
      <c r="M2399" s="297">
        <v>47118</v>
      </c>
      <c r="N2399" s="95">
        <f t="shared" si="82"/>
        <v>156.28571428571428</v>
      </c>
      <c r="O2399" s="51">
        <v>0</v>
      </c>
      <c r="P2399" s="53" t="s">
        <v>2101</v>
      </c>
      <c r="Q2399" s="34">
        <f t="shared" si="81"/>
        <v>0</v>
      </c>
      <c r="R2399" s="48" t="str">
        <f t="array" aca="1" ref="R2399" ca="1">IF(ISNUMBER(Q2399),IF(Q2399=100%,"CUMPLIDA",IF(AND(ISNUMBER(M2399),ISNUMBER(INDIRECT("FECHA_"&amp;$B2399,1))), IF(M2399&lt;=INDIRECT("FECHA_"&amp;$B2399,1),"INCUMPLIDA","PROCESO"), "VERIFICAR FECHA")),"SIN VALOR AVANCE")</f>
        <v>PROCESO</v>
      </c>
    </row>
    <row r="2400" spans="1:18" ht="225.75">
      <c r="A2400" s="44" t="s">
        <v>652</v>
      </c>
      <c r="B2400" s="43" t="s">
        <v>1276</v>
      </c>
      <c r="C2400" s="474" t="s">
        <v>2047</v>
      </c>
      <c r="D2400" s="474" t="s">
        <v>1623</v>
      </c>
      <c r="E2400" s="475"/>
      <c r="F2400" s="475"/>
      <c r="G2400" s="475" t="s">
        <v>2142</v>
      </c>
      <c r="H2400" s="45" t="s">
        <v>495</v>
      </c>
      <c r="I2400" s="33" t="s">
        <v>496</v>
      </c>
      <c r="J2400" s="33" t="s">
        <v>527</v>
      </c>
      <c r="K2400" s="56">
        <v>2</v>
      </c>
      <c r="L2400" s="297">
        <v>46024</v>
      </c>
      <c r="M2400" s="297">
        <v>47118</v>
      </c>
      <c r="N2400" s="95">
        <f t="shared" si="82"/>
        <v>156.28571428571428</v>
      </c>
      <c r="O2400" s="51">
        <v>0</v>
      </c>
      <c r="P2400" s="53" t="s">
        <v>2059</v>
      </c>
      <c r="Q2400" s="34">
        <f t="shared" si="81"/>
        <v>0</v>
      </c>
      <c r="R2400" s="48" t="str">
        <f t="array" aca="1" ref="R2400" ca="1">IF(ISNUMBER(Q2400),IF(Q2400=100%,"CUMPLIDA",IF(AND(ISNUMBER(M2400),ISNUMBER(INDIRECT("FECHA_"&amp;$B2400,1))), IF(M2400&lt;=INDIRECT("FECHA_"&amp;$B2400,1),"INCUMPLIDA","PROCESO"), "VERIFICAR FECHA")),"SIN VALOR AVANCE")</f>
        <v>PROCESO</v>
      </c>
    </row>
    <row r="2401" spans="1:18" ht="105.75">
      <c r="A2401" s="44" t="s">
        <v>652</v>
      </c>
      <c r="B2401" s="43" t="s">
        <v>1276</v>
      </c>
      <c r="C2401" s="474" t="s">
        <v>2047</v>
      </c>
      <c r="D2401" s="474" t="s">
        <v>1623</v>
      </c>
      <c r="E2401" s="475"/>
      <c r="F2401" s="475"/>
      <c r="G2401" s="475" t="s">
        <v>2142</v>
      </c>
      <c r="H2401" s="45" t="s">
        <v>2061</v>
      </c>
      <c r="I2401" s="33" t="s">
        <v>2062</v>
      </c>
      <c r="J2401" s="33" t="s">
        <v>2063</v>
      </c>
      <c r="K2401" s="51">
        <v>1</v>
      </c>
      <c r="L2401" s="296">
        <v>44927</v>
      </c>
      <c r="M2401" s="296">
        <v>45016</v>
      </c>
      <c r="N2401" s="95">
        <f t="shared" si="82"/>
        <v>12.714285714285714</v>
      </c>
      <c r="O2401" s="51">
        <v>1</v>
      </c>
      <c r="P2401" s="33" t="s">
        <v>2106</v>
      </c>
      <c r="Q2401" s="34">
        <f t="shared" si="81"/>
        <v>1</v>
      </c>
      <c r="R2401" s="48" t="str">
        <f t="array" aca="1" ref="R2401" ca="1">IF(ISNUMBER(Q2401),IF(Q2401=100%,"CUMPLIDA",IF(AND(ISNUMBER(M2401),ISNUMBER(INDIRECT("FECHA_"&amp;$B2401,1))), IF(M2401&lt;=INDIRECT("FECHA_"&amp;$B2401,1),"INCUMPLIDA","PROCESO"), "VERIFICAR FECHA")),"SIN VALOR AVANCE")</f>
        <v>CUMPLIDA</v>
      </c>
    </row>
    <row r="2402" spans="1:18" ht="165.75">
      <c r="A2402" s="44" t="s">
        <v>652</v>
      </c>
      <c r="B2402" s="43" t="s">
        <v>1276</v>
      </c>
      <c r="C2402" s="474" t="s">
        <v>2047</v>
      </c>
      <c r="D2402" s="474" t="s">
        <v>1623</v>
      </c>
      <c r="E2402" s="475"/>
      <c r="F2402" s="475"/>
      <c r="G2402" s="475" t="s">
        <v>2142</v>
      </c>
      <c r="H2402" s="45" t="s">
        <v>2061</v>
      </c>
      <c r="I2402" s="33" t="s">
        <v>2102</v>
      </c>
      <c r="J2402" s="33" t="s">
        <v>1716</v>
      </c>
      <c r="K2402" s="51">
        <v>1</v>
      </c>
      <c r="L2402" s="296">
        <v>45017</v>
      </c>
      <c r="M2402" s="296">
        <v>45138</v>
      </c>
      <c r="N2402" s="95">
        <f t="shared" si="82"/>
        <v>17.285714285714285</v>
      </c>
      <c r="O2402" s="51">
        <v>1</v>
      </c>
      <c r="P2402" s="33" t="s">
        <v>2144</v>
      </c>
      <c r="Q2402" s="34">
        <f t="shared" si="81"/>
        <v>1</v>
      </c>
      <c r="R2402" s="48" t="str">
        <f t="array" aca="1" ref="R2402" ca="1">IF(ISNUMBER(Q2402),IF(Q2402=100%,"CUMPLIDA",IF(AND(ISNUMBER(M2402),ISNUMBER(INDIRECT("FECHA_"&amp;$B2402,1))), IF(M2402&lt;=INDIRECT("FECHA_"&amp;$B2402,1),"INCUMPLIDA","PROCESO"), "VERIFICAR FECHA")),"SIN VALOR AVANCE")</f>
        <v>CUMPLIDA</v>
      </c>
    </row>
    <row r="2403" spans="1:18" ht="105.75">
      <c r="A2403" s="44" t="s">
        <v>652</v>
      </c>
      <c r="B2403" s="43" t="s">
        <v>1276</v>
      </c>
      <c r="C2403" s="474" t="s">
        <v>2047</v>
      </c>
      <c r="D2403" s="474" t="s">
        <v>1623</v>
      </c>
      <c r="E2403" s="475"/>
      <c r="F2403" s="475"/>
      <c r="G2403" s="475" t="s">
        <v>2142</v>
      </c>
      <c r="H2403" s="45" t="s">
        <v>2145</v>
      </c>
      <c r="I2403" s="33" t="s">
        <v>2146</v>
      </c>
      <c r="J2403" s="33" t="s">
        <v>1716</v>
      </c>
      <c r="K2403" s="51">
        <v>12</v>
      </c>
      <c r="L2403" s="296">
        <v>44958</v>
      </c>
      <c r="M2403" s="296">
        <v>45323</v>
      </c>
      <c r="N2403" s="95">
        <f t="shared" si="82"/>
        <v>52.142857142857146</v>
      </c>
      <c r="O2403" s="51">
        <v>12</v>
      </c>
      <c r="P2403" s="33" t="s">
        <v>2106</v>
      </c>
      <c r="Q2403" s="34">
        <f t="shared" si="81"/>
        <v>1</v>
      </c>
      <c r="R2403" s="48" t="str">
        <f t="array" aca="1" ref="R2403" ca="1">IF(ISNUMBER(Q2403),IF(Q2403=100%,"CUMPLIDA",IF(AND(ISNUMBER(M2403),ISNUMBER(INDIRECT("FECHA_"&amp;$B2403,1))), IF(M2403&lt;=INDIRECT("FECHA_"&amp;$B2403,1),"INCUMPLIDA","PROCESO"), "VERIFICAR FECHA")),"SIN VALOR AVANCE")</f>
        <v>CUMPLIDA</v>
      </c>
    </row>
    <row r="2404" spans="1:18" ht="105.75">
      <c r="A2404" s="44" t="s">
        <v>652</v>
      </c>
      <c r="B2404" s="43" t="s">
        <v>1276</v>
      </c>
      <c r="C2404" s="474" t="s">
        <v>2047</v>
      </c>
      <c r="D2404" s="474" t="s">
        <v>1623</v>
      </c>
      <c r="E2404" s="475"/>
      <c r="F2404" s="475"/>
      <c r="G2404" s="475" t="s">
        <v>2142</v>
      </c>
      <c r="H2404" s="45" t="s">
        <v>2147</v>
      </c>
      <c r="I2404" s="33" t="s">
        <v>2148</v>
      </c>
      <c r="J2404" s="33" t="s">
        <v>1716</v>
      </c>
      <c r="K2404" s="51">
        <v>4</v>
      </c>
      <c r="L2404" s="296">
        <v>44958</v>
      </c>
      <c r="M2404" s="296">
        <v>45323</v>
      </c>
      <c r="N2404" s="95">
        <f t="shared" si="82"/>
        <v>52.142857142857146</v>
      </c>
      <c r="O2404" s="51">
        <v>4</v>
      </c>
      <c r="P2404" s="33" t="s">
        <v>2069</v>
      </c>
      <c r="Q2404" s="34">
        <f t="shared" si="81"/>
        <v>1</v>
      </c>
      <c r="R2404" s="48" t="str">
        <f t="array" aca="1" ref="R2404" ca="1">IF(ISNUMBER(Q2404),IF(Q2404=100%,"CUMPLIDA",IF(AND(ISNUMBER(M2404),ISNUMBER(INDIRECT("FECHA_"&amp;$B2404,1))), IF(M2404&lt;=INDIRECT("FECHA_"&amp;$B2404,1),"INCUMPLIDA","PROCESO"), "VERIFICAR FECHA")),"SIN VALOR AVANCE")</f>
        <v>CUMPLIDA</v>
      </c>
    </row>
    <row r="2405" spans="1:18" ht="180.75">
      <c r="A2405" s="44" t="s">
        <v>652</v>
      </c>
      <c r="B2405" s="43" t="s">
        <v>1276</v>
      </c>
      <c r="C2405" s="474" t="s">
        <v>2047</v>
      </c>
      <c r="D2405" s="474" t="s">
        <v>1623</v>
      </c>
      <c r="E2405" s="475" t="s">
        <v>2149</v>
      </c>
      <c r="F2405" s="475"/>
      <c r="G2405" s="475" t="s">
        <v>2150</v>
      </c>
      <c r="H2405" s="45" t="s">
        <v>2099</v>
      </c>
      <c r="I2405" s="33" t="s">
        <v>2055</v>
      </c>
      <c r="J2405" s="33" t="s">
        <v>2056</v>
      </c>
      <c r="K2405" s="51">
        <v>3</v>
      </c>
      <c r="L2405" s="296">
        <v>44958</v>
      </c>
      <c r="M2405" s="296">
        <v>45323</v>
      </c>
      <c r="N2405" s="95">
        <f t="shared" si="82"/>
        <v>52.142857142857146</v>
      </c>
      <c r="O2405" s="51">
        <v>3</v>
      </c>
      <c r="P2405" s="33" t="s">
        <v>2143</v>
      </c>
      <c r="Q2405" s="34">
        <f t="shared" si="81"/>
        <v>1</v>
      </c>
      <c r="R2405" s="48" t="str">
        <f t="array" aca="1" ref="R2405" ca="1">IF(ISNUMBER(Q2405),IF(Q2405=100%,"CUMPLIDA",IF(AND(ISNUMBER(M2405),ISNUMBER(INDIRECT("FECHA_"&amp;$B2405,1))), IF(M2405&lt;=INDIRECT("FECHA_"&amp;$B2405,1),"INCUMPLIDA","PROCESO"), "VERIFICAR FECHA")),"SIN VALOR AVANCE")</f>
        <v>CUMPLIDA</v>
      </c>
    </row>
    <row r="2406" spans="1:18" ht="75.75">
      <c r="A2406" s="44" t="s">
        <v>652</v>
      </c>
      <c r="B2406" s="43" t="s">
        <v>1276</v>
      </c>
      <c r="C2406" s="474"/>
      <c r="D2406" s="474"/>
      <c r="E2406" s="475"/>
      <c r="F2406" s="475"/>
      <c r="G2406" s="475" t="s">
        <v>2150</v>
      </c>
      <c r="H2406" s="45" t="s">
        <v>2058</v>
      </c>
      <c r="I2406" s="57" t="s">
        <v>658</v>
      </c>
      <c r="J2406" s="33" t="s">
        <v>659</v>
      </c>
      <c r="K2406" s="51">
        <v>1</v>
      </c>
      <c r="L2406" s="296">
        <v>45231</v>
      </c>
      <c r="M2406" s="296">
        <v>45504</v>
      </c>
      <c r="N2406" s="95">
        <f t="shared" si="82"/>
        <v>39</v>
      </c>
      <c r="O2406" s="51">
        <v>1</v>
      </c>
      <c r="P2406" s="53" t="s">
        <v>1804</v>
      </c>
      <c r="Q2406" s="34">
        <f t="shared" si="81"/>
        <v>1</v>
      </c>
      <c r="R2406" s="48" t="str">
        <f t="array" aca="1" ref="R2406" ca="1">IF(ISNUMBER(Q2406),IF(Q2406=100%,"CUMPLIDA",IF(AND(ISNUMBER(M2406),ISNUMBER(INDIRECT("FECHA_"&amp;$B2406,1))), IF(M2406&lt;=INDIRECT("FECHA_"&amp;$B2406,1),"INCUMPLIDA","PROCESO"), "VERIFICAR FECHA")),"SIN VALOR AVANCE")</f>
        <v>CUMPLIDA</v>
      </c>
    </row>
    <row r="2407" spans="1:18" ht="225.75">
      <c r="A2407" s="44" t="s">
        <v>652</v>
      </c>
      <c r="B2407" s="43" t="s">
        <v>1276</v>
      </c>
      <c r="C2407" s="474"/>
      <c r="D2407" s="474"/>
      <c r="E2407" s="475"/>
      <c r="F2407" s="475"/>
      <c r="G2407" s="475" t="s">
        <v>2150</v>
      </c>
      <c r="H2407" s="45" t="s">
        <v>2058</v>
      </c>
      <c r="I2407" s="57" t="s">
        <v>661</v>
      </c>
      <c r="J2407" s="33" t="s">
        <v>662</v>
      </c>
      <c r="K2407" s="51">
        <v>1</v>
      </c>
      <c r="L2407" s="296">
        <v>45231</v>
      </c>
      <c r="M2407" s="296">
        <v>45504</v>
      </c>
      <c r="N2407" s="95">
        <f t="shared" si="82"/>
        <v>39</v>
      </c>
      <c r="O2407" s="51">
        <v>1</v>
      </c>
      <c r="P2407" s="53" t="s">
        <v>2059</v>
      </c>
      <c r="Q2407" s="34">
        <f t="shared" si="81"/>
        <v>1</v>
      </c>
      <c r="R2407" s="48" t="str">
        <f t="array" aca="1" ref="R2407" ca="1">IF(ISNUMBER(Q2407),IF(Q2407=100%,"CUMPLIDA",IF(AND(ISNUMBER(M2407),ISNUMBER(INDIRECT("FECHA_"&amp;$B2407,1))), IF(M2407&lt;=INDIRECT("FECHA_"&amp;$B2407,1),"INCUMPLIDA","PROCESO"), "VERIFICAR FECHA")),"SIN VALOR AVANCE")</f>
        <v>CUMPLIDA</v>
      </c>
    </row>
    <row r="2408" spans="1:18" ht="150.75">
      <c r="A2408" s="44" t="s">
        <v>652</v>
      </c>
      <c r="B2408" s="43" t="s">
        <v>1276</v>
      </c>
      <c r="C2408" s="474"/>
      <c r="D2408" s="474"/>
      <c r="E2408" s="475"/>
      <c r="F2408" s="475"/>
      <c r="G2408" s="475" t="s">
        <v>2150</v>
      </c>
      <c r="H2408" s="45" t="s">
        <v>664</v>
      </c>
      <c r="I2408" s="33" t="s">
        <v>474</v>
      </c>
      <c r="J2408" s="33" t="s">
        <v>475</v>
      </c>
      <c r="K2408" s="56">
        <v>1</v>
      </c>
      <c r="L2408" s="297">
        <v>45323</v>
      </c>
      <c r="M2408" s="297">
        <v>45747</v>
      </c>
      <c r="N2408" s="95">
        <f t="shared" si="82"/>
        <v>60.571428571428569</v>
      </c>
      <c r="O2408" s="51">
        <v>1</v>
      </c>
      <c r="P2408" s="53" t="s">
        <v>2060</v>
      </c>
      <c r="Q2408" s="34">
        <f t="shared" si="81"/>
        <v>1</v>
      </c>
      <c r="R2408" s="48" t="str">
        <f t="array" aca="1" ref="R2408" ca="1">IF(ISNUMBER(Q2408),IF(Q2408=100%,"CUMPLIDA",IF(AND(ISNUMBER(M2408),ISNUMBER(INDIRECT("FECHA_"&amp;$B2408,1))), IF(M2408&lt;=INDIRECT("FECHA_"&amp;$B2408,1),"INCUMPLIDA","PROCESO"), "VERIFICAR FECHA")),"SIN VALOR AVANCE")</f>
        <v>CUMPLIDA</v>
      </c>
    </row>
    <row r="2409" spans="1:18" ht="75.75">
      <c r="A2409" s="44" t="s">
        <v>652</v>
      </c>
      <c r="B2409" s="43" t="s">
        <v>1276</v>
      </c>
      <c r="C2409" s="474" t="s">
        <v>2047</v>
      </c>
      <c r="D2409" s="474" t="s">
        <v>1623</v>
      </c>
      <c r="E2409" s="475"/>
      <c r="F2409" s="475"/>
      <c r="G2409" s="475" t="s">
        <v>2150</v>
      </c>
      <c r="H2409" s="45" t="s">
        <v>518</v>
      </c>
      <c r="I2409" s="33" t="s">
        <v>518</v>
      </c>
      <c r="J2409" s="33" t="s">
        <v>519</v>
      </c>
      <c r="K2409" s="56">
        <v>1</v>
      </c>
      <c r="L2409" s="297">
        <v>45323</v>
      </c>
      <c r="M2409" s="297">
        <v>45747</v>
      </c>
      <c r="N2409" s="95">
        <f t="shared" si="82"/>
        <v>60.571428571428569</v>
      </c>
      <c r="O2409" s="51">
        <v>1</v>
      </c>
      <c r="P2409" s="53" t="s">
        <v>1897</v>
      </c>
      <c r="Q2409" s="34">
        <f t="shared" si="81"/>
        <v>1</v>
      </c>
      <c r="R2409" s="48" t="str">
        <f t="array" aca="1" ref="R2409" ca="1">IF(ISNUMBER(Q2409),IF(Q2409=100%,"CUMPLIDA",IF(AND(ISNUMBER(M2409),ISNUMBER(INDIRECT("FECHA_"&amp;$B2409,1))), IF(M2409&lt;=INDIRECT("FECHA_"&amp;$B2409,1),"INCUMPLIDA","PROCESO"), "VERIFICAR FECHA")),"SIN VALOR AVANCE")</f>
        <v>CUMPLIDA</v>
      </c>
    </row>
    <row r="2410" spans="1:18" ht="75.75">
      <c r="A2410" s="44" t="s">
        <v>652</v>
      </c>
      <c r="B2410" s="43" t="s">
        <v>1276</v>
      </c>
      <c r="C2410" s="474"/>
      <c r="D2410" s="474"/>
      <c r="E2410" s="475"/>
      <c r="F2410" s="475"/>
      <c r="G2410" s="475" t="s">
        <v>2150</v>
      </c>
      <c r="H2410" s="45" t="s">
        <v>480</v>
      </c>
      <c r="I2410" s="33" t="s">
        <v>481</v>
      </c>
      <c r="J2410" s="33" t="s">
        <v>482</v>
      </c>
      <c r="K2410" s="56">
        <v>1</v>
      </c>
      <c r="L2410" s="297">
        <v>45231</v>
      </c>
      <c r="M2410" s="297">
        <v>45747</v>
      </c>
      <c r="N2410" s="95">
        <f t="shared" si="82"/>
        <v>73.714285714285708</v>
      </c>
      <c r="O2410" s="51">
        <v>1</v>
      </c>
      <c r="P2410" s="53" t="s">
        <v>1897</v>
      </c>
      <c r="Q2410" s="34">
        <f t="shared" si="81"/>
        <v>1</v>
      </c>
      <c r="R2410" s="48" t="str">
        <f t="array" aca="1" ref="R2410" ca="1">IF(ISNUMBER(Q2410),IF(Q2410=100%,"CUMPLIDA",IF(AND(ISNUMBER(M2410),ISNUMBER(INDIRECT("FECHA_"&amp;$B2410,1))), IF(M2410&lt;=INDIRECT("FECHA_"&amp;$B2410,1),"INCUMPLIDA","PROCESO"), "VERIFICAR FECHA")),"SIN VALOR AVANCE")</f>
        <v>CUMPLIDA</v>
      </c>
    </row>
    <row r="2411" spans="1:18" ht="150.75">
      <c r="A2411" s="44" t="s">
        <v>652</v>
      </c>
      <c r="B2411" s="43" t="s">
        <v>1276</v>
      </c>
      <c r="C2411" s="474"/>
      <c r="D2411" s="474"/>
      <c r="E2411" s="475"/>
      <c r="F2411" s="475"/>
      <c r="G2411" s="475" t="s">
        <v>2150</v>
      </c>
      <c r="H2411" s="45" t="s">
        <v>483</v>
      </c>
      <c r="I2411" s="33" t="s">
        <v>483</v>
      </c>
      <c r="J2411" s="33" t="s">
        <v>1722</v>
      </c>
      <c r="K2411" s="56">
        <v>1</v>
      </c>
      <c r="L2411" s="297">
        <v>45323</v>
      </c>
      <c r="M2411" s="297">
        <v>45747</v>
      </c>
      <c r="N2411" s="95">
        <f t="shared" si="82"/>
        <v>60.571428571428569</v>
      </c>
      <c r="O2411" s="51">
        <v>1</v>
      </c>
      <c r="P2411" s="53" t="s">
        <v>2060</v>
      </c>
      <c r="Q2411" s="34">
        <f t="shared" si="81"/>
        <v>1</v>
      </c>
      <c r="R2411" s="48" t="str">
        <f t="array" aca="1" ref="R2411" ca="1">IF(ISNUMBER(Q2411),IF(Q2411=100%,"CUMPLIDA",IF(AND(ISNUMBER(M2411),ISNUMBER(INDIRECT("FECHA_"&amp;$B2411,1))), IF(M2411&lt;=INDIRECT("FECHA_"&amp;$B2411,1),"INCUMPLIDA","PROCESO"), "VERIFICAR FECHA")),"SIN VALOR AVANCE")</f>
        <v>CUMPLIDA</v>
      </c>
    </row>
    <row r="2412" spans="1:18" ht="75.75">
      <c r="A2412" s="44" t="s">
        <v>652</v>
      </c>
      <c r="B2412" s="43" t="s">
        <v>1276</v>
      </c>
      <c r="C2412" s="474"/>
      <c r="D2412" s="474"/>
      <c r="E2412" s="475"/>
      <c r="F2412" s="475"/>
      <c r="G2412" s="475" t="s">
        <v>2150</v>
      </c>
      <c r="H2412" s="45" t="s">
        <v>1808</v>
      </c>
      <c r="I2412" s="33" t="s">
        <v>1808</v>
      </c>
      <c r="J2412" s="33" t="s">
        <v>485</v>
      </c>
      <c r="K2412" s="56">
        <v>1</v>
      </c>
      <c r="L2412" s="297">
        <v>45231</v>
      </c>
      <c r="M2412" s="297">
        <v>45747</v>
      </c>
      <c r="N2412" s="95">
        <f t="shared" si="82"/>
        <v>73.714285714285708</v>
      </c>
      <c r="O2412" s="51">
        <v>1</v>
      </c>
      <c r="P2412" s="53" t="s">
        <v>1897</v>
      </c>
      <c r="Q2412" s="34">
        <f t="shared" si="81"/>
        <v>1</v>
      </c>
      <c r="R2412" s="48" t="str">
        <f t="array" aca="1" ref="R2412" ca="1">IF(ISNUMBER(Q2412),IF(Q2412=100%,"CUMPLIDA",IF(AND(ISNUMBER(M2412),ISNUMBER(INDIRECT("FECHA_"&amp;$B2412,1))), IF(M2412&lt;=INDIRECT("FECHA_"&amp;$B2412,1),"INCUMPLIDA","PROCESO"), "VERIFICAR FECHA")),"SIN VALOR AVANCE")</f>
        <v>CUMPLIDA</v>
      </c>
    </row>
    <row r="2413" spans="1:18" ht="225.75">
      <c r="A2413" s="44" t="s">
        <v>652</v>
      </c>
      <c r="B2413" s="43" t="s">
        <v>1276</v>
      </c>
      <c r="C2413" s="474"/>
      <c r="D2413" s="474"/>
      <c r="E2413" s="475"/>
      <c r="F2413" s="475"/>
      <c r="G2413" s="475" t="s">
        <v>2150</v>
      </c>
      <c r="H2413" s="45" t="s">
        <v>1809</v>
      </c>
      <c r="I2413" s="33" t="s">
        <v>1809</v>
      </c>
      <c r="J2413" s="33" t="s">
        <v>776</v>
      </c>
      <c r="K2413" s="56">
        <v>1</v>
      </c>
      <c r="L2413" s="297">
        <v>45231</v>
      </c>
      <c r="M2413" s="297">
        <v>45808</v>
      </c>
      <c r="N2413" s="95">
        <f t="shared" si="82"/>
        <v>82.428571428571431</v>
      </c>
      <c r="O2413" s="51">
        <v>1</v>
      </c>
      <c r="P2413" s="53" t="s">
        <v>2059</v>
      </c>
      <c r="Q2413" s="34">
        <f t="shared" si="81"/>
        <v>1</v>
      </c>
      <c r="R2413" s="48" t="str">
        <f t="array" aca="1" ref="R2413" ca="1">IF(ISNUMBER(Q2413),IF(Q2413=100%,"CUMPLIDA",IF(AND(ISNUMBER(M2413),ISNUMBER(INDIRECT("FECHA_"&amp;$B2413,1))), IF(M2413&lt;=INDIRECT("FECHA_"&amp;$B2413,1),"INCUMPLIDA","PROCESO"), "VERIFICAR FECHA")),"SIN VALOR AVANCE")</f>
        <v>CUMPLIDA</v>
      </c>
    </row>
    <row r="2414" spans="1:18" ht="75.75">
      <c r="A2414" s="44" t="s">
        <v>652</v>
      </c>
      <c r="B2414" s="43" t="s">
        <v>1276</v>
      </c>
      <c r="C2414" s="474"/>
      <c r="D2414" s="474"/>
      <c r="E2414" s="475"/>
      <c r="F2414" s="475"/>
      <c r="G2414" s="475" t="s">
        <v>2150</v>
      </c>
      <c r="H2414" s="45" t="s">
        <v>56</v>
      </c>
      <c r="I2414" s="33" t="s">
        <v>489</v>
      </c>
      <c r="J2414" s="33" t="s">
        <v>490</v>
      </c>
      <c r="K2414" s="56">
        <v>12</v>
      </c>
      <c r="L2414" s="297">
        <v>46024</v>
      </c>
      <c r="M2414" s="297">
        <v>47118</v>
      </c>
      <c r="N2414" s="95">
        <f t="shared" si="82"/>
        <v>156.28571428571428</v>
      </c>
      <c r="O2414" s="51">
        <v>0</v>
      </c>
      <c r="P2414" s="53" t="s">
        <v>1897</v>
      </c>
      <c r="Q2414" s="34">
        <f t="shared" si="81"/>
        <v>0</v>
      </c>
      <c r="R2414" s="48" t="str">
        <f t="array" aca="1" ref="R2414" ca="1">IF(ISNUMBER(Q2414),IF(Q2414=100%,"CUMPLIDA",IF(AND(ISNUMBER(M2414),ISNUMBER(INDIRECT("FECHA_"&amp;$B2414,1))), IF(M2414&lt;=INDIRECT("FECHA_"&amp;$B2414,1),"INCUMPLIDA","PROCESO"), "VERIFICAR FECHA")),"SIN VALOR AVANCE")</f>
        <v>PROCESO</v>
      </c>
    </row>
    <row r="2415" spans="1:18" ht="150.75">
      <c r="A2415" s="44" t="s">
        <v>652</v>
      </c>
      <c r="B2415" s="43" t="s">
        <v>1276</v>
      </c>
      <c r="C2415" s="474" t="s">
        <v>2047</v>
      </c>
      <c r="D2415" s="474" t="s">
        <v>1623</v>
      </c>
      <c r="E2415" s="475"/>
      <c r="F2415" s="475"/>
      <c r="G2415" s="475" t="s">
        <v>2150</v>
      </c>
      <c r="H2415" s="45" t="s">
        <v>492</v>
      </c>
      <c r="I2415" s="33" t="s">
        <v>493</v>
      </c>
      <c r="J2415" s="33" t="s">
        <v>494</v>
      </c>
      <c r="K2415" s="56">
        <v>1</v>
      </c>
      <c r="L2415" s="297">
        <v>46024</v>
      </c>
      <c r="M2415" s="297">
        <v>47118</v>
      </c>
      <c r="N2415" s="95">
        <f t="shared" si="82"/>
        <v>156.28571428571428</v>
      </c>
      <c r="O2415" s="51">
        <v>0</v>
      </c>
      <c r="P2415" s="53" t="s">
        <v>2060</v>
      </c>
      <c r="Q2415" s="34">
        <f t="shared" si="81"/>
        <v>0</v>
      </c>
      <c r="R2415" s="48" t="str">
        <f t="array" aca="1" ref="R2415" ca="1">IF(ISNUMBER(Q2415),IF(Q2415=100%,"CUMPLIDA",IF(AND(ISNUMBER(M2415),ISNUMBER(INDIRECT("FECHA_"&amp;$B2415,1))), IF(M2415&lt;=INDIRECT("FECHA_"&amp;$B2415,1),"INCUMPLIDA","PROCESO"), "VERIFICAR FECHA")),"SIN VALOR AVANCE")</f>
        <v>PROCESO</v>
      </c>
    </row>
    <row r="2416" spans="1:18" ht="225.75">
      <c r="A2416" s="44" t="s">
        <v>652</v>
      </c>
      <c r="B2416" s="43" t="s">
        <v>1276</v>
      </c>
      <c r="C2416" s="474" t="s">
        <v>2047</v>
      </c>
      <c r="D2416" s="474" t="s">
        <v>1623</v>
      </c>
      <c r="E2416" s="475"/>
      <c r="F2416" s="475"/>
      <c r="G2416" s="475" t="s">
        <v>2150</v>
      </c>
      <c r="H2416" s="45" t="s">
        <v>495</v>
      </c>
      <c r="I2416" s="33" t="s">
        <v>496</v>
      </c>
      <c r="J2416" s="33" t="s">
        <v>527</v>
      </c>
      <c r="K2416" s="56">
        <v>2</v>
      </c>
      <c r="L2416" s="297">
        <v>46024</v>
      </c>
      <c r="M2416" s="297">
        <v>47118</v>
      </c>
      <c r="N2416" s="95">
        <f t="shared" si="82"/>
        <v>156.28571428571428</v>
      </c>
      <c r="O2416" s="51">
        <v>0</v>
      </c>
      <c r="P2416" s="53" t="s">
        <v>2059</v>
      </c>
      <c r="Q2416" s="34">
        <f t="shared" si="81"/>
        <v>0</v>
      </c>
      <c r="R2416" s="48" t="str">
        <f t="array" aca="1" ref="R2416" ca="1">IF(ISNUMBER(Q2416),IF(Q2416=100%,"CUMPLIDA",IF(AND(ISNUMBER(M2416),ISNUMBER(INDIRECT("FECHA_"&amp;$B2416,1))), IF(M2416&lt;=INDIRECT("FECHA_"&amp;$B2416,1),"INCUMPLIDA","PROCESO"), "VERIFICAR FECHA")),"SIN VALOR AVANCE")</f>
        <v>PROCESO</v>
      </c>
    </row>
    <row r="2417" spans="1:18" ht="105.75">
      <c r="A2417" s="44" t="s">
        <v>652</v>
      </c>
      <c r="B2417" s="43" t="s">
        <v>1276</v>
      </c>
      <c r="C2417" s="474" t="s">
        <v>2047</v>
      </c>
      <c r="D2417" s="474" t="s">
        <v>1623</v>
      </c>
      <c r="E2417" s="475"/>
      <c r="F2417" s="475"/>
      <c r="G2417" s="475" t="s">
        <v>2150</v>
      </c>
      <c r="H2417" s="45" t="s">
        <v>2131</v>
      </c>
      <c r="I2417" s="33" t="s">
        <v>2062</v>
      </c>
      <c r="J2417" s="33" t="s">
        <v>2063</v>
      </c>
      <c r="K2417" s="51">
        <v>1</v>
      </c>
      <c r="L2417" s="296">
        <v>44927</v>
      </c>
      <c r="M2417" s="296">
        <v>45016</v>
      </c>
      <c r="N2417" s="95">
        <f t="shared" si="82"/>
        <v>12.714285714285714</v>
      </c>
      <c r="O2417" s="51">
        <v>1</v>
      </c>
      <c r="P2417" s="33" t="s">
        <v>2151</v>
      </c>
      <c r="Q2417" s="34">
        <f t="shared" si="81"/>
        <v>1</v>
      </c>
      <c r="R2417" s="48" t="str">
        <f t="array" aca="1" ref="R2417" ca="1">IF(ISNUMBER(Q2417),IF(Q2417=100%,"CUMPLIDA",IF(AND(ISNUMBER(M2417),ISNUMBER(INDIRECT("FECHA_"&amp;$B2417,1))), IF(M2417&lt;=INDIRECT("FECHA_"&amp;$B2417,1),"INCUMPLIDA","PROCESO"), "VERIFICAR FECHA")),"SIN VALOR AVANCE")</f>
        <v>CUMPLIDA</v>
      </c>
    </row>
    <row r="2418" spans="1:18" ht="165.75">
      <c r="A2418" s="44" t="s">
        <v>652</v>
      </c>
      <c r="B2418" s="43" t="s">
        <v>1276</v>
      </c>
      <c r="C2418" s="474" t="s">
        <v>2047</v>
      </c>
      <c r="D2418" s="474" t="s">
        <v>1623</v>
      </c>
      <c r="E2418" s="475"/>
      <c r="F2418" s="475"/>
      <c r="G2418" s="475" t="s">
        <v>2150</v>
      </c>
      <c r="H2418" s="45" t="s">
        <v>2131</v>
      </c>
      <c r="I2418" s="33" t="s">
        <v>2132</v>
      </c>
      <c r="J2418" s="33" t="s">
        <v>1716</v>
      </c>
      <c r="K2418" s="51">
        <v>1</v>
      </c>
      <c r="L2418" s="296">
        <v>45017</v>
      </c>
      <c r="M2418" s="296">
        <v>45138</v>
      </c>
      <c r="N2418" s="95">
        <f t="shared" si="82"/>
        <v>17.285714285714285</v>
      </c>
      <c r="O2418" s="51">
        <v>1</v>
      </c>
      <c r="P2418" s="33" t="s">
        <v>2152</v>
      </c>
      <c r="Q2418" s="34">
        <f t="shared" si="81"/>
        <v>1</v>
      </c>
      <c r="R2418" s="48" t="str">
        <f t="array" aca="1" ref="R2418" ca="1">IF(ISNUMBER(Q2418),IF(Q2418=100%,"CUMPLIDA",IF(AND(ISNUMBER(M2418),ISNUMBER(INDIRECT("FECHA_"&amp;$B2418,1))), IF(M2418&lt;=INDIRECT("FECHA_"&amp;$B2418,1),"INCUMPLIDA","PROCESO"), "VERIFICAR FECHA")),"SIN VALOR AVANCE")</f>
        <v>CUMPLIDA</v>
      </c>
    </row>
    <row r="2419" spans="1:18" ht="105.75">
      <c r="A2419" s="44" t="s">
        <v>652</v>
      </c>
      <c r="B2419" s="43" t="s">
        <v>1276</v>
      </c>
      <c r="C2419" s="474" t="s">
        <v>2047</v>
      </c>
      <c r="D2419" s="474" t="s">
        <v>1623</v>
      </c>
      <c r="E2419" s="475"/>
      <c r="F2419" s="475"/>
      <c r="G2419" s="475" t="s">
        <v>2150</v>
      </c>
      <c r="H2419" s="45" t="s">
        <v>2077</v>
      </c>
      <c r="I2419" s="33" t="s">
        <v>2078</v>
      </c>
      <c r="J2419" s="33" t="s">
        <v>273</v>
      </c>
      <c r="K2419" s="51">
        <v>12</v>
      </c>
      <c r="L2419" s="296">
        <v>44958</v>
      </c>
      <c r="M2419" s="296">
        <v>45323</v>
      </c>
      <c r="N2419" s="95">
        <f t="shared" si="82"/>
        <v>52.142857142857146</v>
      </c>
      <c r="O2419" s="51">
        <v>12</v>
      </c>
      <c r="P2419" s="33" t="s">
        <v>2153</v>
      </c>
      <c r="Q2419" s="34">
        <f t="shared" si="81"/>
        <v>1</v>
      </c>
      <c r="R2419" s="48" t="str">
        <f t="array" aca="1" ref="R2419" ca="1">IF(ISNUMBER(Q2419),IF(Q2419=100%,"CUMPLIDA",IF(AND(ISNUMBER(M2419),ISNUMBER(INDIRECT("FECHA_"&amp;$B2419,1))), IF(M2419&lt;=INDIRECT("FECHA_"&amp;$B2419,1),"INCUMPLIDA","PROCESO"), "VERIFICAR FECHA")),"SIN VALOR AVANCE")</f>
        <v>CUMPLIDA</v>
      </c>
    </row>
    <row r="2420" spans="1:18" ht="180.75">
      <c r="A2420" s="44" t="s">
        <v>652</v>
      </c>
      <c r="B2420" s="43" t="s">
        <v>1276</v>
      </c>
      <c r="C2420" s="474" t="s">
        <v>2047</v>
      </c>
      <c r="D2420" s="474" t="s">
        <v>1623</v>
      </c>
      <c r="E2420" s="475" t="s">
        <v>2154</v>
      </c>
      <c r="F2420" s="475"/>
      <c r="G2420" s="475" t="s">
        <v>2155</v>
      </c>
      <c r="H2420" s="45" t="s">
        <v>2099</v>
      </c>
      <c r="I2420" s="33" t="s">
        <v>2156</v>
      </c>
      <c r="J2420" s="33" t="s">
        <v>2056</v>
      </c>
      <c r="K2420" s="51">
        <v>3</v>
      </c>
      <c r="L2420" s="296">
        <v>44958</v>
      </c>
      <c r="M2420" s="296">
        <v>45323</v>
      </c>
      <c r="N2420" s="95">
        <f t="shared" si="82"/>
        <v>52.142857142857146</v>
      </c>
      <c r="O2420" s="51">
        <v>3</v>
      </c>
      <c r="P2420" s="33" t="s">
        <v>2143</v>
      </c>
      <c r="Q2420" s="34">
        <f t="shared" si="81"/>
        <v>1</v>
      </c>
      <c r="R2420" s="48" t="str">
        <f t="array" aca="1" ref="R2420" ca="1">IF(ISNUMBER(Q2420),IF(Q2420=100%,"CUMPLIDA",IF(AND(ISNUMBER(M2420),ISNUMBER(INDIRECT("FECHA_"&amp;$B2420,1))), IF(M2420&lt;=INDIRECT("FECHA_"&amp;$B2420,1),"INCUMPLIDA","PROCESO"), "VERIFICAR FECHA")),"SIN VALOR AVANCE")</f>
        <v>CUMPLIDA</v>
      </c>
    </row>
    <row r="2421" spans="1:18" ht="75.75">
      <c r="A2421" s="44" t="s">
        <v>652</v>
      </c>
      <c r="B2421" s="43" t="s">
        <v>1276</v>
      </c>
      <c r="C2421" s="474"/>
      <c r="D2421" s="474"/>
      <c r="E2421" s="475"/>
      <c r="F2421" s="475"/>
      <c r="G2421" s="475" t="s">
        <v>2155</v>
      </c>
      <c r="H2421" s="45" t="s">
        <v>2058</v>
      </c>
      <c r="I2421" s="57" t="s">
        <v>658</v>
      </c>
      <c r="J2421" s="33" t="s">
        <v>659</v>
      </c>
      <c r="K2421" s="51">
        <v>1</v>
      </c>
      <c r="L2421" s="296">
        <v>45231</v>
      </c>
      <c r="M2421" s="296">
        <v>45504</v>
      </c>
      <c r="N2421" s="95">
        <f t="shared" si="82"/>
        <v>39</v>
      </c>
      <c r="O2421" s="51">
        <v>1</v>
      </c>
      <c r="P2421" s="53" t="s">
        <v>1804</v>
      </c>
      <c r="Q2421" s="34">
        <f t="shared" si="81"/>
        <v>1</v>
      </c>
      <c r="R2421" s="48" t="str">
        <f t="array" aca="1" ref="R2421" ca="1">IF(ISNUMBER(Q2421),IF(Q2421=100%,"CUMPLIDA",IF(AND(ISNUMBER(M2421),ISNUMBER(INDIRECT("FECHA_"&amp;$B2421,1))), IF(M2421&lt;=INDIRECT("FECHA_"&amp;$B2421,1),"INCUMPLIDA","PROCESO"), "VERIFICAR FECHA")),"SIN VALOR AVANCE")</f>
        <v>CUMPLIDA</v>
      </c>
    </row>
    <row r="2422" spans="1:18" ht="225.75">
      <c r="A2422" s="44" t="s">
        <v>652</v>
      </c>
      <c r="B2422" s="43" t="s">
        <v>1276</v>
      </c>
      <c r="C2422" s="474"/>
      <c r="D2422" s="474"/>
      <c r="E2422" s="475"/>
      <c r="F2422" s="475"/>
      <c r="G2422" s="475" t="s">
        <v>2155</v>
      </c>
      <c r="H2422" s="45" t="s">
        <v>2058</v>
      </c>
      <c r="I2422" s="57" t="s">
        <v>661</v>
      </c>
      <c r="J2422" s="33" t="s">
        <v>662</v>
      </c>
      <c r="K2422" s="51">
        <v>1</v>
      </c>
      <c r="L2422" s="296">
        <v>45231</v>
      </c>
      <c r="M2422" s="296">
        <v>45504</v>
      </c>
      <c r="N2422" s="95">
        <f t="shared" si="82"/>
        <v>39</v>
      </c>
      <c r="O2422" s="51">
        <v>1</v>
      </c>
      <c r="P2422" s="53" t="s">
        <v>2059</v>
      </c>
      <c r="Q2422" s="34">
        <f t="shared" si="81"/>
        <v>1</v>
      </c>
      <c r="R2422" s="48" t="str">
        <f t="array" aca="1" ref="R2422" ca="1">IF(ISNUMBER(Q2422),IF(Q2422=100%,"CUMPLIDA",IF(AND(ISNUMBER(M2422),ISNUMBER(INDIRECT("FECHA_"&amp;$B2422,1))), IF(M2422&lt;=INDIRECT("FECHA_"&amp;$B2422,1),"INCUMPLIDA","PROCESO"), "VERIFICAR FECHA")),"SIN VALOR AVANCE")</f>
        <v>CUMPLIDA</v>
      </c>
    </row>
    <row r="2423" spans="1:18" ht="150.75">
      <c r="A2423" s="44" t="s">
        <v>652</v>
      </c>
      <c r="B2423" s="43" t="s">
        <v>1276</v>
      </c>
      <c r="C2423" s="474"/>
      <c r="D2423" s="474"/>
      <c r="E2423" s="475"/>
      <c r="F2423" s="475"/>
      <c r="G2423" s="475" t="s">
        <v>2155</v>
      </c>
      <c r="H2423" s="45" t="s">
        <v>664</v>
      </c>
      <c r="I2423" s="33" t="s">
        <v>474</v>
      </c>
      <c r="J2423" s="33" t="s">
        <v>475</v>
      </c>
      <c r="K2423" s="56">
        <v>1</v>
      </c>
      <c r="L2423" s="297">
        <v>45323</v>
      </c>
      <c r="M2423" s="297">
        <v>45747</v>
      </c>
      <c r="N2423" s="95">
        <f t="shared" si="82"/>
        <v>60.571428571428569</v>
      </c>
      <c r="O2423" s="51">
        <v>1</v>
      </c>
      <c r="P2423" s="53" t="s">
        <v>2060</v>
      </c>
      <c r="Q2423" s="34">
        <f t="shared" si="81"/>
        <v>1</v>
      </c>
      <c r="R2423" s="48" t="str">
        <f t="array" aca="1" ref="R2423" ca="1">IF(ISNUMBER(Q2423),IF(Q2423=100%,"CUMPLIDA",IF(AND(ISNUMBER(M2423),ISNUMBER(INDIRECT("FECHA_"&amp;$B2423,1))), IF(M2423&lt;=INDIRECT("FECHA_"&amp;$B2423,1),"INCUMPLIDA","PROCESO"), "VERIFICAR FECHA")),"SIN VALOR AVANCE")</f>
        <v>CUMPLIDA</v>
      </c>
    </row>
    <row r="2424" spans="1:18" ht="75.75">
      <c r="A2424" s="44" t="s">
        <v>652</v>
      </c>
      <c r="B2424" s="43" t="s">
        <v>1276</v>
      </c>
      <c r="C2424" s="474"/>
      <c r="D2424" s="474"/>
      <c r="E2424" s="475"/>
      <c r="F2424" s="475"/>
      <c r="G2424" s="475" t="s">
        <v>2155</v>
      </c>
      <c r="H2424" s="45" t="s">
        <v>518</v>
      </c>
      <c r="I2424" s="33" t="s">
        <v>518</v>
      </c>
      <c r="J2424" s="33" t="s">
        <v>519</v>
      </c>
      <c r="K2424" s="56">
        <v>1</v>
      </c>
      <c r="L2424" s="297">
        <v>45323</v>
      </c>
      <c r="M2424" s="297">
        <v>45747</v>
      </c>
      <c r="N2424" s="95">
        <f t="shared" si="82"/>
        <v>60.571428571428569</v>
      </c>
      <c r="O2424" s="51">
        <v>1</v>
      </c>
      <c r="P2424" s="53" t="s">
        <v>1897</v>
      </c>
      <c r="Q2424" s="34">
        <f t="shared" si="81"/>
        <v>1</v>
      </c>
      <c r="R2424" s="48" t="str">
        <f t="array" aca="1" ref="R2424" ca="1">IF(ISNUMBER(Q2424),IF(Q2424=100%,"CUMPLIDA",IF(AND(ISNUMBER(M2424),ISNUMBER(INDIRECT("FECHA_"&amp;$B2424,1))), IF(M2424&lt;=INDIRECT("FECHA_"&amp;$B2424,1),"INCUMPLIDA","PROCESO"), "VERIFICAR FECHA")),"SIN VALOR AVANCE")</f>
        <v>CUMPLIDA</v>
      </c>
    </row>
    <row r="2425" spans="1:18" ht="75.75">
      <c r="A2425" s="44" t="s">
        <v>652</v>
      </c>
      <c r="B2425" s="43" t="s">
        <v>1276</v>
      </c>
      <c r="C2425" s="474"/>
      <c r="D2425" s="474"/>
      <c r="E2425" s="475"/>
      <c r="F2425" s="475"/>
      <c r="G2425" s="475" t="s">
        <v>2155</v>
      </c>
      <c r="H2425" s="45" t="s">
        <v>480</v>
      </c>
      <c r="I2425" s="33" t="s">
        <v>481</v>
      </c>
      <c r="J2425" s="33" t="s">
        <v>482</v>
      </c>
      <c r="K2425" s="56">
        <v>1</v>
      </c>
      <c r="L2425" s="297">
        <v>45231</v>
      </c>
      <c r="M2425" s="297">
        <v>45747</v>
      </c>
      <c r="N2425" s="95">
        <f t="shared" si="82"/>
        <v>73.714285714285708</v>
      </c>
      <c r="O2425" s="51">
        <v>1</v>
      </c>
      <c r="P2425" s="53" t="s">
        <v>1897</v>
      </c>
      <c r="Q2425" s="34">
        <f t="shared" si="81"/>
        <v>1</v>
      </c>
      <c r="R2425" s="48" t="str">
        <f t="array" aca="1" ref="R2425" ca="1">IF(ISNUMBER(Q2425),IF(Q2425=100%,"CUMPLIDA",IF(AND(ISNUMBER(M2425),ISNUMBER(INDIRECT("FECHA_"&amp;$B2425,1))), IF(M2425&lt;=INDIRECT("FECHA_"&amp;$B2425,1),"INCUMPLIDA","PROCESO"), "VERIFICAR FECHA")),"SIN VALOR AVANCE")</f>
        <v>CUMPLIDA</v>
      </c>
    </row>
    <row r="2426" spans="1:18" ht="150.75">
      <c r="A2426" s="44" t="s">
        <v>652</v>
      </c>
      <c r="B2426" s="43" t="s">
        <v>1276</v>
      </c>
      <c r="C2426" s="474"/>
      <c r="D2426" s="474"/>
      <c r="E2426" s="475"/>
      <c r="F2426" s="475"/>
      <c r="G2426" s="475" t="s">
        <v>2155</v>
      </c>
      <c r="H2426" s="45" t="s">
        <v>483</v>
      </c>
      <c r="I2426" s="33" t="s">
        <v>483</v>
      </c>
      <c r="J2426" s="33" t="s">
        <v>1722</v>
      </c>
      <c r="K2426" s="56">
        <v>1</v>
      </c>
      <c r="L2426" s="297">
        <v>45323</v>
      </c>
      <c r="M2426" s="297">
        <v>45747</v>
      </c>
      <c r="N2426" s="95">
        <f t="shared" si="82"/>
        <v>60.571428571428569</v>
      </c>
      <c r="O2426" s="51">
        <v>1</v>
      </c>
      <c r="P2426" s="53" t="s">
        <v>2060</v>
      </c>
      <c r="Q2426" s="34">
        <f t="shared" si="81"/>
        <v>1</v>
      </c>
      <c r="R2426" s="48" t="str">
        <f t="array" aca="1" ref="R2426" ca="1">IF(ISNUMBER(Q2426),IF(Q2426=100%,"CUMPLIDA",IF(AND(ISNUMBER(M2426),ISNUMBER(INDIRECT("FECHA_"&amp;$B2426,1))), IF(M2426&lt;=INDIRECT("FECHA_"&amp;$B2426,1),"INCUMPLIDA","PROCESO"), "VERIFICAR FECHA")),"SIN VALOR AVANCE")</f>
        <v>CUMPLIDA</v>
      </c>
    </row>
    <row r="2427" spans="1:18" ht="75.75">
      <c r="A2427" s="44" t="s">
        <v>652</v>
      </c>
      <c r="B2427" s="43" t="s">
        <v>1276</v>
      </c>
      <c r="C2427" s="474"/>
      <c r="D2427" s="474"/>
      <c r="E2427" s="475"/>
      <c r="F2427" s="475"/>
      <c r="G2427" s="475" t="s">
        <v>2155</v>
      </c>
      <c r="H2427" s="45" t="s">
        <v>1808</v>
      </c>
      <c r="I2427" s="33" t="s">
        <v>1808</v>
      </c>
      <c r="J2427" s="33" t="s">
        <v>485</v>
      </c>
      <c r="K2427" s="56">
        <v>1</v>
      </c>
      <c r="L2427" s="297">
        <v>45231</v>
      </c>
      <c r="M2427" s="297">
        <v>45747</v>
      </c>
      <c r="N2427" s="95">
        <f t="shared" si="82"/>
        <v>73.714285714285708</v>
      </c>
      <c r="O2427" s="51">
        <v>1</v>
      </c>
      <c r="P2427" s="53" t="s">
        <v>1897</v>
      </c>
      <c r="Q2427" s="34">
        <f t="shared" si="81"/>
        <v>1</v>
      </c>
      <c r="R2427" s="48" t="str">
        <f t="array" aca="1" ref="R2427" ca="1">IF(ISNUMBER(Q2427),IF(Q2427=100%,"CUMPLIDA",IF(AND(ISNUMBER(M2427),ISNUMBER(INDIRECT("FECHA_"&amp;$B2427,1))), IF(M2427&lt;=INDIRECT("FECHA_"&amp;$B2427,1),"INCUMPLIDA","PROCESO"), "VERIFICAR FECHA")),"SIN VALOR AVANCE")</f>
        <v>CUMPLIDA</v>
      </c>
    </row>
    <row r="2428" spans="1:18" ht="225.75">
      <c r="A2428" s="44" t="s">
        <v>652</v>
      </c>
      <c r="B2428" s="43" t="s">
        <v>1276</v>
      </c>
      <c r="C2428" s="474"/>
      <c r="D2428" s="474"/>
      <c r="E2428" s="475"/>
      <c r="F2428" s="475"/>
      <c r="G2428" s="475" t="s">
        <v>2155</v>
      </c>
      <c r="H2428" s="45" t="s">
        <v>1809</v>
      </c>
      <c r="I2428" s="33" t="s">
        <v>1809</v>
      </c>
      <c r="J2428" s="33" t="s">
        <v>776</v>
      </c>
      <c r="K2428" s="56">
        <v>1</v>
      </c>
      <c r="L2428" s="297">
        <v>45231</v>
      </c>
      <c r="M2428" s="297">
        <v>45808</v>
      </c>
      <c r="N2428" s="95">
        <f t="shared" si="82"/>
        <v>82.428571428571431</v>
      </c>
      <c r="O2428" s="51">
        <v>1</v>
      </c>
      <c r="P2428" s="53" t="s">
        <v>2059</v>
      </c>
      <c r="Q2428" s="34">
        <f t="shared" si="81"/>
        <v>1</v>
      </c>
      <c r="R2428" s="48" t="str">
        <f t="array" aca="1" ref="R2428" ca="1">IF(ISNUMBER(Q2428),IF(Q2428=100%,"CUMPLIDA",IF(AND(ISNUMBER(M2428),ISNUMBER(INDIRECT("FECHA_"&amp;$B2428,1))), IF(M2428&lt;=INDIRECT("FECHA_"&amp;$B2428,1),"INCUMPLIDA","PROCESO"), "VERIFICAR FECHA")),"SIN VALOR AVANCE")</f>
        <v>CUMPLIDA</v>
      </c>
    </row>
    <row r="2429" spans="1:18" ht="75.75">
      <c r="A2429" s="44" t="s">
        <v>652</v>
      </c>
      <c r="B2429" s="43" t="s">
        <v>1276</v>
      </c>
      <c r="C2429" s="474" t="s">
        <v>2047</v>
      </c>
      <c r="D2429" s="474" t="s">
        <v>1623</v>
      </c>
      <c r="E2429" s="475"/>
      <c r="F2429" s="475"/>
      <c r="G2429" s="475" t="s">
        <v>2155</v>
      </c>
      <c r="H2429" s="45" t="s">
        <v>56</v>
      </c>
      <c r="I2429" s="33" t="s">
        <v>489</v>
      </c>
      <c r="J2429" s="33" t="s">
        <v>490</v>
      </c>
      <c r="K2429" s="56">
        <v>12</v>
      </c>
      <c r="L2429" s="297">
        <v>46024</v>
      </c>
      <c r="M2429" s="297">
        <v>47118</v>
      </c>
      <c r="N2429" s="95">
        <f t="shared" si="82"/>
        <v>156.28571428571428</v>
      </c>
      <c r="O2429" s="51">
        <v>0</v>
      </c>
      <c r="P2429" s="53" t="s">
        <v>1897</v>
      </c>
      <c r="Q2429" s="34">
        <f t="shared" si="81"/>
        <v>0</v>
      </c>
      <c r="R2429" s="48" t="str">
        <f t="array" aca="1" ref="R2429" ca="1">IF(ISNUMBER(Q2429),IF(Q2429=100%,"CUMPLIDA",IF(AND(ISNUMBER(M2429),ISNUMBER(INDIRECT("FECHA_"&amp;$B2429,1))), IF(M2429&lt;=INDIRECT("FECHA_"&amp;$B2429,1),"INCUMPLIDA","PROCESO"), "VERIFICAR FECHA")),"SIN VALOR AVANCE")</f>
        <v>PROCESO</v>
      </c>
    </row>
    <row r="2430" spans="1:18" ht="150.75">
      <c r="A2430" s="44" t="s">
        <v>652</v>
      </c>
      <c r="B2430" s="43" t="s">
        <v>1276</v>
      </c>
      <c r="C2430" s="474" t="s">
        <v>2047</v>
      </c>
      <c r="D2430" s="474" t="s">
        <v>1623</v>
      </c>
      <c r="E2430" s="475"/>
      <c r="F2430" s="475"/>
      <c r="G2430" s="475" t="s">
        <v>2155</v>
      </c>
      <c r="H2430" s="45" t="s">
        <v>492</v>
      </c>
      <c r="I2430" s="33" t="s">
        <v>493</v>
      </c>
      <c r="J2430" s="33" t="s">
        <v>494</v>
      </c>
      <c r="K2430" s="56">
        <v>1</v>
      </c>
      <c r="L2430" s="297">
        <v>46024</v>
      </c>
      <c r="M2430" s="297">
        <v>47118</v>
      </c>
      <c r="N2430" s="95">
        <f t="shared" si="82"/>
        <v>156.28571428571428</v>
      </c>
      <c r="O2430" s="51">
        <v>0</v>
      </c>
      <c r="P2430" s="53" t="s">
        <v>2060</v>
      </c>
      <c r="Q2430" s="34">
        <f t="shared" si="81"/>
        <v>0</v>
      </c>
      <c r="R2430" s="48" t="str">
        <f t="array" aca="1" ref="R2430" ca="1">IF(ISNUMBER(Q2430),IF(Q2430=100%,"CUMPLIDA",IF(AND(ISNUMBER(M2430),ISNUMBER(INDIRECT("FECHA_"&amp;$B2430,1))), IF(M2430&lt;=INDIRECT("FECHA_"&amp;$B2430,1),"INCUMPLIDA","PROCESO"), "VERIFICAR FECHA")),"SIN VALOR AVANCE")</f>
        <v>PROCESO</v>
      </c>
    </row>
    <row r="2431" spans="1:18" ht="225.75">
      <c r="A2431" s="44" t="s">
        <v>652</v>
      </c>
      <c r="B2431" s="43" t="s">
        <v>1276</v>
      </c>
      <c r="C2431" s="474" t="s">
        <v>2047</v>
      </c>
      <c r="D2431" s="474" t="s">
        <v>1623</v>
      </c>
      <c r="E2431" s="475"/>
      <c r="F2431" s="475"/>
      <c r="G2431" s="475" t="s">
        <v>2155</v>
      </c>
      <c r="H2431" s="45" t="s">
        <v>495</v>
      </c>
      <c r="I2431" s="33" t="s">
        <v>496</v>
      </c>
      <c r="J2431" s="33" t="s">
        <v>527</v>
      </c>
      <c r="K2431" s="56">
        <v>2</v>
      </c>
      <c r="L2431" s="297">
        <v>46024</v>
      </c>
      <c r="M2431" s="297">
        <v>47118</v>
      </c>
      <c r="N2431" s="95">
        <f t="shared" si="82"/>
        <v>156.28571428571428</v>
      </c>
      <c r="O2431" s="51">
        <v>0</v>
      </c>
      <c r="P2431" s="53" t="s">
        <v>2059</v>
      </c>
      <c r="Q2431" s="34">
        <f t="shared" si="81"/>
        <v>0</v>
      </c>
      <c r="R2431" s="48" t="str">
        <f t="array" aca="1" ref="R2431" ca="1">IF(ISNUMBER(Q2431),IF(Q2431=100%,"CUMPLIDA",IF(AND(ISNUMBER(M2431),ISNUMBER(INDIRECT("FECHA_"&amp;$B2431,1))), IF(M2431&lt;=INDIRECT("FECHA_"&amp;$B2431,1),"INCUMPLIDA","PROCESO"), "VERIFICAR FECHA")),"SIN VALOR AVANCE")</f>
        <v>PROCESO</v>
      </c>
    </row>
    <row r="2432" spans="1:18" ht="105.75">
      <c r="A2432" s="44" t="s">
        <v>652</v>
      </c>
      <c r="B2432" s="43" t="s">
        <v>1276</v>
      </c>
      <c r="C2432" s="474" t="s">
        <v>2047</v>
      </c>
      <c r="D2432" s="474" t="s">
        <v>1623</v>
      </c>
      <c r="E2432" s="475"/>
      <c r="F2432" s="475"/>
      <c r="G2432" s="475" t="s">
        <v>2155</v>
      </c>
      <c r="H2432" s="45" t="s">
        <v>2131</v>
      </c>
      <c r="I2432" s="33" t="s">
        <v>2062</v>
      </c>
      <c r="J2432" s="33" t="s">
        <v>2063</v>
      </c>
      <c r="K2432" s="51">
        <v>1</v>
      </c>
      <c r="L2432" s="296">
        <v>44927</v>
      </c>
      <c r="M2432" s="296">
        <v>45016</v>
      </c>
      <c r="N2432" s="95">
        <f t="shared" si="82"/>
        <v>12.714285714285714</v>
      </c>
      <c r="O2432" s="51">
        <v>1</v>
      </c>
      <c r="P2432" s="33" t="s">
        <v>2157</v>
      </c>
      <c r="Q2432" s="34">
        <f t="shared" si="81"/>
        <v>1</v>
      </c>
      <c r="R2432" s="48" t="str">
        <f t="array" aca="1" ref="R2432" ca="1">IF(ISNUMBER(Q2432),IF(Q2432=100%,"CUMPLIDA",IF(AND(ISNUMBER(M2432),ISNUMBER(INDIRECT("FECHA_"&amp;$B2432,1))), IF(M2432&lt;=INDIRECT("FECHA_"&amp;$B2432,1),"INCUMPLIDA","PROCESO"), "VERIFICAR FECHA")),"SIN VALOR AVANCE")</f>
        <v>CUMPLIDA</v>
      </c>
    </row>
    <row r="2433" spans="1:18" ht="165.75">
      <c r="A2433" s="44" t="s">
        <v>652</v>
      </c>
      <c r="B2433" s="43" t="s">
        <v>1276</v>
      </c>
      <c r="C2433" s="474" t="s">
        <v>2047</v>
      </c>
      <c r="D2433" s="474" t="s">
        <v>1623</v>
      </c>
      <c r="E2433" s="475"/>
      <c r="F2433" s="475"/>
      <c r="G2433" s="475" t="s">
        <v>2155</v>
      </c>
      <c r="H2433" s="45" t="s">
        <v>2131</v>
      </c>
      <c r="I2433" s="33" t="s">
        <v>2132</v>
      </c>
      <c r="J2433" s="33" t="s">
        <v>1716</v>
      </c>
      <c r="K2433" s="51">
        <v>1</v>
      </c>
      <c r="L2433" s="296">
        <v>45017</v>
      </c>
      <c r="M2433" s="296">
        <v>45138</v>
      </c>
      <c r="N2433" s="95">
        <f t="shared" si="82"/>
        <v>17.285714285714285</v>
      </c>
      <c r="O2433" s="51">
        <v>1</v>
      </c>
      <c r="P2433" s="33" t="s">
        <v>2158</v>
      </c>
      <c r="Q2433" s="34">
        <f t="shared" si="81"/>
        <v>1</v>
      </c>
      <c r="R2433" s="48" t="str">
        <f t="array" aca="1" ref="R2433" ca="1">IF(ISNUMBER(Q2433),IF(Q2433=100%,"CUMPLIDA",IF(AND(ISNUMBER(M2433),ISNUMBER(INDIRECT("FECHA_"&amp;$B2433,1))), IF(M2433&lt;=INDIRECT("FECHA_"&amp;$B2433,1),"INCUMPLIDA","PROCESO"), "VERIFICAR FECHA")),"SIN VALOR AVANCE")</f>
        <v>CUMPLIDA</v>
      </c>
    </row>
    <row r="2434" spans="1:18" ht="105.75">
      <c r="A2434" s="44" t="s">
        <v>652</v>
      </c>
      <c r="B2434" s="43" t="s">
        <v>1276</v>
      </c>
      <c r="C2434" s="474" t="s">
        <v>2047</v>
      </c>
      <c r="D2434" s="474" t="s">
        <v>1623</v>
      </c>
      <c r="E2434" s="475"/>
      <c r="F2434" s="475"/>
      <c r="G2434" s="475" t="s">
        <v>2155</v>
      </c>
      <c r="H2434" s="45" t="s">
        <v>2077</v>
      </c>
      <c r="I2434" s="33" t="s">
        <v>2078</v>
      </c>
      <c r="J2434" s="33" t="s">
        <v>273</v>
      </c>
      <c r="K2434" s="51">
        <v>12</v>
      </c>
      <c r="L2434" s="296">
        <v>44958</v>
      </c>
      <c r="M2434" s="296">
        <v>45323</v>
      </c>
      <c r="N2434" s="95">
        <f t="shared" si="82"/>
        <v>52.142857142857146</v>
      </c>
      <c r="O2434" s="51">
        <v>12</v>
      </c>
      <c r="P2434" s="33" t="s">
        <v>2159</v>
      </c>
      <c r="Q2434" s="34">
        <f t="shared" si="81"/>
        <v>1</v>
      </c>
      <c r="R2434" s="48" t="str">
        <f t="array" aca="1" ref="R2434" ca="1">IF(ISNUMBER(Q2434),IF(Q2434=100%,"CUMPLIDA",IF(AND(ISNUMBER(M2434),ISNUMBER(INDIRECT("FECHA_"&amp;$B2434,1))), IF(M2434&lt;=INDIRECT("FECHA_"&amp;$B2434,1),"INCUMPLIDA","PROCESO"), "VERIFICAR FECHA")),"SIN VALOR AVANCE")</f>
        <v>CUMPLIDA</v>
      </c>
    </row>
    <row r="2435" spans="1:18" ht="180.75">
      <c r="A2435" s="44" t="s">
        <v>652</v>
      </c>
      <c r="B2435" s="43" t="s">
        <v>1276</v>
      </c>
      <c r="C2435" s="474" t="s">
        <v>2047</v>
      </c>
      <c r="D2435" s="474" t="s">
        <v>1623</v>
      </c>
      <c r="E2435" s="475" t="s">
        <v>2160</v>
      </c>
      <c r="F2435" s="475"/>
      <c r="G2435" s="475" t="s">
        <v>2161</v>
      </c>
      <c r="H2435" s="45" t="s">
        <v>2099</v>
      </c>
      <c r="I2435" s="33" t="s">
        <v>2055</v>
      </c>
      <c r="J2435" s="33" t="s">
        <v>2056</v>
      </c>
      <c r="K2435" s="51">
        <v>3</v>
      </c>
      <c r="L2435" s="296">
        <v>44958</v>
      </c>
      <c r="M2435" s="296">
        <v>45323</v>
      </c>
      <c r="N2435" s="95">
        <f t="shared" si="82"/>
        <v>52.142857142857146</v>
      </c>
      <c r="O2435" s="51">
        <v>3</v>
      </c>
      <c r="P2435" s="33" t="s">
        <v>2162</v>
      </c>
      <c r="Q2435" s="34">
        <f t="shared" si="81"/>
        <v>1</v>
      </c>
      <c r="R2435" s="48" t="str">
        <f t="array" aca="1" ref="R2435" ca="1">IF(ISNUMBER(Q2435),IF(Q2435=100%,"CUMPLIDA",IF(AND(ISNUMBER(M2435),ISNUMBER(INDIRECT("FECHA_"&amp;$B2435,1))), IF(M2435&lt;=INDIRECT("FECHA_"&amp;$B2435,1),"INCUMPLIDA","PROCESO"), "VERIFICAR FECHA")),"SIN VALOR AVANCE")</f>
        <v>CUMPLIDA</v>
      </c>
    </row>
    <row r="2436" spans="1:18" ht="75.75">
      <c r="A2436" s="44" t="s">
        <v>652</v>
      </c>
      <c r="B2436" s="43" t="s">
        <v>1276</v>
      </c>
      <c r="C2436" s="474"/>
      <c r="D2436" s="474"/>
      <c r="E2436" s="475"/>
      <c r="F2436" s="475"/>
      <c r="G2436" s="475" t="s">
        <v>2161</v>
      </c>
      <c r="H2436" s="45" t="s">
        <v>2058</v>
      </c>
      <c r="I2436" s="57" t="s">
        <v>658</v>
      </c>
      <c r="J2436" s="33" t="s">
        <v>659</v>
      </c>
      <c r="K2436" s="51">
        <v>1</v>
      </c>
      <c r="L2436" s="296">
        <v>45231</v>
      </c>
      <c r="M2436" s="296">
        <v>45504</v>
      </c>
      <c r="N2436" s="95">
        <f t="shared" si="82"/>
        <v>39</v>
      </c>
      <c r="O2436" s="51">
        <v>1</v>
      </c>
      <c r="P2436" s="53" t="s">
        <v>1804</v>
      </c>
      <c r="Q2436" s="34">
        <f t="shared" si="81"/>
        <v>1</v>
      </c>
      <c r="R2436" s="48" t="str">
        <f t="array" aca="1" ref="R2436" ca="1">IF(ISNUMBER(Q2436),IF(Q2436=100%,"CUMPLIDA",IF(AND(ISNUMBER(M2436),ISNUMBER(INDIRECT("FECHA_"&amp;$B2436,1))), IF(M2436&lt;=INDIRECT("FECHA_"&amp;$B2436,1),"INCUMPLIDA","PROCESO"), "VERIFICAR FECHA")),"SIN VALOR AVANCE")</f>
        <v>CUMPLIDA</v>
      </c>
    </row>
    <row r="2437" spans="1:18" ht="225.75">
      <c r="A2437" s="44" t="s">
        <v>652</v>
      </c>
      <c r="B2437" s="43" t="s">
        <v>1276</v>
      </c>
      <c r="C2437" s="474"/>
      <c r="D2437" s="474"/>
      <c r="E2437" s="475"/>
      <c r="F2437" s="475"/>
      <c r="G2437" s="475" t="s">
        <v>2161</v>
      </c>
      <c r="H2437" s="45" t="s">
        <v>2058</v>
      </c>
      <c r="I2437" s="57" t="s">
        <v>661</v>
      </c>
      <c r="J2437" s="33" t="s">
        <v>662</v>
      </c>
      <c r="K2437" s="51">
        <v>1</v>
      </c>
      <c r="L2437" s="296">
        <v>45231</v>
      </c>
      <c r="M2437" s="296">
        <v>45504</v>
      </c>
      <c r="N2437" s="95">
        <f t="shared" si="82"/>
        <v>39</v>
      </c>
      <c r="O2437" s="51">
        <v>1</v>
      </c>
      <c r="P2437" s="53" t="s">
        <v>2059</v>
      </c>
      <c r="Q2437" s="34">
        <f t="shared" si="81"/>
        <v>1</v>
      </c>
      <c r="R2437" s="48" t="str">
        <f t="array" aca="1" ref="R2437" ca="1">IF(ISNUMBER(Q2437),IF(Q2437=100%,"CUMPLIDA",IF(AND(ISNUMBER(M2437),ISNUMBER(INDIRECT("FECHA_"&amp;$B2437,1))), IF(M2437&lt;=INDIRECT("FECHA_"&amp;$B2437,1),"INCUMPLIDA","PROCESO"), "VERIFICAR FECHA")),"SIN VALOR AVANCE")</f>
        <v>CUMPLIDA</v>
      </c>
    </row>
    <row r="2438" spans="1:18" ht="150.75">
      <c r="A2438" s="44" t="s">
        <v>652</v>
      </c>
      <c r="B2438" s="43" t="s">
        <v>1276</v>
      </c>
      <c r="C2438" s="474"/>
      <c r="D2438" s="474"/>
      <c r="E2438" s="475"/>
      <c r="F2438" s="475"/>
      <c r="G2438" s="475" t="s">
        <v>2161</v>
      </c>
      <c r="H2438" s="45" t="s">
        <v>664</v>
      </c>
      <c r="I2438" s="33" t="s">
        <v>474</v>
      </c>
      <c r="J2438" s="33" t="s">
        <v>475</v>
      </c>
      <c r="K2438" s="56">
        <v>1</v>
      </c>
      <c r="L2438" s="297">
        <v>45323</v>
      </c>
      <c r="M2438" s="297">
        <v>45747</v>
      </c>
      <c r="N2438" s="95">
        <f t="shared" si="82"/>
        <v>60.571428571428569</v>
      </c>
      <c r="O2438" s="51">
        <v>1</v>
      </c>
      <c r="P2438" s="53" t="s">
        <v>2060</v>
      </c>
      <c r="Q2438" s="34">
        <f t="shared" si="81"/>
        <v>1</v>
      </c>
      <c r="R2438" s="48" t="str">
        <f t="array" aca="1" ref="R2438" ca="1">IF(ISNUMBER(Q2438),IF(Q2438=100%,"CUMPLIDA",IF(AND(ISNUMBER(M2438),ISNUMBER(INDIRECT("FECHA_"&amp;$B2438,1))), IF(M2438&lt;=INDIRECT("FECHA_"&amp;$B2438,1),"INCUMPLIDA","PROCESO"), "VERIFICAR FECHA")),"SIN VALOR AVANCE")</f>
        <v>CUMPLIDA</v>
      </c>
    </row>
    <row r="2439" spans="1:18" ht="75.75">
      <c r="A2439" s="44" t="s">
        <v>652</v>
      </c>
      <c r="B2439" s="43" t="s">
        <v>1276</v>
      </c>
      <c r="C2439" s="474"/>
      <c r="D2439" s="474"/>
      <c r="E2439" s="475"/>
      <c r="F2439" s="475"/>
      <c r="G2439" s="475" t="s">
        <v>2161</v>
      </c>
      <c r="H2439" s="45" t="s">
        <v>518</v>
      </c>
      <c r="I2439" s="33" t="s">
        <v>518</v>
      </c>
      <c r="J2439" s="33" t="s">
        <v>519</v>
      </c>
      <c r="K2439" s="56">
        <v>1</v>
      </c>
      <c r="L2439" s="297">
        <v>45323</v>
      </c>
      <c r="M2439" s="297">
        <v>45747</v>
      </c>
      <c r="N2439" s="95">
        <f t="shared" si="82"/>
        <v>60.571428571428569</v>
      </c>
      <c r="O2439" s="51">
        <v>1</v>
      </c>
      <c r="P2439" s="53" t="s">
        <v>1897</v>
      </c>
      <c r="Q2439" s="34">
        <f t="shared" si="81"/>
        <v>1</v>
      </c>
      <c r="R2439" s="48" t="str">
        <f t="array" aca="1" ref="R2439" ca="1">IF(ISNUMBER(Q2439),IF(Q2439=100%,"CUMPLIDA",IF(AND(ISNUMBER(M2439),ISNUMBER(INDIRECT("FECHA_"&amp;$B2439,1))), IF(M2439&lt;=INDIRECT("FECHA_"&amp;$B2439,1),"INCUMPLIDA","PROCESO"), "VERIFICAR FECHA")),"SIN VALOR AVANCE")</f>
        <v>CUMPLIDA</v>
      </c>
    </row>
    <row r="2440" spans="1:18" ht="75.75">
      <c r="A2440" s="44" t="s">
        <v>652</v>
      </c>
      <c r="B2440" s="43" t="s">
        <v>1276</v>
      </c>
      <c r="C2440" s="474"/>
      <c r="D2440" s="474"/>
      <c r="E2440" s="475"/>
      <c r="F2440" s="475"/>
      <c r="G2440" s="475" t="s">
        <v>2161</v>
      </c>
      <c r="H2440" s="45" t="s">
        <v>480</v>
      </c>
      <c r="I2440" s="33" t="s">
        <v>481</v>
      </c>
      <c r="J2440" s="33" t="s">
        <v>482</v>
      </c>
      <c r="K2440" s="56">
        <v>1</v>
      </c>
      <c r="L2440" s="297">
        <v>45231</v>
      </c>
      <c r="M2440" s="297">
        <v>45747</v>
      </c>
      <c r="N2440" s="95">
        <f t="shared" si="82"/>
        <v>73.714285714285708</v>
      </c>
      <c r="O2440" s="51">
        <v>1</v>
      </c>
      <c r="P2440" s="53" t="s">
        <v>1897</v>
      </c>
      <c r="Q2440" s="34">
        <f t="shared" si="81"/>
        <v>1</v>
      </c>
      <c r="R2440" s="48" t="str">
        <f t="array" aca="1" ref="R2440" ca="1">IF(ISNUMBER(Q2440),IF(Q2440=100%,"CUMPLIDA",IF(AND(ISNUMBER(M2440),ISNUMBER(INDIRECT("FECHA_"&amp;$B2440,1))), IF(M2440&lt;=INDIRECT("FECHA_"&amp;$B2440,1),"INCUMPLIDA","PROCESO"), "VERIFICAR FECHA")),"SIN VALOR AVANCE")</f>
        <v>CUMPLIDA</v>
      </c>
    </row>
    <row r="2441" spans="1:18" ht="150.75">
      <c r="A2441" s="44" t="s">
        <v>652</v>
      </c>
      <c r="B2441" s="43" t="s">
        <v>1276</v>
      </c>
      <c r="C2441" s="474"/>
      <c r="D2441" s="474"/>
      <c r="E2441" s="475"/>
      <c r="F2441" s="475"/>
      <c r="G2441" s="475" t="s">
        <v>2161</v>
      </c>
      <c r="H2441" s="45" t="s">
        <v>483</v>
      </c>
      <c r="I2441" s="33" t="s">
        <v>483</v>
      </c>
      <c r="J2441" s="33" t="s">
        <v>1722</v>
      </c>
      <c r="K2441" s="56">
        <v>1</v>
      </c>
      <c r="L2441" s="297">
        <v>45323</v>
      </c>
      <c r="M2441" s="297">
        <v>45747</v>
      </c>
      <c r="N2441" s="95">
        <f t="shared" si="82"/>
        <v>60.571428571428569</v>
      </c>
      <c r="O2441" s="51">
        <v>1</v>
      </c>
      <c r="P2441" s="53" t="s">
        <v>2060</v>
      </c>
      <c r="Q2441" s="34">
        <f t="shared" si="81"/>
        <v>1</v>
      </c>
      <c r="R2441" s="48" t="str">
        <f t="array" aca="1" ref="R2441" ca="1">IF(ISNUMBER(Q2441),IF(Q2441=100%,"CUMPLIDA",IF(AND(ISNUMBER(M2441),ISNUMBER(INDIRECT("FECHA_"&amp;$B2441,1))), IF(M2441&lt;=INDIRECT("FECHA_"&amp;$B2441,1),"INCUMPLIDA","PROCESO"), "VERIFICAR FECHA")),"SIN VALOR AVANCE")</f>
        <v>CUMPLIDA</v>
      </c>
    </row>
    <row r="2442" spans="1:18" ht="75.75">
      <c r="A2442" s="44" t="s">
        <v>652</v>
      </c>
      <c r="B2442" s="43" t="s">
        <v>1276</v>
      </c>
      <c r="C2442" s="474"/>
      <c r="D2442" s="474"/>
      <c r="E2442" s="475"/>
      <c r="F2442" s="475"/>
      <c r="G2442" s="475" t="s">
        <v>2161</v>
      </c>
      <c r="H2442" s="45" t="s">
        <v>1808</v>
      </c>
      <c r="I2442" s="33" t="s">
        <v>1808</v>
      </c>
      <c r="J2442" s="33" t="s">
        <v>485</v>
      </c>
      <c r="K2442" s="56">
        <v>1</v>
      </c>
      <c r="L2442" s="297">
        <v>45231</v>
      </c>
      <c r="M2442" s="297">
        <v>45747</v>
      </c>
      <c r="N2442" s="95">
        <f t="shared" si="82"/>
        <v>73.714285714285708</v>
      </c>
      <c r="O2442" s="51">
        <v>1</v>
      </c>
      <c r="P2442" s="53" t="s">
        <v>1897</v>
      </c>
      <c r="Q2442" s="34">
        <f t="shared" si="81"/>
        <v>1</v>
      </c>
      <c r="R2442" s="48" t="str">
        <f t="array" aca="1" ref="R2442" ca="1">IF(ISNUMBER(Q2442),IF(Q2442=100%,"CUMPLIDA",IF(AND(ISNUMBER(M2442),ISNUMBER(INDIRECT("FECHA_"&amp;$B2442,1))), IF(M2442&lt;=INDIRECT("FECHA_"&amp;$B2442,1),"INCUMPLIDA","PROCESO"), "VERIFICAR FECHA")),"SIN VALOR AVANCE")</f>
        <v>CUMPLIDA</v>
      </c>
    </row>
    <row r="2443" spans="1:18" ht="225.75">
      <c r="A2443" s="44" t="s">
        <v>652</v>
      </c>
      <c r="B2443" s="43" t="s">
        <v>1276</v>
      </c>
      <c r="C2443" s="474"/>
      <c r="D2443" s="474"/>
      <c r="E2443" s="475"/>
      <c r="F2443" s="475"/>
      <c r="G2443" s="475" t="s">
        <v>2161</v>
      </c>
      <c r="H2443" s="45" t="s">
        <v>1809</v>
      </c>
      <c r="I2443" s="33" t="s">
        <v>1809</v>
      </c>
      <c r="J2443" s="33" t="s">
        <v>776</v>
      </c>
      <c r="K2443" s="56">
        <v>1</v>
      </c>
      <c r="L2443" s="297">
        <v>45231</v>
      </c>
      <c r="M2443" s="297">
        <v>45808</v>
      </c>
      <c r="N2443" s="95">
        <f t="shared" si="82"/>
        <v>82.428571428571431</v>
      </c>
      <c r="O2443" s="51">
        <v>1</v>
      </c>
      <c r="P2443" s="53" t="s">
        <v>2059</v>
      </c>
      <c r="Q2443" s="34">
        <f t="shared" si="81"/>
        <v>1</v>
      </c>
      <c r="R2443" s="48" t="str">
        <f t="array" aca="1" ref="R2443" ca="1">IF(ISNUMBER(Q2443),IF(Q2443=100%,"CUMPLIDA",IF(AND(ISNUMBER(M2443),ISNUMBER(INDIRECT("FECHA_"&amp;$B2443,1))), IF(M2443&lt;=INDIRECT("FECHA_"&amp;$B2443,1),"INCUMPLIDA","PROCESO"), "VERIFICAR FECHA")),"SIN VALOR AVANCE")</f>
        <v>CUMPLIDA</v>
      </c>
    </row>
    <row r="2444" spans="1:18" ht="75.75">
      <c r="A2444" s="44" t="s">
        <v>652</v>
      </c>
      <c r="B2444" s="43" t="s">
        <v>1276</v>
      </c>
      <c r="C2444" s="474" t="s">
        <v>2047</v>
      </c>
      <c r="D2444" s="474" t="s">
        <v>1623</v>
      </c>
      <c r="E2444" s="475"/>
      <c r="F2444" s="475"/>
      <c r="G2444" s="475" t="s">
        <v>2161</v>
      </c>
      <c r="H2444" s="45" t="s">
        <v>56</v>
      </c>
      <c r="I2444" s="33" t="s">
        <v>489</v>
      </c>
      <c r="J2444" s="33" t="s">
        <v>490</v>
      </c>
      <c r="K2444" s="56">
        <v>12</v>
      </c>
      <c r="L2444" s="297">
        <v>46024</v>
      </c>
      <c r="M2444" s="297">
        <v>47118</v>
      </c>
      <c r="N2444" s="95">
        <f t="shared" si="82"/>
        <v>156.28571428571428</v>
      </c>
      <c r="O2444" s="51">
        <v>0</v>
      </c>
      <c r="P2444" s="53" t="s">
        <v>1897</v>
      </c>
      <c r="Q2444" s="34">
        <f t="shared" si="81"/>
        <v>0</v>
      </c>
      <c r="R2444" s="48" t="str">
        <f t="array" aca="1" ref="R2444" ca="1">IF(ISNUMBER(Q2444),IF(Q2444=100%,"CUMPLIDA",IF(AND(ISNUMBER(M2444),ISNUMBER(INDIRECT("FECHA_"&amp;$B2444,1))), IF(M2444&lt;=INDIRECT("FECHA_"&amp;$B2444,1),"INCUMPLIDA","PROCESO"), "VERIFICAR FECHA")),"SIN VALOR AVANCE")</f>
        <v>PROCESO</v>
      </c>
    </row>
    <row r="2445" spans="1:18" ht="150.75">
      <c r="A2445" s="44" t="s">
        <v>652</v>
      </c>
      <c r="B2445" s="43" t="s">
        <v>1276</v>
      </c>
      <c r="C2445" s="474" t="s">
        <v>2047</v>
      </c>
      <c r="D2445" s="474" t="s">
        <v>1623</v>
      </c>
      <c r="E2445" s="475"/>
      <c r="F2445" s="475"/>
      <c r="G2445" s="475" t="s">
        <v>2161</v>
      </c>
      <c r="H2445" s="45" t="s">
        <v>492</v>
      </c>
      <c r="I2445" s="33" t="s">
        <v>493</v>
      </c>
      <c r="J2445" s="33" t="s">
        <v>494</v>
      </c>
      <c r="K2445" s="56">
        <v>1</v>
      </c>
      <c r="L2445" s="297">
        <v>46024</v>
      </c>
      <c r="M2445" s="297">
        <v>47118</v>
      </c>
      <c r="N2445" s="95">
        <f t="shared" si="82"/>
        <v>156.28571428571428</v>
      </c>
      <c r="O2445" s="51">
        <v>0</v>
      </c>
      <c r="P2445" s="53" t="s">
        <v>2060</v>
      </c>
      <c r="Q2445" s="34">
        <f t="shared" si="81"/>
        <v>0</v>
      </c>
      <c r="R2445" s="48" t="str">
        <f t="array" aca="1" ref="R2445" ca="1">IF(ISNUMBER(Q2445),IF(Q2445=100%,"CUMPLIDA",IF(AND(ISNUMBER(M2445),ISNUMBER(INDIRECT("FECHA_"&amp;$B2445,1))), IF(M2445&lt;=INDIRECT("FECHA_"&amp;$B2445,1),"INCUMPLIDA","PROCESO"), "VERIFICAR FECHA")),"SIN VALOR AVANCE")</f>
        <v>PROCESO</v>
      </c>
    </row>
    <row r="2446" spans="1:18" ht="225.75">
      <c r="A2446" s="44" t="s">
        <v>652</v>
      </c>
      <c r="B2446" s="43" t="s">
        <v>1276</v>
      </c>
      <c r="C2446" s="474" t="s">
        <v>2047</v>
      </c>
      <c r="D2446" s="474" t="s">
        <v>1623</v>
      </c>
      <c r="E2446" s="475"/>
      <c r="F2446" s="475"/>
      <c r="G2446" s="475" t="s">
        <v>2161</v>
      </c>
      <c r="H2446" s="45" t="s">
        <v>495</v>
      </c>
      <c r="I2446" s="33" t="s">
        <v>496</v>
      </c>
      <c r="J2446" s="33" t="s">
        <v>527</v>
      </c>
      <c r="K2446" s="56">
        <v>2</v>
      </c>
      <c r="L2446" s="297">
        <v>46024</v>
      </c>
      <c r="M2446" s="297">
        <v>47118</v>
      </c>
      <c r="N2446" s="95">
        <f t="shared" si="82"/>
        <v>156.28571428571428</v>
      </c>
      <c r="O2446" s="51">
        <v>0</v>
      </c>
      <c r="P2446" s="53" t="s">
        <v>2059</v>
      </c>
      <c r="Q2446" s="34">
        <f t="shared" ref="Q2446:Q2509" si="83">O2446/K2446</f>
        <v>0</v>
      </c>
      <c r="R2446" s="48" t="str">
        <f t="array" aca="1" ref="R2446" ca="1">IF(ISNUMBER(Q2446),IF(Q2446=100%,"CUMPLIDA",IF(AND(ISNUMBER(M2446),ISNUMBER(INDIRECT("FECHA_"&amp;$B2446,1))), IF(M2446&lt;=INDIRECT("FECHA_"&amp;$B2446,1),"INCUMPLIDA","PROCESO"), "VERIFICAR FECHA")),"SIN VALOR AVANCE")</f>
        <v>PROCESO</v>
      </c>
    </row>
    <row r="2447" spans="1:18" ht="105.75">
      <c r="A2447" s="44" t="s">
        <v>652</v>
      </c>
      <c r="B2447" s="43" t="s">
        <v>1276</v>
      </c>
      <c r="C2447" s="474" t="s">
        <v>2047</v>
      </c>
      <c r="D2447" s="474" t="s">
        <v>1623</v>
      </c>
      <c r="E2447" s="475"/>
      <c r="F2447" s="475"/>
      <c r="G2447" s="475" t="s">
        <v>2161</v>
      </c>
      <c r="H2447" s="45" t="s">
        <v>2061</v>
      </c>
      <c r="I2447" s="33" t="s">
        <v>2062</v>
      </c>
      <c r="J2447" s="33" t="s">
        <v>2063</v>
      </c>
      <c r="K2447" s="51">
        <v>1</v>
      </c>
      <c r="L2447" s="296">
        <v>44927</v>
      </c>
      <c r="M2447" s="296">
        <v>45016</v>
      </c>
      <c r="N2447" s="95">
        <f t="shared" si="82"/>
        <v>12.714285714285714</v>
      </c>
      <c r="O2447" s="51">
        <v>1</v>
      </c>
      <c r="P2447" s="33" t="s">
        <v>2163</v>
      </c>
      <c r="Q2447" s="34">
        <f t="shared" si="83"/>
        <v>1</v>
      </c>
      <c r="R2447" s="48" t="str">
        <f t="array" aca="1" ref="R2447" ca="1">IF(ISNUMBER(Q2447),IF(Q2447=100%,"CUMPLIDA",IF(AND(ISNUMBER(M2447),ISNUMBER(INDIRECT("FECHA_"&amp;$B2447,1))), IF(M2447&lt;=INDIRECT("FECHA_"&amp;$B2447,1),"INCUMPLIDA","PROCESO"), "VERIFICAR FECHA")),"SIN VALOR AVANCE")</f>
        <v>CUMPLIDA</v>
      </c>
    </row>
    <row r="2448" spans="1:18" ht="165.75">
      <c r="A2448" s="44" t="s">
        <v>652</v>
      </c>
      <c r="B2448" s="43" t="s">
        <v>1276</v>
      </c>
      <c r="C2448" s="474" t="s">
        <v>2047</v>
      </c>
      <c r="D2448" s="474" t="s">
        <v>1623</v>
      </c>
      <c r="E2448" s="475"/>
      <c r="F2448" s="475"/>
      <c r="G2448" s="475" t="s">
        <v>2161</v>
      </c>
      <c r="H2448" s="45" t="s">
        <v>2061</v>
      </c>
      <c r="I2448" s="33" t="s">
        <v>2102</v>
      </c>
      <c r="J2448" s="33" t="s">
        <v>1716</v>
      </c>
      <c r="K2448" s="51">
        <v>1</v>
      </c>
      <c r="L2448" s="296">
        <v>45017</v>
      </c>
      <c r="M2448" s="296">
        <v>45138</v>
      </c>
      <c r="N2448" s="95">
        <f t="shared" si="82"/>
        <v>17.285714285714285</v>
      </c>
      <c r="O2448" s="51">
        <v>1</v>
      </c>
      <c r="P2448" s="33" t="s">
        <v>2164</v>
      </c>
      <c r="Q2448" s="34">
        <f t="shared" si="83"/>
        <v>1</v>
      </c>
      <c r="R2448" s="48" t="str">
        <f t="array" aca="1" ref="R2448" ca="1">IF(ISNUMBER(Q2448),IF(Q2448=100%,"CUMPLIDA",IF(AND(ISNUMBER(M2448),ISNUMBER(INDIRECT("FECHA_"&amp;$B2448,1))), IF(M2448&lt;=INDIRECT("FECHA_"&amp;$B2448,1),"INCUMPLIDA","PROCESO"), "VERIFICAR FECHA")),"SIN VALOR AVANCE")</f>
        <v>CUMPLIDA</v>
      </c>
    </row>
    <row r="2449" spans="1:18" ht="105.75">
      <c r="A2449" s="44" t="s">
        <v>652</v>
      </c>
      <c r="B2449" s="43" t="s">
        <v>1276</v>
      </c>
      <c r="C2449" s="474" t="s">
        <v>2047</v>
      </c>
      <c r="D2449" s="474" t="s">
        <v>1623</v>
      </c>
      <c r="E2449" s="475"/>
      <c r="F2449" s="475"/>
      <c r="G2449" s="475" t="s">
        <v>2161</v>
      </c>
      <c r="H2449" s="45" t="s">
        <v>2165</v>
      </c>
      <c r="I2449" s="33" t="s">
        <v>2166</v>
      </c>
      <c r="J2449" s="33" t="s">
        <v>1716</v>
      </c>
      <c r="K2449" s="51">
        <v>1</v>
      </c>
      <c r="L2449" s="296">
        <v>44958</v>
      </c>
      <c r="M2449" s="296">
        <v>44985</v>
      </c>
      <c r="N2449" s="95">
        <f t="shared" si="82"/>
        <v>3.8571428571428572</v>
      </c>
      <c r="O2449" s="51">
        <v>1</v>
      </c>
      <c r="P2449" s="33" t="s">
        <v>2167</v>
      </c>
      <c r="Q2449" s="34">
        <f t="shared" si="83"/>
        <v>1</v>
      </c>
      <c r="R2449" s="48" t="str">
        <f t="array" aca="1" ref="R2449" ca="1">IF(ISNUMBER(Q2449),IF(Q2449=100%,"CUMPLIDA",IF(AND(ISNUMBER(M2449),ISNUMBER(INDIRECT("FECHA_"&amp;$B2449,1))), IF(M2449&lt;=INDIRECT("FECHA_"&amp;$B2449,1),"INCUMPLIDA","PROCESO"), "VERIFICAR FECHA")),"SIN VALOR AVANCE")</f>
        <v>CUMPLIDA</v>
      </c>
    </row>
    <row r="2450" spans="1:18" ht="105.75">
      <c r="A2450" s="44" t="s">
        <v>652</v>
      </c>
      <c r="B2450" s="43" t="s">
        <v>1276</v>
      </c>
      <c r="C2450" s="474" t="s">
        <v>2047</v>
      </c>
      <c r="D2450" s="474" t="s">
        <v>1623</v>
      </c>
      <c r="E2450" s="475"/>
      <c r="F2450" s="475"/>
      <c r="G2450" s="475" t="s">
        <v>2161</v>
      </c>
      <c r="H2450" s="45" t="s">
        <v>2168</v>
      </c>
      <c r="I2450" s="33" t="s">
        <v>2169</v>
      </c>
      <c r="J2450" s="33" t="s">
        <v>2170</v>
      </c>
      <c r="K2450" s="51">
        <v>1</v>
      </c>
      <c r="L2450" s="296">
        <v>44986</v>
      </c>
      <c r="M2450" s="296">
        <v>45015</v>
      </c>
      <c r="N2450" s="95">
        <f t="shared" si="82"/>
        <v>4.1428571428571432</v>
      </c>
      <c r="O2450" s="51">
        <v>1</v>
      </c>
      <c r="P2450" s="33" t="s">
        <v>2106</v>
      </c>
      <c r="Q2450" s="34">
        <f t="shared" si="83"/>
        <v>1</v>
      </c>
      <c r="R2450" s="48" t="str">
        <f t="array" aca="1" ref="R2450" ca="1">IF(ISNUMBER(Q2450),IF(Q2450=100%,"CUMPLIDA",IF(AND(ISNUMBER(M2450),ISNUMBER(INDIRECT("FECHA_"&amp;$B2450,1))), IF(M2450&lt;=INDIRECT("FECHA_"&amp;$B2450,1),"INCUMPLIDA","PROCESO"), "VERIFICAR FECHA")),"SIN VALOR AVANCE")</f>
        <v>CUMPLIDA</v>
      </c>
    </row>
    <row r="2451" spans="1:18" ht="165.75">
      <c r="A2451" s="44" t="s">
        <v>652</v>
      </c>
      <c r="B2451" s="43" t="s">
        <v>1276</v>
      </c>
      <c r="C2451" s="474" t="s">
        <v>2047</v>
      </c>
      <c r="D2451" s="474" t="s">
        <v>1623</v>
      </c>
      <c r="E2451" s="475" t="s">
        <v>2171</v>
      </c>
      <c r="F2451" s="475"/>
      <c r="G2451" s="475" t="s">
        <v>2172</v>
      </c>
      <c r="H2451" s="45" t="s">
        <v>2099</v>
      </c>
      <c r="I2451" s="33" t="s">
        <v>2055</v>
      </c>
      <c r="J2451" s="33" t="s">
        <v>2056</v>
      </c>
      <c r="K2451" s="51">
        <v>3</v>
      </c>
      <c r="L2451" s="296">
        <v>44958</v>
      </c>
      <c r="M2451" s="296">
        <v>45323</v>
      </c>
      <c r="N2451" s="95">
        <f t="shared" si="82"/>
        <v>52.142857142857146</v>
      </c>
      <c r="O2451" s="51">
        <v>3</v>
      </c>
      <c r="P2451" s="33" t="s">
        <v>2173</v>
      </c>
      <c r="Q2451" s="34">
        <f t="shared" si="83"/>
        <v>1</v>
      </c>
      <c r="R2451" s="48" t="str">
        <f t="array" aca="1" ref="R2451" ca="1">IF(ISNUMBER(Q2451),IF(Q2451=100%,"CUMPLIDA",IF(AND(ISNUMBER(M2451),ISNUMBER(INDIRECT("FECHA_"&amp;$B2451,1))), IF(M2451&lt;=INDIRECT("FECHA_"&amp;$B2451,1),"INCUMPLIDA","PROCESO"), "VERIFICAR FECHA")),"SIN VALOR AVANCE")</f>
        <v>CUMPLIDA</v>
      </c>
    </row>
    <row r="2452" spans="1:18" ht="75.75">
      <c r="A2452" s="44" t="s">
        <v>652</v>
      </c>
      <c r="B2452" s="43" t="s">
        <v>1276</v>
      </c>
      <c r="C2452" s="474" t="s">
        <v>2047</v>
      </c>
      <c r="D2452" s="474" t="s">
        <v>1623</v>
      </c>
      <c r="E2452" s="475"/>
      <c r="F2452" s="475"/>
      <c r="G2452" s="475" t="s">
        <v>2172</v>
      </c>
      <c r="H2452" s="475" t="s">
        <v>2058</v>
      </c>
      <c r="I2452" s="57" t="s">
        <v>658</v>
      </c>
      <c r="J2452" s="33" t="s">
        <v>659</v>
      </c>
      <c r="K2452" s="51">
        <v>1</v>
      </c>
      <c r="L2452" s="296">
        <v>45231</v>
      </c>
      <c r="M2452" s="296">
        <v>45504</v>
      </c>
      <c r="N2452" s="95">
        <f t="shared" si="82"/>
        <v>39</v>
      </c>
      <c r="O2452" s="51">
        <v>1</v>
      </c>
      <c r="P2452" s="53" t="s">
        <v>1804</v>
      </c>
      <c r="Q2452" s="34">
        <f t="shared" si="83"/>
        <v>1</v>
      </c>
      <c r="R2452" s="48" t="str">
        <f t="array" aca="1" ref="R2452" ca="1">IF(ISNUMBER(Q2452),IF(Q2452=100%,"CUMPLIDA",IF(AND(ISNUMBER(M2452),ISNUMBER(INDIRECT("FECHA_"&amp;$B2452,1))), IF(M2452&lt;=INDIRECT("FECHA_"&amp;$B2452,1),"INCUMPLIDA","PROCESO"), "VERIFICAR FECHA")),"SIN VALOR AVANCE")</f>
        <v>CUMPLIDA</v>
      </c>
    </row>
    <row r="2453" spans="1:18" ht="210.75">
      <c r="A2453" s="44" t="s">
        <v>652</v>
      </c>
      <c r="B2453" s="43" t="s">
        <v>1276</v>
      </c>
      <c r="C2453" s="474"/>
      <c r="D2453" s="474"/>
      <c r="E2453" s="475"/>
      <c r="F2453" s="475"/>
      <c r="G2453" s="475" t="s">
        <v>2172</v>
      </c>
      <c r="H2453" s="475"/>
      <c r="I2453" s="57" t="s">
        <v>661</v>
      </c>
      <c r="J2453" s="33" t="s">
        <v>662</v>
      </c>
      <c r="K2453" s="51">
        <v>1</v>
      </c>
      <c r="L2453" s="296">
        <v>45231</v>
      </c>
      <c r="M2453" s="296">
        <v>45504</v>
      </c>
      <c r="N2453" s="95">
        <f t="shared" si="82"/>
        <v>39</v>
      </c>
      <c r="O2453" s="51">
        <v>1</v>
      </c>
      <c r="P2453" s="53" t="s">
        <v>2174</v>
      </c>
      <c r="Q2453" s="34">
        <f t="shared" si="83"/>
        <v>1</v>
      </c>
      <c r="R2453" s="48" t="str">
        <f t="array" aca="1" ref="R2453" ca="1">IF(ISNUMBER(Q2453),IF(Q2453=100%,"CUMPLIDA",IF(AND(ISNUMBER(M2453),ISNUMBER(INDIRECT("FECHA_"&amp;$B2453,1))), IF(M2453&lt;=INDIRECT("FECHA_"&amp;$B2453,1),"INCUMPLIDA","PROCESO"), "VERIFICAR FECHA")),"SIN VALOR AVANCE")</f>
        <v>CUMPLIDA</v>
      </c>
    </row>
    <row r="2454" spans="1:18" ht="150.75">
      <c r="A2454" s="44" t="s">
        <v>652</v>
      </c>
      <c r="B2454" s="43" t="s">
        <v>1276</v>
      </c>
      <c r="C2454" s="474"/>
      <c r="D2454" s="474"/>
      <c r="E2454" s="475"/>
      <c r="F2454" s="475"/>
      <c r="G2454" s="475" t="s">
        <v>2172</v>
      </c>
      <c r="H2454" s="45" t="s">
        <v>664</v>
      </c>
      <c r="I2454" s="33" t="s">
        <v>474</v>
      </c>
      <c r="J2454" s="33" t="s">
        <v>475</v>
      </c>
      <c r="K2454" s="56">
        <v>1</v>
      </c>
      <c r="L2454" s="297">
        <v>45323</v>
      </c>
      <c r="M2454" s="297">
        <v>45747</v>
      </c>
      <c r="N2454" s="95">
        <f t="shared" si="82"/>
        <v>60.571428571428569</v>
      </c>
      <c r="O2454" s="51">
        <v>1</v>
      </c>
      <c r="P2454" s="53" t="s">
        <v>2060</v>
      </c>
      <c r="Q2454" s="34">
        <f t="shared" si="83"/>
        <v>1</v>
      </c>
      <c r="R2454" s="48" t="str">
        <f t="array" aca="1" ref="R2454" ca="1">IF(ISNUMBER(Q2454),IF(Q2454=100%,"CUMPLIDA",IF(AND(ISNUMBER(M2454),ISNUMBER(INDIRECT("FECHA_"&amp;$B2454,1))), IF(M2454&lt;=INDIRECT("FECHA_"&amp;$B2454,1),"INCUMPLIDA","PROCESO"), "VERIFICAR FECHA")),"SIN VALOR AVANCE")</f>
        <v>CUMPLIDA</v>
      </c>
    </row>
    <row r="2455" spans="1:18" ht="75.75">
      <c r="A2455" s="44" t="s">
        <v>652</v>
      </c>
      <c r="B2455" s="43" t="s">
        <v>1276</v>
      </c>
      <c r="C2455" s="474"/>
      <c r="D2455" s="474"/>
      <c r="E2455" s="475"/>
      <c r="F2455" s="475"/>
      <c r="G2455" s="475" t="s">
        <v>2172</v>
      </c>
      <c r="H2455" s="45" t="s">
        <v>518</v>
      </c>
      <c r="I2455" s="33" t="s">
        <v>518</v>
      </c>
      <c r="J2455" s="33" t="s">
        <v>519</v>
      </c>
      <c r="K2455" s="56">
        <v>1</v>
      </c>
      <c r="L2455" s="297">
        <v>45323</v>
      </c>
      <c r="M2455" s="297">
        <v>45747</v>
      </c>
      <c r="N2455" s="95">
        <f t="shared" si="82"/>
        <v>60.571428571428569</v>
      </c>
      <c r="O2455" s="51">
        <v>1</v>
      </c>
      <c r="P2455" s="53" t="s">
        <v>1897</v>
      </c>
      <c r="Q2455" s="34">
        <f t="shared" si="83"/>
        <v>1</v>
      </c>
      <c r="R2455" s="48" t="str">
        <f t="array" aca="1" ref="R2455" ca="1">IF(ISNUMBER(Q2455),IF(Q2455=100%,"CUMPLIDA",IF(AND(ISNUMBER(M2455),ISNUMBER(INDIRECT("FECHA_"&amp;$B2455,1))), IF(M2455&lt;=INDIRECT("FECHA_"&amp;$B2455,1),"INCUMPLIDA","PROCESO"), "VERIFICAR FECHA")),"SIN VALOR AVANCE")</f>
        <v>CUMPLIDA</v>
      </c>
    </row>
    <row r="2456" spans="1:18" ht="75.75">
      <c r="A2456" s="44" t="s">
        <v>652</v>
      </c>
      <c r="B2456" s="43" t="s">
        <v>1276</v>
      </c>
      <c r="C2456" s="474" t="s">
        <v>2047</v>
      </c>
      <c r="D2456" s="474" t="s">
        <v>1623</v>
      </c>
      <c r="E2456" s="475"/>
      <c r="F2456" s="475"/>
      <c r="G2456" s="475" t="s">
        <v>2172</v>
      </c>
      <c r="H2456" s="45" t="s">
        <v>480</v>
      </c>
      <c r="I2456" s="33" t="s">
        <v>481</v>
      </c>
      <c r="J2456" s="33" t="s">
        <v>482</v>
      </c>
      <c r="K2456" s="56">
        <v>1</v>
      </c>
      <c r="L2456" s="297">
        <v>45231</v>
      </c>
      <c r="M2456" s="297">
        <v>45747</v>
      </c>
      <c r="N2456" s="95">
        <f t="shared" si="82"/>
        <v>73.714285714285708</v>
      </c>
      <c r="O2456" s="51">
        <v>1</v>
      </c>
      <c r="P2456" s="53" t="s">
        <v>1897</v>
      </c>
      <c r="Q2456" s="34">
        <f t="shared" si="83"/>
        <v>1</v>
      </c>
      <c r="R2456" s="48" t="str">
        <f t="array" aca="1" ref="R2456" ca="1">IF(ISNUMBER(Q2456),IF(Q2456=100%,"CUMPLIDA",IF(AND(ISNUMBER(M2456),ISNUMBER(INDIRECT("FECHA_"&amp;$B2456,1))), IF(M2456&lt;=INDIRECT("FECHA_"&amp;$B2456,1),"INCUMPLIDA","PROCESO"), "VERIFICAR FECHA")),"SIN VALOR AVANCE")</f>
        <v>CUMPLIDA</v>
      </c>
    </row>
    <row r="2457" spans="1:18" ht="150.75">
      <c r="A2457" s="44" t="s">
        <v>652</v>
      </c>
      <c r="B2457" s="43" t="s">
        <v>1276</v>
      </c>
      <c r="C2457" s="474" t="s">
        <v>2047</v>
      </c>
      <c r="D2457" s="474" t="s">
        <v>1623</v>
      </c>
      <c r="E2457" s="475"/>
      <c r="F2457" s="475"/>
      <c r="G2457" s="475" t="s">
        <v>2172</v>
      </c>
      <c r="H2457" s="45" t="s">
        <v>483</v>
      </c>
      <c r="I2457" s="33" t="s">
        <v>483</v>
      </c>
      <c r="J2457" s="33" t="s">
        <v>1722</v>
      </c>
      <c r="K2457" s="56">
        <v>1</v>
      </c>
      <c r="L2457" s="297">
        <v>45323</v>
      </c>
      <c r="M2457" s="297">
        <v>45747</v>
      </c>
      <c r="N2457" s="95">
        <f t="shared" si="82"/>
        <v>60.571428571428569</v>
      </c>
      <c r="O2457" s="51">
        <v>1</v>
      </c>
      <c r="P2457" s="53" t="s">
        <v>2060</v>
      </c>
      <c r="Q2457" s="34">
        <f t="shared" si="83"/>
        <v>1</v>
      </c>
      <c r="R2457" s="48" t="str">
        <f t="array" aca="1" ref="R2457" ca="1">IF(ISNUMBER(Q2457),IF(Q2457=100%,"CUMPLIDA",IF(AND(ISNUMBER(M2457),ISNUMBER(INDIRECT("FECHA_"&amp;$B2457,1))), IF(M2457&lt;=INDIRECT("FECHA_"&amp;$B2457,1),"INCUMPLIDA","PROCESO"), "VERIFICAR FECHA")),"SIN VALOR AVANCE")</f>
        <v>CUMPLIDA</v>
      </c>
    </row>
    <row r="2458" spans="1:18" ht="75.75">
      <c r="A2458" s="44" t="s">
        <v>652</v>
      </c>
      <c r="B2458" s="43" t="s">
        <v>1276</v>
      </c>
      <c r="C2458" s="474"/>
      <c r="D2458" s="474"/>
      <c r="E2458" s="475"/>
      <c r="F2458" s="475"/>
      <c r="G2458" s="475" t="s">
        <v>2172</v>
      </c>
      <c r="H2458" s="45" t="s">
        <v>1808</v>
      </c>
      <c r="I2458" s="33" t="s">
        <v>1808</v>
      </c>
      <c r="J2458" s="33" t="s">
        <v>485</v>
      </c>
      <c r="K2458" s="56">
        <v>1</v>
      </c>
      <c r="L2458" s="297">
        <v>45231</v>
      </c>
      <c r="M2458" s="297">
        <v>45747</v>
      </c>
      <c r="N2458" s="95">
        <f t="shared" si="82"/>
        <v>73.714285714285708</v>
      </c>
      <c r="O2458" s="51">
        <v>1</v>
      </c>
      <c r="P2458" s="53" t="s">
        <v>1897</v>
      </c>
      <c r="Q2458" s="34">
        <f t="shared" si="83"/>
        <v>1</v>
      </c>
      <c r="R2458" s="48" t="str">
        <f t="array" aca="1" ref="R2458" ca="1">IF(ISNUMBER(Q2458),IF(Q2458=100%,"CUMPLIDA",IF(AND(ISNUMBER(M2458),ISNUMBER(INDIRECT("FECHA_"&amp;$B2458,1))), IF(M2458&lt;=INDIRECT("FECHA_"&amp;$B2458,1),"INCUMPLIDA","PROCESO"), "VERIFICAR FECHA")),"SIN VALOR AVANCE")</f>
        <v>CUMPLIDA</v>
      </c>
    </row>
    <row r="2459" spans="1:18" ht="210.75">
      <c r="A2459" s="44" t="s">
        <v>652</v>
      </c>
      <c r="B2459" s="43" t="s">
        <v>1276</v>
      </c>
      <c r="C2459" s="474"/>
      <c r="D2459" s="474"/>
      <c r="E2459" s="475"/>
      <c r="F2459" s="475"/>
      <c r="G2459" s="475" t="s">
        <v>2172</v>
      </c>
      <c r="H2459" s="45" t="s">
        <v>1809</v>
      </c>
      <c r="I2459" s="33" t="s">
        <v>1809</v>
      </c>
      <c r="J2459" s="33" t="s">
        <v>776</v>
      </c>
      <c r="K2459" s="56">
        <v>1</v>
      </c>
      <c r="L2459" s="297">
        <v>45231</v>
      </c>
      <c r="M2459" s="297">
        <v>45808</v>
      </c>
      <c r="N2459" s="95">
        <f t="shared" ref="N2459:N2495" si="84">(M2459-L2459)/7</f>
        <v>82.428571428571431</v>
      </c>
      <c r="O2459" s="51">
        <v>1</v>
      </c>
      <c r="P2459" s="53" t="s">
        <v>2174</v>
      </c>
      <c r="Q2459" s="34">
        <f t="shared" si="83"/>
        <v>1</v>
      </c>
      <c r="R2459" s="48" t="str">
        <f t="array" aca="1" ref="R2459" ca="1">IF(ISNUMBER(Q2459),IF(Q2459=100%,"CUMPLIDA",IF(AND(ISNUMBER(M2459),ISNUMBER(INDIRECT("FECHA_"&amp;$B2459,1))), IF(M2459&lt;=INDIRECT("FECHA_"&amp;$B2459,1),"INCUMPLIDA","PROCESO"), "VERIFICAR FECHA")),"SIN VALOR AVANCE")</f>
        <v>CUMPLIDA</v>
      </c>
    </row>
    <row r="2460" spans="1:18" ht="75.75">
      <c r="A2460" s="44" t="s">
        <v>652</v>
      </c>
      <c r="B2460" s="43" t="s">
        <v>1276</v>
      </c>
      <c r="C2460" s="474"/>
      <c r="D2460" s="474"/>
      <c r="E2460" s="475"/>
      <c r="F2460" s="475"/>
      <c r="G2460" s="475" t="s">
        <v>2172</v>
      </c>
      <c r="H2460" s="45" t="s">
        <v>56</v>
      </c>
      <c r="I2460" s="33" t="s">
        <v>489</v>
      </c>
      <c r="J2460" s="33" t="s">
        <v>490</v>
      </c>
      <c r="K2460" s="56">
        <v>12</v>
      </c>
      <c r="L2460" s="297">
        <v>46024</v>
      </c>
      <c r="M2460" s="297">
        <v>47118</v>
      </c>
      <c r="N2460" s="95">
        <f t="shared" si="84"/>
        <v>156.28571428571428</v>
      </c>
      <c r="O2460" s="51">
        <v>0</v>
      </c>
      <c r="P2460" s="53" t="s">
        <v>1897</v>
      </c>
      <c r="Q2460" s="34">
        <f t="shared" si="83"/>
        <v>0</v>
      </c>
      <c r="R2460" s="48" t="str">
        <f t="array" aca="1" ref="R2460" ca="1">IF(ISNUMBER(Q2460),IF(Q2460=100%,"CUMPLIDA",IF(AND(ISNUMBER(M2460),ISNUMBER(INDIRECT("FECHA_"&amp;$B2460,1))), IF(M2460&lt;=INDIRECT("FECHA_"&amp;$B2460,1),"INCUMPLIDA","PROCESO"), "VERIFICAR FECHA")),"SIN VALOR AVANCE")</f>
        <v>PROCESO</v>
      </c>
    </row>
    <row r="2461" spans="1:18" ht="150.75">
      <c r="A2461" s="44" t="s">
        <v>652</v>
      </c>
      <c r="B2461" s="43" t="s">
        <v>1276</v>
      </c>
      <c r="C2461" s="474"/>
      <c r="D2461" s="474"/>
      <c r="E2461" s="475"/>
      <c r="F2461" s="475"/>
      <c r="G2461" s="475" t="s">
        <v>2172</v>
      </c>
      <c r="H2461" s="45" t="s">
        <v>492</v>
      </c>
      <c r="I2461" s="33" t="s">
        <v>493</v>
      </c>
      <c r="J2461" s="33" t="s">
        <v>494</v>
      </c>
      <c r="K2461" s="56">
        <v>1</v>
      </c>
      <c r="L2461" s="297">
        <v>46024</v>
      </c>
      <c r="M2461" s="297">
        <v>47118</v>
      </c>
      <c r="N2461" s="95">
        <f t="shared" si="84"/>
        <v>156.28571428571428</v>
      </c>
      <c r="O2461" s="51">
        <v>0</v>
      </c>
      <c r="P2461" s="53" t="s">
        <v>2060</v>
      </c>
      <c r="Q2461" s="34">
        <f t="shared" si="83"/>
        <v>0</v>
      </c>
      <c r="R2461" s="48" t="str">
        <f t="array" aca="1" ref="R2461" ca="1">IF(ISNUMBER(Q2461),IF(Q2461=100%,"CUMPLIDA",IF(AND(ISNUMBER(M2461),ISNUMBER(INDIRECT("FECHA_"&amp;$B2461,1))), IF(M2461&lt;=INDIRECT("FECHA_"&amp;$B2461,1),"INCUMPLIDA","PROCESO"), "VERIFICAR FECHA")),"SIN VALOR AVANCE")</f>
        <v>PROCESO</v>
      </c>
    </row>
    <row r="2462" spans="1:18" ht="210.75">
      <c r="A2462" s="44" t="s">
        <v>652</v>
      </c>
      <c r="B2462" s="43" t="s">
        <v>1276</v>
      </c>
      <c r="C2462" s="474"/>
      <c r="D2462" s="474"/>
      <c r="E2462" s="475"/>
      <c r="F2462" s="475"/>
      <c r="G2462" s="475" t="s">
        <v>2172</v>
      </c>
      <c r="H2462" s="45" t="s">
        <v>495</v>
      </c>
      <c r="I2462" s="33" t="s">
        <v>496</v>
      </c>
      <c r="J2462" s="33" t="s">
        <v>527</v>
      </c>
      <c r="K2462" s="56">
        <v>2</v>
      </c>
      <c r="L2462" s="297">
        <v>46024</v>
      </c>
      <c r="M2462" s="297">
        <v>47118</v>
      </c>
      <c r="N2462" s="95">
        <f t="shared" si="84"/>
        <v>156.28571428571428</v>
      </c>
      <c r="O2462" s="51">
        <v>0</v>
      </c>
      <c r="P2462" s="53" t="s">
        <v>2174</v>
      </c>
      <c r="Q2462" s="34">
        <f t="shared" si="83"/>
        <v>0</v>
      </c>
      <c r="R2462" s="48" t="str">
        <f t="array" aca="1" ref="R2462" ca="1">IF(ISNUMBER(Q2462),IF(Q2462=100%,"CUMPLIDA",IF(AND(ISNUMBER(M2462),ISNUMBER(INDIRECT("FECHA_"&amp;$B2462,1))), IF(M2462&lt;=INDIRECT("FECHA_"&amp;$B2462,1),"INCUMPLIDA","PROCESO"), "VERIFICAR FECHA")),"SIN VALOR AVANCE")</f>
        <v>PROCESO</v>
      </c>
    </row>
    <row r="2463" spans="1:18" ht="105.75">
      <c r="A2463" s="44" t="s">
        <v>652</v>
      </c>
      <c r="B2463" s="43" t="s">
        <v>1276</v>
      </c>
      <c r="C2463" s="474" t="s">
        <v>2047</v>
      </c>
      <c r="D2463" s="474" t="s">
        <v>1623</v>
      </c>
      <c r="E2463" s="475"/>
      <c r="F2463" s="475"/>
      <c r="G2463" s="475" t="s">
        <v>2172</v>
      </c>
      <c r="H2463" s="45" t="s">
        <v>2061</v>
      </c>
      <c r="I2463" s="33" t="s">
        <v>2062</v>
      </c>
      <c r="J2463" s="33" t="s">
        <v>2063</v>
      </c>
      <c r="K2463" s="51">
        <v>1</v>
      </c>
      <c r="L2463" s="296">
        <v>44927</v>
      </c>
      <c r="M2463" s="296">
        <v>45016</v>
      </c>
      <c r="N2463" s="95">
        <f t="shared" si="84"/>
        <v>12.714285714285714</v>
      </c>
      <c r="O2463" s="51">
        <v>1</v>
      </c>
      <c r="P2463" s="33" t="s">
        <v>2175</v>
      </c>
      <c r="Q2463" s="34">
        <f t="shared" si="83"/>
        <v>1</v>
      </c>
      <c r="R2463" s="48" t="str">
        <f t="array" aca="1" ref="R2463" ca="1">IF(ISNUMBER(Q2463),IF(Q2463=100%,"CUMPLIDA",IF(AND(ISNUMBER(M2463),ISNUMBER(INDIRECT("FECHA_"&amp;$B2463,1))), IF(M2463&lt;=INDIRECT("FECHA_"&amp;$B2463,1),"INCUMPLIDA","PROCESO"), "VERIFICAR FECHA")),"SIN VALOR AVANCE")</f>
        <v>CUMPLIDA</v>
      </c>
    </row>
    <row r="2464" spans="1:18" ht="165.75">
      <c r="A2464" s="44" t="s">
        <v>652</v>
      </c>
      <c r="B2464" s="43" t="s">
        <v>1276</v>
      </c>
      <c r="C2464" s="474" t="s">
        <v>2047</v>
      </c>
      <c r="D2464" s="474" t="s">
        <v>1623</v>
      </c>
      <c r="E2464" s="475"/>
      <c r="F2464" s="475"/>
      <c r="G2464" s="475" t="s">
        <v>2172</v>
      </c>
      <c r="H2464" s="45" t="s">
        <v>2061</v>
      </c>
      <c r="I2464" s="33" t="s">
        <v>2102</v>
      </c>
      <c r="J2464" s="33" t="s">
        <v>1716</v>
      </c>
      <c r="K2464" s="51">
        <v>1</v>
      </c>
      <c r="L2464" s="296">
        <v>45017</v>
      </c>
      <c r="M2464" s="296">
        <v>45138</v>
      </c>
      <c r="N2464" s="95">
        <f t="shared" si="84"/>
        <v>17.285714285714285</v>
      </c>
      <c r="O2464" s="51">
        <v>1</v>
      </c>
      <c r="P2464" s="33" t="s">
        <v>2164</v>
      </c>
      <c r="Q2464" s="34">
        <f t="shared" si="83"/>
        <v>1</v>
      </c>
      <c r="R2464" s="48" t="str">
        <f t="array" aca="1" ref="R2464" ca="1">IF(ISNUMBER(Q2464),IF(Q2464=100%,"CUMPLIDA",IF(AND(ISNUMBER(M2464),ISNUMBER(INDIRECT("FECHA_"&amp;$B2464,1))), IF(M2464&lt;=INDIRECT("FECHA_"&amp;$B2464,1),"INCUMPLIDA","PROCESO"), "VERIFICAR FECHA")),"SIN VALOR AVANCE")</f>
        <v>CUMPLIDA</v>
      </c>
    </row>
    <row r="2465" spans="1:18" ht="105.75">
      <c r="A2465" s="44" t="s">
        <v>652</v>
      </c>
      <c r="B2465" s="43" t="s">
        <v>1276</v>
      </c>
      <c r="C2465" s="474" t="s">
        <v>2047</v>
      </c>
      <c r="D2465" s="474" t="s">
        <v>1623</v>
      </c>
      <c r="E2465" s="475"/>
      <c r="F2465" s="475"/>
      <c r="G2465" s="475" t="s">
        <v>2172</v>
      </c>
      <c r="H2465" s="45" t="s">
        <v>2176</v>
      </c>
      <c r="I2465" s="33" t="s">
        <v>2177</v>
      </c>
      <c r="J2465" s="33" t="s">
        <v>1716</v>
      </c>
      <c r="K2465" s="51">
        <v>1</v>
      </c>
      <c r="L2465" s="296">
        <v>44958</v>
      </c>
      <c r="M2465" s="296">
        <v>45016</v>
      </c>
      <c r="N2465" s="95">
        <f t="shared" si="84"/>
        <v>8.2857142857142865</v>
      </c>
      <c r="O2465" s="51">
        <v>1</v>
      </c>
      <c r="P2465" s="33" t="s">
        <v>2064</v>
      </c>
      <c r="Q2465" s="34">
        <f t="shared" si="83"/>
        <v>1</v>
      </c>
      <c r="R2465" s="48" t="str">
        <f t="array" aca="1" ref="R2465" ca="1">IF(ISNUMBER(Q2465),IF(Q2465=100%,"CUMPLIDA",IF(AND(ISNUMBER(M2465),ISNUMBER(INDIRECT("FECHA_"&amp;$B2465,1))), IF(M2465&lt;=INDIRECT("FECHA_"&amp;$B2465,1),"INCUMPLIDA","PROCESO"), "VERIFICAR FECHA")),"SIN VALOR AVANCE")</f>
        <v>CUMPLIDA</v>
      </c>
    </row>
    <row r="2466" spans="1:18" ht="105.75">
      <c r="A2466" s="44" t="s">
        <v>652</v>
      </c>
      <c r="B2466" s="43" t="s">
        <v>1276</v>
      </c>
      <c r="C2466" s="474" t="s">
        <v>2047</v>
      </c>
      <c r="D2466" s="474" t="s">
        <v>1623</v>
      </c>
      <c r="E2466" s="475"/>
      <c r="F2466" s="475"/>
      <c r="G2466" s="475" t="s">
        <v>2172</v>
      </c>
      <c r="H2466" s="45" t="s">
        <v>2178</v>
      </c>
      <c r="I2466" s="33" t="s">
        <v>2179</v>
      </c>
      <c r="J2466" s="33" t="s">
        <v>1716</v>
      </c>
      <c r="K2466" s="51">
        <v>1</v>
      </c>
      <c r="L2466" s="296">
        <v>44958</v>
      </c>
      <c r="M2466" s="296">
        <v>44985</v>
      </c>
      <c r="N2466" s="95">
        <f t="shared" si="84"/>
        <v>3.8571428571428572</v>
      </c>
      <c r="O2466" s="51">
        <v>1</v>
      </c>
      <c r="P2466" s="33" t="s">
        <v>2163</v>
      </c>
      <c r="Q2466" s="34">
        <f t="shared" si="83"/>
        <v>1</v>
      </c>
      <c r="R2466" s="48" t="str">
        <f t="array" aca="1" ref="R2466" ca="1">IF(ISNUMBER(Q2466),IF(Q2466=100%,"CUMPLIDA",IF(AND(ISNUMBER(M2466),ISNUMBER(INDIRECT("FECHA_"&amp;$B2466,1))), IF(M2466&lt;=INDIRECT("FECHA_"&amp;$B2466,1),"INCUMPLIDA","PROCESO"), "VERIFICAR FECHA")),"SIN VALOR AVANCE")</f>
        <v>CUMPLIDA</v>
      </c>
    </row>
    <row r="2467" spans="1:18" ht="105.75">
      <c r="A2467" s="44" t="s">
        <v>652</v>
      </c>
      <c r="B2467" s="43" t="s">
        <v>1276</v>
      </c>
      <c r="C2467" s="474" t="s">
        <v>2047</v>
      </c>
      <c r="D2467" s="474" t="s">
        <v>1623</v>
      </c>
      <c r="E2467" s="475"/>
      <c r="F2467" s="475"/>
      <c r="G2467" s="475" t="s">
        <v>2172</v>
      </c>
      <c r="H2467" s="45" t="s">
        <v>2180</v>
      </c>
      <c r="I2467" s="33" t="s">
        <v>2181</v>
      </c>
      <c r="J2467" s="33" t="s">
        <v>1716</v>
      </c>
      <c r="K2467" s="51">
        <v>12</v>
      </c>
      <c r="L2467" s="296">
        <v>44958</v>
      </c>
      <c r="M2467" s="296">
        <v>45323</v>
      </c>
      <c r="N2467" s="95">
        <f t="shared" si="84"/>
        <v>52.142857142857146</v>
      </c>
      <c r="O2467" s="51">
        <v>12</v>
      </c>
      <c r="P2467" s="33" t="s">
        <v>2106</v>
      </c>
      <c r="Q2467" s="34">
        <f t="shared" si="83"/>
        <v>1</v>
      </c>
      <c r="R2467" s="48" t="str">
        <f t="array" aca="1" ref="R2467" ca="1">IF(ISNUMBER(Q2467),IF(Q2467=100%,"CUMPLIDA",IF(AND(ISNUMBER(M2467),ISNUMBER(INDIRECT("FECHA_"&amp;$B2467,1))), IF(M2467&lt;=INDIRECT("FECHA_"&amp;$B2467,1),"INCUMPLIDA","PROCESO"), "VERIFICAR FECHA")),"SIN VALOR AVANCE")</f>
        <v>CUMPLIDA</v>
      </c>
    </row>
    <row r="2468" spans="1:18" ht="105.75">
      <c r="A2468" s="44" t="s">
        <v>652</v>
      </c>
      <c r="B2468" s="43" t="s">
        <v>1276</v>
      </c>
      <c r="C2468" s="474" t="s">
        <v>2047</v>
      </c>
      <c r="D2468" s="474" t="s">
        <v>1623</v>
      </c>
      <c r="E2468" s="475"/>
      <c r="F2468" s="475"/>
      <c r="G2468" s="475" t="s">
        <v>2172</v>
      </c>
      <c r="H2468" s="45" t="s">
        <v>2182</v>
      </c>
      <c r="I2468" s="33" t="s">
        <v>2183</v>
      </c>
      <c r="J2468" s="33" t="s">
        <v>1716</v>
      </c>
      <c r="K2468" s="51">
        <v>4</v>
      </c>
      <c r="L2468" s="296">
        <v>44958</v>
      </c>
      <c r="M2468" s="296">
        <v>45323</v>
      </c>
      <c r="N2468" s="95">
        <f t="shared" si="84"/>
        <v>52.142857142857146</v>
      </c>
      <c r="O2468" s="51">
        <v>4</v>
      </c>
      <c r="P2468" s="33" t="s">
        <v>2106</v>
      </c>
      <c r="Q2468" s="34">
        <f t="shared" si="83"/>
        <v>1</v>
      </c>
      <c r="R2468" s="48" t="str">
        <f t="array" aca="1" ref="R2468" ca="1">IF(ISNUMBER(Q2468),IF(Q2468=100%,"CUMPLIDA",IF(AND(ISNUMBER(M2468),ISNUMBER(INDIRECT("FECHA_"&amp;$B2468,1))), IF(M2468&lt;=INDIRECT("FECHA_"&amp;$B2468,1),"INCUMPLIDA","PROCESO"), "VERIFICAR FECHA")),"SIN VALOR AVANCE")</f>
        <v>CUMPLIDA</v>
      </c>
    </row>
    <row r="2469" spans="1:18" ht="165.75">
      <c r="A2469" s="44" t="s">
        <v>652</v>
      </c>
      <c r="B2469" s="43" t="s">
        <v>1276</v>
      </c>
      <c r="C2469" s="474" t="s">
        <v>2047</v>
      </c>
      <c r="D2469" s="474" t="s">
        <v>1623</v>
      </c>
      <c r="E2469" s="475" t="s">
        <v>2184</v>
      </c>
      <c r="F2469" s="475"/>
      <c r="G2469" s="475" t="s">
        <v>2185</v>
      </c>
      <c r="H2469" s="45" t="s">
        <v>2099</v>
      </c>
      <c r="I2469" s="33" t="s">
        <v>2055</v>
      </c>
      <c r="J2469" s="33" t="s">
        <v>2056</v>
      </c>
      <c r="K2469" s="51">
        <v>3</v>
      </c>
      <c r="L2469" s="296">
        <v>44958</v>
      </c>
      <c r="M2469" s="296">
        <v>45323</v>
      </c>
      <c r="N2469" s="95">
        <f t="shared" si="84"/>
        <v>52.142857142857146</v>
      </c>
      <c r="O2469" s="51">
        <v>3</v>
      </c>
      <c r="P2469" s="33" t="s">
        <v>2186</v>
      </c>
      <c r="Q2469" s="34">
        <f t="shared" si="83"/>
        <v>1</v>
      </c>
      <c r="R2469" s="48" t="str">
        <f t="array" aca="1" ref="R2469" ca="1">IF(ISNUMBER(Q2469),IF(Q2469=100%,"CUMPLIDA",IF(AND(ISNUMBER(M2469),ISNUMBER(INDIRECT("FECHA_"&amp;$B2469,1))), IF(M2469&lt;=INDIRECT("FECHA_"&amp;$B2469,1),"INCUMPLIDA","PROCESO"), "VERIFICAR FECHA")),"SIN VALOR AVANCE")</f>
        <v>CUMPLIDA</v>
      </c>
    </row>
    <row r="2470" spans="1:18" ht="75.75">
      <c r="A2470" s="44" t="s">
        <v>652</v>
      </c>
      <c r="B2470" s="43" t="s">
        <v>1276</v>
      </c>
      <c r="C2470" s="474"/>
      <c r="D2470" s="474"/>
      <c r="E2470" s="475"/>
      <c r="F2470" s="475"/>
      <c r="G2470" s="475" t="s">
        <v>2185</v>
      </c>
      <c r="H2470" s="45" t="s">
        <v>2058</v>
      </c>
      <c r="I2470" s="57" t="s">
        <v>658</v>
      </c>
      <c r="J2470" s="33" t="s">
        <v>659</v>
      </c>
      <c r="K2470" s="51">
        <v>1</v>
      </c>
      <c r="L2470" s="296">
        <v>45231</v>
      </c>
      <c r="M2470" s="296">
        <v>45504</v>
      </c>
      <c r="N2470" s="95">
        <f t="shared" si="84"/>
        <v>39</v>
      </c>
      <c r="O2470" s="51">
        <v>1</v>
      </c>
      <c r="P2470" s="53" t="s">
        <v>1804</v>
      </c>
      <c r="Q2470" s="34">
        <f t="shared" si="83"/>
        <v>1</v>
      </c>
      <c r="R2470" s="48" t="str">
        <f t="array" aca="1" ref="R2470" ca="1">IF(ISNUMBER(Q2470),IF(Q2470=100%,"CUMPLIDA",IF(AND(ISNUMBER(M2470),ISNUMBER(INDIRECT("FECHA_"&amp;$B2470,1))), IF(M2470&lt;=INDIRECT("FECHA_"&amp;$B2470,1),"INCUMPLIDA","PROCESO"), "VERIFICAR FECHA")),"SIN VALOR AVANCE")</f>
        <v>CUMPLIDA</v>
      </c>
    </row>
    <row r="2471" spans="1:18" ht="210.75">
      <c r="A2471" s="44" t="s">
        <v>652</v>
      </c>
      <c r="B2471" s="43" t="s">
        <v>1276</v>
      </c>
      <c r="C2471" s="474"/>
      <c r="D2471" s="474"/>
      <c r="E2471" s="475"/>
      <c r="F2471" s="475"/>
      <c r="G2471" s="475" t="s">
        <v>2185</v>
      </c>
      <c r="H2471" s="45" t="s">
        <v>2058</v>
      </c>
      <c r="I2471" s="57" t="s">
        <v>661</v>
      </c>
      <c r="J2471" s="33" t="s">
        <v>662</v>
      </c>
      <c r="K2471" s="51">
        <v>1</v>
      </c>
      <c r="L2471" s="296">
        <v>45231</v>
      </c>
      <c r="M2471" s="296">
        <v>45504</v>
      </c>
      <c r="N2471" s="95">
        <f t="shared" si="84"/>
        <v>39</v>
      </c>
      <c r="O2471" s="51">
        <v>1</v>
      </c>
      <c r="P2471" s="53" t="s">
        <v>2174</v>
      </c>
      <c r="Q2471" s="34">
        <f t="shared" si="83"/>
        <v>1</v>
      </c>
      <c r="R2471" s="48" t="str">
        <f t="array" aca="1" ref="R2471" ca="1">IF(ISNUMBER(Q2471),IF(Q2471=100%,"CUMPLIDA",IF(AND(ISNUMBER(M2471),ISNUMBER(INDIRECT("FECHA_"&amp;$B2471,1))), IF(M2471&lt;=INDIRECT("FECHA_"&amp;$B2471,1),"INCUMPLIDA","PROCESO"), "VERIFICAR FECHA")),"SIN VALOR AVANCE")</f>
        <v>CUMPLIDA</v>
      </c>
    </row>
    <row r="2472" spans="1:18" ht="150.75">
      <c r="A2472" s="44" t="s">
        <v>652</v>
      </c>
      <c r="B2472" s="43" t="s">
        <v>1276</v>
      </c>
      <c r="C2472" s="474"/>
      <c r="D2472" s="474"/>
      <c r="E2472" s="475"/>
      <c r="F2472" s="475"/>
      <c r="G2472" s="475" t="s">
        <v>2185</v>
      </c>
      <c r="H2472" s="45" t="s">
        <v>664</v>
      </c>
      <c r="I2472" s="33" t="s">
        <v>474</v>
      </c>
      <c r="J2472" s="33" t="s">
        <v>475</v>
      </c>
      <c r="K2472" s="56">
        <v>1</v>
      </c>
      <c r="L2472" s="297">
        <v>45323</v>
      </c>
      <c r="M2472" s="297">
        <v>45747</v>
      </c>
      <c r="N2472" s="95">
        <f t="shared" si="84"/>
        <v>60.571428571428569</v>
      </c>
      <c r="O2472" s="51">
        <v>1</v>
      </c>
      <c r="P2472" s="53" t="s">
        <v>2060</v>
      </c>
      <c r="Q2472" s="34">
        <f t="shared" si="83"/>
        <v>1</v>
      </c>
      <c r="R2472" s="48" t="str">
        <f t="array" aca="1" ref="R2472" ca="1">IF(ISNUMBER(Q2472),IF(Q2472=100%,"CUMPLIDA",IF(AND(ISNUMBER(M2472),ISNUMBER(INDIRECT("FECHA_"&amp;$B2472,1))), IF(M2472&lt;=INDIRECT("FECHA_"&amp;$B2472,1),"INCUMPLIDA","PROCESO"), "VERIFICAR FECHA")),"SIN VALOR AVANCE")</f>
        <v>CUMPLIDA</v>
      </c>
    </row>
    <row r="2473" spans="1:18" ht="75.75">
      <c r="A2473" s="44" t="s">
        <v>652</v>
      </c>
      <c r="B2473" s="43" t="s">
        <v>1276</v>
      </c>
      <c r="C2473" s="474"/>
      <c r="D2473" s="474"/>
      <c r="E2473" s="475"/>
      <c r="F2473" s="475"/>
      <c r="G2473" s="475" t="s">
        <v>2185</v>
      </c>
      <c r="H2473" s="45" t="s">
        <v>518</v>
      </c>
      <c r="I2473" s="33" t="s">
        <v>518</v>
      </c>
      <c r="J2473" s="33" t="s">
        <v>519</v>
      </c>
      <c r="K2473" s="56">
        <v>1</v>
      </c>
      <c r="L2473" s="297">
        <v>45323</v>
      </c>
      <c r="M2473" s="297">
        <v>45747</v>
      </c>
      <c r="N2473" s="95">
        <f t="shared" si="84"/>
        <v>60.571428571428569</v>
      </c>
      <c r="O2473" s="51">
        <v>1</v>
      </c>
      <c r="P2473" s="53" t="s">
        <v>1897</v>
      </c>
      <c r="Q2473" s="34">
        <f t="shared" si="83"/>
        <v>1</v>
      </c>
      <c r="R2473" s="48" t="str">
        <f t="array" aca="1" ref="R2473" ca="1">IF(ISNUMBER(Q2473),IF(Q2473=100%,"CUMPLIDA",IF(AND(ISNUMBER(M2473),ISNUMBER(INDIRECT("FECHA_"&amp;$B2473,1))), IF(M2473&lt;=INDIRECT("FECHA_"&amp;$B2473,1),"INCUMPLIDA","PROCESO"), "VERIFICAR FECHA")),"SIN VALOR AVANCE")</f>
        <v>CUMPLIDA</v>
      </c>
    </row>
    <row r="2474" spans="1:18" ht="75.75">
      <c r="A2474" s="44" t="s">
        <v>652</v>
      </c>
      <c r="B2474" s="43" t="s">
        <v>1276</v>
      </c>
      <c r="C2474" s="474"/>
      <c r="D2474" s="474"/>
      <c r="E2474" s="475"/>
      <c r="F2474" s="475"/>
      <c r="G2474" s="475" t="s">
        <v>2185</v>
      </c>
      <c r="H2474" s="45" t="s">
        <v>480</v>
      </c>
      <c r="I2474" s="33" t="s">
        <v>481</v>
      </c>
      <c r="J2474" s="33" t="s">
        <v>482</v>
      </c>
      <c r="K2474" s="56">
        <v>1</v>
      </c>
      <c r="L2474" s="297">
        <v>45231</v>
      </c>
      <c r="M2474" s="297">
        <v>45747</v>
      </c>
      <c r="N2474" s="95">
        <f t="shared" si="84"/>
        <v>73.714285714285708</v>
      </c>
      <c r="O2474" s="51">
        <v>1</v>
      </c>
      <c r="P2474" s="53" t="s">
        <v>1897</v>
      </c>
      <c r="Q2474" s="34">
        <f t="shared" si="83"/>
        <v>1</v>
      </c>
      <c r="R2474" s="48" t="str">
        <f t="array" aca="1" ref="R2474" ca="1">IF(ISNUMBER(Q2474),IF(Q2474=100%,"CUMPLIDA",IF(AND(ISNUMBER(M2474),ISNUMBER(INDIRECT("FECHA_"&amp;$B2474,1))), IF(M2474&lt;=INDIRECT("FECHA_"&amp;$B2474,1),"INCUMPLIDA","PROCESO"), "VERIFICAR FECHA")),"SIN VALOR AVANCE")</f>
        <v>CUMPLIDA</v>
      </c>
    </row>
    <row r="2475" spans="1:18" ht="150.75">
      <c r="A2475" s="44" t="s">
        <v>652</v>
      </c>
      <c r="B2475" s="43" t="s">
        <v>1276</v>
      </c>
      <c r="C2475" s="474"/>
      <c r="D2475" s="474"/>
      <c r="E2475" s="475"/>
      <c r="F2475" s="475"/>
      <c r="G2475" s="475" t="s">
        <v>2185</v>
      </c>
      <c r="H2475" s="45" t="s">
        <v>483</v>
      </c>
      <c r="I2475" s="33" t="s">
        <v>483</v>
      </c>
      <c r="J2475" s="33" t="s">
        <v>1722</v>
      </c>
      <c r="K2475" s="56">
        <v>1</v>
      </c>
      <c r="L2475" s="297">
        <v>45323</v>
      </c>
      <c r="M2475" s="297">
        <v>45747</v>
      </c>
      <c r="N2475" s="95">
        <f t="shared" si="84"/>
        <v>60.571428571428569</v>
      </c>
      <c r="O2475" s="51">
        <v>1</v>
      </c>
      <c r="P2475" s="53" t="s">
        <v>2060</v>
      </c>
      <c r="Q2475" s="34">
        <f t="shared" si="83"/>
        <v>1</v>
      </c>
      <c r="R2475" s="48" t="str">
        <f t="array" aca="1" ref="R2475" ca="1">IF(ISNUMBER(Q2475),IF(Q2475=100%,"CUMPLIDA",IF(AND(ISNUMBER(M2475),ISNUMBER(INDIRECT("FECHA_"&amp;$B2475,1))), IF(M2475&lt;=INDIRECT("FECHA_"&amp;$B2475,1),"INCUMPLIDA","PROCESO"), "VERIFICAR FECHA")),"SIN VALOR AVANCE")</f>
        <v>CUMPLIDA</v>
      </c>
    </row>
    <row r="2476" spans="1:18" ht="75.75">
      <c r="A2476" s="44" t="s">
        <v>652</v>
      </c>
      <c r="B2476" s="43" t="s">
        <v>1276</v>
      </c>
      <c r="C2476" s="474"/>
      <c r="D2476" s="474"/>
      <c r="E2476" s="475"/>
      <c r="F2476" s="475"/>
      <c r="G2476" s="475" t="s">
        <v>2185</v>
      </c>
      <c r="H2476" s="45" t="s">
        <v>1808</v>
      </c>
      <c r="I2476" s="33" t="s">
        <v>1808</v>
      </c>
      <c r="J2476" s="33" t="s">
        <v>485</v>
      </c>
      <c r="K2476" s="56">
        <v>1</v>
      </c>
      <c r="L2476" s="297">
        <v>45231</v>
      </c>
      <c r="M2476" s="297">
        <v>45747</v>
      </c>
      <c r="N2476" s="95">
        <f t="shared" si="84"/>
        <v>73.714285714285708</v>
      </c>
      <c r="O2476" s="51">
        <v>1</v>
      </c>
      <c r="P2476" s="53" t="s">
        <v>1897</v>
      </c>
      <c r="Q2476" s="34">
        <f t="shared" si="83"/>
        <v>1</v>
      </c>
      <c r="R2476" s="48" t="str">
        <f t="array" aca="1" ref="R2476" ca="1">IF(ISNUMBER(Q2476),IF(Q2476=100%,"CUMPLIDA",IF(AND(ISNUMBER(M2476),ISNUMBER(INDIRECT("FECHA_"&amp;$B2476,1))), IF(M2476&lt;=INDIRECT("FECHA_"&amp;$B2476,1),"INCUMPLIDA","PROCESO"), "VERIFICAR FECHA")),"SIN VALOR AVANCE")</f>
        <v>CUMPLIDA</v>
      </c>
    </row>
    <row r="2477" spans="1:18" ht="210.75">
      <c r="A2477" s="44" t="s">
        <v>652</v>
      </c>
      <c r="B2477" s="43" t="s">
        <v>1276</v>
      </c>
      <c r="C2477" s="474"/>
      <c r="D2477" s="474"/>
      <c r="E2477" s="475"/>
      <c r="F2477" s="475"/>
      <c r="G2477" s="475" t="s">
        <v>2185</v>
      </c>
      <c r="H2477" s="45" t="s">
        <v>1809</v>
      </c>
      <c r="I2477" s="33" t="s">
        <v>1809</v>
      </c>
      <c r="J2477" s="33" t="s">
        <v>776</v>
      </c>
      <c r="K2477" s="56">
        <v>1</v>
      </c>
      <c r="L2477" s="297">
        <v>45231</v>
      </c>
      <c r="M2477" s="297">
        <v>45808</v>
      </c>
      <c r="N2477" s="95">
        <f t="shared" si="84"/>
        <v>82.428571428571431</v>
      </c>
      <c r="O2477" s="51">
        <v>1</v>
      </c>
      <c r="P2477" s="53" t="s">
        <v>2174</v>
      </c>
      <c r="Q2477" s="34">
        <f t="shared" si="83"/>
        <v>1</v>
      </c>
      <c r="R2477" s="48" t="str">
        <f t="array" aca="1" ref="R2477" ca="1">IF(ISNUMBER(Q2477),IF(Q2477=100%,"CUMPLIDA",IF(AND(ISNUMBER(M2477),ISNUMBER(INDIRECT("FECHA_"&amp;$B2477,1))), IF(M2477&lt;=INDIRECT("FECHA_"&amp;$B2477,1),"INCUMPLIDA","PROCESO"), "VERIFICAR FECHA")),"SIN VALOR AVANCE")</f>
        <v>CUMPLIDA</v>
      </c>
    </row>
    <row r="2478" spans="1:18" ht="75.75">
      <c r="A2478" s="44" t="s">
        <v>652</v>
      </c>
      <c r="B2478" s="43" t="s">
        <v>1276</v>
      </c>
      <c r="C2478" s="474" t="s">
        <v>2047</v>
      </c>
      <c r="D2478" s="474" t="s">
        <v>1623</v>
      </c>
      <c r="E2478" s="475"/>
      <c r="F2478" s="475"/>
      <c r="G2478" s="475" t="s">
        <v>2185</v>
      </c>
      <c r="H2478" s="45" t="s">
        <v>56</v>
      </c>
      <c r="I2478" s="33" t="s">
        <v>489</v>
      </c>
      <c r="J2478" s="33" t="s">
        <v>490</v>
      </c>
      <c r="K2478" s="56">
        <v>12</v>
      </c>
      <c r="L2478" s="297">
        <v>46024</v>
      </c>
      <c r="M2478" s="297">
        <v>47118</v>
      </c>
      <c r="N2478" s="95">
        <f t="shared" si="84"/>
        <v>156.28571428571428</v>
      </c>
      <c r="O2478" s="51">
        <v>0</v>
      </c>
      <c r="P2478" s="53" t="s">
        <v>1897</v>
      </c>
      <c r="Q2478" s="34">
        <f t="shared" si="83"/>
        <v>0</v>
      </c>
      <c r="R2478" s="48" t="str">
        <f t="array" aca="1" ref="R2478" ca="1">IF(ISNUMBER(Q2478),IF(Q2478=100%,"CUMPLIDA",IF(AND(ISNUMBER(M2478),ISNUMBER(INDIRECT("FECHA_"&amp;$B2478,1))), IF(M2478&lt;=INDIRECT("FECHA_"&amp;$B2478,1),"INCUMPLIDA","PROCESO"), "VERIFICAR FECHA")),"SIN VALOR AVANCE")</f>
        <v>PROCESO</v>
      </c>
    </row>
    <row r="2479" spans="1:18" ht="135.75">
      <c r="A2479" s="44" t="s">
        <v>652</v>
      </c>
      <c r="B2479" s="43" t="s">
        <v>1276</v>
      </c>
      <c r="C2479" s="474" t="s">
        <v>2047</v>
      </c>
      <c r="D2479" s="474" t="s">
        <v>1623</v>
      </c>
      <c r="E2479" s="475"/>
      <c r="F2479" s="475"/>
      <c r="G2479" s="475" t="s">
        <v>2185</v>
      </c>
      <c r="H2479" s="45" t="s">
        <v>492</v>
      </c>
      <c r="I2479" s="33" t="s">
        <v>493</v>
      </c>
      <c r="J2479" s="33" t="s">
        <v>494</v>
      </c>
      <c r="K2479" s="56">
        <v>1</v>
      </c>
      <c r="L2479" s="297">
        <v>46024</v>
      </c>
      <c r="M2479" s="297">
        <v>47118</v>
      </c>
      <c r="N2479" s="95">
        <f t="shared" si="84"/>
        <v>156.28571428571428</v>
      </c>
      <c r="O2479" s="51">
        <v>0</v>
      </c>
      <c r="P2479" s="53" t="s">
        <v>2083</v>
      </c>
      <c r="Q2479" s="34">
        <f t="shared" si="83"/>
        <v>0</v>
      </c>
      <c r="R2479" s="48" t="str">
        <f t="array" aca="1" ref="R2479" ca="1">IF(ISNUMBER(Q2479),IF(Q2479=100%,"CUMPLIDA",IF(AND(ISNUMBER(M2479),ISNUMBER(INDIRECT("FECHA_"&amp;$B2479,1))), IF(M2479&lt;=INDIRECT("FECHA_"&amp;$B2479,1),"INCUMPLIDA","PROCESO"), "VERIFICAR FECHA")),"SIN VALOR AVANCE")</f>
        <v>PROCESO</v>
      </c>
    </row>
    <row r="2480" spans="1:18" ht="210.75">
      <c r="A2480" s="44" t="s">
        <v>652</v>
      </c>
      <c r="B2480" s="43" t="s">
        <v>1276</v>
      </c>
      <c r="C2480" s="474" t="s">
        <v>2047</v>
      </c>
      <c r="D2480" s="474" t="s">
        <v>1623</v>
      </c>
      <c r="E2480" s="475"/>
      <c r="F2480" s="475"/>
      <c r="G2480" s="475" t="s">
        <v>2185</v>
      </c>
      <c r="H2480" s="45" t="s">
        <v>495</v>
      </c>
      <c r="I2480" s="33" t="s">
        <v>496</v>
      </c>
      <c r="J2480" s="33" t="s">
        <v>527</v>
      </c>
      <c r="K2480" s="56">
        <v>2</v>
      </c>
      <c r="L2480" s="297">
        <v>46024</v>
      </c>
      <c r="M2480" s="297">
        <v>47118</v>
      </c>
      <c r="N2480" s="95">
        <f t="shared" si="84"/>
        <v>156.28571428571428</v>
      </c>
      <c r="O2480" s="51">
        <v>0</v>
      </c>
      <c r="P2480" s="53" t="s">
        <v>2174</v>
      </c>
      <c r="Q2480" s="34">
        <f t="shared" si="83"/>
        <v>0</v>
      </c>
      <c r="R2480" s="48" t="str">
        <f t="array" aca="1" ref="R2480" ca="1">IF(ISNUMBER(Q2480),IF(Q2480=100%,"CUMPLIDA",IF(AND(ISNUMBER(M2480),ISNUMBER(INDIRECT("FECHA_"&amp;$B2480,1))), IF(M2480&lt;=INDIRECT("FECHA_"&amp;$B2480,1),"INCUMPLIDA","PROCESO"), "VERIFICAR FECHA")),"SIN VALOR AVANCE")</f>
        <v>PROCESO</v>
      </c>
    </row>
    <row r="2481" spans="1:18" ht="180.75">
      <c r="A2481" s="44" t="s">
        <v>652</v>
      </c>
      <c r="B2481" s="43" t="s">
        <v>1276</v>
      </c>
      <c r="C2481" s="474" t="s">
        <v>2047</v>
      </c>
      <c r="D2481" s="474" t="s">
        <v>1623</v>
      </c>
      <c r="E2481" s="475" t="s">
        <v>2187</v>
      </c>
      <c r="F2481" s="475"/>
      <c r="G2481" s="475" t="s">
        <v>2188</v>
      </c>
      <c r="H2481" s="45" t="s">
        <v>2099</v>
      </c>
      <c r="I2481" s="33" t="s">
        <v>2055</v>
      </c>
      <c r="J2481" s="33" t="s">
        <v>2056</v>
      </c>
      <c r="K2481" s="51">
        <v>3</v>
      </c>
      <c r="L2481" s="296">
        <v>44958</v>
      </c>
      <c r="M2481" s="296">
        <v>45323</v>
      </c>
      <c r="N2481" s="95">
        <f t="shared" si="84"/>
        <v>52.142857142857146</v>
      </c>
      <c r="O2481" s="51">
        <v>3</v>
      </c>
      <c r="P2481" s="33" t="s">
        <v>2189</v>
      </c>
      <c r="Q2481" s="34">
        <f t="shared" si="83"/>
        <v>1</v>
      </c>
      <c r="R2481" s="48" t="str">
        <f t="array" aca="1" ref="R2481" ca="1">IF(ISNUMBER(Q2481),IF(Q2481=100%,"CUMPLIDA",IF(AND(ISNUMBER(M2481),ISNUMBER(INDIRECT("FECHA_"&amp;$B2481,1))), IF(M2481&lt;=INDIRECT("FECHA_"&amp;$B2481,1),"INCUMPLIDA","PROCESO"), "VERIFICAR FECHA")),"SIN VALOR AVANCE")</f>
        <v>CUMPLIDA</v>
      </c>
    </row>
    <row r="2482" spans="1:18" ht="75.75">
      <c r="A2482" s="44" t="s">
        <v>652</v>
      </c>
      <c r="B2482" s="43" t="s">
        <v>1276</v>
      </c>
      <c r="C2482" s="474"/>
      <c r="D2482" s="474"/>
      <c r="E2482" s="475"/>
      <c r="F2482" s="475"/>
      <c r="G2482" s="475" t="s">
        <v>2188</v>
      </c>
      <c r="H2482" s="45" t="s">
        <v>2058</v>
      </c>
      <c r="I2482" s="57" t="s">
        <v>658</v>
      </c>
      <c r="J2482" s="33" t="s">
        <v>659</v>
      </c>
      <c r="K2482" s="51">
        <v>1</v>
      </c>
      <c r="L2482" s="296">
        <v>45231</v>
      </c>
      <c r="M2482" s="296">
        <v>45504</v>
      </c>
      <c r="N2482" s="95">
        <f t="shared" si="84"/>
        <v>39</v>
      </c>
      <c r="O2482" s="51">
        <v>1</v>
      </c>
      <c r="P2482" s="33" t="s">
        <v>1982</v>
      </c>
      <c r="Q2482" s="34">
        <f t="shared" si="83"/>
        <v>1</v>
      </c>
      <c r="R2482" s="48" t="str">
        <f t="array" aca="1" ref="R2482" ca="1">IF(ISNUMBER(Q2482),IF(Q2482=100%,"CUMPLIDA",IF(AND(ISNUMBER(M2482),ISNUMBER(INDIRECT("FECHA_"&amp;$B2482,1))), IF(M2482&lt;=INDIRECT("FECHA_"&amp;$B2482,1),"INCUMPLIDA","PROCESO"), "VERIFICAR FECHA")),"SIN VALOR AVANCE")</f>
        <v>CUMPLIDA</v>
      </c>
    </row>
    <row r="2483" spans="1:18" ht="210.75">
      <c r="A2483" s="44" t="s">
        <v>652</v>
      </c>
      <c r="B2483" s="43" t="s">
        <v>1276</v>
      </c>
      <c r="C2483" s="474"/>
      <c r="D2483" s="474"/>
      <c r="E2483" s="475"/>
      <c r="F2483" s="475"/>
      <c r="G2483" s="475" t="s">
        <v>2188</v>
      </c>
      <c r="H2483" s="45" t="s">
        <v>2058</v>
      </c>
      <c r="I2483" s="57" t="s">
        <v>661</v>
      </c>
      <c r="J2483" s="33" t="s">
        <v>662</v>
      </c>
      <c r="K2483" s="51">
        <v>1</v>
      </c>
      <c r="L2483" s="296">
        <v>45231</v>
      </c>
      <c r="M2483" s="296">
        <v>45504</v>
      </c>
      <c r="N2483" s="95">
        <f t="shared" si="84"/>
        <v>39</v>
      </c>
      <c r="O2483" s="51">
        <v>1</v>
      </c>
      <c r="P2483" s="53" t="s">
        <v>2174</v>
      </c>
      <c r="Q2483" s="34">
        <f t="shared" si="83"/>
        <v>1</v>
      </c>
      <c r="R2483" s="48" t="str">
        <f t="array" aca="1" ref="R2483" ca="1">IF(ISNUMBER(Q2483),IF(Q2483=100%,"CUMPLIDA",IF(AND(ISNUMBER(M2483),ISNUMBER(INDIRECT("FECHA_"&amp;$B2483,1))), IF(M2483&lt;=INDIRECT("FECHA_"&amp;$B2483,1),"INCUMPLIDA","PROCESO"), "VERIFICAR FECHA")),"SIN VALOR AVANCE")</f>
        <v>CUMPLIDA</v>
      </c>
    </row>
    <row r="2484" spans="1:18" ht="150.75">
      <c r="A2484" s="44" t="s">
        <v>652</v>
      </c>
      <c r="B2484" s="43" t="s">
        <v>1276</v>
      </c>
      <c r="C2484" s="474"/>
      <c r="D2484" s="474"/>
      <c r="E2484" s="475"/>
      <c r="F2484" s="475"/>
      <c r="G2484" s="475" t="s">
        <v>2188</v>
      </c>
      <c r="H2484" s="45" t="s">
        <v>664</v>
      </c>
      <c r="I2484" s="33" t="s">
        <v>474</v>
      </c>
      <c r="J2484" s="33" t="s">
        <v>475</v>
      </c>
      <c r="K2484" s="56">
        <v>1</v>
      </c>
      <c r="L2484" s="297">
        <v>45323</v>
      </c>
      <c r="M2484" s="297">
        <v>45747</v>
      </c>
      <c r="N2484" s="95">
        <f t="shared" si="84"/>
        <v>60.571428571428569</v>
      </c>
      <c r="O2484" s="51">
        <v>1</v>
      </c>
      <c r="P2484" s="53" t="s">
        <v>2060</v>
      </c>
      <c r="Q2484" s="34">
        <f t="shared" si="83"/>
        <v>1</v>
      </c>
      <c r="R2484" s="48" t="str">
        <f t="array" aca="1" ref="R2484" ca="1">IF(ISNUMBER(Q2484),IF(Q2484=100%,"CUMPLIDA",IF(AND(ISNUMBER(M2484),ISNUMBER(INDIRECT("FECHA_"&amp;$B2484,1))), IF(M2484&lt;=INDIRECT("FECHA_"&amp;$B2484,1),"INCUMPLIDA","PROCESO"), "VERIFICAR FECHA")),"SIN VALOR AVANCE")</f>
        <v>CUMPLIDA</v>
      </c>
    </row>
    <row r="2485" spans="1:18" ht="75.75">
      <c r="A2485" s="44" t="s">
        <v>652</v>
      </c>
      <c r="B2485" s="43" t="s">
        <v>1276</v>
      </c>
      <c r="C2485" s="474"/>
      <c r="D2485" s="474"/>
      <c r="E2485" s="475"/>
      <c r="F2485" s="475"/>
      <c r="G2485" s="475" t="s">
        <v>2188</v>
      </c>
      <c r="H2485" s="45" t="s">
        <v>518</v>
      </c>
      <c r="I2485" s="33" t="s">
        <v>518</v>
      </c>
      <c r="J2485" s="33" t="s">
        <v>519</v>
      </c>
      <c r="K2485" s="56">
        <v>1</v>
      </c>
      <c r="L2485" s="297">
        <v>45323</v>
      </c>
      <c r="M2485" s="297">
        <v>45747</v>
      </c>
      <c r="N2485" s="95">
        <f t="shared" si="84"/>
        <v>60.571428571428569</v>
      </c>
      <c r="O2485" s="51">
        <v>1</v>
      </c>
      <c r="P2485" s="53" t="s">
        <v>2137</v>
      </c>
      <c r="Q2485" s="34">
        <f t="shared" si="83"/>
        <v>1</v>
      </c>
      <c r="R2485" s="48" t="str">
        <f t="array" aca="1" ref="R2485" ca="1">IF(ISNUMBER(Q2485),IF(Q2485=100%,"CUMPLIDA",IF(AND(ISNUMBER(M2485),ISNUMBER(INDIRECT("FECHA_"&amp;$B2485,1))), IF(M2485&lt;=INDIRECT("FECHA_"&amp;$B2485,1),"INCUMPLIDA","PROCESO"), "VERIFICAR FECHA")),"SIN VALOR AVANCE")</f>
        <v>CUMPLIDA</v>
      </c>
    </row>
    <row r="2486" spans="1:18" ht="75.75">
      <c r="A2486" s="44" t="s">
        <v>652</v>
      </c>
      <c r="B2486" s="43" t="s">
        <v>1276</v>
      </c>
      <c r="C2486" s="474"/>
      <c r="D2486" s="474"/>
      <c r="E2486" s="475"/>
      <c r="F2486" s="475"/>
      <c r="G2486" s="475" t="s">
        <v>2188</v>
      </c>
      <c r="H2486" s="45" t="s">
        <v>480</v>
      </c>
      <c r="I2486" s="33" t="s">
        <v>481</v>
      </c>
      <c r="J2486" s="33" t="s">
        <v>482</v>
      </c>
      <c r="K2486" s="56">
        <v>1</v>
      </c>
      <c r="L2486" s="297">
        <v>45231</v>
      </c>
      <c r="M2486" s="297">
        <v>45747</v>
      </c>
      <c r="N2486" s="95">
        <f t="shared" si="84"/>
        <v>73.714285714285708</v>
      </c>
      <c r="O2486" s="51">
        <v>1</v>
      </c>
      <c r="P2486" s="53" t="s">
        <v>2137</v>
      </c>
      <c r="Q2486" s="34">
        <f t="shared" si="83"/>
        <v>1</v>
      </c>
      <c r="R2486" s="48" t="str">
        <f t="array" aca="1" ref="R2486" ca="1">IF(ISNUMBER(Q2486),IF(Q2486=100%,"CUMPLIDA",IF(AND(ISNUMBER(M2486),ISNUMBER(INDIRECT("FECHA_"&amp;$B2486,1))), IF(M2486&lt;=INDIRECT("FECHA_"&amp;$B2486,1),"INCUMPLIDA","PROCESO"), "VERIFICAR FECHA")),"SIN VALOR AVANCE")</f>
        <v>CUMPLIDA</v>
      </c>
    </row>
    <row r="2487" spans="1:18" ht="150.75">
      <c r="A2487" s="44" t="s">
        <v>652</v>
      </c>
      <c r="B2487" s="43" t="s">
        <v>1276</v>
      </c>
      <c r="C2487" s="474"/>
      <c r="D2487" s="474"/>
      <c r="E2487" s="475"/>
      <c r="F2487" s="475"/>
      <c r="G2487" s="475" t="s">
        <v>2188</v>
      </c>
      <c r="H2487" s="45" t="s">
        <v>483</v>
      </c>
      <c r="I2487" s="33" t="s">
        <v>483</v>
      </c>
      <c r="J2487" s="33" t="s">
        <v>1722</v>
      </c>
      <c r="K2487" s="56">
        <v>1</v>
      </c>
      <c r="L2487" s="297">
        <v>45323</v>
      </c>
      <c r="M2487" s="297">
        <v>45747</v>
      </c>
      <c r="N2487" s="95">
        <f t="shared" si="84"/>
        <v>60.571428571428569</v>
      </c>
      <c r="O2487" s="51">
        <v>1</v>
      </c>
      <c r="P2487" s="53" t="s">
        <v>2060</v>
      </c>
      <c r="Q2487" s="34">
        <f t="shared" si="83"/>
        <v>1</v>
      </c>
      <c r="R2487" s="48" t="str">
        <f t="array" aca="1" ref="R2487" ca="1">IF(ISNUMBER(Q2487),IF(Q2487=100%,"CUMPLIDA",IF(AND(ISNUMBER(M2487),ISNUMBER(INDIRECT("FECHA_"&amp;$B2487,1))), IF(M2487&lt;=INDIRECT("FECHA_"&amp;$B2487,1),"INCUMPLIDA","PROCESO"), "VERIFICAR FECHA")),"SIN VALOR AVANCE")</f>
        <v>CUMPLIDA</v>
      </c>
    </row>
    <row r="2488" spans="1:18" ht="75.75">
      <c r="A2488" s="44" t="s">
        <v>652</v>
      </c>
      <c r="B2488" s="43" t="s">
        <v>1276</v>
      </c>
      <c r="C2488" s="474"/>
      <c r="D2488" s="474"/>
      <c r="E2488" s="475"/>
      <c r="F2488" s="475"/>
      <c r="G2488" s="475" t="s">
        <v>2188</v>
      </c>
      <c r="H2488" s="45" t="s">
        <v>1808</v>
      </c>
      <c r="I2488" s="33" t="s">
        <v>1808</v>
      </c>
      <c r="J2488" s="33" t="s">
        <v>485</v>
      </c>
      <c r="K2488" s="56">
        <v>1</v>
      </c>
      <c r="L2488" s="297">
        <v>45231</v>
      </c>
      <c r="M2488" s="297">
        <v>45747</v>
      </c>
      <c r="N2488" s="95">
        <f t="shared" si="84"/>
        <v>73.714285714285708</v>
      </c>
      <c r="O2488" s="51">
        <v>1</v>
      </c>
      <c r="P2488" s="53" t="s">
        <v>2137</v>
      </c>
      <c r="Q2488" s="34">
        <f t="shared" si="83"/>
        <v>1</v>
      </c>
      <c r="R2488" s="48" t="str">
        <f t="array" aca="1" ref="R2488" ca="1">IF(ISNUMBER(Q2488),IF(Q2488=100%,"CUMPLIDA",IF(AND(ISNUMBER(M2488),ISNUMBER(INDIRECT("FECHA_"&amp;$B2488,1))), IF(M2488&lt;=INDIRECT("FECHA_"&amp;$B2488,1),"INCUMPLIDA","PROCESO"), "VERIFICAR FECHA")),"SIN VALOR AVANCE")</f>
        <v>CUMPLIDA</v>
      </c>
    </row>
    <row r="2489" spans="1:18" ht="210.75">
      <c r="A2489" s="44" t="s">
        <v>652</v>
      </c>
      <c r="B2489" s="43" t="s">
        <v>1276</v>
      </c>
      <c r="C2489" s="474"/>
      <c r="D2489" s="474"/>
      <c r="E2489" s="475"/>
      <c r="F2489" s="475"/>
      <c r="G2489" s="475" t="s">
        <v>2188</v>
      </c>
      <c r="H2489" s="45" t="s">
        <v>1809</v>
      </c>
      <c r="I2489" s="33" t="s">
        <v>1809</v>
      </c>
      <c r="J2489" s="33" t="s">
        <v>776</v>
      </c>
      <c r="K2489" s="56">
        <v>1</v>
      </c>
      <c r="L2489" s="297">
        <v>45231</v>
      </c>
      <c r="M2489" s="297">
        <v>45808</v>
      </c>
      <c r="N2489" s="95">
        <f t="shared" si="84"/>
        <v>82.428571428571431</v>
      </c>
      <c r="O2489" s="51">
        <v>1</v>
      </c>
      <c r="P2489" s="53" t="s">
        <v>2174</v>
      </c>
      <c r="Q2489" s="34">
        <f t="shared" si="83"/>
        <v>1</v>
      </c>
      <c r="R2489" s="48" t="str">
        <f t="array" aca="1" ref="R2489" ca="1">IF(ISNUMBER(Q2489),IF(Q2489=100%,"CUMPLIDA",IF(AND(ISNUMBER(M2489),ISNUMBER(INDIRECT("FECHA_"&amp;$B2489,1))), IF(M2489&lt;=INDIRECT("FECHA_"&amp;$B2489,1),"INCUMPLIDA","PROCESO"), "VERIFICAR FECHA")),"SIN VALOR AVANCE")</f>
        <v>CUMPLIDA</v>
      </c>
    </row>
    <row r="2490" spans="1:18" ht="75.75">
      <c r="A2490" s="44" t="s">
        <v>652</v>
      </c>
      <c r="B2490" s="43" t="s">
        <v>1276</v>
      </c>
      <c r="C2490" s="474" t="s">
        <v>2047</v>
      </c>
      <c r="D2490" s="474" t="s">
        <v>1623</v>
      </c>
      <c r="E2490" s="475"/>
      <c r="F2490" s="475"/>
      <c r="G2490" s="475" t="s">
        <v>2188</v>
      </c>
      <c r="H2490" s="45" t="s">
        <v>56</v>
      </c>
      <c r="I2490" s="33" t="s">
        <v>489</v>
      </c>
      <c r="J2490" s="33" t="s">
        <v>490</v>
      </c>
      <c r="K2490" s="56">
        <v>12</v>
      </c>
      <c r="L2490" s="297">
        <v>46024</v>
      </c>
      <c r="M2490" s="297">
        <v>47118</v>
      </c>
      <c r="N2490" s="95">
        <f t="shared" si="84"/>
        <v>156.28571428571428</v>
      </c>
      <c r="O2490" s="51">
        <v>0</v>
      </c>
      <c r="P2490" s="53" t="s">
        <v>2137</v>
      </c>
      <c r="Q2490" s="34">
        <f t="shared" si="83"/>
        <v>0</v>
      </c>
      <c r="R2490" s="48" t="str">
        <f t="array" aca="1" ref="R2490" ca="1">IF(ISNUMBER(Q2490),IF(Q2490=100%,"CUMPLIDA",IF(AND(ISNUMBER(M2490),ISNUMBER(INDIRECT("FECHA_"&amp;$B2490,1))), IF(M2490&lt;=INDIRECT("FECHA_"&amp;$B2490,1),"INCUMPLIDA","PROCESO"), "VERIFICAR FECHA")),"SIN VALOR AVANCE")</f>
        <v>PROCESO</v>
      </c>
    </row>
    <row r="2491" spans="1:18" ht="150.75">
      <c r="A2491" s="44" t="s">
        <v>652</v>
      </c>
      <c r="B2491" s="43" t="s">
        <v>1276</v>
      </c>
      <c r="C2491" s="474" t="s">
        <v>2047</v>
      </c>
      <c r="D2491" s="474" t="s">
        <v>1623</v>
      </c>
      <c r="E2491" s="475"/>
      <c r="F2491" s="475"/>
      <c r="G2491" s="475" t="s">
        <v>2188</v>
      </c>
      <c r="H2491" s="45" t="s">
        <v>492</v>
      </c>
      <c r="I2491" s="33" t="s">
        <v>493</v>
      </c>
      <c r="J2491" s="33" t="s">
        <v>494</v>
      </c>
      <c r="K2491" s="56">
        <v>1</v>
      </c>
      <c r="L2491" s="297">
        <v>46024</v>
      </c>
      <c r="M2491" s="297">
        <v>47118</v>
      </c>
      <c r="N2491" s="95">
        <f t="shared" si="84"/>
        <v>156.28571428571428</v>
      </c>
      <c r="O2491" s="51">
        <v>0</v>
      </c>
      <c r="P2491" s="53" t="s">
        <v>2060</v>
      </c>
      <c r="Q2491" s="34">
        <f t="shared" si="83"/>
        <v>0</v>
      </c>
      <c r="R2491" s="48" t="str">
        <f t="array" aca="1" ref="R2491" ca="1">IF(ISNUMBER(Q2491),IF(Q2491=100%,"CUMPLIDA",IF(AND(ISNUMBER(M2491),ISNUMBER(INDIRECT("FECHA_"&amp;$B2491,1))), IF(M2491&lt;=INDIRECT("FECHA_"&amp;$B2491,1),"INCUMPLIDA","PROCESO"), "VERIFICAR FECHA")),"SIN VALOR AVANCE")</f>
        <v>PROCESO</v>
      </c>
    </row>
    <row r="2492" spans="1:18" ht="210.75">
      <c r="A2492" s="44" t="s">
        <v>652</v>
      </c>
      <c r="B2492" s="43" t="s">
        <v>1276</v>
      </c>
      <c r="C2492" s="474" t="s">
        <v>2047</v>
      </c>
      <c r="D2492" s="474" t="s">
        <v>1623</v>
      </c>
      <c r="E2492" s="475"/>
      <c r="F2492" s="475"/>
      <c r="G2492" s="475" t="s">
        <v>2188</v>
      </c>
      <c r="H2492" s="45" t="s">
        <v>495</v>
      </c>
      <c r="I2492" s="33" t="s">
        <v>496</v>
      </c>
      <c r="J2492" s="33" t="s">
        <v>527</v>
      </c>
      <c r="K2492" s="56">
        <v>2</v>
      </c>
      <c r="L2492" s="297">
        <v>46024</v>
      </c>
      <c r="M2492" s="297">
        <v>47118</v>
      </c>
      <c r="N2492" s="95">
        <f t="shared" si="84"/>
        <v>156.28571428571428</v>
      </c>
      <c r="O2492" s="51">
        <v>0</v>
      </c>
      <c r="P2492" s="53" t="s">
        <v>2174</v>
      </c>
      <c r="Q2492" s="34">
        <f t="shared" si="83"/>
        <v>0</v>
      </c>
      <c r="R2492" s="48" t="str">
        <f t="array" aca="1" ref="R2492" ca="1">IF(ISNUMBER(Q2492),IF(Q2492=100%,"CUMPLIDA",IF(AND(ISNUMBER(M2492),ISNUMBER(INDIRECT("FECHA_"&amp;$B2492,1))), IF(M2492&lt;=INDIRECT("FECHA_"&amp;$B2492,1),"INCUMPLIDA","PROCESO"), "VERIFICAR FECHA")),"SIN VALOR AVANCE")</f>
        <v>PROCESO</v>
      </c>
    </row>
    <row r="2493" spans="1:18" ht="90.75">
      <c r="A2493" s="44" t="s">
        <v>652</v>
      </c>
      <c r="B2493" s="43" t="s">
        <v>1276</v>
      </c>
      <c r="C2493" s="474" t="s">
        <v>2047</v>
      </c>
      <c r="D2493" s="474" t="s">
        <v>1623</v>
      </c>
      <c r="E2493" s="475"/>
      <c r="F2493" s="475"/>
      <c r="G2493" s="475" t="s">
        <v>2188</v>
      </c>
      <c r="H2493" s="45" t="s">
        <v>2131</v>
      </c>
      <c r="I2493" s="33" t="s">
        <v>2062</v>
      </c>
      <c r="J2493" s="33" t="s">
        <v>2063</v>
      </c>
      <c r="K2493" s="51">
        <v>1</v>
      </c>
      <c r="L2493" s="296">
        <v>44927</v>
      </c>
      <c r="M2493" s="296">
        <v>45016</v>
      </c>
      <c r="N2493" s="95">
        <f t="shared" si="84"/>
        <v>12.714285714285714</v>
      </c>
      <c r="O2493" s="51">
        <v>1</v>
      </c>
      <c r="P2493" s="33" t="s">
        <v>2115</v>
      </c>
      <c r="Q2493" s="34">
        <f t="shared" si="83"/>
        <v>1</v>
      </c>
      <c r="R2493" s="48" t="str">
        <f t="array" aca="1" ref="R2493" ca="1">IF(ISNUMBER(Q2493),IF(Q2493=100%,"CUMPLIDA",IF(AND(ISNUMBER(M2493),ISNUMBER(INDIRECT("FECHA_"&amp;$B2493,1))), IF(M2493&lt;=INDIRECT("FECHA_"&amp;$B2493,1),"INCUMPLIDA","PROCESO"), "VERIFICAR FECHA")),"SIN VALOR AVANCE")</f>
        <v>CUMPLIDA</v>
      </c>
    </row>
    <row r="2494" spans="1:18" ht="165.75">
      <c r="A2494" s="44" t="s">
        <v>652</v>
      </c>
      <c r="B2494" s="43" t="s">
        <v>1276</v>
      </c>
      <c r="C2494" s="474" t="s">
        <v>2047</v>
      </c>
      <c r="D2494" s="474" t="s">
        <v>1623</v>
      </c>
      <c r="E2494" s="475"/>
      <c r="F2494" s="475"/>
      <c r="G2494" s="475" t="s">
        <v>2188</v>
      </c>
      <c r="H2494" s="45" t="s">
        <v>2131</v>
      </c>
      <c r="I2494" s="33" t="s">
        <v>2132</v>
      </c>
      <c r="J2494" s="33" t="s">
        <v>1716</v>
      </c>
      <c r="K2494" s="51">
        <v>1</v>
      </c>
      <c r="L2494" s="296">
        <v>45017</v>
      </c>
      <c r="M2494" s="296">
        <v>45138</v>
      </c>
      <c r="N2494" s="95">
        <f t="shared" si="84"/>
        <v>17.285714285714285</v>
      </c>
      <c r="O2494" s="51">
        <v>1</v>
      </c>
      <c r="P2494" s="33" t="s">
        <v>2190</v>
      </c>
      <c r="Q2494" s="34">
        <f t="shared" si="83"/>
        <v>1</v>
      </c>
      <c r="R2494" s="48" t="str">
        <f t="array" aca="1" ref="R2494" ca="1">IF(ISNUMBER(Q2494),IF(Q2494=100%,"CUMPLIDA",IF(AND(ISNUMBER(M2494),ISNUMBER(INDIRECT("FECHA_"&amp;$B2494,1))), IF(M2494&lt;=INDIRECT("FECHA_"&amp;$B2494,1),"INCUMPLIDA","PROCESO"), "VERIFICAR FECHA")),"SIN VALOR AVANCE")</f>
        <v>CUMPLIDA</v>
      </c>
    </row>
    <row r="2495" spans="1:18" ht="105.75">
      <c r="A2495" s="44" t="s">
        <v>652</v>
      </c>
      <c r="B2495" s="43" t="s">
        <v>1276</v>
      </c>
      <c r="C2495" s="474" t="s">
        <v>2047</v>
      </c>
      <c r="D2495" s="474" t="s">
        <v>1623</v>
      </c>
      <c r="E2495" s="475"/>
      <c r="F2495" s="475"/>
      <c r="G2495" s="475" t="s">
        <v>2188</v>
      </c>
      <c r="H2495" s="45" t="s">
        <v>2077</v>
      </c>
      <c r="I2495" s="33" t="s">
        <v>2078</v>
      </c>
      <c r="J2495" s="33" t="s">
        <v>273</v>
      </c>
      <c r="K2495" s="51">
        <v>12</v>
      </c>
      <c r="L2495" s="296">
        <v>44958</v>
      </c>
      <c r="M2495" s="296">
        <v>45323</v>
      </c>
      <c r="N2495" s="95">
        <f t="shared" si="84"/>
        <v>52.142857142857146</v>
      </c>
      <c r="O2495" s="51">
        <v>12</v>
      </c>
      <c r="P2495" s="33" t="s">
        <v>2153</v>
      </c>
      <c r="Q2495" s="34">
        <f t="shared" si="83"/>
        <v>1</v>
      </c>
      <c r="R2495" s="48" t="str">
        <f t="array" aca="1" ref="R2495" ca="1">IF(ISNUMBER(Q2495),IF(Q2495=100%,"CUMPLIDA",IF(AND(ISNUMBER(M2495),ISNUMBER(INDIRECT("FECHA_"&amp;$B2495,1))), IF(M2495&lt;=INDIRECT("FECHA_"&amp;$B2495,1),"INCUMPLIDA","PROCESO"), "VERIFICAR FECHA")),"SIN VALOR AVANCE")</f>
        <v>CUMPLIDA</v>
      </c>
    </row>
    <row r="2496" spans="1:18" ht="180.75">
      <c r="A2496" s="44" t="s">
        <v>652</v>
      </c>
      <c r="B2496" s="43" t="s">
        <v>1276</v>
      </c>
      <c r="C2496" s="474" t="s">
        <v>2047</v>
      </c>
      <c r="D2496" s="474" t="s">
        <v>1623</v>
      </c>
      <c r="E2496" s="475" t="s">
        <v>2191</v>
      </c>
      <c r="F2496" s="475"/>
      <c r="G2496" s="475" t="s">
        <v>2192</v>
      </c>
      <c r="H2496" s="45" t="s">
        <v>2099</v>
      </c>
      <c r="I2496" s="33" t="s">
        <v>2055</v>
      </c>
      <c r="J2496" s="33" t="s">
        <v>2056</v>
      </c>
      <c r="K2496" s="51">
        <v>3</v>
      </c>
      <c r="L2496" s="52">
        <v>44958</v>
      </c>
      <c r="M2496" s="52">
        <v>45323</v>
      </c>
      <c r="N2496" s="95">
        <v>52.142857142857146</v>
      </c>
      <c r="O2496" s="51">
        <v>3</v>
      </c>
      <c r="P2496" s="33" t="s">
        <v>2076</v>
      </c>
      <c r="Q2496" s="34">
        <f t="shared" si="83"/>
        <v>1</v>
      </c>
      <c r="R2496" s="48" t="str">
        <f t="array" aca="1" ref="R2496" ca="1">IF(ISNUMBER(Q2496),IF(Q2496=100%,"CUMPLIDA",IF(AND(ISNUMBER(M2496),ISNUMBER(INDIRECT("FECHA_"&amp;$B2496,1))), IF(M2496&lt;=INDIRECT("FECHA_"&amp;$B2496,1),"INCUMPLIDA","PROCESO"), "VERIFICAR FECHA")),"SIN VALOR AVANCE")</f>
        <v>CUMPLIDA</v>
      </c>
    </row>
    <row r="2497" spans="1:18" ht="75.75">
      <c r="A2497" s="44" t="s">
        <v>652</v>
      </c>
      <c r="B2497" s="43" t="s">
        <v>1276</v>
      </c>
      <c r="C2497" s="474"/>
      <c r="D2497" s="474"/>
      <c r="E2497" s="475"/>
      <c r="F2497" s="475"/>
      <c r="G2497" s="475" t="s">
        <v>2192</v>
      </c>
      <c r="H2497" s="45" t="s">
        <v>2058</v>
      </c>
      <c r="I2497" s="57" t="s">
        <v>658</v>
      </c>
      <c r="J2497" s="33" t="s">
        <v>659</v>
      </c>
      <c r="K2497" s="51">
        <v>1</v>
      </c>
      <c r="L2497" s="52">
        <v>45231</v>
      </c>
      <c r="M2497" s="52">
        <v>45504</v>
      </c>
      <c r="N2497" s="95">
        <v>39</v>
      </c>
      <c r="O2497" s="51">
        <v>1</v>
      </c>
      <c r="P2497" s="53" t="s">
        <v>1804</v>
      </c>
      <c r="Q2497" s="34">
        <f t="shared" si="83"/>
        <v>1</v>
      </c>
      <c r="R2497" s="48" t="str">
        <f t="array" aca="1" ref="R2497" ca="1">IF(ISNUMBER(Q2497),IF(Q2497=100%,"CUMPLIDA",IF(AND(ISNUMBER(M2497),ISNUMBER(INDIRECT("FECHA_"&amp;$B2497,1))), IF(M2497&lt;=INDIRECT("FECHA_"&amp;$B2497,1),"INCUMPLIDA","PROCESO"), "VERIFICAR FECHA")),"SIN VALOR AVANCE")</f>
        <v>CUMPLIDA</v>
      </c>
    </row>
    <row r="2498" spans="1:18" ht="225.75">
      <c r="A2498" s="44" t="s">
        <v>652</v>
      </c>
      <c r="B2498" s="43" t="s">
        <v>1276</v>
      </c>
      <c r="C2498" s="474"/>
      <c r="D2498" s="474"/>
      <c r="E2498" s="475"/>
      <c r="F2498" s="475"/>
      <c r="G2498" s="475" t="s">
        <v>2192</v>
      </c>
      <c r="H2498" s="45" t="s">
        <v>2058</v>
      </c>
      <c r="I2498" s="57" t="s">
        <v>661</v>
      </c>
      <c r="J2498" s="33" t="s">
        <v>662</v>
      </c>
      <c r="K2498" s="51">
        <v>1</v>
      </c>
      <c r="L2498" s="52">
        <v>45231</v>
      </c>
      <c r="M2498" s="52">
        <v>45504</v>
      </c>
      <c r="N2498" s="95">
        <v>39</v>
      </c>
      <c r="O2498" s="51">
        <v>1</v>
      </c>
      <c r="P2498" s="53" t="s">
        <v>2059</v>
      </c>
      <c r="Q2498" s="34">
        <f t="shared" si="83"/>
        <v>1</v>
      </c>
      <c r="R2498" s="48" t="str">
        <f t="array" aca="1" ref="R2498" ca="1">IF(ISNUMBER(Q2498),IF(Q2498=100%,"CUMPLIDA",IF(AND(ISNUMBER(M2498),ISNUMBER(INDIRECT("FECHA_"&amp;$B2498,1))), IF(M2498&lt;=INDIRECT("FECHA_"&amp;$B2498,1),"INCUMPLIDA","PROCESO"), "VERIFICAR FECHA")),"SIN VALOR AVANCE")</f>
        <v>CUMPLIDA</v>
      </c>
    </row>
    <row r="2499" spans="1:18" ht="150.75">
      <c r="A2499" s="44" t="s">
        <v>652</v>
      </c>
      <c r="B2499" s="43" t="s">
        <v>1276</v>
      </c>
      <c r="C2499" s="474"/>
      <c r="D2499" s="474"/>
      <c r="E2499" s="475"/>
      <c r="F2499" s="475"/>
      <c r="G2499" s="475" t="s">
        <v>2192</v>
      </c>
      <c r="H2499" s="45" t="s">
        <v>664</v>
      </c>
      <c r="I2499" s="33" t="s">
        <v>474</v>
      </c>
      <c r="J2499" s="33" t="s">
        <v>475</v>
      </c>
      <c r="K2499" s="56">
        <v>1</v>
      </c>
      <c r="L2499" s="63">
        <v>45323</v>
      </c>
      <c r="M2499" s="63">
        <v>45747</v>
      </c>
      <c r="N2499" s="95">
        <v>60.571428571428569</v>
      </c>
      <c r="O2499" s="51">
        <v>1</v>
      </c>
      <c r="P2499" s="53" t="s">
        <v>2060</v>
      </c>
      <c r="Q2499" s="34">
        <f t="shared" si="83"/>
        <v>1</v>
      </c>
      <c r="R2499" s="48" t="str">
        <f t="array" aca="1" ref="R2499" ca="1">IF(ISNUMBER(Q2499),IF(Q2499=100%,"CUMPLIDA",IF(AND(ISNUMBER(M2499),ISNUMBER(INDIRECT("FECHA_"&amp;$B2499,1))), IF(M2499&lt;=INDIRECT("FECHA_"&amp;$B2499,1),"INCUMPLIDA","PROCESO"), "VERIFICAR FECHA")),"SIN VALOR AVANCE")</f>
        <v>CUMPLIDA</v>
      </c>
    </row>
    <row r="2500" spans="1:18" ht="75.75">
      <c r="A2500" s="44" t="s">
        <v>652</v>
      </c>
      <c r="B2500" s="43" t="s">
        <v>1276</v>
      </c>
      <c r="C2500" s="474" t="s">
        <v>2047</v>
      </c>
      <c r="D2500" s="474" t="s">
        <v>1623</v>
      </c>
      <c r="E2500" s="475"/>
      <c r="F2500" s="475"/>
      <c r="G2500" s="475" t="s">
        <v>2192</v>
      </c>
      <c r="H2500" s="45" t="s">
        <v>518</v>
      </c>
      <c r="I2500" s="33" t="s">
        <v>518</v>
      </c>
      <c r="J2500" s="33" t="s">
        <v>519</v>
      </c>
      <c r="K2500" s="56">
        <v>1</v>
      </c>
      <c r="L2500" s="63">
        <v>45323</v>
      </c>
      <c r="M2500" s="63">
        <v>45747</v>
      </c>
      <c r="N2500" s="95">
        <v>60.571428571428569</v>
      </c>
      <c r="O2500" s="51">
        <v>1</v>
      </c>
      <c r="P2500" s="53" t="s">
        <v>1897</v>
      </c>
      <c r="Q2500" s="34">
        <f t="shared" si="83"/>
        <v>1</v>
      </c>
      <c r="R2500" s="48" t="str">
        <f t="array" aca="1" ref="R2500" ca="1">IF(ISNUMBER(Q2500),IF(Q2500=100%,"CUMPLIDA",IF(AND(ISNUMBER(M2500),ISNUMBER(INDIRECT("FECHA_"&amp;$B2500,1))), IF(M2500&lt;=INDIRECT("FECHA_"&amp;$B2500,1),"INCUMPLIDA","PROCESO"), "VERIFICAR FECHA")),"SIN VALOR AVANCE")</f>
        <v>CUMPLIDA</v>
      </c>
    </row>
    <row r="2501" spans="1:18" ht="75.75">
      <c r="A2501" s="44" t="s">
        <v>652</v>
      </c>
      <c r="B2501" s="43" t="s">
        <v>1276</v>
      </c>
      <c r="C2501" s="474"/>
      <c r="D2501" s="474"/>
      <c r="E2501" s="475"/>
      <c r="F2501" s="475"/>
      <c r="G2501" s="475" t="s">
        <v>2192</v>
      </c>
      <c r="H2501" s="45" t="s">
        <v>480</v>
      </c>
      <c r="I2501" s="33" t="s">
        <v>481</v>
      </c>
      <c r="J2501" s="33" t="s">
        <v>482</v>
      </c>
      <c r="K2501" s="56">
        <v>1</v>
      </c>
      <c r="L2501" s="63">
        <v>45231</v>
      </c>
      <c r="M2501" s="63">
        <v>45747</v>
      </c>
      <c r="N2501" s="95">
        <v>73.714285714285708</v>
      </c>
      <c r="O2501" s="51">
        <v>1</v>
      </c>
      <c r="P2501" s="53" t="s">
        <v>1897</v>
      </c>
      <c r="Q2501" s="34">
        <f t="shared" si="83"/>
        <v>1</v>
      </c>
      <c r="R2501" s="48" t="str">
        <f t="array" aca="1" ref="R2501" ca="1">IF(ISNUMBER(Q2501),IF(Q2501=100%,"CUMPLIDA",IF(AND(ISNUMBER(M2501),ISNUMBER(INDIRECT("FECHA_"&amp;$B2501,1))), IF(M2501&lt;=INDIRECT("FECHA_"&amp;$B2501,1),"INCUMPLIDA","PROCESO"), "VERIFICAR FECHA")),"SIN VALOR AVANCE")</f>
        <v>CUMPLIDA</v>
      </c>
    </row>
    <row r="2502" spans="1:18" ht="150.75">
      <c r="A2502" s="44" t="s">
        <v>652</v>
      </c>
      <c r="B2502" s="43" t="s">
        <v>1276</v>
      </c>
      <c r="C2502" s="474"/>
      <c r="D2502" s="474"/>
      <c r="E2502" s="475"/>
      <c r="F2502" s="475"/>
      <c r="G2502" s="475" t="s">
        <v>2192</v>
      </c>
      <c r="H2502" s="45" t="s">
        <v>483</v>
      </c>
      <c r="I2502" s="33" t="s">
        <v>483</v>
      </c>
      <c r="J2502" s="33" t="s">
        <v>1722</v>
      </c>
      <c r="K2502" s="56">
        <v>1</v>
      </c>
      <c r="L2502" s="63">
        <v>45323</v>
      </c>
      <c r="M2502" s="63">
        <v>45747</v>
      </c>
      <c r="N2502" s="95">
        <v>60.571428571428569</v>
      </c>
      <c r="O2502" s="51">
        <v>1</v>
      </c>
      <c r="P2502" s="53" t="s">
        <v>2060</v>
      </c>
      <c r="Q2502" s="34">
        <f t="shared" si="83"/>
        <v>1</v>
      </c>
      <c r="R2502" s="48" t="str">
        <f t="array" aca="1" ref="R2502" ca="1">IF(ISNUMBER(Q2502),IF(Q2502=100%,"CUMPLIDA",IF(AND(ISNUMBER(M2502),ISNUMBER(INDIRECT("FECHA_"&amp;$B2502,1))), IF(M2502&lt;=INDIRECT("FECHA_"&amp;$B2502,1),"INCUMPLIDA","PROCESO"), "VERIFICAR FECHA")),"SIN VALOR AVANCE")</f>
        <v>CUMPLIDA</v>
      </c>
    </row>
    <row r="2503" spans="1:18" ht="75.75">
      <c r="A2503" s="44" t="s">
        <v>652</v>
      </c>
      <c r="B2503" s="43" t="s">
        <v>1276</v>
      </c>
      <c r="C2503" s="474"/>
      <c r="D2503" s="474"/>
      <c r="E2503" s="475"/>
      <c r="F2503" s="475"/>
      <c r="G2503" s="475" t="s">
        <v>2192</v>
      </c>
      <c r="H2503" s="45" t="s">
        <v>1808</v>
      </c>
      <c r="I2503" s="33" t="s">
        <v>1808</v>
      </c>
      <c r="J2503" s="33" t="s">
        <v>485</v>
      </c>
      <c r="K2503" s="56">
        <v>1</v>
      </c>
      <c r="L2503" s="63">
        <v>45231</v>
      </c>
      <c r="M2503" s="63">
        <v>45747</v>
      </c>
      <c r="N2503" s="95">
        <v>73.714285714285708</v>
      </c>
      <c r="O2503" s="51">
        <v>1</v>
      </c>
      <c r="P2503" s="53" t="s">
        <v>1897</v>
      </c>
      <c r="Q2503" s="34">
        <f t="shared" si="83"/>
        <v>1</v>
      </c>
      <c r="R2503" s="48" t="str">
        <f t="array" aca="1" ref="R2503" ca="1">IF(ISNUMBER(Q2503),IF(Q2503=100%,"CUMPLIDA",IF(AND(ISNUMBER(M2503),ISNUMBER(INDIRECT("FECHA_"&amp;$B2503,1))), IF(M2503&lt;=INDIRECT("FECHA_"&amp;$B2503,1),"INCUMPLIDA","PROCESO"), "VERIFICAR FECHA")),"SIN VALOR AVANCE")</f>
        <v>CUMPLIDA</v>
      </c>
    </row>
    <row r="2504" spans="1:18" ht="225.75">
      <c r="A2504" s="44" t="s">
        <v>652</v>
      </c>
      <c r="B2504" s="43" t="s">
        <v>1276</v>
      </c>
      <c r="C2504" s="474"/>
      <c r="D2504" s="474"/>
      <c r="E2504" s="475"/>
      <c r="F2504" s="475"/>
      <c r="G2504" s="475" t="s">
        <v>2192</v>
      </c>
      <c r="H2504" s="45" t="s">
        <v>1809</v>
      </c>
      <c r="I2504" s="33" t="s">
        <v>1809</v>
      </c>
      <c r="J2504" s="33" t="s">
        <v>776</v>
      </c>
      <c r="K2504" s="56">
        <v>1</v>
      </c>
      <c r="L2504" s="63">
        <v>45231</v>
      </c>
      <c r="M2504" s="63">
        <v>45808</v>
      </c>
      <c r="N2504" s="95">
        <v>82.428571428571431</v>
      </c>
      <c r="O2504" s="51">
        <v>1</v>
      </c>
      <c r="P2504" s="53" t="s">
        <v>2059</v>
      </c>
      <c r="Q2504" s="34">
        <f t="shared" si="83"/>
        <v>1</v>
      </c>
      <c r="R2504" s="48" t="str">
        <f t="array" aca="1" ref="R2504" ca="1">IF(ISNUMBER(Q2504),IF(Q2504=100%,"CUMPLIDA",IF(AND(ISNUMBER(M2504),ISNUMBER(INDIRECT("FECHA_"&amp;$B2504,1))), IF(M2504&lt;=INDIRECT("FECHA_"&amp;$B2504,1),"INCUMPLIDA","PROCESO"), "VERIFICAR FECHA")),"SIN VALOR AVANCE")</f>
        <v>CUMPLIDA</v>
      </c>
    </row>
    <row r="2505" spans="1:18" ht="75.75">
      <c r="A2505" s="44" t="s">
        <v>652</v>
      </c>
      <c r="B2505" s="43" t="s">
        <v>1276</v>
      </c>
      <c r="C2505" s="474"/>
      <c r="D2505" s="474"/>
      <c r="E2505" s="475"/>
      <c r="F2505" s="475"/>
      <c r="G2505" s="475" t="s">
        <v>2192</v>
      </c>
      <c r="H2505" s="45" t="s">
        <v>56</v>
      </c>
      <c r="I2505" s="33" t="s">
        <v>489</v>
      </c>
      <c r="J2505" s="33" t="s">
        <v>490</v>
      </c>
      <c r="K2505" s="56">
        <v>12</v>
      </c>
      <c r="L2505" s="63">
        <v>46024</v>
      </c>
      <c r="M2505" s="63">
        <v>47118</v>
      </c>
      <c r="N2505" s="95">
        <v>156.28571428571428</v>
      </c>
      <c r="O2505" s="51">
        <v>0</v>
      </c>
      <c r="P2505" s="53" t="s">
        <v>1897</v>
      </c>
      <c r="Q2505" s="34">
        <f t="shared" si="83"/>
        <v>0</v>
      </c>
      <c r="R2505" s="48" t="str">
        <f t="array" aca="1" ref="R2505" ca="1">IF(ISNUMBER(Q2505),IF(Q2505=100%,"CUMPLIDA",IF(AND(ISNUMBER(M2505),ISNUMBER(INDIRECT("FECHA_"&amp;$B2505,1))), IF(M2505&lt;=INDIRECT("FECHA_"&amp;$B2505,1),"INCUMPLIDA","PROCESO"), "VERIFICAR FECHA")),"SIN VALOR AVANCE")</f>
        <v>PROCESO</v>
      </c>
    </row>
    <row r="2506" spans="1:18" ht="150.75">
      <c r="A2506" s="44" t="s">
        <v>652</v>
      </c>
      <c r="B2506" s="43" t="s">
        <v>1276</v>
      </c>
      <c r="C2506" s="474" t="s">
        <v>2047</v>
      </c>
      <c r="D2506" s="474" t="s">
        <v>1623</v>
      </c>
      <c r="E2506" s="475"/>
      <c r="F2506" s="475"/>
      <c r="G2506" s="475" t="s">
        <v>2192</v>
      </c>
      <c r="H2506" s="45" t="s">
        <v>492</v>
      </c>
      <c r="I2506" s="33" t="s">
        <v>493</v>
      </c>
      <c r="J2506" s="33" t="s">
        <v>494</v>
      </c>
      <c r="K2506" s="56">
        <v>1</v>
      </c>
      <c r="L2506" s="63">
        <v>46024</v>
      </c>
      <c r="M2506" s="63">
        <v>47118</v>
      </c>
      <c r="N2506" s="95">
        <v>156.28571428571428</v>
      </c>
      <c r="O2506" s="51">
        <v>0</v>
      </c>
      <c r="P2506" s="53" t="s">
        <v>2060</v>
      </c>
      <c r="Q2506" s="34">
        <f t="shared" si="83"/>
        <v>0</v>
      </c>
      <c r="R2506" s="48" t="str">
        <f t="array" aca="1" ref="R2506" ca="1">IF(ISNUMBER(Q2506),IF(Q2506=100%,"CUMPLIDA",IF(AND(ISNUMBER(M2506),ISNUMBER(INDIRECT("FECHA_"&amp;$B2506,1))), IF(M2506&lt;=INDIRECT("FECHA_"&amp;$B2506,1),"INCUMPLIDA","PROCESO"), "VERIFICAR FECHA")),"SIN VALOR AVANCE")</f>
        <v>PROCESO</v>
      </c>
    </row>
    <row r="2507" spans="1:18" ht="225.75">
      <c r="A2507" s="44" t="s">
        <v>652</v>
      </c>
      <c r="B2507" s="43" t="s">
        <v>1276</v>
      </c>
      <c r="C2507" s="474" t="s">
        <v>2047</v>
      </c>
      <c r="D2507" s="474" t="s">
        <v>1623</v>
      </c>
      <c r="E2507" s="475"/>
      <c r="F2507" s="475"/>
      <c r="G2507" s="475" t="s">
        <v>2192</v>
      </c>
      <c r="H2507" s="45" t="s">
        <v>495</v>
      </c>
      <c r="I2507" s="33" t="s">
        <v>496</v>
      </c>
      <c r="J2507" s="33" t="s">
        <v>527</v>
      </c>
      <c r="K2507" s="56">
        <v>2</v>
      </c>
      <c r="L2507" s="63">
        <v>46024</v>
      </c>
      <c r="M2507" s="63">
        <v>47118</v>
      </c>
      <c r="N2507" s="95">
        <v>156.28571428571428</v>
      </c>
      <c r="O2507" s="51">
        <v>0</v>
      </c>
      <c r="P2507" s="53" t="s">
        <v>2059</v>
      </c>
      <c r="Q2507" s="34">
        <f t="shared" si="83"/>
        <v>0</v>
      </c>
      <c r="R2507" s="48" t="str">
        <f t="array" aca="1" ref="R2507" ca="1">IF(ISNUMBER(Q2507),IF(Q2507=100%,"CUMPLIDA",IF(AND(ISNUMBER(M2507),ISNUMBER(INDIRECT("FECHA_"&amp;$B2507,1))), IF(M2507&lt;=INDIRECT("FECHA_"&amp;$B2507,1),"INCUMPLIDA","PROCESO"), "VERIFICAR FECHA")),"SIN VALOR AVANCE")</f>
        <v>PROCESO</v>
      </c>
    </row>
    <row r="2508" spans="1:18" ht="105.75">
      <c r="A2508" s="44" t="s">
        <v>652</v>
      </c>
      <c r="B2508" s="43" t="s">
        <v>1276</v>
      </c>
      <c r="C2508" s="474" t="s">
        <v>2047</v>
      </c>
      <c r="D2508" s="474" t="s">
        <v>1623</v>
      </c>
      <c r="E2508" s="475"/>
      <c r="F2508" s="475"/>
      <c r="G2508" s="475" t="s">
        <v>2192</v>
      </c>
      <c r="H2508" s="45" t="s">
        <v>2061</v>
      </c>
      <c r="I2508" s="33" t="s">
        <v>2062</v>
      </c>
      <c r="J2508" s="33" t="s">
        <v>2063</v>
      </c>
      <c r="K2508" s="51">
        <v>1</v>
      </c>
      <c r="L2508" s="52">
        <v>44927</v>
      </c>
      <c r="M2508" s="52">
        <v>45016</v>
      </c>
      <c r="N2508" s="95">
        <v>12.714285714285714</v>
      </c>
      <c r="O2508" s="51">
        <v>1</v>
      </c>
      <c r="P2508" s="33" t="s">
        <v>2163</v>
      </c>
      <c r="Q2508" s="34">
        <f t="shared" si="83"/>
        <v>1</v>
      </c>
      <c r="R2508" s="48" t="str">
        <f t="array" aca="1" ref="R2508" ca="1">IF(ISNUMBER(Q2508),IF(Q2508=100%,"CUMPLIDA",IF(AND(ISNUMBER(M2508),ISNUMBER(INDIRECT("FECHA_"&amp;$B2508,1))), IF(M2508&lt;=INDIRECT("FECHA_"&amp;$B2508,1),"INCUMPLIDA","PROCESO"), "VERIFICAR FECHA")),"SIN VALOR AVANCE")</f>
        <v>CUMPLIDA</v>
      </c>
    </row>
    <row r="2509" spans="1:18" ht="165.75">
      <c r="A2509" s="44" t="s">
        <v>652</v>
      </c>
      <c r="B2509" s="43" t="s">
        <v>1276</v>
      </c>
      <c r="C2509" s="474" t="s">
        <v>2047</v>
      </c>
      <c r="D2509" s="474" t="s">
        <v>1623</v>
      </c>
      <c r="E2509" s="475"/>
      <c r="F2509" s="475"/>
      <c r="G2509" s="475" t="s">
        <v>2192</v>
      </c>
      <c r="H2509" s="45" t="s">
        <v>2061</v>
      </c>
      <c r="I2509" s="33" t="s">
        <v>2102</v>
      </c>
      <c r="J2509" s="33" t="s">
        <v>1716</v>
      </c>
      <c r="K2509" s="51">
        <v>1</v>
      </c>
      <c r="L2509" s="52">
        <v>45017</v>
      </c>
      <c r="M2509" s="52">
        <v>45138</v>
      </c>
      <c r="N2509" s="95">
        <v>17.285714285714285</v>
      </c>
      <c r="O2509" s="51">
        <v>1</v>
      </c>
      <c r="P2509" s="33" t="s">
        <v>2164</v>
      </c>
      <c r="Q2509" s="34">
        <f t="shared" si="83"/>
        <v>1</v>
      </c>
      <c r="R2509" s="48" t="str">
        <f t="array" aca="1" ref="R2509" ca="1">IF(ISNUMBER(Q2509),IF(Q2509=100%,"CUMPLIDA",IF(AND(ISNUMBER(M2509),ISNUMBER(INDIRECT("FECHA_"&amp;$B2509,1))), IF(M2509&lt;=INDIRECT("FECHA_"&amp;$B2509,1),"INCUMPLIDA","PROCESO"), "VERIFICAR FECHA")),"SIN VALOR AVANCE")</f>
        <v>CUMPLIDA</v>
      </c>
    </row>
    <row r="2510" spans="1:18" ht="105.75">
      <c r="A2510" s="44" t="s">
        <v>652</v>
      </c>
      <c r="B2510" s="43" t="s">
        <v>1276</v>
      </c>
      <c r="C2510" s="474" t="s">
        <v>2047</v>
      </c>
      <c r="D2510" s="474" t="s">
        <v>1623</v>
      </c>
      <c r="E2510" s="475"/>
      <c r="F2510" s="475"/>
      <c r="G2510" s="475" t="s">
        <v>2192</v>
      </c>
      <c r="H2510" s="45" t="s">
        <v>2072</v>
      </c>
      <c r="I2510" s="33" t="s">
        <v>2073</v>
      </c>
      <c r="J2510" s="33" t="s">
        <v>1716</v>
      </c>
      <c r="K2510" s="51">
        <v>1</v>
      </c>
      <c r="L2510" s="52">
        <v>44958</v>
      </c>
      <c r="M2510" s="52">
        <v>44985</v>
      </c>
      <c r="N2510" s="95">
        <v>3.8571428571428572</v>
      </c>
      <c r="O2510" s="51">
        <v>1</v>
      </c>
      <c r="P2510" s="33" t="s">
        <v>2064</v>
      </c>
      <c r="Q2510" s="34">
        <f t="shared" ref="Q2510:Q2573" si="85">O2510/K2510</f>
        <v>1</v>
      </c>
      <c r="R2510" s="48" t="str">
        <f t="array" aca="1" ref="R2510" ca="1">IF(ISNUMBER(Q2510),IF(Q2510=100%,"CUMPLIDA",IF(AND(ISNUMBER(M2510),ISNUMBER(INDIRECT("FECHA_"&amp;$B2510,1))), IF(M2510&lt;=INDIRECT("FECHA_"&amp;$B2510,1),"INCUMPLIDA","PROCESO"), "VERIFICAR FECHA")),"SIN VALOR AVANCE")</f>
        <v>CUMPLIDA</v>
      </c>
    </row>
    <row r="2511" spans="1:18" ht="105.75">
      <c r="A2511" s="44" t="s">
        <v>652</v>
      </c>
      <c r="B2511" s="43" t="s">
        <v>1276</v>
      </c>
      <c r="C2511" s="474" t="s">
        <v>2047</v>
      </c>
      <c r="D2511" s="474" t="s">
        <v>1623</v>
      </c>
      <c r="E2511" s="475"/>
      <c r="F2511" s="475"/>
      <c r="G2511" s="475" t="s">
        <v>2192</v>
      </c>
      <c r="H2511" s="45" t="s">
        <v>2193</v>
      </c>
      <c r="I2511" s="33" t="s">
        <v>2194</v>
      </c>
      <c r="J2511" s="33" t="s">
        <v>1716</v>
      </c>
      <c r="K2511" s="51">
        <v>12</v>
      </c>
      <c r="L2511" s="52">
        <v>44958</v>
      </c>
      <c r="M2511" s="52">
        <v>45323</v>
      </c>
      <c r="N2511" s="95">
        <v>52.142857142857146</v>
      </c>
      <c r="O2511" s="51">
        <v>12</v>
      </c>
      <c r="P2511" s="33" t="s">
        <v>2195</v>
      </c>
      <c r="Q2511" s="34">
        <f t="shared" si="85"/>
        <v>1</v>
      </c>
      <c r="R2511" s="48" t="str">
        <f t="array" aca="1" ref="R2511" ca="1">IF(ISNUMBER(Q2511),IF(Q2511=100%,"CUMPLIDA",IF(AND(ISNUMBER(M2511),ISNUMBER(INDIRECT("FECHA_"&amp;$B2511,1))), IF(M2511&lt;=INDIRECT("FECHA_"&amp;$B2511,1),"INCUMPLIDA","PROCESO"), "VERIFICAR FECHA")),"SIN VALOR AVANCE")</f>
        <v>CUMPLIDA</v>
      </c>
    </row>
    <row r="2512" spans="1:18" ht="105.75">
      <c r="A2512" s="44" t="s">
        <v>652</v>
      </c>
      <c r="B2512" s="43" t="s">
        <v>1276</v>
      </c>
      <c r="C2512" s="474" t="s">
        <v>2047</v>
      </c>
      <c r="D2512" s="474" t="s">
        <v>1623</v>
      </c>
      <c r="E2512" s="475"/>
      <c r="F2512" s="475"/>
      <c r="G2512" s="475" t="s">
        <v>2192</v>
      </c>
      <c r="H2512" s="45" t="s">
        <v>2196</v>
      </c>
      <c r="I2512" s="33" t="s">
        <v>2197</v>
      </c>
      <c r="J2512" s="33" t="s">
        <v>1716</v>
      </c>
      <c r="K2512" s="51">
        <v>4</v>
      </c>
      <c r="L2512" s="52">
        <v>44958</v>
      </c>
      <c r="M2512" s="52">
        <v>45323</v>
      </c>
      <c r="N2512" s="95">
        <v>52.142857142857146</v>
      </c>
      <c r="O2512" s="51">
        <v>4</v>
      </c>
      <c r="P2512" s="33" t="s">
        <v>2198</v>
      </c>
      <c r="Q2512" s="34">
        <f t="shared" si="85"/>
        <v>1</v>
      </c>
      <c r="R2512" s="48" t="str">
        <f t="array" aca="1" ref="R2512" ca="1">IF(ISNUMBER(Q2512),IF(Q2512=100%,"CUMPLIDA",IF(AND(ISNUMBER(M2512),ISNUMBER(INDIRECT("FECHA_"&amp;$B2512,1))), IF(M2512&lt;=INDIRECT("FECHA_"&amp;$B2512,1),"INCUMPLIDA","PROCESO"), "VERIFICAR FECHA")),"SIN VALOR AVANCE")</f>
        <v>CUMPLIDA</v>
      </c>
    </row>
    <row r="2513" spans="1:18" ht="75.75">
      <c r="A2513" s="44" t="s">
        <v>652</v>
      </c>
      <c r="B2513" s="43" t="s">
        <v>1276</v>
      </c>
      <c r="C2513" s="474" t="s">
        <v>2199</v>
      </c>
      <c r="D2513" s="477" t="s">
        <v>2200</v>
      </c>
      <c r="E2513" s="475" t="s">
        <v>2201</v>
      </c>
      <c r="F2513" s="475"/>
      <c r="G2513" s="475" t="s">
        <v>2202</v>
      </c>
      <c r="H2513" s="475" t="s">
        <v>2058</v>
      </c>
      <c r="I2513" s="57" t="s">
        <v>658</v>
      </c>
      <c r="J2513" s="33" t="s">
        <v>659</v>
      </c>
      <c r="K2513" s="51">
        <v>1</v>
      </c>
      <c r="L2513" s="296">
        <v>45231</v>
      </c>
      <c r="M2513" s="296">
        <v>45504</v>
      </c>
      <c r="N2513" s="95">
        <f t="shared" ref="N2513:N2576" si="86">(M2513-L2513)/7</f>
        <v>39</v>
      </c>
      <c r="O2513" s="51">
        <v>1</v>
      </c>
      <c r="P2513" s="53" t="s">
        <v>1804</v>
      </c>
      <c r="Q2513" s="34">
        <f t="shared" si="85"/>
        <v>1</v>
      </c>
      <c r="R2513" s="48" t="str">
        <f t="array" aca="1" ref="R2513" ca="1">IF(ISNUMBER(Q2513),IF(Q2513=100%,"CUMPLIDA",IF(AND(ISNUMBER(M2513),ISNUMBER(INDIRECT("FECHA_"&amp;$B2513,1))), IF(M2513&lt;=INDIRECT("FECHA_"&amp;$B2513,1),"INCUMPLIDA","PROCESO"), "VERIFICAR FECHA")),"SIN VALOR AVANCE")</f>
        <v>CUMPLIDA</v>
      </c>
    </row>
    <row r="2514" spans="1:18" ht="210.75">
      <c r="A2514" s="44" t="s">
        <v>652</v>
      </c>
      <c r="B2514" s="43" t="s">
        <v>1276</v>
      </c>
      <c r="C2514" s="474"/>
      <c r="D2514" s="477"/>
      <c r="E2514" s="475"/>
      <c r="F2514" s="475"/>
      <c r="G2514" s="475" t="s">
        <v>2202</v>
      </c>
      <c r="H2514" s="475"/>
      <c r="I2514" s="57" t="s">
        <v>661</v>
      </c>
      <c r="J2514" s="33" t="s">
        <v>662</v>
      </c>
      <c r="K2514" s="51">
        <v>1</v>
      </c>
      <c r="L2514" s="296">
        <v>45231</v>
      </c>
      <c r="M2514" s="296">
        <v>45504</v>
      </c>
      <c r="N2514" s="95">
        <f t="shared" si="86"/>
        <v>39</v>
      </c>
      <c r="O2514" s="51">
        <v>1</v>
      </c>
      <c r="P2514" s="53" t="s">
        <v>2174</v>
      </c>
      <c r="Q2514" s="34">
        <f t="shared" si="85"/>
        <v>1</v>
      </c>
      <c r="R2514" s="48" t="str">
        <f t="array" aca="1" ref="R2514" ca="1">IF(ISNUMBER(Q2514),IF(Q2514=100%,"CUMPLIDA",IF(AND(ISNUMBER(M2514),ISNUMBER(INDIRECT("FECHA_"&amp;$B2514,1))), IF(M2514&lt;=INDIRECT("FECHA_"&amp;$B2514,1),"INCUMPLIDA","PROCESO"), "VERIFICAR FECHA")),"SIN VALOR AVANCE")</f>
        <v>CUMPLIDA</v>
      </c>
    </row>
    <row r="2515" spans="1:18" ht="150.75">
      <c r="A2515" s="44" t="s">
        <v>652</v>
      </c>
      <c r="B2515" s="43" t="s">
        <v>1276</v>
      </c>
      <c r="C2515" s="474"/>
      <c r="D2515" s="477"/>
      <c r="E2515" s="475"/>
      <c r="F2515" s="475"/>
      <c r="G2515" s="475" t="s">
        <v>2202</v>
      </c>
      <c r="H2515" s="45" t="s">
        <v>664</v>
      </c>
      <c r="I2515" s="33" t="s">
        <v>474</v>
      </c>
      <c r="J2515" s="33" t="s">
        <v>475</v>
      </c>
      <c r="K2515" s="56">
        <v>1</v>
      </c>
      <c r="L2515" s="297">
        <v>45323</v>
      </c>
      <c r="M2515" s="297">
        <v>45747</v>
      </c>
      <c r="N2515" s="95">
        <f t="shared" si="86"/>
        <v>60.571428571428569</v>
      </c>
      <c r="O2515" s="51">
        <v>1</v>
      </c>
      <c r="P2515" s="53" t="s">
        <v>2060</v>
      </c>
      <c r="Q2515" s="34">
        <f t="shared" si="85"/>
        <v>1</v>
      </c>
      <c r="R2515" s="48" t="str">
        <f t="array" aca="1" ref="R2515" ca="1">IF(ISNUMBER(Q2515),IF(Q2515=100%,"CUMPLIDA",IF(AND(ISNUMBER(M2515),ISNUMBER(INDIRECT("FECHA_"&amp;$B2515,1))), IF(M2515&lt;=INDIRECT("FECHA_"&amp;$B2515,1),"INCUMPLIDA","PROCESO"), "VERIFICAR FECHA")),"SIN VALOR AVANCE")</f>
        <v>CUMPLIDA</v>
      </c>
    </row>
    <row r="2516" spans="1:18" ht="75.75">
      <c r="A2516" s="44" t="s">
        <v>652</v>
      </c>
      <c r="B2516" s="43" t="s">
        <v>1276</v>
      </c>
      <c r="C2516" s="474"/>
      <c r="D2516" s="477"/>
      <c r="E2516" s="475"/>
      <c r="F2516" s="475"/>
      <c r="G2516" s="475" t="s">
        <v>2202</v>
      </c>
      <c r="H2516" s="45" t="s">
        <v>518</v>
      </c>
      <c r="I2516" s="33" t="s">
        <v>518</v>
      </c>
      <c r="J2516" s="33" t="s">
        <v>519</v>
      </c>
      <c r="K2516" s="56">
        <v>1</v>
      </c>
      <c r="L2516" s="297">
        <v>45323</v>
      </c>
      <c r="M2516" s="297">
        <v>45747</v>
      </c>
      <c r="N2516" s="95">
        <f t="shared" si="86"/>
        <v>60.571428571428569</v>
      </c>
      <c r="O2516" s="51">
        <v>1</v>
      </c>
      <c r="P2516" s="53" t="s">
        <v>1897</v>
      </c>
      <c r="Q2516" s="34">
        <f t="shared" si="85"/>
        <v>1</v>
      </c>
      <c r="R2516" s="48" t="str">
        <f t="array" aca="1" ref="R2516" ca="1">IF(ISNUMBER(Q2516),IF(Q2516=100%,"CUMPLIDA",IF(AND(ISNUMBER(M2516),ISNUMBER(INDIRECT("FECHA_"&amp;$B2516,1))), IF(M2516&lt;=INDIRECT("FECHA_"&amp;$B2516,1),"INCUMPLIDA","PROCESO"), "VERIFICAR FECHA")),"SIN VALOR AVANCE")</f>
        <v>CUMPLIDA</v>
      </c>
    </row>
    <row r="2517" spans="1:18" ht="75.75">
      <c r="A2517" s="44" t="s">
        <v>652</v>
      </c>
      <c r="B2517" s="43" t="s">
        <v>1276</v>
      </c>
      <c r="C2517" s="474"/>
      <c r="D2517" s="477"/>
      <c r="E2517" s="475"/>
      <c r="F2517" s="475"/>
      <c r="G2517" s="475" t="s">
        <v>2202</v>
      </c>
      <c r="H2517" s="45" t="s">
        <v>480</v>
      </c>
      <c r="I2517" s="33" t="s">
        <v>481</v>
      </c>
      <c r="J2517" s="33" t="s">
        <v>482</v>
      </c>
      <c r="K2517" s="56">
        <v>1</v>
      </c>
      <c r="L2517" s="297">
        <v>45231</v>
      </c>
      <c r="M2517" s="297">
        <v>45747</v>
      </c>
      <c r="N2517" s="95">
        <f t="shared" si="86"/>
        <v>73.714285714285708</v>
      </c>
      <c r="O2517" s="51">
        <v>1</v>
      </c>
      <c r="P2517" s="53" t="s">
        <v>1897</v>
      </c>
      <c r="Q2517" s="34">
        <f t="shared" si="85"/>
        <v>1</v>
      </c>
      <c r="R2517" s="48" t="str">
        <f t="array" aca="1" ref="R2517" ca="1">IF(ISNUMBER(Q2517),IF(Q2517=100%,"CUMPLIDA",IF(AND(ISNUMBER(M2517),ISNUMBER(INDIRECT("FECHA_"&amp;$B2517,1))), IF(M2517&lt;=INDIRECT("FECHA_"&amp;$B2517,1),"INCUMPLIDA","PROCESO"), "VERIFICAR FECHA")),"SIN VALOR AVANCE")</f>
        <v>CUMPLIDA</v>
      </c>
    </row>
    <row r="2518" spans="1:18" ht="150.75">
      <c r="A2518" s="44" t="s">
        <v>652</v>
      </c>
      <c r="B2518" s="43" t="s">
        <v>1276</v>
      </c>
      <c r="C2518" s="474"/>
      <c r="D2518" s="477"/>
      <c r="E2518" s="475"/>
      <c r="F2518" s="475"/>
      <c r="G2518" s="475" t="s">
        <v>2202</v>
      </c>
      <c r="H2518" s="45" t="s">
        <v>483</v>
      </c>
      <c r="I2518" s="33" t="s">
        <v>483</v>
      </c>
      <c r="J2518" s="33" t="s">
        <v>1722</v>
      </c>
      <c r="K2518" s="56">
        <v>1</v>
      </c>
      <c r="L2518" s="297">
        <v>45323</v>
      </c>
      <c r="M2518" s="297">
        <v>45747</v>
      </c>
      <c r="N2518" s="95">
        <f t="shared" si="86"/>
        <v>60.571428571428569</v>
      </c>
      <c r="O2518" s="51">
        <v>1</v>
      </c>
      <c r="P2518" s="53" t="s">
        <v>2060</v>
      </c>
      <c r="Q2518" s="34">
        <f t="shared" si="85"/>
        <v>1</v>
      </c>
      <c r="R2518" s="48" t="str">
        <f t="array" aca="1" ref="R2518" ca="1">IF(ISNUMBER(Q2518),IF(Q2518=100%,"CUMPLIDA",IF(AND(ISNUMBER(M2518),ISNUMBER(INDIRECT("FECHA_"&amp;$B2518,1))), IF(M2518&lt;=INDIRECT("FECHA_"&amp;$B2518,1),"INCUMPLIDA","PROCESO"), "VERIFICAR FECHA")),"SIN VALOR AVANCE")</f>
        <v>CUMPLIDA</v>
      </c>
    </row>
    <row r="2519" spans="1:18" ht="75.75">
      <c r="A2519" s="44" t="s">
        <v>652</v>
      </c>
      <c r="B2519" s="43" t="s">
        <v>1276</v>
      </c>
      <c r="C2519" s="474"/>
      <c r="D2519" s="477"/>
      <c r="E2519" s="475"/>
      <c r="F2519" s="475"/>
      <c r="G2519" s="475" t="s">
        <v>2202</v>
      </c>
      <c r="H2519" s="45" t="s">
        <v>1808</v>
      </c>
      <c r="I2519" s="33" t="s">
        <v>1808</v>
      </c>
      <c r="J2519" s="33" t="s">
        <v>485</v>
      </c>
      <c r="K2519" s="56">
        <v>1</v>
      </c>
      <c r="L2519" s="297">
        <v>45231</v>
      </c>
      <c r="M2519" s="297">
        <v>45747</v>
      </c>
      <c r="N2519" s="95">
        <f t="shared" si="86"/>
        <v>73.714285714285708</v>
      </c>
      <c r="O2519" s="51">
        <v>1</v>
      </c>
      <c r="P2519" s="53" t="s">
        <v>1897</v>
      </c>
      <c r="Q2519" s="34">
        <f t="shared" si="85"/>
        <v>1</v>
      </c>
      <c r="R2519" s="48" t="str">
        <f t="array" aca="1" ref="R2519" ca="1">IF(ISNUMBER(Q2519),IF(Q2519=100%,"CUMPLIDA",IF(AND(ISNUMBER(M2519),ISNUMBER(INDIRECT("FECHA_"&amp;$B2519,1))), IF(M2519&lt;=INDIRECT("FECHA_"&amp;$B2519,1),"INCUMPLIDA","PROCESO"), "VERIFICAR FECHA")),"SIN VALOR AVANCE")</f>
        <v>CUMPLIDA</v>
      </c>
    </row>
    <row r="2520" spans="1:18" ht="210.75">
      <c r="A2520" s="44" t="s">
        <v>652</v>
      </c>
      <c r="B2520" s="43" t="s">
        <v>1276</v>
      </c>
      <c r="C2520" s="474"/>
      <c r="D2520" s="477"/>
      <c r="E2520" s="475"/>
      <c r="F2520" s="475"/>
      <c r="G2520" s="475" t="s">
        <v>2202</v>
      </c>
      <c r="H2520" s="45" t="s">
        <v>1809</v>
      </c>
      <c r="I2520" s="33" t="s">
        <v>1809</v>
      </c>
      <c r="J2520" s="33" t="s">
        <v>776</v>
      </c>
      <c r="K2520" s="56">
        <v>1</v>
      </c>
      <c r="L2520" s="297">
        <v>45231</v>
      </c>
      <c r="M2520" s="297">
        <v>45808</v>
      </c>
      <c r="N2520" s="95">
        <f t="shared" si="86"/>
        <v>82.428571428571431</v>
      </c>
      <c r="O2520" s="51">
        <v>1</v>
      </c>
      <c r="P2520" s="53" t="s">
        <v>2174</v>
      </c>
      <c r="Q2520" s="34">
        <f t="shared" si="85"/>
        <v>1</v>
      </c>
      <c r="R2520" s="48" t="str">
        <f t="array" aca="1" ref="R2520" ca="1">IF(ISNUMBER(Q2520),IF(Q2520=100%,"CUMPLIDA",IF(AND(ISNUMBER(M2520),ISNUMBER(INDIRECT("FECHA_"&amp;$B2520,1))), IF(M2520&lt;=INDIRECT("FECHA_"&amp;$B2520,1),"INCUMPLIDA","PROCESO"), "VERIFICAR FECHA")),"SIN VALOR AVANCE")</f>
        <v>CUMPLIDA</v>
      </c>
    </row>
    <row r="2521" spans="1:18" ht="75.75">
      <c r="A2521" s="44" t="s">
        <v>652</v>
      </c>
      <c r="B2521" s="43" t="s">
        <v>1276</v>
      </c>
      <c r="C2521" s="474"/>
      <c r="D2521" s="477"/>
      <c r="E2521" s="475"/>
      <c r="F2521" s="475"/>
      <c r="G2521" s="475" t="s">
        <v>2202</v>
      </c>
      <c r="H2521" s="45" t="s">
        <v>56</v>
      </c>
      <c r="I2521" s="33" t="s">
        <v>489</v>
      </c>
      <c r="J2521" s="33" t="s">
        <v>490</v>
      </c>
      <c r="K2521" s="56">
        <v>7</v>
      </c>
      <c r="L2521" s="297">
        <v>46024</v>
      </c>
      <c r="M2521" s="297">
        <v>46660</v>
      </c>
      <c r="N2521" s="95">
        <f t="shared" si="86"/>
        <v>90.857142857142861</v>
      </c>
      <c r="O2521" s="51">
        <v>0</v>
      </c>
      <c r="P2521" s="53" t="s">
        <v>1897</v>
      </c>
      <c r="Q2521" s="34">
        <f t="shared" si="85"/>
        <v>0</v>
      </c>
      <c r="R2521" s="48" t="str">
        <f t="array" aca="1" ref="R2521" ca="1">IF(ISNUMBER(Q2521),IF(Q2521=100%,"CUMPLIDA",IF(AND(ISNUMBER(M2521),ISNUMBER(INDIRECT("FECHA_"&amp;$B2521,1))), IF(M2521&lt;=INDIRECT("FECHA_"&amp;$B2521,1),"INCUMPLIDA","PROCESO"), "VERIFICAR FECHA")),"SIN VALOR AVANCE")</f>
        <v>PROCESO</v>
      </c>
    </row>
    <row r="2522" spans="1:18" ht="165.75">
      <c r="A2522" s="44" t="s">
        <v>652</v>
      </c>
      <c r="B2522" s="43" t="s">
        <v>1276</v>
      </c>
      <c r="C2522" s="474"/>
      <c r="D2522" s="477"/>
      <c r="E2522" s="475"/>
      <c r="F2522" s="475"/>
      <c r="G2522" s="475" t="s">
        <v>2202</v>
      </c>
      <c r="H2522" s="45" t="s">
        <v>492</v>
      </c>
      <c r="I2522" s="33" t="s">
        <v>493</v>
      </c>
      <c r="J2522" s="33" t="s">
        <v>494</v>
      </c>
      <c r="K2522" s="56">
        <v>1</v>
      </c>
      <c r="L2522" s="297">
        <v>46024</v>
      </c>
      <c r="M2522" s="297">
        <v>46660</v>
      </c>
      <c r="N2522" s="95">
        <f t="shared" si="86"/>
        <v>90.857142857142861</v>
      </c>
      <c r="O2522" s="51">
        <v>0</v>
      </c>
      <c r="P2522" s="53" t="s">
        <v>2101</v>
      </c>
      <c r="Q2522" s="34">
        <f t="shared" si="85"/>
        <v>0</v>
      </c>
      <c r="R2522" s="48" t="str">
        <f t="array" aca="1" ref="R2522" ca="1">IF(ISNUMBER(Q2522),IF(Q2522=100%,"CUMPLIDA",IF(AND(ISNUMBER(M2522),ISNUMBER(INDIRECT("FECHA_"&amp;$B2522,1))), IF(M2522&lt;=INDIRECT("FECHA_"&amp;$B2522,1),"INCUMPLIDA","PROCESO"), "VERIFICAR FECHA")),"SIN VALOR AVANCE")</f>
        <v>PROCESO</v>
      </c>
    </row>
    <row r="2523" spans="1:18" ht="210.75">
      <c r="A2523" s="44" t="s">
        <v>652</v>
      </c>
      <c r="B2523" s="43" t="s">
        <v>1276</v>
      </c>
      <c r="C2523" s="474"/>
      <c r="D2523" s="477"/>
      <c r="E2523" s="475"/>
      <c r="F2523" s="475"/>
      <c r="G2523" s="475" t="s">
        <v>2202</v>
      </c>
      <c r="H2523" s="45" t="s">
        <v>495</v>
      </c>
      <c r="I2523" s="33" t="s">
        <v>496</v>
      </c>
      <c r="J2523" s="33" t="s">
        <v>527</v>
      </c>
      <c r="K2523" s="56">
        <v>2</v>
      </c>
      <c r="L2523" s="297">
        <v>46024</v>
      </c>
      <c r="M2523" s="297">
        <v>46660</v>
      </c>
      <c r="N2523" s="95">
        <f t="shared" si="86"/>
        <v>90.857142857142861</v>
      </c>
      <c r="O2523" s="51">
        <v>0</v>
      </c>
      <c r="P2523" s="53" t="s">
        <v>2174</v>
      </c>
      <c r="Q2523" s="34">
        <f t="shared" si="85"/>
        <v>0</v>
      </c>
      <c r="R2523" s="48" t="str">
        <f t="array" aca="1" ref="R2523" ca="1">IF(ISNUMBER(Q2523),IF(Q2523=100%,"CUMPLIDA",IF(AND(ISNUMBER(M2523),ISNUMBER(INDIRECT("FECHA_"&amp;$B2523,1))), IF(M2523&lt;=INDIRECT("FECHA_"&amp;$B2523,1),"INCUMPLIDA","PROCESO"), "VERIFICAR FECHA")),"SIN VALOR AVANCE")</f>
        <v>PROCESO</v>
      </c>
    </row>
    <row r="2524" spans="1:18" ht="105.75">
      <c r="A2524" s="44" t="s">
        <v>652</v>
      </c>
      <c r="B2524" s="43" t="s">
        <v>1276</v>
      </c>
      <c r="C2524" s="474"/>
      <c r="D2524" s="477"/>
      <c r="E2524" s="475"/>
      <c r="F2524" s="475"/>
      <c r="G2524" s="475" t="s">
        <v>2202</v>
      </c>
      <c r="H2524" s="45" t="s">
        <v>2084</v>
      </c>
      <c r="I2524" s="33" t="s">
        <v>2203</v>
      </c>
      <c r="J2524" s="33" t="s">
        <v>2086</v>
      </c>
      <c r="K2524" s="51">
        <v>10</v>
      </c>
      <c r="L2524" s="296">
        <v>44927</v>
      </c>
      <c r="M2524" s="296">
        <v>45291</v>
      </c>
      <c r="N2524" s="95">
        <f t="shared" si="86"/>
        <v>52</v>
      </c>
      <c r="O2524" s="51">
        <v>10</v>
      </c>
      <c r="P2524" s="33" t="s">
        <v>2204</v>
      </c>
      <c r="Q2524" s="34">
        <f t="shared" si="85"/>
        <v>1</v>
      </c>
      <c r="R2524" s="48" t="str">
        <f t="array" aca="1" ref="R2524" ca="1">IF(ISNUMBER(Q2524),IF(Q2524=100%,"CUMPLIDA",IF(AND(ISNUMBER(M2524),ISNUMBER(INDIRECT("FECHA_"&amp;$B2524,1))), IF(M2524&lt;=INDIRECT("FECHA_"&amp;$B2524,1),"INCUMPLIDA","PROCESO"), "VERIFICAR FECHA")),"SIN VALOR AVANCE")</f>
        <v>CUMPLIDA</v>
      </c>
    </row>
    <row r="2525" spans="1:18" ht="225.75">
      <c r="A2525" s="44" t="s">
        <v>652</v>
      </c>
      <c r="B2525" s="43" t="s">
        <v>1276</v>
      </c>
      <c r="C2525" s="474" t="s">
        <v>1518</v>
      </c>
      <c r="D2525" s="474" t="s">
        <v>2205</v>
      </c>
      <c r="E2525" s="475" t="s">
        <v>2206</v>
      </c>
      <c r="F2525" s="475"/>
      <c r="G2525" s="475" t="s">
        <v>2207</v>
      </c>
      <c r="H2525" s="475" t="s">
        <v>2208</v>
      </c>
      <c r="I2525" s="33" t="s">
        <v>731</v>
      </c>
      <c r="J2525" s="33" t="s">
        <v>732</v>
      </c>
      <c r="K2525" s="56">
        <v>1</v>
      </c>
      <c r="L2525" s="296">
        <v>45306</v>
      </c>
      <c r="M2525" s="296">
        <v>45503</v>
      </c>
      <c r="N2525" s="95">
        <f t="shared" si="86"/>
        <v>28.142857142857142</v>
      </c>
      <c r="O2525" s="51">
        <v>1</v>
      </c>
      <c r="P2525" s="33" t="s">
        <v>2209</v>
      </c>
      <c r="Q2525" s="34">
        <f t="shared" si="85"/>
        <v>1</v>
      </c>
      <c r="R2525" s="48" t="str">
        <f t="array" aca="1" ref="R2525" ca="1">IF(ISNUMBER(Q2525),IF(Q2525=100%,"CUMPLIDA",IF(AND(ISNUMBER(M2525),ISNUMBER(INDIRECT("FECHA_"&amp;$B2525,1))), IF(M2525&lt;=INDIRECT("FECHA_"&amp;$B2525,1),"INCUMPLIDA","PROCESO"), "VERIFICAR FECHA")),"SIN VALOR AVANCE")</f>
        <v>CUMPLIDA</v>
      </c>
    </row>
    <row r="2526" spans="1:18" ht="225.75">
      <c r="A2526" s="44" t="s">
        <v>652</v>
      </c>
      <c r="B2526" s="43" t="s">
        <v>1276</v>
      </c>
      <c r="C2526" s="474"/>
      <c r="D2526" s="474"/>
      <c r="E2526" s="475"/>
      <c r="F2526" s="475"/>
      <c r="G2526" s="475"/>
      <c r="H2526" s="475"/>
      <c r="I2526" s="33" t="s">
        <v>2210</v>
      </c>
      <c r="J2526" s="33" t="s">
        <v>735</v>
      </c>
      <c r="K2526" s="56">
        <v>1</v>
      </c>
      <c r="L2526" s="296">
        <v>45505</v>
      </c>
      <c r="M2526" s="296">
        <v>45595</v>
      </c>
      <c r="N2526" s="95">
        <f t="shared" si="86"/>
        <v>12.857142857142858</v>
      </c>
      <c r="O2526" s="51">
        <v>1</v>
      </c>
      <c r="P2526" s="33" t="s">
        <v>2209</v>
      </c>
      <c r="Q2526" s="34">
        <f t="shared" si="85"/>
        <v>1</v>
      </c>
      <c r="R2526" s="48" t="str">
        <f t="array" aca="1" ref="R2526" ca="1">IF(ISNUMBER(Q2526),IF(Q2526=100%,"CUMPLIDA",IF(AND(ISNUMBER(M2526),ISNUMBER(INDIRECT("FECHA_"&amp;$B2526,1))), IF(M2526&lt;=INDIRECT("FECHA_"&amp;$B2526,1),"INCUMPLIDA","PROCESO"), "VERIFICAR FECHA")),"SIN VALOR AVANCE")</f>
        <v>CUMPLIDA</v>
      </c>
    </row>
    <row r="2527" spans="1:18" ht="225.75">
      <c r="A2527" s="44" t="s">
        <v>652</v>
      </c>
      <c r="B2527" s="43" t="s">
        <v>1276</v>
      </c>
      <c r="C2527" s="474"/>
      <c r="D2527" s="474"/>
      <c r="E2527" s="475"/>
      <c r="F2527" s="475"/>
      <c r="G2527" s="475"/>
      <c r="H2527" s="475"/>
      <c r="I2527" s="33" t="s">
        <v>737</v>
      </c>
      <c r="J2527" s="33" t="s">
        <v>738</v>
      </c>
      <c r="K2527" s="56">
        <v>1</v>
      </c>
      <c r="L2527" s="296">
        <v>45597</v>
      </c>
      <c r="M2527" s="296">
        <v>45868</v>
      </c>
      <c r="N2527" s="95">
        <f t="shared" si="86"/>
        <v>38.714285714285715</v>
      </c>
      <c r="O2527" s="51">
        <v>1</v>
      </c>
      <c r="P2527" s="33" t="s">
        <v>2209</v>
      </c>
      <c r="Q2527" s="34">
        <f t="shared" si="85"/>
        <v>1</v>
      </c>
      <c r="R2527" s="48" t="str">
        <f t="array" aca="1" ref="R2527" ca="1">IF(ISNUMBER(Q2527),IF(Q2527=100%,"CUMPLIDA",IF(AND(ISNUMBER(M2527),ISNUMBER(INDIRECT("FECHA_"&amp;$B2527,1))), IF(M2527&lt;=INDIRECT("FECHA_"&amp;$B2527,1),"INCUMPLIDA","PROCESO"), "VERIFICAR FECHA")),"SIN VALOR AVANCE")</f>
        <v>CUMPLIDA</v>
      </c>
    </row>
    <row r="2528" spans="1:18" ht="135.75">
      <c r="A2528" s="44" t="s">
        <v>652</v>
      </c>
      <c r="B2528" s="43" t="s">
        <v>1276</v>
      </c>
      <c r="C2528" s="474"/>
      <c r="D2528" s="474"/>
      <c r="E2528" s="475"/>
      <c r="F2528" s="475"/>
      <c r="G2528" s="475"/>
      <c r="H2528" s="475"/>
      <c r="I2528" s="33" t="s">
        <v>5591</v>
      </c>
      <c r="J2528" s="298" t="s">
        <v>48</v>
      </c>
      <c r="K2528" s="51">
        <v>1</v>
      </c>
      <c r="L2528" s="299">
        <v>46204</v>
      </c>
      <c r="M2528" s="299">
        <v>46326</v>
      </c>
      <c r="N2528" s="95">
        <f t="shared" si="86"/>
        <v>17.428571428571427</v>
      </c>
      <c r="O2528" s="51">
        <v>0</v>
      </c>
      <c r="P2528" s="300" t="s">
        <v>5592</v>
      </c>
      <c r="Q2528" s="34">
        <f t="shared" si="85"/>
        <v>0</v>
      </c>
      <c r="R2528" s="48" t="str">
        <f t="array" aca="1" ref="R2528" ca="1">IF(ISNUMBER(Q2528),IF(Q2528=100%,"CUMPLIDA",IF(AND(ISNUMBER(M2528),ISNUMBER(INDIRECT("FECHA_"&amp;$B2528,1))), IF(M2528&lt;=INDIRECT("FECHA_"&amp;$B2528,1),"INCUMPLIDA","PROCESO"), "VERIFICAR FECHA")),"SIN VALOR AVANCE")</f>
        <v>PROCESO</v>
      </c>
    </row>
    <row r="2529" spans="1:18" ht="75.75">
      <c r="A2529" s="44" t="s">
        <v>652</v>
      </c>
      <c r="B2529" s="43" t="s">
        <v>1276</v>
      </c>
      <c r="C2529" s="474"/>
      <c r="D2529" s="474"/>
      <c r="E2529" s="475"/>
      <c r="F2529" s="475"/>
      <c r="G2529" s="475"/>
      <c r="H2529" s="475"/>
      <c r="I2529" s="57" t="s">
        <v>658</v>
      </c>
      <c r="J2529" s="33" t="s">
        <v>659</v>
      </c>
      <c r="K2529" s="51">
        <v>1</v>
      </c>
      <c r="L2529" s="296">
        <v>45231</v>
      </c>
      <c r="M2529" s="296">
        <v>45504</v>
      </c>
      <c r="N2529" s="95">
        <f t="shared" si="86"/>
        <v>39</v>
      </c>
      <c r="O2529" s="51">
        <v>1</v>
      </c>
      <c r="P2529" s="53" t="s">
        <v>1804</v>
      </c>
      <c r="Q2529" s="34">
        <f t="shared" si="85"/>
        <v>1</v>
      </c>
      <c r="R2529" s="48" t="str">
        <f t="array" aca="1" ref="R2529" ca="1">IF(ISNUMBER(Q2529),IF(Q2529=100%,"CUMPLIDA",IF(AND(ISNUMBER(M2529),ISNUMBER(INDIRECT("FECHA_"&amp;$B2529,1))), IF(M2529&lt;=INDIRECT("FECHA_"&amp;$B2529,1),"INCUMPLIDA","PROCESO"), "VERIFICAR FECHA")),"SIN VALOR AVANCE")</f>
        <v>CUMPLIDA</v>
      </c>
    </row>
    <row r="2530" spans="1:18" ht="210.75">
      <c r="A2530" s="44" t="s">
        <v>652</v>
      </c>
      <c r="B2530" s="43" t="s">
        <v>1276</v>
      </c>
      <c r="C2530" s="474"/>
      <c r="D2530" s="474"/>
      <c r="E2530" s="475"/>
      <c r="F2530" s="475"/>
      <c r="G2530" s="475"/>
      <c r="H2530" s="475"/>
      <c r="I2530" s="57" t="s">
        <v>661</v>
      </c>
      <c r="J2530" s="33" t="s">
        <v>662</v>
      </c>
      <c r="K2530" s="51">
        <v>1</v>
      </c>
      <c r="L2530" s="296">
        <v>45231</v>
      </c>
      <c r="M2530" s="296">
        <v>45504</v>
      </c>
      <c r="N2530" s="95">
        <f t="shared" si="86"/>
        <v>39</v>
      </c>
      <c r="O2530" s="51">
        <v>1</v>
      </c>
      <c r="P2530" s="53" t="s">
        <v>2174</v>
      </c>
      <c r="Q2530" s="34">
        <f t="shared" si="85"/>
        <v>1</v>
      </c>
      <c r="R2530" s="48" t="str">
        <f t="array" aca="1" ref="R2530" ca="1">IF(ISNUMBER(Q2530),IF(Q2530=100%,"CUMPLIDA",IF(AND(ISNUMBER(M2530),ISNUMBER(INDIRECT("FECHA_"&amp;$B2530,1))), IF(M2530&lt;=INDIRECT("FECHA_"&amp;$B2530,1),"INCUMPLIDA","PROCESO"), "VERIFICAR FECHA")),"SIN VALOR AVANCE")</f>
        <v>CUMPLIDA</v>
      </c>
    </row>
    <row r="2531" spans="1:18" ht="150.75">
      <c r="A2531" s="44" t="s">
        <v>652</v>
      </c>
      <c r="B2531" s="43" t="s">
        <v>1276</v>
      </c>
      <c r="C2531" s="474"/>
      <c r="D2531" s="474"/>
      <c r="E2531" s="475"/>
      <c r="F2531" s="475"/>
      <c r="G2531" s="475"/>
      <c r="H2531" s="45" t="s">
        <v>664</v>
      </c>
      <c r="I2531" s="33" t="s">
        <v>474</v>
      </c>
      <c r="J2531" s="33" t="s">
        <v>475</v>
      </c>
      <c r="K2531" s="56">
        <v>1</v>
      </c>
      <c r="L2531" s="297">
        <v>45323</v>
      </c>
      <c r="M2531" s="297">
        <v>45747</v>
      </c>
      <c r="N2531" s="95">
        <f t="shared" si="86"/>
        <v>60.571428571428569</v>
      </c>
      <c r="O2531" s="51">
        <v>1</v>
      </c>
      <c r="P2531" s="53" t="s">
        <v>2060</v>
      </c>
      <c r="Q2531" s="34">
        <f t="shared" si="85"/>
        <v>1</v>
      </c>
      <c r="R2531" s="48" t="str">
        <f t="array" aca="1" ref="R2531" ca="1">IF(ISNUMBER(Q2531),IF(Q2531=100%,"CUMPLIDA",IF(AND(ISNUMBER(M2531),ISNUMBER(INDIRECT("FECHA_"&amp;$B2531,1))), IF(M2531&lt;=INDIRECT("FECHA_"&amp;$B2531,1),"INCUMPLIDA","PROCESO"), "VERIFICAR FECHA")),"SIN VALOR AVANCE")</f>
        <v>CUMPLIDA</v>
      </c>
    </row>
    <row r="2532" spans="1:18" ht="75.75">
      <c r="A2532" s="44" t="s">
        <v>652</v>
      </c>
      <c r="B2532" s="43" t="s">
        <v>1276</v>
      </c>
      <c r="C2532" s="474"/>
      <c r="D2532" s="474"/>
      <c r="E2532" s="475"/>
      <c r="F2532" s="475"/>
      <c r="G2532" s="475"/>
      <c r="H2532" s="45" t="s">
        <v>518</v>
      </c>
      <c r="I2532" s="33" t="s">
        <v>518</v>
      </c>
      <c r="J2532" s="33" t="s">
        <v>519</v>
      </c>
      <c r="K2532" s="56">
        <v>1</v>
      </c>
      <c r="L2532" s="297">
        <v>45323</v>
      </c>
      <c r="M2532" s="297">
        <v>45747</v>
      </c>
      <c r="N2532" s="95">
        <f t="shared" si="86"/>
        <v>60.571428571428569</v>
      </c>
      <c r="O2532" s="51">
        <v>1</v>
      </c>
      <c r="P2532" s="53" t="s">
        <v>1897</v>
      </c>
      <c r="Q2532" s="34">
        <f t="shared" si="85"/>
        <v>1</v>
      </c>
      <c r="R2532" s="48" t="str">
        <f t="array" aca="1" ref="R2532" ca="1">IF(ISNUMBER(Q2532),IF(Q2532=100%,"CUMPLIDA",IF(AND(ISNUMBER(M2532),ISNUMBER(INDIRECT("FECHA_"&amp;$B2532,1))), IF(M2532&lt;=INDIRECT("FECHA_"&amp;$B2532,1),"INCUMPLIDA","PROCESO"), "VERIFICAR FECHA")),"SIN VALOR AVANCE")</f>
        <v>CUMPLIDA</v>
      </c>
    </row>
    <row r="2533" spans="1:18" ht="75.75">
      <c r="A2533" s="44" t="s">
        <v>652</v>
      </c>
      <c r="B2533" s="43" t="s">
        <v>1276</v>
      </c>
      <c r="C2533" s="474"/>
      <c r="D2533" s="474"/>
      <c r="E2533" s="475"/>
      <c r="F2533" s="475"/>
      <c r="G2533" s="475" t="s">
        <v>2207</v>
      </c>
      <c r="H2533" s="45" t="s">
        <v>480</v>
      </c>
      <c r="I2533" s="33" t="s">
        <v>481</v>
      </c>
      <c r="J2533" s="33" t="s">
        <v>482</v>
      </c>
      <c r="K2533" s="56">
        <v>1</v>
      </c>
      <c r="L2533" s="297">
        <v>45231</v>
      </c>
      <c r="M2533" s="297">
        <v>45747</v>
      </c>
      <c r="N2533" s="95">
        <f t="shared" si="86"/>
        <v>73.714285714285708</v>
      </c>
      <c r="O2533" s="51">
        <v>1</v>
      </c>
      <c r="P2533" s="53" t="s">
        <v>1897</v>
      </c>
      <c r="Q2533" s="34">
        <f t="shared" si="85"/>
        <v>1</v>
      </c>
      <c r="R2533" s="48" t="str">
        <f t="array" aca="1" ref="R2533" ca="1">IF(ISNUMBER(Q2533),IF(Q2533=100%,"CUMPLIDA",IF(AND(ISNUMBER(M2533),ISNUMBER(INDIRECT("FECHA_"&amp;$B2533,1))), IF(M2533&lt;=INDIRECT("FECHA_"&amp;$B2533,1),"INCUMPLIDA","PROCESO"), "VERIFICAR FECHA")),"SIN VALOR AVANCE")</f>
        <v>CUMPLIDA</v>
      </c>
    </row>
    <row r="2534" spans="1:18" ht="150.75">
      <c r="A2534" s="44" t="s">
        <v>652</v>
      </c>
      <c r="B2534" s="43" t="s">
        <v>1276</v>
      </c>
      <c r="C2534" s="474"/>
      <c r="D2534" s="474"/>
      <c r="E2534" s="475"/>
      <c r="F2534" s="475"/>
      <c r="G2534" s="475" t="s">
        <v>2207</v>
      </c>
      <c r="H2534" s="45" t="s">
        <v>483</v>
      </c>
      <c r="I2534" s="33" t="s">
        <v>483</v>
      </c>
      <c r="J2534" s="33" t="s">
        <v>1722</v>
      </c>
      <c r="K2534" s="56">
        <v>1</v>
      </c>
      <c r="L2534" s="297">
        <v>45323</v>
      </c>
      <c r="M2534" s="297">
        <v>45747</v>
      </c>
      <c r="N2534" s="95">
        <f t="shared" si="86"/>
        <v>60.571428571428569</v>
      </c>
      <c r="O2534" s="51">
        <v>1</v>
      </c>
      <c r="P2534" s="53" t="s">
        <v>2060</v>
      </c>
      <c r="Q2534" s="34">
        <f t="shared" si="85"/>
        <v>1</v>
      </c>
      <c r="R2534" s="48" t="str">
        <f t="array" aca="1" ref="R2534" ca="1">IF(ISNUMBER(Q2534),IF(Q2534=100%,"CUMPLIDA",IF(AND(ISNUMBER(M2534),ISNUMBER(INDIRECT("FECHA_"&amp;$B2534,1))), IF(M2534&lt;=INDIRECT("FECHA_"&amp;$B2534,1),"INCUMPLIDA","PROCESO"), "VERIFICAR FECHA")),"SIN VALOR AVANCE")</f>
        <v>CUMPLIDA</v>
      </c>
    </row>
    <row r="2535" spans="1:18" ht="75.75">
      <c r="A2535" s="44" t="s">
        <v>652</v>
      </c>
      <c r="B2535" s="43" t="s">
        <v>1276</v>
      </c>
      <c r="C2535" s="474"/>
      <c r="D2535" s="474"/>
      <c r="E2535" s="475"/>
      <c r="F2535" s="475"/>
      <c r="G2535" s="475" t="s">
        <v>2207</v>
      </c>
      <c r="H2535" s="45" t="s">
        <v>1808</v>
      </c>
      <c r="I2535" s="33" t="s">
        <v>1808</v>
      </c>
      <c r="J2535" s="33" t="s">
        <v>485</v>
      </c>
      <c r="K2535" s="56">
        <v>1</v>
      </c>
      <c r="L2535" s="297">
        <v>45231</v>
      </c>
      <c r="M2535" s="297">
        <v>45747</v>
      </c>
      <c r="N2535" s="95">
        <f t="shared" si="86"/>
        <v>73.714285714285708</v>
      </c>
      <c r="O2535" s="51">
        <v>1</v>
      </c>
      <c r="P2535" s="53" t="s">
        <v>1897</v>
      </c>
      <c r="Q2535" s="34">
        <f t="shared" si="85"/>
        <v>1</v>
      </c>
      <c r="R2535" s="48" t="str">
        <f t="array" aca="1" ref="R2535" ca="1">IF(ISNUMBER(Q2535),IF(Q2535=100%,"CUMPLIDA",IF(AND(ISNUMBER(M2535),ISNUMBER(INDIRECT("FECHA_"&amp;$B2535,1))), IF(M2535&lt;=INDIRECT("FECHA_"&amp;$B2535,1),"INCUMPLIDA","PROCESO"), "VERIFICAR FECHA")),"SIN VALOR AVANCE")</f>
        <v>CUMPLIDA</v>
      </c>
    </row>
    <row r="2536" spans="1:18" ht="210.75">
      <c r="A2536" s="44" t="s">
        <v>652</v>
      </c>
      <c r="B2536" s="43" t="s">
        <v>1276</v>
      </c>
      <c r="C2536" s="474"/>
      <c r="D2536" s="474"/>
      <c r="E2536" s="475"/>
      <c r="F2536" s="475"/>
      <c r="G2536" s="475" t="s">
        <v>2207</v>
      </c>
      <c r="H2536" s="45" t="s">
        <v>1809</v>
      </c>
      <c r="I2536" s="33" t="s">
        <v>1809</v>
      </c>
      <c r="J2536" s="33" t="s">
        <v>776</v>
      </c>
      <c r="K2536" s="56">
        <v>1</v>
      </c>
      <c r="L2536" s="297">
        <v>45231</v>
      </c>
      <c r="M2536" s="297">
        <v>45808</v>
      </c>
      <c r="N2536" s="95">
        <f t="shared" si="86"/>
        <v>82.428571428571431</v>
      </c>
      <c r="O2536" s="51">
        <v>1</v>
      </c>
      <c r="P2536" s="53" t="s">
        <v>2174</v>
      </c>
      <c r="Q2536" s="34">
        <f t="shared" si="85"/>
        <v>1</v>
      </c>
      <c r="R2536" s="48" t="str">
        <f t="array" aca="1" ref="R2536" ca="1">IF(ISNUMBER(Q2536),IF(Q2536=100%,"CUMPLIDA",IF(AND(ISNUMBER(M2536),ISNUMBER(INDIRECT("FECHA_"&amp;$B2536,1))), IF(M2536&lt;=INDIRECT("FECHA_"&amp;$B2536,1),"INCUMPLIDA","PROCESO"), "VERIFICAR FECHA")),"SIN VALOR AVANCE")</f>
        <v>CUMPLIDA</v>
      </c>
    </row>
    <row r="2537" spans="1:18" ht="75.75">
      <c r="A2537" s="44" t="s">
        <v>652</v>
      </c>
      <c r="B2537" s="43" t="s">
        <v>1276</v>
      </c>
      <c r="C2537" s="474"/>
      <c r="D2537" s="474"/>
      <c r="E2537" s="475"/>
      <c r="F2537" s="475"/>
      <c r="G2537" s="475" t="s">
        <v>2207</v>
      </c>
      <c r="H2537" s="45" t="s">
        <v>56</v>
      </c>
      <c r="I2537" s="33" t="s">
        <v>489</v>
      </c>
      <c r="J2537" s="33" t="s">
        <v>490</v>
      </c>
      <c r="K2537" s="56">
        <v>8</v>
      </c>
      <c r="L2537" s="297">
        <v>45809</v>
      </c>
      <c r="M2537" s="297">
        <v>46568</v>
      </c>
      <c r="N2537" s="95">
        <f t="shared" si="86"/>
        <v>108.42857142857143</v>
      </c>
      <c r="O2537" s="51">
        <v>0</v>
      </c>
      <c r="P2537" s="53" t="s">
        <v>1897</v>
      </c>
      <c r="Q2537" s="34">
        <f t="shared" si="85"/>
        <v>0</v>
      </c>
      <c r="R2537" s="48" t="str">
        <f t="array" aca="1" ref="R2537" ca="1">IF(ISNUMBER(Q2537),IF(Q2537=100%,"CUMPLIDA",IF(AND(ISNUMBER(M2537),ISNUMBER(INDIRECT("FECHA_"&amp;$B2537,1))), IF(M2537&lt;=INDIRECT("FECHA_"&amp;$B2537,1),"INCUMPLIDA","PROCESO"), "VERIFICAR FECHA")),"SIN VALOR AVANCE")</f>
        <v>PROCESO</v>
      </c>
    </row>
    <row r="2538" spans="1:18" ht="150.75">
      <c r="A2538" s="44" t="s">
        <v>652</v>
      </c>
      <c r="B2538" s="43" t="s">
        <v>1276</v>
      </c>
      <c r="C2538" s="474"/>
      <c r="D2538" s="474"/>
      <c r="E2538" s="475"/>
      <c r="F2538" s="475"/>
      <c r="G2538" s="475" t="s">
        <v>2207</v>
      </c>
      <c r="H2538" s="45" t="s">
        <v>492</v>
      </c>
      <c r="I2538" s="33" t="s">
        <v>493</v>
      </c>
      <c r="J2538" s="33" t="s">
        <v>494</v>
      </c>
      <c r="K2538" s="56">
        <v>1</v>
      </c>
      <c r="L2538" s="297">
        <v>45809</v>
      </c>
      <c r="M2538" s="297">
        <v>46568</v>
      </c>
      <c r="N2538" s="95">
        <f t="shared" si="86"/>
        <v>108.42857142857143</v>
      </c>
      <c r="O2538" s="51">
        <v>0</v>
      </c>
      <c r="P2538" s="53" t="s">
        <v>2060</v>
      </c>
      <c r="Q2538" s="34">
        <f t="shared" si="85"/>
        <v>0</v>
      </c>
      <c r="R2538" s="48" t="str">
        <f t="array" aca="1" ref="R2538" ca="1">IF(ISNUMBER(Q2538),IF(Q2538=100%,"CUMPLIDA",IF(AND(ISNUMBER(M2538),ISNUMBER(INDIRECT("FECHA_"&amp;$B2538,1))), IF(M2538&lt;=INDIRECT("FECHA_"&amp;$B2538,1),"INCUMPLIDA","PROCESO"), "VERIFICAR FECHA")),"SIN VALOR AVANCE")</f>
        <v>PROCESO</v>
      </c>
    </row>
    <row r="2539" spans="1:18" ht="210.75">
      <c r="A2539" s="44" t="s">
        <v>652</v>
      </c>
      <c r="B2539" s="43" t="s">
        <v>1276</v>
      </c>
      <c r="C2539" s="474"/>
      <c r="D2539" s="474"/>
      <c r="E2539" s="475"/>
      <c r="F2539" s="475"/>
      <c r="G2539" s="475" t="s">
        <v>2207</v>
      </c>
      <c r="H2539" s="45" t="s">
        <v>495</v>
      </c>
      <c r="I2539" s="33" t="s">
        <v>496</v>
      </c>
      <c r="J2539" s="33" t="s">
        <v>527</v>
      </c>
      <c r="K2539" s="56">
        <v>2</v>
      </c>
      <c r="L2539" s="297">
        <v>45809</v>
      </c>
      <c r="M2539" s="297">
        <v>46568</v>
      </c>
      <c r="N2539" s="95">
        <f t="shared" si="86"/>
        <v>108.42857142857143</v>
      </c>
      <c r="O2539" s="51">
        <v>0</v>
      </c>
      <c r="P2539" s="53" t="s">
        <v>2174</v>
      </c>
      <c r="Q2539" s="34">
        <f t="shared" si="85"/>
        <v>0</v>
      </c>
      <c r="R2539" s="48" t="str">
        <f t="array" aca="1" ref="R2539" ca="1">IF(ISNUMBER(Q2539),IF(Q2539=100%,"CUMPLIDA",IF(AND(ISNUMBER(M2539),ISNUMBER(INDIRECT("FECHA_"&amp;$B2539,1))), IF(M2539&lt;=INDIRECT("FECHA_"&amp;$B2539,1),"INCUMPLIDA","PROCESO"), "VERIFICAR FECHA")),"SIN VALOR AVANCE")</f>
        <v>PROCESO</v>
      </c>
    </row>
    <row r="2540" spans="1:18" ht="120">
      <c r="A2540" s="44" t="s">
        <v>652</v>
      </c>
      <c r="B2540" s="43" t="s">
        <v>1276</v>
      </c>
      <c r="C2540" s="44" t="s">
        <v>1518</v>
      </c>
      <c r="D2540" s="44" t="s">
        <v>2211</v>
      </c>
      <c r="E2540" s="45" t="s">
        <v>2212</v>
      </c>
      <c r="F2540" s="45"/>
      <c r="G2540" s="45" t="s">
        <v>2213</v>
      </c>
      <c r="H2540" s="45" t="s">
        <v>2214</v>
      </c>
      <c r="I2540" s="33" t="s">
        <v>2215</v>
      </c>
      <c r="J2540" s="33" t="s">
        <v>2216</v>
      </c>
      <c r="K2540" s="51">
        <v>3</v>
      </c>
      <c r="L2540" s="296">
        <v>45474</v>
      </c>
      <c r="M2540" s="296">
        <v>46022</v>
      </c>
      <c r="N2540" s="95">
        <f t="shared" si="86"/>
        <v>78.285714285714292</v>
      </c>
      <c r="O2540" s="51">
        <v>3</v>
      </c>
      <c r="P2540" s="33" t="s">
        <v>2217</v>
      </c>
      <c r="Q2540" s="34">
        <f t="shared" si="85"/>
        <v>1</v>
      </c>
      <c r="R2540" s="48" t="str">
        <f t="array" aca="1" ref="R2540" ca="1">IF(ISNUMBER(Q2540),IF(Q2540=100%,"CUMPLIDA",IF(AND(ISNUMBER(M2540),ISNUMBER(INDIRECT("FECHA_"&amp;$B2540,1))), IF(M2540&lt;=INDIRECT("FECHA_"&amp;$B2540,1),"INCUMPLIDA","PROCESO"), "VERIFICAR FECHA")),"SIN VALOR AVANCE")</f>
        <v>CUMPLIDA</v>
      </c>
    </row>
    <row r="2541" spans="1:18" ht="105">
      <c r="A2541" s="44" t="s">
        <v>652</v>
      </c>
      <c r="B2541" s="43" t="s">
        <v>1276</v>
      </c>
      <c r="C2541" s="474" t="s">
        <v>1518</v>
      </c>
      <c r="D2541" s="474" t="s">
        <v>2211</v>
      </c>
      <c r="E2541" s="475" t="s">
        <v>2218</v>
      </c>
      <c r="F2541" s="475"/>
      <c r="G2541" s="475" t="s">
        <v>2219</v>
      </c>
      <c r="H2541" s="45" t="s">
        <v>2220</v>
      </c>
      <c r="I2541" s="33" t="s">
        <v>2221</v>
      </c>
      <c r="J2541" s="33" t="s">
        <v>2222</v>
      </c>
      <c r="K2541" s="56">
        <v>3</v>
      </c>
      <c r="L2541" s="296">
        <v>45139</v>
      </c>
      <c r="M2541" s="296">
        <v>45504</v>
      </c>
      <c r="N2541" s="95">
        <f t="shared" si="86"/>
        <v>52.142857142857146</v>
      </c>
      <c r="O2541" s="51">
        <v>3</v>
      </c>
      <c r="P2541" s="33" t="s">
        <v>2223</v>
      </c>
      <c r="Q2541" s="34">
        <f t="shared" si="85"/>
        <v>1</v>
      </c>
      <c r="R2541" s="48" t="str">
        <f t="array" aca="1" ref="R2541" ca="1">IF(ISNUMBER(Q2541),IF(Q2541=100%,"CUMPLIDA",IF(AND(ISNUMBER(M2541),ISNUMBER(INDIRECT("FECHA_"&amp;$B2541,1))), IF(M2541&lt;=INDIRECT("FECHA_"&amp;$B2541,1),"INCUMPLIDA","PROCESO"), "VERIFICAR FECHA")),"SIN VALOR AVANCE")</f>
        <v>CUMPLIDA</v>
      </c>
    </row>
    <row r="2542" spans="1:18" ht="75.75">
      <c r="A2542" s="44" t="s">
        <v>652</v>
      </c>
      <c r="B2542" s="43" t="s">
        <v>1276</v>
      </c>
      <c r="C2542" s="474"/>
      <c r="D2542" s="474"/>
      <c r="E2542" s="475"/>
      <c r="F2542" s="475"/>
      <c r="G2542" s="475"/>
      <c r="H2542" s="45" t="s">
        <v>2058</v>
      </c>
      <c r="I2542" s="57" t="s">
        <v>658</v>
      </c>
      <c r="J2542" s="33" t="s">
        <v>659</v>
      </c>
      <c r="K2542" s="51">
        <v>1</v>
      </c>
      <c r="L2542" s="296">
        <v>45231</v>
      </c>
      <c r="M2542" s="296">
        <v>45504</v>
      </c>
      <c r="N2542" s="95">
        <f t="shared" si="86"/>
        <v>39</v>
      </c>
      <c r="O2542" s="51">
        <v>1</v>
      </c>
      <c r="P2542" s="53" t="s">
        <v>1804</v>
      </c>
      <c r="Q2542" s="34">
        <f t="shared" si="85"/>
        <v>1</v>
      </c>
      <c r="R2542" s="48" t="str">
        <f t="array" aca="1" ref="R2542" ca="1">IF(ISNUMBER(Q2542),IF(Q2542=100%,"CUMPLIDA",IF(AND(ISNUMBER(M2542),ISNUMBER(INDIRECT("FECHA_"&amp;$B2542,1))), IF(M2542&lt;=INDIRECT("FECHA_"&amp;$B2542,1),"INCUMPLIDA","PROCESO"), "VERIFICAR FECHA")),"SIN VALOR AVANCE")</f>
        <v>CUMPLIDA</v>
      </c>
    </row>
    <row r="2543" spans="1:18" ht="210.75">
      <c r="A2543" s="44" t="s">
        <v>652</v>
      </c>
      <c r="B2543" s="43" t="s">
        <v>1276</v>
      </c>
      <c r="C2543" s="474"/>
      <c r="D2543" s="474"/>
      <c r="E2543" s="475"/>
      <c r="F2543" s="475"/>
      <c r="G2543" s="475"/>
      <c r="H2543" s="45" t="s">
        <v>2058</v>
      </c>
      <c r="I2543" s="57" t="s">
        <v>661</v>
      </c>
      <c r="J2543" s="33" t="s">
        <v>662</v>
      </c>
      <c r="K2543" s="51">
        <v>1</v>
      </c>
      <c r="L2543" s="296">
        <v>45231</v>
      </c>
      <c r="M2543" s="296">
        <v>45504</v>
      </c>
      <c r="N2543" s="95">
        <f t="shared" si="86"/>
        <v>39</v>
      </c>
      <c r="O2543" s="51">
        <v>1</v>
      </c>
      <c r="P2543" s="53" t="s">
        <v>2174</v>
      </c>
      <c r="Q2543" s="34">
        <f t="shared" si="85"/>
        <v>1</v>
      </c>
      <c r="R2543" s="48" t="str">
        <f t="array" aca="1" ref="R2543" ca="1">IF(ISNUMBER(Q2543),IF(Q2543=100%,"CUMPLIDA",IF(AND(ISNUMBER(M2543),ISNUMBER(INDIRECT("FECHA_"&amp;$B2543,1))), IF(M2543&lt;=INDIRECT("FECHA_"&amp;$B2543,1),"INCUMPLIDA","PROCESO"), "VERIFICAR FECHA")),"SIN VALOR AVANCE")</f>
        <v>CUMPLIDA</v>
      </c>
    </row>
    <row r="2544" spans="1:18" ht="165.75">
      <c r="A2544" s="44" t="s">
        <v>652</v>
      </c>
      <c r="B2544" s="43" t="s">
        <v>1276</v>
      </c>
      <c r="C2544" s="474"/>
      <c r="D2544" s="474"/>
      <c r="E2544" s="475"/>
      <c r="F2544" s="475"/>
      <c r="G2544" s="475"/>
      <c r="H2544" s="45" t="s">
        <v>664</v>
      </c>
      <c r="I2544" s="33" t="s">
        <v>474</v>
      </c>
      <c r="J2544" s="33" t="s">
        <v>475</v>
      </c>
      <c r="K2544" s="56">
        <v>1</v>
      </c>
      <c r="L2544" s="297">
        <v>45323</v>
      </c>
      <c r="M2544" s="297">
        <v>45747</v>
      </c>
      <c r="N2544" s="95">
        <f t="shared" si="86"/>
        <v>60.571428571428569</v>
      </c>
      <c r="O2544" s="51">
        <v>1</v>
      </c>
      <c r="P2544" s="53" t="s">
        <v>2101</v>
      </c>
      <c r="Q2544" s="34">
        <f t="shared" si="85"/>
        <v>1</v>
      </c>
      <c r="R2544" s="48" t="str">
        <f t="array" aca="1" ref="R2544" ca="1">IF(ISNUMBER(Q2544),IF(Q2544=100%,"CUMPLIDA",IF(AND(ISNUMBER(M2544),ISNUMBER(INDIRECT("FECHA_"&amp;$B2544,1))), IF(M2544&lt;=INDIRECT("FECHA_"&amp;$B2544,1),"INCUMPLIDA","PROCESO"), "VERIFICAR FECHA")),"SIN VALOR AVANCE")</f>
        <v>CUMPLIDA</v>
      </c>
    </row>
    <row r="2545" spans="1:18" ht="75.75">
      <c r="A2545" s="44" t="s">
        <v>652</v>
      </c>
      <c r="B2545" s="43" t="s">
        <v>1276</v>
      </c>
      <c r="C2545" s="474"/>
      <c r="D2545" s="474"/>
      <c r="E2545" s="475"/>
      <c r="F2545" s="475"/>
      <c r="G2545" s="475"/>
      <c r="H2545" s="45" t="s">
        <v>518</v>
      </c>
      <c r="I2545" s="33" t="s">
        <v>518</v>
      </c>
      <c r="J2545" s="33" t="s">
        <v>519</v>
      </c>
      <c r="K2545" s="56">
        <v>1</v>
      </c>
      <c r="L2545" s="297">
        <v>45323</v>
      </c>
      <c r="M2545" s="297">
        <v>45747</v>
      </c>
      <c r="N2545" s="95">
        <f t="shared" si="86"/>
        <v>60.571428571428569</v>
      </c>
      <c r="O2545" s="51">
        <v>1</v>
      </c>
      <c r="P2545" s="53" t="s">
        <v>1897</v>
      </c>
      <c r="Q2545" s="34">
        <f t="shared" si="85"/>
        <v>1</v>
      </c>
      <c r="R2545" s="48" t="str">
        <f t="array" aca="1" ref="R2545" ca="1">IF(ISNUMBER(Q2545),IF(Q2545=100%,"CUMPLIDA",IF(AND(ISNUMBER(M2545),ISNUMBER(INDIRECT("FECHA_"&amp;$B2545,1))), IF(M2545&lt;=INDIRECT("FECHA_"&amp;$B2545,1),"INCUMPLIDA","PROCESO"), "VERIFICAR FECHA")),"SIN VALOR AVANCE")</f>
        <v>CUMPLIDA</v>
      </c>
    </row>
    <row r="2546" spans="1:18" ht="75.75">
      <c r="A2546" s="44" t="s">
        <v>652</v>
      </c>
      <c r="B2546" s="43" t="s">
        <v>1276</v>
      </c>
      <c r="C2546" s="474"/>
      <c r="D2546" s="474"/>
      <c r="E2546" s="475"/>
      <c r="F2546" s="475"/>
      <c r="G2546" s="475"/>
      <c r="H2546" s="45" t="s">
        <v>480</v>
      </c>
      <c r="I2546" s="33" t="s">
        <v>481</v>
      </c>
      <c r="J2546" s="33" t="s">
        <v>482</v>
      </c>
      <c r="K2546" s="56">
        <v>1</v>
      </c>
      <c r="L2546" s="297">
        <v>45231</v>
      </c>
      <c r="M2546" s="297">
        <v>45747</v>
      </c>
      <c r="N2546" s="95">
        <f t="shared" si="86"/>
        <v>73.714285714285708</v>
      </c>
      <c r="O2546" s="51">
        <v>1</v>
      </c>
      <c r="P2546" s="53" t="s">
        <v>1897</v>
      </c>
      <c r="Q2546" s="34">
        <f t="shared" si="85"/>
        <v>1</v>
      </c>
      <c r="R2546" s="48" t="str">
        <f t="array" aca="1" ref="R2546" ca="1">IF(ISNUMBER(Q2546),IF(Q2546=100%,"CUMPLIDA",IF(AND(ISNUMBER(M2546),ISNUMBER(INDIRECT("FECHA_"&amp;$B2546,1))), IF(M2546&lt;=INDIRECT("FECHA_"&amp;$B2546,1),"INCUMPLIDA","PROCESO"), "VERIFICAR FECHA")),"SIN VALOR AVANCE")</f>
        <v>CUMPLIDA</v>
      </c>
    </row>
    <row r="2547" spans="1:18" ht="165.75">
      <c r="A2547" s="44" t="s">
        <v>652</v>
      </c>
      <c r="B2547" s="43" t="s">
        <v>1276</v>
      </c>
      <c r="C2547" s="474"/>
      <c r="D2547" s="474"/>
      <c r="E2547" s="475"/>
      <c r="F2547" s="475"/>
      <c r="G2547" s="475"/>
      <c r="H2547" s="45" t="s">
        <v>483</v>
      </c>
      <c r="I2547" s="33" t="s">
        <v>483</v>
      </c>
      <c r="J2547" s="33" t="s">
        <v>1722</v>
      </c>
      <c r="K2547" s="56">
        <v>1</v>
      </c>
      <c r="L2547" s="297">
        <v>45323</v>
      </c>
      <c r="M2547" s="297">
        <v>45747</v>
      </c>
      <c r="N2547" s="95">
        <f t="shared" si="86"/>
        <v>60.571428571428569</v>
      </c>
      <c r="O2547" s="51">
        <v>1</v>
      </c>
      <c r="P2547" s="53" t="s">
        <v>2101</v>
      </c>
      <c r="Q2547" s="34">
        <f t="shared" si="85"/>
        <v>1</v>
      </c>
      <c r="R2547" s="48" t="str">
        <f t="array" aca="1" ref="R2547" ca="1">IF(ISNUMBER(Q2547),IF(Q2547=100%,"CUMPLIDA",IF(AND(ISNUMBER(M2547),ISNUMBER(INDIRECT("FECHA_"&amp;$B2547,1))), IF(M2547&lt;=INDIRECT("FECHA_"&amp;$B2547,1),"INCUMPLIDA","PROCESO"), "VERIFICAR FECHA")),"SIN VALOR AVANCE")</f>
        <v>CUMPLIDA</v>
      </c>
    </row>
    <row r="2548" spans="1:18" ht="75.75">
      <c r="A2548" s="44" t="s">
        <v>652</v>
      </c>
      <c r="B2548" s="43" t="s">
        <v>1276</v>
      </c>
      <c r="C2548" s="474"/>
      <c r="D2548" s="474"/>
      <c r="E2548" s="475"/>
      <c r="F2548" s="475"/>
      <c r="G2548" s="475"/>
      <c r="H2548" s="45" t="s">
        <v>1808</v>
      </c>
      <c r="I2548" s="33" t="s">
        <v>1808</v>
      </c>
      <c r="J2548" s="33" t="s">
        <v>485</v>
      </c>
      <c r="K2548" s="56">
        <v>1</v>
      </c>
      <c r="L2548" s="297">
        <v>45231</v>
      </c>
      <c r="M2548" s="297">
        <v>45747</v>
      </c>
      <c r="N2548" s="95">
        <f t="shared" si="86"/>
        <v>73.714285714285708</v>
      </c>
      <c r="O2548" s="51">
        <v>1</v>
      </c>
      <c r="P2548" s="53" t="s">
        <v>1897</v>
      </c>
      <c r="Q2548" s="34">
        <f t="shared" si="85"/>
        <v>1</v>
      </c>
      <c r="R2548" s="48" t="str">
        <f t="array" aca="1" ref="R2548" ca="1">IF(ISNUMBER(Q2548),IF(Q2548=100%,"CUMPLIDA",IF(AND(ISNUMBER(M2548),ISNUMBER(INDIRECT("FECHA_"&amp;$B2548,1))), IF(M2548&lt;=INDIRECT("FECHA_"&amp;$B2548,1),"INCUMPLIDA","PROCESO"), "VERIFICAR FECHA")),"SIN VALOR AVANCE")</f>
        <v>CUMPLIDA</v>
      </c>
    </row>
    <row r="2549" spans="1:18" ht="210.75">
      <c r="A2549" s="44" t="s">
        <v>652</v>
      </c>
      <c r="B2549" s="43" t="s">
        <v>1276</v>
      </c>
      <c r="C2549" s="474"/>
      <c r="D2549" s="474"/>
      <c r="E2549" s="475"/>
      <c r="F2549" s="475"/>
      <c r="G2549" s="475" t="s">
        <v>2219</v>
      </c>
      <c r="H2549" s="45" t="s">
        <v>1809</v>
      </c>
      <c r="I2549" s="33" t="s">
        <v>1809</v>
      </c>
      <c r="J2549" s="33" t="s">
        <v>776</v>
      </c>
      <c r="K2549" s="56">
        <v>1</v>
      </c>
      <c r="L2549" s="297">
        <v>45231</v>
      </c>
      <c r="M2549" s="297">
        <v>45808</v>
      </c>
      <c r="N2549" s="95">
        <f t="shared" si="86"/>
        <v>82.428571428571431</v>
      </c>
      <c r="O2549" s="51">
        <v>1</v>
      </c>
      <c r="P2549" s="53" t="s">
        <v>2174</v>
      </c>
      <c r="Q2549" s="34">
        <f t="shared" si="85"/>
        <v>1</v>
      </c>
      <c r="R2549" s="48" t="str">
        <f t="array" aca="1" ref="R2549" ca="1">IF(ISNUMBER(Q2549),IF(Q2549=100%,"CUMPLIDA",IF(AND(ISNUMBER(M2549),ISNUMBER(INDIRECT("FECHA_"&amp;$B2549,1))), IF(M2549&lt;=INDIRECT("FECHA_"&amp;$B2549,1),"INCUMPLIDA","PROCESO"), "VERIFICAR FECHA")),"SIN VALOR AVANCE")</f>
        <v>CUMPLIDA</v>
      </c>
    </row>
    <row r="2550" spans="1:18" ht="75.75">
      <c r="A2550" s="44" t="s">
        <v>652</v>
      </c>
      <c r="B2550" s="43" t="s">
        <v>1276</v>
      </c>
      <c r="C2550" s="474"/>
      <c r="D2550" s="474"/>
      <c r="E2550" s="475"/>
      <c r="F2550" s="475"/>
      <c r="G2550" s="475" t="s">
        <v>2219</v>
      </c>
      <c r="H2550" s="45" t="s">
        <v>56</v>
      </c>
      <c r="I2550" s="33" t="s">
        <v>489</v>
      </c>
      <c r="J2550" s="33" t="s">
        <v>490</v>
      </c>
      <c r="K2550" s="56">
        <v>7</v>
      </c>
      <c r="L2550" s="297">
        <v>46024</v>
      </c>
      <c r="M2550" s="297">
        <v>46660</v>
      </c>
      <c r="N2550" s="95">
        <f t="shared" si="86"/>
        <v>90.857142857142861</v>
      </c>
      <c r="O2550" s="51">
        <v>0</v>
      </c>
      <c r="P2550" s="53" t="s">
        <v>1897</v>
      </c>
      <c r="Q2550" s="34">
        <f t="shared" si="85"/>
        <v>0</v>
      </c>
      <c r="R2550" s="48" t="str">
        <f t="array" aca="1" ref="R2550" ca="1">IF(ISNUMBER(Q2550),IF(Q2550=100%,"CUMPLIDA",IF(AND(ISNUMBER(M2550),ISNUMBER(INDIRECT("FECHA_"&amp;$B2550,1))), IF(M2550&lt;=INDIRECT("FECHA_"&amp;$B2550,1),"INCUMPLIDA","PROCESO"), "VERIFICAR FECHA")),"SIN VALOR AVANCE")</f>
        <v>PROCESO</v>
      </c>
    </row>
    <row r="2551" spans="1:18" ht="165.75">
      <c r="A2551" s="44" t="s">
        <v>652</v>
      </c>
      <c r="B2551" s="43" t="s">
        <v>1276</v>
      </c>
      <c r="C2551" s="474"/>
      <c r="D2551" s="474"/>
      <c r="E2551" s="475"/>
      <c r="F2551" s="475"/>
      <c r="G2551" s="475" t="s">
        <v>2219</v>
      </c>
      <c r="H2551" s="45" t="s">
        <v>492</v>
      </c>
      <c r="I2551" s="33" t="s">
        <v>493</v>
      </c>
      <c r="J2551" s="33" t="s">
        <v>494</v>
      </c>
      <c r="K2551" s="56">
        <v>1</v>
      </c>
      <c r="L2551" s="297">
        <v>46024</v>
      </c>
      <c r="M2551" s="297">
        <v>46660</v>
      </c>
      <c r="N2551" s="95">
        <f t="shared" si="86"/>
        <v>90.857142857142861</v>
      </c>
      <c r="O2551" s="51">
        <v>0</v>
      </c>
      <c r="P2551" s="53" t="s">
        <v>2101</v>
      </c>
      <c r="Q2551" s="34">
        <f t="shared" si="85"/>
        <v>0</v>
      </c>
      <c r="R2551" s="48" t="str">
        <f t="array" aca="1" ref="R2551" ca="1">IF(ISNUMBER(Q2551),IF(Q2551=100%,"CUMPLIDA",IF(AND(ISNUMBER(M2551),ISNUMBER(INDIRECT("FECHA_"&amp;$B2551,1))), IF(M2551&lt;=INDIRECT("FECHA_"&amp;$B2551,1),"INCUMPLIDA","PROCESO"), "VERIFICAR FECHA")),"SIN VALOR AVANCE")</f>
        <v>PROCESO</v>
      </c>
    </row>
    <row r="2552" spans="1:18" ht="210.75">
      <c r="A2552" s="44" t="s">
        <v>652</v>
      </c>
      <c r="B2552" s="43" t="s">
        <v>1276</v>
      </c>
      <c r="C2552" s="474"/>
      <c r="D2552" s="474"/>
      <c r="E2552" s="475"/>
      <c r="F2552" s="475"/>
      <c r="G2552" s="475" t="s">
        <v>2224</v>
      </c>
      <c r="H2552" s="45" t="s">
        <v>495</v>
      </c>
      <c r="I2552" s="33" t="s">
        <v>496</v>
      </c>
      <c r="J2552" s="33" t="s">
        <v>527</v>
      </c>
      <c r="K2552" s="56">
        <v>2</v>
      </c>
      <c r="L2552" s="297">
        <v>46024</v>
      </c>
      <c r="M2552" s="297">
        <v>46660</v>
      </c>
      <c r="N2552" s="95">
        <f t="shared" si="86"/>
        <v>90.857142857142861</v>
      </c>
      <c r="O2552" s="51">
        <v>0</v>
      </c>
      <c r="P2552" s="53" t="s">
        <v>2174</v>
      </c>
      <c r="Q2552" s="34">
        <f t="shared" si="85"/>
        <v>0</v>
      </c>
      <c r="R2552" s="48" t="str">
        <f t="array" aca="1" ref="R2552" ca="1">IF(ISNUMBER(Q2552),IF(Q2552=100%,"CUMPLIDA",IF(AND(ISNUMBER(M2552),ISNUMBER(INDIRECT("FECHA_"&amp;$B2552,1))), IF(M2552&lt;=INDIRECT("FECHA_"&amp;$B2552,1),"INCUMPLIDA","PROCESO"), "VERIFICAR FECHA")),"SIN VALOR AVANCE")</f>
        <v>PROCESO</v>
      </c>
    </row>
    <row r="2553" spans="1:18" ht="90.75">
      <c r="A2553" s="44" t="s">
        <v>652</v>
      </c>
      <c r="B2553" s="43" t="s">
        <v>1276</v>
      </c>
      <c r="C2553" s="476" t="s">
        <v>1420</v>
      </c>
      <c r="D2553" s="476" t="s">
        <v>2225</v>
      </c>
      <c r="E2553" s="475" t="s">
        <v>2226</v>
      </c>
      <c r="F2553" s="475"/>
      <c r="G2553" s="475" t="s">
        <v>2227</v>
      </c>
      <c r="H2553" s="36" t="s">
        <v>2228</v>
      </c>
      <c r="I2553" s="37" t="s">
        <v>658</v>
      </c>
      <c r="J2553" s="33" t="s">
        <v>659</v>
      </c>
      <c r="K2553" s="51">
        <v>1</v>
      </c>
      <c r="L2553" s="296">
        <v>45231</v>
      </c>
      <c r="M2553" s="296">
        <v>45504</v>
      </c>
      <c r="N2553" s="95">
        <f t="shared" si="86"/>
        <v>39</v>
      </c>
      <c r="O2553" s="51">
        <v>1</v>
      </c>
      <c r="P2553" s="33" t="s">
        <v>2229</v>
      </c>
      <c r="Q2553" s="34">
        <f t="shared" si="85"/>
        <v>1</v>
      </c>
      <c r="R2553" s="48" t="str">
        <f t="array" aca="1" ref="R2553" ca="1">IF(ISNUMBER(Q2553),IF(Q2553=100%,"CUMPLIDA",IF(AND(ISNUMBER(M2553),ISNUMBER(INDIRECT("FECHA_"&amp;$B2553,1))), IF(M2553&lt;=INDIRECT("FECHA_"&amp;$B2553,1),"INCUMPLIDA","PROCESO"), "VERIFICAR FECHA")),"SIN VALOR AVANCE")</f>
        <v>CUMPLIDA</v>
      </c>
    </row>
    <row r="2554" spans="1:18" ht="285.75">
      <c r="A2554" s="44" t="s">
        <v>652</v>
      </c>
      <c r="B2554" s="43" t="s">
        <v>1276</v>
      </c>
      <c r="C2554" s="476"/>
      <c r="D2554" s="476"/>
      <c r="E2554" s="475"/>
      <c r="F2554" s="475"/>
      <c r="G2554" s="475"/>
      <c r="H2554" s="36" t="s">
        <v>2228</v>
      </c>
      <c r="I2554" s="37" t="s">
        <v>661</v>
      </c>
      <c r="J2554" s="33" t="s">
        <v>662</v>
      </c>
      <c r="K2554" s="51">
        <v>1</v>
      </c>
      <c r="L2554" s="296">
        <v>45231</v>
      </c>
      <c r="M2554" s="296">
        <v>45504</v>
      </c>
      <c r="N2554" s="95">
        <f t="shared" si="86"/>
        <v>39</v>
      </c>
      <c r="O2554" s="51">
        <v>1</v>
      </c>
      <c r="P2554" s="33" t="s">
        <v>2230</v>
      </c>
      <c r="Q2554" s="34">
        <f t="shared" si="85"/>
        <v>1</v>
      </c>
      <c r="R2554" s="48" t="str">
        <f t="array" aca="1" ref="R2554" ca="1">IF(ISNUMBER(Q2554),IF(Q2554=100%,"CUMPLIDA",IF(AND(ISNUMBER(M2554),ISNUMBER(INDIRECT("FECHA_"&amp;$B2554,1))), IF(M2554&lt;=INDIRECT("FECHA_"&amp;$B2554,1),"INCUMPLIDA","PROCESO"), "VERIFICAR FECHA")),"SIN VALOR AVANCE")</f>
        <v>CUMPLIDA</v>
      </c>
    </row>
    <row r="2555" spans="1:18" ht="225.75">
      <c r="A2555" s="44" t="s">
        <v>652</v>
      </c>
      <c r="B2555" s="43" t="s">
        <v>1276</v>
      </c>
      <c r="C2555" s="476"/>
      <c r="D2555" s="476"/>
      <c r="E2555" s="475"/>
      <c r="F2555" s="475"/>
      <c r="G2555" s="475"/>
      <c r="H2555" s="45" t="s">
        <v>664</v>
      </c>
      <c r="I2555" s="33" t="s">
        <v>474</v>
      </c>
      <c r="J2555" s="33" t="s">
        <v>475</v>
      </c>
      <c r="K2555" s="56">
        <v>1</v>
      </c>
      <c r="L2555" s="297">
        <v>45323</v>
      </c>
      <c r="M2555" s="297">
        <v>45747</v>
      </c>
      <c r="N2555" s="95">
        <f t="shared" si="86"/>
        <v>60.571428571428569</v>
      </c>
      <c r="O2555" s="51">
        <v>1</v>
      </c>
      <c r="P2555" s="33" t="s">
        <v>2231</v>
      </c>
      <c r="Q2555" s="34">
        <f t="shared" si="85"/>
        <v>1</v>
      </c>
      <c r="R2555" s="48" t="str">
        <f t="array" aca="1" ref="R2555" ca="1">IF(ISNUMBER(Q2555),IF(Q2555=100%,"CUMPLIDA",IF(AND(ISNUMBER(M2555),ISNUMBER(INDIRECT("FECHA_"&amp;$B2555,1))), IF(M2555&lt;=INDIRECT("FECHA_"&amp;$B2555,1),"INCUMPLIDA","PROCESO"), "VERIFICAR FECHA")),"SIN VALOR AVANCE")</f>
        <v>CUMPLIDA</v>
      </c>
    </row>
    <row r="2556" spans="1:18" ht="90.75">
      <c r="A2556" s="44" t="s">
        <v>652</v>
      </c>
      <c r="B2556" s="43" t="s">
        <v>1276</v>
      </c>
      <c r="C2556" s="476"/>
      <c r="D2556" s="476"/>
      <c r="E2556" s="475"/>
      <c r="F2556" s="475"/>
      <c r="G2556" s="475"/>
      <c r="H2556" s="45" t="s">
        <v>518</v>
      </c>
      <c r="I2556" s="33" t="s">
        <v>518</v>
      </c>
      <c r="J2556" s="33" t="s">
        <v>519</v>
      </c>
      <c r="K2556" s="56">
        <v>1</v>
      </c>
      <c r="L2556" s="297">
        <v>45323</v>
      </c>
      <c r="M2556" s="297">
        <v>45747</v>
      </c>
      <c r="N2556" s="95">
        <f t="shared" si="86"/>
        <v>60.571428571428569</v>
      </c>
      <c r="O2556" s="51">
        <v>1</v>
      </c>
      <c r="P2556" s="33" t="s">
        <v>2232</v>
      </c>
      <c r="Q2556" s="34">
        <f t="shared" si="85"/>
        <v>1</v>
      </c>
      <c r="R2556" s="48" t="str">
        <f t="array" aca="1" ref="R2556" ca="1">IF(ISNUMBER(Q2556),IF(Q2556=100%,"CUMPLIDA",IF(AND(ISNUMBER(M2556),ISNUMBER(INDIRECT("FECHA_"&amp;$B2556,1))), IF(M2556&lt;=INDIRECT("FECHA_"&amp;$B2556,1),"INCUMPLIDA","PROCESO"), "VERIFICAR FECHA")),"SIN VALOR AVANCE")</f>
        <v>CUMPLIDA</v>
      </c>
    </row>
    <row r="2557" spans="1:18" ht="90.75">
      <c r="A2557" s="44" t="s">
        <v>652</v>
      </c>
      <c r="B2557" s="43" t="s">
        <v>1276</v>
      </c>
      <c r="C2557" s="476"/>
      <c r="D2557" s="476"/>
      <c r="E2557" s="475"/>
      <c r="F2557" s="475"/>
      <c r="G2557" s="475"/>
      <c r="H2557" s="45" t="s">
        <v>480</v>
      </c>
      <c r="I2557" s="33" t="s">
        <v>481</v>
      </c>
      <c r="J2557" s="33" t="s">
        <v>482</v>
      </c>
      <c r="K2557" s="56">
        <v>1</v>
      </c>
      <c r="L2557" s="297">
        <v>45231</v>
      </c>
      <c r="M2557" s="297">
        <v>45747</v>
      </c>
      <c r="N2557" s="95">
        <f t="shared" si="86"/>
        <v>73.714285714285708</v>
      </c>
      <c r="O2557" s="51">
        <v>1</v>
      </c>
      <c r="P2557" s="33" t="s">
        <v>2232</v>
      </c>
      <c r="Q2557" s="34">
        <f t="shared" si="85"/>
        <v>1</v>
      </c>
      <c r="R2557" s="48" t="str">
        <f t="array" aca="1" ref="R2557" ca="1">IF(ISNUMBER(Q2557),IF(Q2557=100%,"CUMPLIDA",IF(AND(ISNUMBER(M2557),ISNUMBER(INDIRECT("FECHA_"&amp;$B2557,1))), IF(M2557&lt;=INDIRECT("FECHA_"&amp;$B2557,1),"INCUMPLIDA","PROCESO"), "VERIFICAR FECHA")),"SIN VALOR AVANCE")</f>
        <v>CUMPLIDA</v>
      </c>
    </row>
    <row r="2558" spans="1:18" ht="225.75">
      <c r="A2558" s="44" t="s">
        <v>652</v>
      </c>
      <c r="B2558" s="43" t="s">
        <v>1276</v>
      </c>
      <c r="C2558" s="476"/>
      <c r="D2558" s="476"/>
      <c r="E2558" s="475"/>
      <c r="F2558" s="475"/>
      <c r="G2558" s="475"/>
      <c r="H2558" s="45" t="s">
        <v>483</v>
      </c>
      <c r="I2558" s="33" t="s">
        <v>483</v>
      </c>
      <c r="J2558" s="33" t="s">
        <v>1722</v>
      </c>
      <c r="K2558" s="56">
        <v>1</v>
      </c>
      <c r="L2558" s="297">
        <v>45323</v>
      </c>
      <c r="M2558" s="297">
        <v>45747</v>
      </c>
      <c r="N2558" s="95">
        <f t="shared" si="86"/>
        <v>60.571428571428569</v>
      </c>
      <c r="O2558" s="51">
        <v>1</v>
      </c>
      <c r="P2558" s="33" t="s">
        <v>2231</v>
      </c>
      <c r="Q2558" s="34">
        <f t="shared" si="85"/>
        <v>1</v>
      </c>
      <c r="R2558" s="48" t="str">
        <f t="array" aca="1" ref="R2558" ca="1">IF(ISNUMBER(Q2558),IF(Q2558=100%,"CUMPLIDA",IF(AND(ISNUMBER(M2558),ISNUMBER(INDIRECT("FECHA_"&amp;$B2558,1))), IF(M2558&lt;=INDIRECT("FECHA_"&amp;$B2558,1),"INCUMPLIDA","PROCESO"), "VERIFICAR FECHA")),"SIN VALOR AVANCE")</f>
        <v>CUMPLIDA</v>
      </c>
    </row>
    <row r="2559" spans="1:18" ht="90.75">
      <c r="A2559" s="44" t="s">
        <v>652</v>
      </c>
      <c r="B2559" s="43" t="s">
        <v>1276</v>
      </c>
      <c r="C2559" s="474"/>
      <c r="D2559" s="474"/>
      <c r="E2559" s="475"/>
      <c r="F2559" s="475"/>
      <c r="G2559" s="475"/>
      <c r="H2559" s="45" t="s">
        <v>1808</v>
      </c>
      <c r="I2559" s="33" t="s">
        <v>1808</v>
      </c>
      <c r="J2559" s="33" t="s">
        <v>485</v>
      </c>
      <c r="K2559" s="56">
        <v>1</v>
      </c>
      <c r="L2559" s="297">
        <v>45231</v>
      </c>
      <c r="M2559" s="297">
        <v>45747</v>
      </c>
      <c r="N2559" s="95">
        <f t="shared" si="86"/>
        <v>73.714285714285708</v>
      </c>
      <c r="O2559" s="51">
        <v>1</v>
      </c>
      <c r="P2559" s="33" t="s">
        <v>2232</v>
      </c>
      <c r="Q2559" s="34">
        <f t="shared" si="85"/>
        <v>1</v>
      </c>
      <c r="R2559" s="48" t="str">
        <f t="array" aca="1" ref="R2559" ca="1">IF(ISNUMBER(Q2559),IF(Q2559=100%,"CUMPLIDA",IF(AND(ISNUMBER(M2559),ISNUMBER(INDIRECT("FECHA_"&amp;$B2559,1))), IF(M2559&lt;=INDIRECT("FECHA_"&amp;$B2559,1),"INCUMPLIDA","PROCESO"), "VERIFICAR FECHA")),"SIN VALOR AVANCE")</f>
        <v>CUMPLIDA</v>
      </c>
    </row>
    <row r="2560" spans="1:18" ht="285.75">
      <c r="A2560" s="44" t="s">
        <v>652</v>
      </c>
      <c r="B2560" s="43" t="s">
        <v>1276</v>
      </c>
      <c r="C2560" s="474"/>
      <c r="D2560" s="474"/>
      <c r="E2560" s="475"/>
      <c r="F2560" s="475"/>
      <c r="G2560" s="475"/>
      <c r="H2560" s="45" t="s">
        <v>1809</v>
      </c>
      <c r="I2560" s="33" t="s">
        <v>1809</v>
      </c>
      <c r="J2560" s="33" t="s">
        <v>776</v>
      </c>
      <c r="K2560" s="56">
        <v>1</v>
      </c>
      <c r="L2560" s="297">
        <v>45231</v>
      </c>
      <c r="M2560" s="297">
        <v>45808</v>
      </c>
      <c r="N2560" s="95">
        <f t="shared" si="86"/>
        <v>82.428571428571431</v>
      </c>
      <c r="O2560" s="51">
        <v>1</v>
      </c>
      <c r="P2560" s="33" t="s">
        <v>2230</v>
      </c>
      <c r="Q2560" s="34">
        <f t="shared" si="85"/>
        <v>1</v>
      </c>
      <c r="R2560" s="48" t="str">
        <f t="array" aca="1" ref="R2560" ca="1">IF(ISNUMBER(Q2560),IF(Q2560=100%,"CUMPLIDA",IF(AND(ISNUMBER(M2560),ISNUMBER(INDIRECT("FECHA_"&amp;$B2560,1))), IF(M2560&lt;=INDIRECT("FECHA_"&amp;$B2560,1),"INCUMPLIDA","PROCESO"), "VERIFICAR FECHA")),"SIN VALOR AVANCE")</f>
        <v>CUMPLIDA</v>
      </c>
    </row>
    <row r="2561" spans="1:18" ht="90.75">
      <c r="A2561" s="44" t="s">
        <v>652</v>
      </c>
      <c r="B2561" s="43" t="s">
        <v>1276</v>
      </c>
      <c r="C2561" s="474"/>
      <c r="D2561" s="474"/>
      <c r="E2561" s="475"/>
      <c r="F2561" s="475"/>
      <c r="G2561" s="475"/>
      <c r="H2561" s="45" t="s">
        <v>56</v>
      </c>
      <c r="I2561" s="33" t="s">
        <v>489</v>
      </c>
      <c r="J2561" s="33" t="s">
        <v>490</v>
      </c>
      <c r="K2561" s="56">
        <v>7</v>
      </c>
      <c r="L2561" s="297">
        <v>46024</v>
      </c>
      <c r="M2561" s="297">
        <v>46660</v>
      </c>
      <c r="N2561" s="95">
        <f t="shared" si="86"/>
        <v>90.857142857142861</v>
      </c>
      <c r="O2561" s="51">
        <v>0</v>
      </c>
      <c r="P2561" s="33" t="s">
        <v>2232</v>
      </c>
      <c r="Q2561" s="34">
        <f t="shared" si="85"/>
        <v>0</v>
      </c>
      <c r="R2561" s="48" t="str">
        <f t="array" aca="1" ref="R2561" ca="1">IF(ISNUMBER(Q2561),IF(Q2561=100%,"CUMPLIDA",IF(AND(ISNUMBER(M2561),ISNUMBER(INDIRECT("FECHA_"&amp;$B2561,1))), IF(M2561&lt;=INDIRECT("FECHA_"&amp;$B2561,1),"INCUMPLIDA","PROCESO"), "VERIFICAR FECHA")),"SIN VALOR AVANCE")</f>
        <v>PROCESO</v>
      </c>
    </row>
    <row r="2562" spans="1:18" ht="225.75">
      <c r="A2562" s="44" t="s">
        <v>652</v>
      </c>
      <c r="B2562" s="43" t="s">
        <v>1276</v>
      </c>
      <c r="C2562" s="474"/>
      <c r="D2562" s="474"/>
      <c r="E2562" s="475"/>
      <c r="F2562" s="475"/>
      <c r="G2562" s="475"/>
      <c r="H2562" s="45" t="s">
        <v>492</v>
      </c>
      <c r="I2562" s="33" t="s">
        <v>493</v>
      </c>
      <c r="J2562" s="33" t="s">
        <v>494</v>
      </c>
      <c r="K2562" s="56">
        <v>1</v>
      </c>
      <c r="L2562" s="297">
        <v>46024</v>
      </c>
      <c r="M2562" s="297">
        <v>46660</v>
      </c>
      <c r="N2562" s="95">
        <f t="shared" si="86"/>
        <v>90.857142857142861</v>
      </c>
      <c r="O2562" s="51">
        <v>0</v>
      </c>
      <c r="P2562" s="33" t="s">
        <v>2231</v>
      </c>
      <c r="Q2562" s="34">
        <f t="shared" si="85"/>
        <v>0</v>
      </c>
      <c r="R2562" s="48" t="str">
        <f t="array" aca="1" ref="R2562" ca="1">IF(ISNUMBER(Q2562),IF(Q2562=100%,"CUMPLIDA",IF(AND(ISNUMBER(M2562),ISNUMBER(INDIRECT("FECHA_"&amp;$B2562,1))), IF(M2562&lt;=INDIRECT("FECHA_"&amp;$B2562,1),"INCUMPLIDA","PROCESO"), "VERIFICAR FECHA")),"SIN VALOR AVANCE")</f>
        <v>PROCESO</v>
      </c>
    </row>
    <row r="2563" spans="1:18" ht="285.75">
      <c r="A2563" s="44" t="s">
        <v>652</v>
      </c>
      <c r="B2563" s="43" t="s">
        <v>1276</v>
      </c>
      <c r="C2563" s="474"/>
      <c r="D2563" s="474"/>
      <c r="E2563" s="475"/>
      <c r="F2563" s="475"/>
      <c r="G2563" s="475"/>
      <c r="H2563" s="45" t="s">
        <v>495</v>
      </c>
      <c r="I2563" s="33" t="s">
        <v>496</v>
      </c>
      <c r="J2563" s="33" t="s">
        <v>527</v>
      </c>
      <c r="K2563" s="56">
        <v>2</v>
      </c>
      <c r="L2563" s="297">
        <v>46024</v>
      </c>
      <c r="M2563" s="297">
        <v>46660</v>
      </c>
      <c r="N2563" s="95">
        <f t="shared" si="86"/>
        <v>90.857142857142861</v>
      </c>
      <c r="O2563" s="51">
        <v>0</v>
      </c>
      <c r="P2563" s="33" t="s">
        <v>2230</v>
      </c>
      <c r="Q2563" s="34">
        <f t="shared" si="85"/>
        <v>0</v>
      </c>
      <c r="R2563" s="48" t="str">
        <f t="array" aca="1" ref="R2563" ca="1">IF(ISNUMBER(Q2563),IF(Q2563=100%,"CUMPLIDA",IF(AND(ISNUMBER(M2563),ISNUMBER(INDIRECT("FECHA_"&amp;$B2563,1))), IF(M2563&lt;=INDIRECT("FECHA_"&amp;$B2563,1),"INCUMPLIDA","PROCESO"), "VERIFICAR FECHA")),"SIN VALOR AVANCE")</f>
        <v>PROCESO</v>
      </c>
    </row>
    <row r="2564" spans="1:18" ht="240.75">
      <c r="A2564" s="44" t="s">
        <v>652</v>
      </c>
      <c r="B2564" s="43" t="s">
        <v>1276</v>
      </c>
      <c r="C2564" s="476" t="s">
        <v>1596</v>
      </c>
      <c r="D2564" s="476" t="s">
        <v>2233</v>
      </c>
      <c r="E2564" s="475" t="s">
        <v>2234</v>
      </c>
      <c r="F2564" s="475"/>
      <c r="G2564" s="475" t="s">
        <v>2235</v>
      </c>
      <c r="H2564" s="475" t="s">
        <v>2236</v>
      </c>
      <c r="I2564" s="33" t="s">
        <v>731</v>
      </c>
      <c r="J2564" s="33" t="s">
        <v>732</v>
      </c>
      <c r="K2564" s="56">
        <v>1</v>
      </c>
      <c r="L2564" s="296">
        <v>45474</v>
      </c>
      <c r="M2564" s="296">
        <v>45716</v>
      </c>
      <c r="N2564" s="95">
        <f t="shared" si="86"/>
        <v>34.571428571428569</v>
      </c>
      <c r="O2564" s="51">
        <v>1</v>
      </c>
      <c r="P2564" s="53" t="s">
        <v>2237</v>
      </c>
      <c r="Q2564" s="34">
        <f t="shared" si="85"/>
        <v>1</v>
      </c>
      <c r="R2564" s="48" t="str">
        <f t="array" aca="1" ref="R2564" ca="1">IF(ISNUMBER(Q2564),IF(Q2564=100%,"CUMPLIDA",IF(AND(ISNUMBER(M2564),ISNUMBER(INDIRECT("FECHA_"&amp;$B2564,1))), IF(M2564&lt;=INDIRECT("FECHA_"&amp;$B2564,1),"INCUMPLIDA","PROCESO"), "VERIFICAR FECHA")),"SIN VALOR AVANCE")</f>
        <v>CUMPLIDA</v>
      </c>
    </row>
    <row r="2565" spans="1:18" ht="240.75">
      <c r="A2565" s="44" t="s">
        <v>652</v>
      </c>
      <c r="B2565" s="43" t="s">
        <v>1276</v>
      </c>
      <c r="C2565" s="476"/>
      <c r="D2565" s="476"/>
      <c r="E2565" s="475"/>
      <c r="F2565" s="475"/>
      <c r="G2565" s="475"/>
      <c r="H2565" s="475"/>
      <c r="I2565" s="33" t="s">
        <v>2238</v>
      </c>
      <c r="J2565" s="33" t="s">
        <v>735</v>
      </c>
      <c r="K2565" s="56">
        <v>1</v>
      </c>
      <c r="L2565" s="296">
        <v>45717</v>
      </c>
      <c r="M2565" s="296">
        <v>45808</v>
      </c>
      <c r="N2565" s="95">
        <f t="shared" si="86"/>
        <v>13</v>
      </c>
      <c r="O2565" s="51">
        <v>1</v>
      </c>
      <c r="P2565" s="53" t="s">
        <v>2237</v>
      </c>
      <c r="Q2565" s="34">
        <f t="shared" si="85"/>
        <v>1</v>
      </c>
      <c r="R2565" s="48" t="str">
        <f t="array" aca="1" ref="R2565" ca="1">IF(ISNUMBER(Q2565),IF(Q2565=100%,"CUMPLIDA",IF(AND(ISNUMBER(M2565),ISNUMBER(INDIRECT("FECHA_"&amp;$B2565,1))), IF(M2565&lt;=INDIRECT("FECHA_"&amp;$B2565,1),"INCUMPLIDA","PROCESO"), "VERIFICAR FECHA")),"SIN VALOR AVANCE")</f>
        <v>CUMPLIDA</v>
      </c>
    </row>
    <row r="2566" spans="1:18" ht="240.75">
      <c r="A2566" s="44" t="s">
        <v>652</v>
      </c>
      <c r="B2566" s="43" t="s">
        <v>1276</v>
      </c>
      <c r="C2566" s="476"/>
      <c r="D2566" s="476"/>
      <c r="E2566" s="475"/>
      <c r="F2566" s="475"/>
      <c r="G2566" s="475"/>
      <c r="H2566" s="475"/>
      <c r="I2566" s="33" t="s">
        <v>2239</v>
      </c>
      <c r="J2566" s="33" t="s">
        <v>738</v>
      </c>
      <c r="K2566" s="56">
        <v>1</v>
      </c>
      <c r="L2566" s="296">
        <v>45809</v>
      </c>
      <c r="M2566" s="296">
        <v>45991</v>
      </c>
      <c r="N2566" s="95">
        <f t="shared" si="86"/>
        <v>26</v>
      </c>
      <c r="O2566" s="51">
        <v>1</v>
      </c>
      <c r="P2566" s="53" t="s">
        <v>2237</v>
      </c>
      <c r="Q2566" s="34">
        <f t="shared" si="85"/>
        <v>1</v>
      </c>
      <c r="R2566" s="48" t="str">
        <f t="array" aca="1" ref="R2566" ca="1">IF(ISNUMBER(Q2566),IF(Q2566=100%,"CUMPLIDA",IF(AND(ISNUMBER(M2566),ISNUMBER(INDIRECT("FECHA_"&amp;$B2566,1))), IF(M2566&lt;=INDIRECT("FECHA_"&amp;$B2566,1),"INCUMPLIDA","PROCESO"), "VERIFICAR FECHA")),"SIN VALOR AVANCE")</f>
        <v>CUMPLIDA</v>
      </c>
    </row>
    <row r="2567" spans="1:18" ht="135.75">
      <c r="A2567" s="44" t="s">
        <v>652</v>
      </c>
      <c r="B2567" s="43" t="s">
        <v>1276</v>
      </c>
      <c r="C2567" s="476"/>
      <c r="D2567" s="476"/>
      <c r="E2567" s="475"/>
      <c r="F2567" s="475"/>
      <c r="G2567" s="475"/>
      <c r="H2567" s="475"/>
      <c r="I2567" s="33" t="s">
        <v>5593</v>
      </c>
      <c r="J2567" s="298" t="s">
        <v>48</v>
      </c>
      <c r="K2567" s="51">
        <v>1</v>
      </c>
      <c r="L2567" s="299">
        <v>46204</v>
      </c>
      <c r="M2567" s="299">
        <v>46326</v>
      </c>
      <c r="N2567" s="95">
        <f t="shared" si="86"/>
        <v>17.428571428571427</v>
      </c>
      <c r="O2567" s="51">
        <v>0</v>
      </c>
      <c r="P2567" s="300" t="s">
        <v>5592</v>
      </c>
      <c r="Q2567" s="34">
        <f t="shared" si="85"/>
        <v>0</v>
      </c>
      <c r="R2567" s="48" t="str">
        <f t="array" aca="1" ref="R2567" ca="1">IF(ISNUMBER(Q2567),IF(Q2567=100%,"CUMPLIDA",IF(AND(ISNUMBER(M2567),ISNUMBER(INDIRECT("FECHA_"&amp;$B2567,1))), IF(M2567&lt;=INDIRECT("FECHA_"&amp;$B2567,1),"INCUMPLIDA","PROCESO"), "VERIFICAR FECHA")),"SIN VALOR AVANCE")</f>
        <v>PROCESO</v>
      </c>
    </row>
    <row r="2568" spans="1:18" ht="75.75">
      <c r="A2568" s="44" t="s">
        <v>652</v>
      </c>
      <c r="B2568" s="43" t="s">
        <v>1276</v>
      </c>
      <c r="C2568" s="476"/>
      <c r="D2568" s="476"/>
      <c r="E2568" s="475"/>
      <c r="F2568" s="475"/>
      <c r="G2568" s="475"/>
      <c r="H2568" s="475" t="s">
        <v>713</v>
      </c>
      <c r="I2568" s="57" t="s">
        <v>658</v>
      </c>
      <c r="J2568" s="33" t="s">
        <v>659</v>
      </c>
      <c r="K2568" s="51">
        <v>1</v>
      </c>
      <c r="L2568" s="296">
        <v>45231</v>
      </c>
      <c r="M2568" s="296">
        <v>45504</v>
      </c>
      <c r="N2568" s="95">
        <f t="shared" si="86"/>
        <v>39</v>
      </c>
      <c r="O2568" s="51">
        <v>1</v>
      </c>
      <c r="P2568" s="53" t="s">
        <v>1804</v>
      </c>
      <c r="Q2568" s="34">
        <f t="shared" si="85"/>
        <v>1</v>
      </c>
      <c r="R2568" s="48" t="str">
        <f t="array" aca="1" ref="R2568" ca="1">IF(ISNUMBER(Q2568),IF(Q2568=100%,"CUMPLIDA",IF(AND(ISNUMBER(M2568),ISNUMBER(INDIRECT("FECHA_"&amp;$B2568,1))), IF(M2568&lt;=INDIRECT("FECHA_"&amp;$B2568,1),"INCUMPLIDA","PROCESO"), "VERIFICAR FECHA")),"SIN VALOR AVANCE")</f>
        <v>CUMPLIDA</v>
      </c>
    </row>
    <row r="2569" spans="1:18" ht="285.75">
      <c r="A2569" s="44" t="s">
        <v>652</v>
      </c>
      <c r="B2569" s="43" t="s">
        <v>1276</v>
      </c>
      <c r="C2569" s="476"/>
      <c r="D2569" s="476"/>
      <c r="E2569" s="475"/>
      <c r="F2569" s="475"/>
      <c r="G2569" s="475"/>
      <c r="H2569" s="475"/>
      <c r="I2569" s="57" t="s">
        <v>661</v>
      </c>
      <c r="J2569" s="33" t="s">
        <v>662</v>
      </c>
      <c r="K2569" s="51">
        <v>1</v>
      </c>
      <c r="L2569" s="296">
        <v>45231</v>
      </c>
      <c r="M2569" s="296">
        <v>45504</v>
      </c>
      <c r="N2569" s="95">
        <f t="shared" si="86"/>
        <v>39</v>
      </c>
      <c r="O2569" s="51">
        <v>1</v>
      </c>
      <c r="P2569" s="33" t="s">
        <v>2230</v>
      </c>
      <c r="Q2569" s="34">
        <f t="shared" si="85"/>
        <v>1</v>
      </c>
      <c r="R2569" s="48" t="str">
        <f t="array" aca="1" ref="R2569" ca="1">IF(ISNUMBER(Q2569),IF(Q2569=100%,"CUMPLIDA",IF(AND(ISNUMBER(M2569),ISNUMBER(INDIRECT("FECHA_"&amp;$B2569,1))), IF(M2569&lt;=INDIRECT("FECHA_"&amp;$B2569,1),"INCUMPLIDA","PROCESO"), "VERIFICAR FECHA")),"SIN VALOR AVANCE")</f>
        <v>CUMPLIDA</v>
      </c>
    </row>
    <row r="2570" spans="1:18" ht="210.75">
      <c r="A2570" s="44" t="s">
        <v>652</v>
      </c>
      <c r="B2570" s="43" t="s">
        <v>1276</v>
      </c>
      <c r="C2570" s="476"/>
      <c r="D2570" s="476"/>
      <c r="E2570" s="475"/>
      <c r="F2570" s="475"/>
      <c r="G2570" s="475"/>
      <c r="H2570" s="45" t="s">
        <v>664</v>
      </c>
      <c r="I2570" s="33" t="s">
        <v>474</v>
      </c>
      <c r="J2570" s="33" t="s">
        <v>475</v>
      </c>
      <c r="K2570" s="56">
        <v>1</v>
      </c>
      <c r="L2570" s="297">
        <v>45323</v>
      </c>
      <c r="M2570" s="297">
        <v>45747</v>
      </c>
      <c r="N2570" s="95">
        <f t="shared" si="86"/>
        <v>60.571428571428569</v>
      </c>
      <c r="O2570" s="51">
        <v>1</v>
      </c>
      <c r="P2570" s="33" t="s">
        <v>2240</v>
      </c>
      <c r="Q2570" s="34">
        <f t="shared" si="85"/>
        <v>1</v>
      </c>
      <c r="R2570" s="48" t="str">
        <f t="array" aca="1" ref="R2570" ca="1">IF(ISNUMBER(Q2570),IF(Q2570=100%,"CUMPLIDA",IF(AND(ISNUMBER(M2570),ISNUMBER(INDIRECT("FECHA_"&amp;$B2570,1))), IF(M2570&lt;=INDIRECT("FECHA_"&amp;$B2570,1),"INCUMPLIDA","PROCESO"), "VERIFICAR FECHA")),"SIN VALOR AVANCE")</f>
        <v>CUMPLIDA</v>
      </c>
    </row>
    <row r="2571" spans="1:18" ht="90.75">
      <c r="A2571" s="44" t="s">
        <v>652</v>
      </c>
      <c r="B2571" s="43" t="s">
        <v>1276</v>
      </c>
      <c r="C2571" s="476"/>
      <c r="D2571" s="476"/>
      <c r="E2571" s="475"/>
      <c r="F2571" s="475"/>
      <c r="G2571" s="475"/>
      <c r="H2571" s="45" t="s">
        <v>518</v>
      </c>
      <c r="I2571" s="33" t="s">
        <v>518</v>
      </c>
      <c r="J2571" s="33" t="s">
        <v>519</v>
      </c>
      <c r="K2571" s="56">
        <v>1</v>
      </c>
      <c r="L2571" s="297">
        <v>45323</v>
      </c>
      <c r="M2571" s="297">
        <v>45747</v>
      </c>
      <c r="N2571" s="95">
        <f t="shared" si="86"/>
        <v>60.571428571428569</v>
      </c>
      <c r="O2571" s="51">
        <v>1</v>
      </c>
      <c r="P2571" s="33" t="s">
        <v>2232</v>
      </c>
      <c r="Q2571" s="34">
        <f t="shared" si="85"/>
        <v>1</v>
      </c>
      <c r="R2571" s="48" t="str">
        <f t="array" aca="1" ref="R2571" ca="1">IF(ISNUMBER(Q2571),IF(Q2571=100%,"CUMPLIDA",IF(AND(ISNUMBER(M2571),ISNUMBER(INDIRECT("FECHA_"&amp;$B2571,1))), IF(M2571&lt;=INDIRECT("FECHA_"&amp;$B2571,1),"INCUMPLIDA","PROCESO"), "VERIFICAR FECHA")),"SIN VALOR AVANCE")</f>
        <v>CUMPLIDA</v>
      </c>
    </row>
    <row r="2572" spans="1:18" ht="90.75">
      <c r="A2572" s="44" t="s">
        <v>652</v>
      </c>
      <c r="B2572" s="43" t="s">
        <v>1276</v>
      </c>
      <c r="C2572" s="476"/>
      <c r="D2572" s="476"/>
      <c r="E2572" s="475"/>
      <c r="F2572" s="475"/>
      <c r="G2572" s="475"/>
      <c r="H2572" s="45" t="s">
        <v>480</v>
      </c>
      <c r="I2572" s="33" t="s">
        <v>481</v>
      </c>
      <c r="J2572" s="33" t="s">
        <v>482</v>
      </c>
      <c r="K2572" s="56">
        <v>1</v>
      </c>
      <c r="L2572" s="297">
        <v>45231</v>
      </c>
      <c r="M2572" s="297">
        <v>45747</v>
      </c>
      <c r="N2572" s="95">
        <f t="shared" si="86"/>
        <v>73.714285714285708</v>
      </c>
      <c r="O2572" s="51">
        <v>1</v>
      </c>
      <c r="P2572" s="33" t="s">
        <v>2232</v>
      </c>
      <c r="Q2572" s="34">
        <f t="shared" si="85"/>
        <v>1</v>
      </c>
      <c r="R2572" s="48" t="str">
        <f t="array" aca="1" ref="R2572" ca="1">IF(ISNUMBER(Q2572),IF(Q2572=100%,"CUMPLIDA",IF(AND(ISNUMBER(M2572),ISNUMBER(INDIRECT("FECHA_"&amp;$B2572,1))), IF(M2572&lt;=INDIRECT("FECHA_"&amp;$B2572,1),"INCUMPLIDA","PROCESO"), "VERIFICAR FECHA")),"SIN VALOR AVANCE")</f>
        <v>CUMPLIDA</v>
      </c>
    </row>
    <row r="2573" spans="1:18" ht="180.75">
      <c r="A2573" s="44" t="s">
        <v>652</v>
      </c>
      <c r="B2573" s="43" t="s">
        <v>1276</v>
      </c>
      <c r="C2573" s="476"/>
      <c r="D2573" s="476"/>
      <c r="E2573" s="475"/>
      <c r="F2573" s="475"/>
      <c r="G2573" s="475"/>
      <c r="H2573" s="45" t="s">
        <v>483</v>
      </c>
      <c r="I2573" s="33" t="s">
        <v>483</v>
      </c>
      <c r="J2573" s="33" t="s">
        <v>1722</v>
      </c>
      <c r="K2573" s="56">
        <v>1</v>
      </c>
      <c r="L2573" s="297">
        <v>45323</v>
      </c>
      <c r="M2573" s="297">
        <v>45747</v>
      </c>
      <c r="N2573" s="95">
        <f t="shared" si="86"/>
        <v>60.571428571428569</v>
      </c>
      <c r="O2573" s="51">
        <v>1</v>
      </c>
      <c r="P2573" s="33" t="s">
        <v>2241</v>
      </c>
      <c r="Q2573" s="34">
        <f t="shared" si="85"/>
        <v>1</v>
      </c>
      <c r="R2573" s="48" t="str">
        <f t="array" aca="1" ref="R2573" ca="1">IF(ISNUMBER(Q2573),IF(Q2573=100%,"CUMPLIDA",IF(AND(ISNUMBER(M2573),ISNUMBER(INDIRECT("FECHA_"&amp;$B2573,1))), IF(M2573&lt;=INDIRECT("FECHA_"&amp;$B2573,1),"INCUMPLIDA","PROCESO"), "VERIFICAR FECHA")),"SIN VALOR AVANCE")</f>
        <v>CUMPLIDA</v>
      </c>
    </row>
    <row r="2574" spans="1:18" ht="75.75">
      <c r="A2574" s="44" t="s">
        <v>652</v>
      </c>
      <c r="B2574" s="43" t="s">
        <v>1276</v>
      </c>
      <c r="C2574" s="476"/>
      <c r="D2574" s="476"/>
      <c r="E2574" s="475"/>
      <c r="F2574" s="475"/>
      <c r="G2574" s="475"/>
      <c r="H2574" s="45" t="s">
        <v>1808</v>
      </c>
      <c r="I2574" s="33" t="s">
        <v>1808</v>
      </c>
      <c r="J2574" s="33" t="s">
        <v>485</v>
      </c>
      <c r="K2574" s="56">
        <v>1</v>
      </c>
      <c r="L2574" s="297">
        <v>45231</v>
      </c>
      <c r="M2574" s="297">
        <v>45747</v>
      </c>
      <c r="N2574" s="95">
        <f t="shared" si="86"/>
        <v>73.714285714285708</v>
      </c>
      <c r="O2574" s="51">
        <v>1</v>
      </c>
      <c r="P2574" s="53" t="s">
        <v>2242</v>
      </c>
      <c r="Q2574" s="34">
        <f t="shared" ref="Q2574:Q2637" si="87">O2574/K2574</f>
        <v>1</v>
      </c>
      <c r="R2574" s="48" t="str">
        <f t="array" aca="1" ref="R2574" ca="1">IF(ISNUMBER(Q2574),IF(Q2574=100%,"CUMPLIDA",IF(AND(ISNUMBER(M2574),ISNUMBER(INDIRECT("FECHA_"&amp;$B2574,1))), IF(M2574&lt;=INDIRECT("FECHA_"&amp;$B2574,1),"INCUMPLIDA","PROCESO"), "VERIFICAR FECHA")),"SIN VALOR AVANCE")</f>
        <v>CUMPLIDA</v>
      </c>
    </row>
    <row r="2575" spans="1:18" ht="240.75">
      <c r="A2575" s="44" t="s">
        <v>652</v>
      </c>
      <c r="B2575" s="43" t="s">
        <v>1276</v>
      </c>
      <c r="C2575" s="476"/>
      <c r="D2575" s="476"/>
      <c r="E2575" s="475"/>
      <c r="F2575" s="475"/>
      <c r="G2575" s="475"/>
      <c r="H2575" s="45" t="s">
        <v>1809</v>
      </c>
      <c r="I2575" s="33" t="s">
        <v>1809</v>
      </c>
      <c r="J2575" s="33" t="s">
        <v>776</v>
      </c>
      <c r="K2575" s="56">
        <v>1</v>
      </c>
      <c r="L2575" s="297">
        <v>45231</v>
      </c>
      <c r="M2575" s="297">
        <v>45808</v>
      </c>
      <c r="N2575" s="95">
        <f t="shared" si="86"/>
        <v>82.428571428571431</v>
      </c>
      <c r="O2575" s="51">
        <v>1</v>
      </c>
      <c r="P2575" s="53" t="s">
        <v>2237</v>
      </c>
      <c r="Q2575" s="34">
        <f t="shared" si="87"/>
        <v>1</v>
      </c>
      <c r="R2575" s="48" t="str">
        <f t="array" aca="1" ref="R2575" ca="1">IF(ISNUMBER(Q2575),IF(Q2575=100%,"CUMPLIDA",IF(AND(ISNUMBER(M2575),ISNUMBER(INDIRECT("FECHA_"&amp;$B2575,1))), IF(M2575&lt;=INDIRECT("FECHA_"&amp;$B2575,1),"INCUMPLIDA","PROCESO"), "VERIFICAR FECHA")),"SIN VALOR AVANCE")</f>
        <v>CUMPLIDA</v>
      </c>
    </row>
    <row r="2576" spans="1:18" ht="75.75">
      <c r="A2576" s="44" t="s">
        <v>652</v>
      </c>
      <c r="B2576" s="43" t="s">
        <v>1276</v>
      </c>
      <c r="C2576" s="476"/>
      <c r="D2576" s="476"/>
      <c r="E2576" s="475"/>
      <c r="F2576" s="475"/>
      <c r="G2576" s="475"/>
      <c r="H2576" s="45" t="s">
        <v>56</v>
      </c>
      <c r="I2576" s="33" t="s">
        <v>489</v>
      </c>
      <c r="J2576" s="33" t="s">
        <v>490</v>
      </c>
      <c r="K2576" s="56">
        <v>8</v>
      </c>
      <c r="L2576" s="297">
        <v>45809</v>
      </c>
      <c r="M2576" s="297">
        <v>46568</v>
      </c>
      <c r="N2576" s="95">
        <f t="shared" si="86"/>
        <v>108.42857142857143</v>
      </c>
      <c r="O2576" s="51">
        <v>0</v>
      </c>
      <c r="P2576" s="53" t="s">
        <v>2242</v>
      </c>
      <c r="Q2576" s="34">
        <f t="shared" si="87"/>
        <v>0</v>
      </c>
      <c r="R2576" s="48" t="str">
        <f t="array" aca="1" ref="R2576" ca="1">IF(ISNUMBER(Q2576),IF(Q2576=100%,"CUMPLIDA",IF(AND(ISNUMBER(M2576),ISNUMBER(INDIRECT("FECHA_"&amp;$B2576,1))), IF(M2576&lt;=INDIRECT("FECHA_"&amp;$B2576,1),"INCUMPLIDA","PROCESO"), "VERIFICAR FECHA")),"SIN VALOR AVANCE")</f>
        <v>PROCESO</v>
      </c>
    </row>
    <row r="2577" spans="1:18" ht="165.75">
      <c r="A2577" s="44" t="s">
        <v>652</v>
      </c>
      <c r="B2577" s="43" t="s">
        <v>1276</v>
      </c>
      <c r="C2577" s="476"/>
      <c r="D2577" s="476"/>
      <c r="E2577" s="475"/>
      <c r="F2577" s="475"/>
      <c r="G2577" s="475"/>
      <c r="H2577" s="45" t="s">
        <v>492</v>
      </c>
      <c r="I2577" s="33" t="s">
        <v>493</v>
      </c>
      <c r="J2577" s="33" t="s">
        <v>494</v>
      </c>
      <c r="K2577" s="56">
        <v>1</v>
      </c>
      <c r="L2577" s="297">
        <v>45809</v>
      </c>
      <c r="M2577" s="297">
        <v>46568</v>
      </c>
      <c r="N2577" s="95">
        <f t="shared" ref="N2577:N2640" si="88">(M2577-L2577)/7</f>
        <v>108.42857142857143</v>
      </c>
      <c r="O2577" s="51">
        <v>0</v>
      </c>
      <c r="P2577" s="53" t="s">
        <v>2243</v>
      </c>
      <c r="Q2577" s="34">
        <f t="shared" si="87"/>
        <v>0</v>
      </c>
      <c r="R2577" s="48" t="str">
        <f t="array" aca="1" ref="R2577" ca="1">IF(ISNUMBER(Q2577),IF(Q2577=100%,"CUMPLIDA",IF(AND(ISNUMBER(M2577),ISNUMBER(INDIRECT("FECHA_"&amp;$B2577,1))), IF(M2577&lt;=INDIRECT("FECHA_"&amp;$B2577,1),"INCUMPLIDA","PROCESO"), "VERIFICAR FECHA")),"SIN VALOR AVANCE")</f>
        <v>PROCESO</v>
      </c>
    </row>
    <row r="2578" spans="1:18" ht="240.75">
      <c r="A2578" s="44" t="s">
        <v>652</v>
      </c>
      <c r="B2578" s="43" t="s">
        <v>1276</v>
      </c>
      <c r="C2578" s="476"/>
      <c r="D2578" s="476"/>
      <c r="E2578" s="475"/>
      <c r="F2578" s="475"/>
      <c r="G2578" s="475"/>
      <c r="H2578" s="45" t="s">
        <v>495</v>
      </c>
      <c r="I2578" s="33" t="s">
        <v>496</v>
      </c>
      <c r="J2578" s="33" t="s">
        <v>527</v>
      </c>
      <c r="K2578" s="56">
        <v>2</v>
      </c>
      <c r="L2578" s="297">
        <v>45809</v>
      </c>
      <c r="M2578" s="297">
        <v>46568</v>
      </c>
      <c r="N2578" s="95">
        <f t="shared" si="88"/>
        <v>108.42857142857143</v>
      </c>
      <c r="O2578" s="51">
        <v>0</v>
      </c>
      <c r="P2578" s="53" t="s">
        <v>2237</v>
      </c>
      <c r="Q2578" s="34">
        <f t="shared" si="87"/>
        <v>0</v>
      </c>
      <c r="R2578" s="48" t="str">
        <f t="array" aca="1" ref="R2578" ca="1">IF(ISNUMBER(Q2578),IF(Q2578=100%,"CUMPLIDA",IF(AND(ISNUMBER(M2578),ISNUMBER(INDIRECT("FECHA_"&amp;$B2578,1))), IF(M2578&lt;=INDIRECT("FECHA_"&amp;$B2578,1),"INCUMPLIDA","PROCESO"), "VERIFICAR FECHA")),"SIN VALOR AVANCE")</f>
        <v>PROCESO</v>
      </c>
    </row>
    <row r="2579" spans="1:18" ht="225.75">
      <c r="A2579" s="44" t="s">
        <v>652</v>
      </c>
      <c r="B2579" s="43" t="s">
        <v>1276</v>
      </c>
      <c r="C2579" s="476"/>
      <c r="D2579" s="476"/>
      <c r="E2579" s="475"/>
      <c r="F2579" s="475"/>
      <c r="G2579" s="475"/>
      <c r="H2579" s="45" t="s">
        <v>2244</v>
      </c>
      <c r="I2579" s="33" t="s">
        <v>2245</v>
      </c>
      <c r="J2579" s="33" t="s">
        <v>2246</v>
      </c>
      <c r="K2579" s="66">
        <v>1</v>
      </c>
      <c r="L2579" s="296">
        <v>45474</v>
      </c>
      <c r="M2579" s="296">
        <v>45716</v>
      </c>
      <c r="N2579" s="95">
        <f t="shared" si="88"/>
        <v>34.571428571428569</v>
      </c>
      <c r="O2579" s="46">
        <v>1</v>
      </c>
      <c r="P2579" s="53" t="s">
        <v>2247</v>
      </c>
      <c r="Q2579" s="34">
        <f t="shared" si="87"/>
        <v>1</v>
      </c>
      <c r="R2579" s="48" t="str">
        <f t="array" aca="1" ref="R2579" ca="1">IF(ISNUMBER(Q2579),IF(Q2579=100%,"CUMPLIDA",IF(AND(ISNUMBER(M2579),ISNUMBER(INDIRECT("FECHA_"&amp;$B2579,1))), IF(M2579&lt;=INDIRECT("FECHA_"&amp;$B2579,1),"INCUMPLIDA","PROCESO"), "VERIFICAR FECHA")),"SIN VALOR AVANCE")</f>
        <v>CUMPLIDA</v>
      </c>
    </row>
    <row r="2580" spans="1:18" ht="120">
      <c r="A2580" s="44" t="s">
        <v>652</v>
      </c>
      <c r="B2580" s="43" t="s">
        <v>1276</v>
      </c>
      <c r="C2580" s="474" t="s">
        <v>2248</v>
      </c>
      <c r="D2580" s="477" t="s">
        <v>2249</v>
      </c>
      <c r="E2580" s="488" t="s">
        <v>2250</v>
      </c>
      <c r="F2580" s="488"/>
      <c r="G2580" s="488" t="s">
        <v>2251</v>
      </c>
      <c r="H2580" s="36" t="s">
        <v>2252</v>
      </c>
      <c r="I2580" s="37" t="s">
        <v>2253</v>
      </c>
      <c r="J2580" s="33" t="s">
        <v>2254</v>
      </c>
      <c r="K2580" s="56">
        <v>1</v>
      </c>
      <c r="L2580" s="296">
        <v>45672</v>
      </c>
      <c r="M2580" s="301">
        <v>45748</v>
      </c>
      <c r="N2580" s="95">
        <f t="shared" si="88"/>
        <v>10.857142857142858</v>
      </c>
      <c r="O2580" s="51">
        <v>1</v>
      </c>
      <c r="P2580" s="33" t="s">
        <v>2255</v>
      </c>
      <c r="Q2580" s="34">
        <f t="shared" si="87"/>
        <v>1</v>
      </c>
      <c r="R2580" s="48" t="str">
        <f t="array" aca="1" ref="R2580" ca="1">IF(ISNUMBER(Q2580),IF(Q2580=100%,"CUMPLIDA",IF(AND(ISNUMBER(M2580),ISNUMBER(INDIRECT("FECHA_"&amp;$B2580,1))), IF(M2580&lt;=INDIRECT("FECHA_"&amp;$B2580,1),"INCUMPLIDA","PROCESO"), "VERIFICAR FECHA")),"SIN VALOR AVANCE")</f>
        <v>CUMPLIDA</v>
      </c>
    </row>
    <row r="2581" spans="1:18" ht="105.75">
      <c r="A2581" s="44" t="s">
        <v>652</v>
      </c>
      <c r="B2581" s="43" t="s">
        <v>1276</v>
      </c>
      <c r="C2581" s="474"/>
      <c r="D2581" s="477"/>
      <c r="E2581" s="488"/>
      <c r="F2581" s="488"/>
      <c r="G2581" s="488" t="s">
        <v>2251</v>
      </c>
      <c r="H2581" s="36" t="s">
        <v>2256</v>
      </c>
      <c r="I2581" s="37" t="s">
        <v>2257</v>
      </c>
      <c r="J2581" s="33" t="s">
        <v>2258</v>
      </c>
      <c r="K2581" s="56">
        <v>2</v>
      </c>
      <c r="L2581" s="296">
        <v>45672</v>
      </c>
      <c r="M2581" s="296">
        <v>46037</v>
      </c>
      <c r="N2581" s="95">
        <f t="shared" si="88"/>
        <v>52.142857142857146</v>
      </c>
      <c r="O2581" s="51">
        <v>1</v>
      </c>
      <c r="P2581" s="33" t="s">
        <v>5594</v>
      </c>
      <c r="Q2581" s="34">
        <f t="shared" si="87"/>
        <v>0.5</v>
      </c>
      <c r="R2581" s="48" t="str">
        <f t="array" aca="1" ref="R2581" ca="1">IF(ISNUMBER(Q2581),IF(Q2581=100%,"CUMPLIDA",IF(AND(ISNUMBER(M2581),ISNUMBER(INDIRECT("FECHA_"&amp;$B2581,1))), IF(M2581&lt;=INDIRECT("FECHA_"&amp;$B2581,1),"INCUMPLIDA","PROCESO"), "VERIFICAR FECHA")),"SIN VALOR AVANCE")</f>
        <v>PROCESO</v>
      </c>
    </row>
    <row r="2582" spans="1:18" ht="90.75">
      <c r="A2582" s="44" t="s">
        <v>652</v>
      </c>
      <c r="B2582" s="43" t="s">
        <v>1276</v>
      </c>
      <c r="C2582" s="474"/>
      <c r="D2582" s="477"/>
      <c r="E2582" s="488"/>
      <c r="F2582" s="488"/>
      <c r="G2582" s="488" t="s">
        <v>2251</v>
      </c>
      <c r="H2582" s="45" t="s">
        <v>2259</v>
      </c>
      <c r="I2582" s="33" t="s">
        <v>2259</v>
      </c>
      <c r="J2582" s="33" t="s">
        <v>2260</v>
      </c>
      <c r="K2582" s="66">
        <v>1</v>
      </c>
      <c r="L2582" s="296">
        <v>45691</v>
      </c>
      <c r="M2582" s="296">
        <v>46234</v>
      </c>
      <c r="N2582" s="95">
        <f t="shared" si="88"/>
        <v>77.571428571428569</v>
      </c>
      <c r="O2582" s="46">
        <v>0.37</v>
      </c>
      <c r="P2582" s="33" t="s">
        <v>5595</v>
      </c>
      <c r="Q2582" s="34">
        <f t="shared" si="87"/>
        <v>0.37</v>
      </c>
      <c r="R2582" s="48" t="str">
        <f t="array" aca="1" ref="R2582" ca="1">IF(ISNUMBER(Q2582),IF(Q2582=100%,"CUMPLIDA",IF(AND(ISNUMBER(M2582),ISNUMBER(INDIRECT("FECHA_"&amp;$B2582,1))), IF(M2582&lt;=INDIRECT("FECHA_"&amp;$B2582,1),"INCUMPLIDA","PROCESO"), "VERIFICAR FECHA")),"SIN VALOR AVANCE")</f>
        <v>PROCESO</v>
      </c>
    </row>
    <row r="2583" spans="1:18" ht="195.75">
      <c r="A2583" s="44" t="s">
        <v>652</v>
      </c>
      <c r="B2583" s="43" t="s">
        <v>1276</v>
      </c>
      <c r="C2583" s="474" t="s">
        <v>2248</v>
      </c>
      <c r="D2583" s="477" t="s">
        <v>2249</v>
      </c>
      <c r="E2583" s="475" t="s">
        <v>2261</v>
      </c>
      <c r="F2583" s="475"/>
      <c r="G2583" s="475" t="s">
        <v>2262</v>
      </c>
      <c r="H2583" s="67" t="s">
        <v>2263</v>
      </c>
      <c r="I2583" s="68" t="s">
        <v>2264</v>
      </c>
      <c r="J2583" s="60" t="s">
        <v>2265</v>
      </c>
      <c r="K2583" s="51">
        <v>2</v>
      </c>
      <c r="L2583" s="296">
        <v>45691</v>
      </c>
      <c r="M2583" s="296">
        <v>46055</v>
      </c>
      <c r="N2583" s="95">
        <f t="shared" si="88"/>
        <v>52</v>
      </c>
      <c r="O2583" s="51">
        <v>0.6</v>
      </c>
      <c r="P2583" s="33" t="s">
        <v>5596</v>
      </c>
      <c r="Q2583" s="34">
        <f t="shared" si="87"/>
        <v>0.3</v>
      </c>
      <c r="R2583" s="48" t="str">
        <f t="array" aca="1" ref="R2583" ca="1">IF(ISNUMBER(Q2583),IF(Q2583=100%,"CUMPLIDA",IF(AND(ISNUMBER(M2583),ISNUMBER(INDIRECT("FECHA_"&amp;$B2583,1))), IF(M2583&lt;=INDIRECT("FECHA_"&amp;$B2583,1),"INCUMPLIDA","PROCESO"), "VERIFICAR FECHA")),"SIN VALOR AVANCE")</f>
        <v>PROCESO</v>
      </c>
    </row>
    <row r="2584" spans="1:18" ht="105.75">
      <c r="A2584" s="44" t="s">
        <v>652</v>
      </c>
      <c r="B2584" s="43" t="s">
        <v>1276</v>
      </c>
      <c r="C2584" s="474"/>
      <c r="D2584" s="477"/>
      <c r="E2584" s="475"/>
      <c r="F2584" s="475"/>
      <c r="G2584" s="475" t="s">
        <v>2262</v>
      </c>
      <c r="H2584" s="67" t="s">
        <v>2266</v>
      </c>
      <c r="I2584" s="68" t="s">
        <v>2266</v>
      </c>
      <c r="J2584" s="69" t="s">
        <v>2267</v>
      </c>
      <c r="K2584" s="56">
        <v>1</v>
      </c>
      <c r="L2584" s="296">
        <v>45691</v>
      </c>
      <c r="M2584" s="296">
        <v>45869</v>
      </c>
      <c r="N2584" s="95">
        <f t="shared" si="88"/>
        <v>25.428571428571427</v>
      </c>
      <c r="O2584" s="51">
        <v>1</v>
      </c>
      <c r="P2584" s="53" t="s">
        <v>2268</v>
      </c>
      <c r="Q2584" s="34">
        <f t="shared" si="87"/>
        <v>1</v>
      </c>
      <c r="R2584" s="48" t="str">
        <f t="array" aca="1" ref="R2584" ca="1">IF(ISNUMBER(Q2584),IF(Q2584=100%,"CUMPLIDA",IF(AND(ISNUMBER(M2584),ISNUMBER(INDIRECT("FECHA_"&amp;$B2584,1))), IF(M2584&lt;=INDIRECT("FECHA_"&amp;$B2584,1),"INCUMPLIDA","PROCESO"), "VERIFICAR FECHA")),"SIN VALOR AVANCE")</f>
        <v>CUMPLIDA</v>
      </c>
    </row>
    <row r="2585" spans="1:18" ht="195.75">
      <c r="A2585" s="44" t="s">
        <v>652</v>
      </c>
      <c r="B2585" s="43" t="s">
        <v>1276</v>
      </c>
      <c r="C2585" s="474"/>
      <c r="D2585" s="477"/>
      <c r="E2585" s="475"/>
      <c r="F2585" s="475"/>
      <c r="G2585" s="475" t="s">
        <v>2262</v>
      </c>
      <c r="H2585" s="488" t="s">
        <v>2269</v>
      </c>
      <c r="I2585" s="37" t="s">
        <v>2270</v>
      </c>
      <c r="J2585" s="33" t="s">
        <v>2271</v>
      </c>
      <c r="K2585" s="56">
        <v>1</v>
      </c>
      <c r="L2585" s="301">
        <v>45691</v>
      </c>
      <c r="M2585" s="301">
        <v>46055</v>
      </c>
      <c r="N2585" s="95">
        <f t="shared" si="88"/>
        <v>52</v>
      </c>
      <c r="O2585" s="51">
        <v>1</v>
      </c>
      <c r="P2585" s="33" t="s">
        <v>2272</v>
      </c>
      <c r="Q2585" s="34">
        <f t="shared" si="87"/>
        <v>1</v>
      </c>
      <c r="R2585" s="48" t="str">
        <f t="array" aca="1" ref="R2585" ca="1">IF(ISNUMBER(Q2585),IF(Q2585=100%,"CUMPLIDA",IF(AND(ISNUMBER(M2585),ISNUMBER(INDIRECT("FECHA_"&amp;$B2585,1))), IF(M2585&lt;=INDIRECT("FECHA_"&amp;$B2585,1),"INCUMPLIDA","PROCESO"), "VERIFICAR FECHA")),"SIN VALOR AVANCE")</f>
        <v>CUMPLIDA</v>
      </c>
    </row>
    <row r="2586" spans="1:18" ht="195.75">
      <c r="A2586" s="44" t="s">
        <v>652</v>
      </c>
      <c r="B2586" s="43" t="s">
        <v>1276</v>
      </c>
      <c r="C2586" s="474"/>
      <c r="D2586" s="477"/>
      <c r="E2586" s="475"/>
      <c r="F2586" s="475"/>
      <c r="G2586" s="475" t="s">
        <v>2262</v>
      </c>
      <c r="H2586" s="488"/>
      <c r="I2586" s="37" t="s">
        <v>2273</v>
      </c>
      <c r="J2586" s="33" t="s">
        <v>2274</v>
      </c>
      <c r="K2586" s="56">
        <v>8</v>
      </c>
      <c r="L2586" s="301">
        <v>45689</v>
      </c>
      <c r="M2586" s="301">
        <v>46054</v>
      </c>
      <c r="N2586" s="95">
        <f t="shared" si="88"/>
        <v>52.142857142857146</v>
      </c>
      <c r="O2586" s="51">
        <v>6</v>
      </c>
      <c r="P2586" s="33" t="s">
        <v>2272</v>
      </c>
      <c r="Q2586" s="34">
        <f t="shared" si="87"/>
        <v>0.75</v>
      </c>
      <c r="R2586" s="48" t="str">
        <f t="array" aca="1" ref="R2586" ca="1">IF(ISNUMBER(Q2586),IF(Q2586=100%,"CUMPLIDA",IF(AND(ISNUMBER(M2586),ISNUMBER(INDIRECT("FECHA_"&amp;$B2586,1))), IF(M2586&lt;=INDIRECT("FECHA_"&amp;$B2586,1),"INCUMPLIDA","PROCESO"), "VERIFICAR FECHA")),"SIN VALOR AVANCE")</f>
        <v>PROCESO</v>
      </c>
    </row>
    <row r="2587" spans="1:18" ht="195.75">
      <c r="A2587" s="44" t="s">
        <v>652</v>
      </c>
      <c r="B2587" s="43" t="s">
        <v>1276</v>
      </c>
      <c r="C2587" s="474" t="s">
        <v>2248</v>
      </c>
      <c r="D2587" s="477" t="s">
        <v>2249</v>
      </c>
      <c r="E2587" s="475" t="s">
        <v>2275</v>
      </c>
      <c r="F2587" s="475"/>
      <c r="G2587" s="475" t="s">
        <v>2276</v>
      </c>
      <c r="H2587" s="67" t="s">
        <v>2263</v>
      </c>
      <c r="I2587" s="68" t="s">
        <v>2264</v>
      </c>
      <c r="J2587" s="68" t="s">
        <v>2265</v>
      </c>
      <c r="K2587" s="51">
        <v>2</v>
      </c>
      <c r="L2587" s="296">
        <v>45691</v>
      </c>
      <c r="M2587" s="296">
        <v>46055</v>
      </c>
      <c r="N2587" s="95">
        <f t="shared" si="88"/>
        <v>52</v>
      </c>
      <c r="O2587" s="51">
        <v>2</v>
      </c>
      <c r="P2587" s="33" t="s">
        <v>2277</v>
      </c>
      <c r="Q2587" s="34">
        <f t="shared" si="87"/>
        <v>1</v>
      </c>
      <c r="R2587" s="48" t="str">
        <f t="array" aca="1" ref="R2587" ca="1">IF(ISNUMBER(Q2587),IF(Q2587=100%,"CUMPLIDA",IF(AND(ISNUMBER(M2587),ISNUMBER(INDIRECT("FECHA_"&amp;$B2587,1))), IF(M2587&lt;=INDIRECT("FECHA_"&amp;$B2587,1),"INCUMPLIDA","PROCESO"), "VERIFICAR FECHA")),"SIN VALOR AVANCE")</f>
        <v>CUMPLIDA</v>
      </c>
    </row>
    <row r="2588" spans="1:18" ht="120.75">
      <c r="A2588" s="44" t="s">
        <v>652</v>
      </c>
      <c r="B2588" s="43" t="s">
        <v>1276</v>
      </c>
      <c r="C2588" s="474"/>
      <c r="D2588" s="477"/>
      <c r="E2588" s="475"/>
      <c r="F2588" s="475"/>
      <c r="G2588" s="475" t="s">
        <v>2276</v>
      </c>
      <c r="H2588" s="67" t="s">
        <v>2266</v>
      </c>
      <c r="I2588" s="68" t="s">
        <v>2266</v>
      </c>
      <c r="J2588" s="68" t="s">
        <v>2267</v>
      </c>
      <c r="K2588" s="56">
        <v>1</v>
      </c>
      <c r="L2588" s="296">
        <v>45691</v>
      </c>
      <c r="M2588" s="296">
        <v>46081</v>
      </c>
      <c r="N2588" s="95">
        <f t="shared" si="88"/>
        <v>55.714285714285715</v>
      </c>
      <c r="O2588" s="51">
        <v>1</v>
      </c>
      <c r="P2588" s="33" t="s">
        <v>2278</v>
      </c>
      <c r="Q2588" s="34">
        <f t="shared" si="87"/>
        <v>1</v>
      </c>
      <c r="R2588" s="48" t="str">
        <f t="array" aca="1" ref="R2588" ca="1">IF(ISNUMBER(Q2588),IF(Q2588=100%,"CUMPLIDA",IF(AND(ISNUMBER(M2588),ISNUMBER(INDIRECT("FECHA_"&amp;$B2588,1))), IF(M2588&lt;=INDIRECT("FECHA_"&amp;$B2588,1),"INCUMPLIDA","PROCESO"), "VERIFICAR FECHA")),"SIN VALOR AVANCE")</f>
        <v>CUMPLIDA</v>
      </c>
    </row>
    <row r="2589" spans="1:18" ht="195">
      <c r="A2589" s="44" t="s">
        <v>652</v>
      </c>
      <c r="B2589" s="43" t="s">
        <v>1276</v>
      </c>
      <c r="C2589" s="474"/>
      <c r="D2589" s="477"/>
      <c r="E2589" s="475"/>
      <c r="F2589" s="475"/>
      <c r="G2589" s="475" t="s">
        <v>2276</v>
      </c>
      <c r="H2589" s="45" t="s">
        <v>2279</v>
      </c>
      <c r="I2589" s="37" t="s">
        <v>2273</v>
      </c>
      <c r="J2589" s="33" t="s">
        <v>2274</v>
      </c>
      <c r="K2589" s="56">
        <v>8</v>
      </c>
      <c r="L2589" s="301">
        <v>45691</v>
      </c>
      <c r="M2589" s="301">
        <v>46055</v>
      </c>
      <c r="N2589" s="95">
        <f t="shared" si="88"/>
        <v>52</v>
      </c>
      <c r="O2589" s="51">
        <v>6</v>
      </c>
      <c r="P2589" s="33" t="s">
        <v>5597</v>
      </c>
      <c r="Q2589" s="34">
        <f t="shared" si="87"/>
        <v>0.75</v>
      </c>
      <c r="R2589" s="48" t="str">
        <f t="array" aca="1" ref="R2589" ca="1">IF(ISNUMBER(Q2589),IF(Q2589=100%,"CUMPLIDA",IF(AND(ISNUMBER(M2589),ISNUMBER(INDIRECT("FECHA_"&amp;$B2589,1))), IF(M2589&lt;=INDIRECT("FECHA_"&amp;$B2589,1),"INCUMPLIDA","PROCESO"), "VERIFICAR FECHA")),"SIN VALOR AVANCE")</f>
        <v>PROCESO</v>
      </c>
    </row>
    <row r="2590" spans="1:18" ht="75">
      <c r="A2590" s="44" t="s">
        <v>652</v>
      </c>
      <c r="B2590" s="43" t="s">
        <v>1276</v>
      </c>
      <c r="C2590" s="474"/>
      <c r="D2590" s="477"/>
      <c r="E2590" s="475"/>
      <c r="F2590" s="475"/>
      <c r="G2590" s="475" t="s">
        <v>2276</v>
      </c>
      <c r="H2590" s="45" t="s">
        <v>2259</v>
      </c>
      <c r="I2590" s="33" t="s">
        <v>2281</v>
      </c>
      <c r="J2590" s="33" t="s">
        <v>2260</v>
      </c>
      <c r="K2590" s="66">
        <v>1</v>
      </c>
      <c r="L2590" s="296">
        <v>45691</v>
      </c>
      <c r="M2590" s="296">
        <v>46234</v>
      </c>
      <c r="N2590" s="95">
        <f t="shared" si="88"/>
        <v>77.571428571428569</v>
      </c>
      <c r="O2590" s="46">
        <v>0.37</v>
      </c>
      <c r="P2590" s="33" t="s">
        <v>5598</v>
      </c>
      <c r="Q2590" s="34">
        <f t="shared" si="87"/>
        <v>0.37</v>
      </c>
      <c r="R2590" s="48" t="str">
        <f t="array" aca="1" ref="R2590" ca="1">IF(ISNUMBER(Q2590),IF(Q2590=100%,"CUMPLIDA",IF(AND(ISNUMBER(M2590),ISNUMBER(INDIRECT("FECHA_"&amp;$B2590,1))), IF(M2590&lt;=INDIRECT("FECHA_"&amp;$B2590,1),"INCUMPLIDA","PROCESO"), "VERIFICAR FECHA")),"SIN VALOR AVANCE")</f>
        <v>PROCESO</v>
      </c>
    </row>
    <row r="2591" spans="1:18" ht="105.75">
      <c r="A2591" s="44" t="s">
        <v>652</v>
      </c>
      <c r="B2591" s="43" t="s">
        <v>1276</v>
      </c>
      <c r="C2591" s="474" t="s">
        <v>2248</v>
      </c>
      <c r="D2591" s="477" t="s">
        <v>2249</v>
      </c>
      <c r="E2591" s="475" t="s">
        <v>2282</v>
      </c>
      <c r="F2591" s="475"/>
      <c r="G2591" s="494" t="s">
        <v>2283</v>
      </c>
      <c r="H2591" s="67" t="s">
        <v>2284</v>
      </c>
      <c r="I2591" s="68" t="s">
        <v>2284</v>
      </c>
      <c r="J2591" s="60" t="s">
        <v>2265</v>
      </c>
      <c r="K2591" s="46">
        <v>1</v>
      </c>
      <c r="L2591" s="296">
        <v>46204</v>
      </c>
      <c r="M2591" s="299">
        <v>46446</v>
      </c>
      <c r="N2591" s="95">
        <f t="shared" si="88"/>
        <v>34.571428571428569</v>
      </c>
      <c r="O2591" s="51">
        <v>0</v>
      </c>
      <c r="P2591" s="33" t="s">
        <v>5599</v>
      </c>
      <c r="Q2591" s="34">
        <f t="shared" si="87"/>
        <v>0</v>
      </c>
      <c r="R2591" s="48" t="str">
        <f t="array" aca="1" ref="R2591" ca="1">IF(ISNUMBER(Q2591),IF(Q2591=100%,"CUMPLIDA",IF(AND(ISNUMBER(M2591),ISNUMBER(INDIRECT("FECHA_"&amp;$B2591,1))), IF(M2591&lt;=INDIRECT("FECHA_"&amp;$B2591,1),"INCUMPLIDA","PROCESO"), "VERIFICAR FECHA")),"SIN VALOR AVANCE")</f>
        <v>PROCESO</v>
      </c>
    </row>
    <row r="2592" spans="1:18" ht="60">
      <c r="A2592" s="44" t="s">
        <v>652</v>
      </c>
      <c r="B2592" s="43" t="s">
        <v>1276</v>
      </c>
      <c r="C2592" s="474"/>
      <c r="D2592" s="477"/>
      <c r="E2592" s="475"/>
      <c r="F2592" s="475"/>
      <c r="G2592" s="494"/>
      <c r="H2592" s="67" t="s">
        <v>2266</v>
      </c>
      <c r="I2592" s="68" t="s">
        <v>2266</v>
      </c>
      <c r="J2592" s="69" t="s">
        <v>2267</v>
      </c>
      <c r="K2592" s="56">
        <v>1</v>
      </c>
      <c r="L2592" s="296">
        <v>45691</v>
      </c>
      <c r="M2592" s="296">
        <v>46081</v>
      </c>
      <c r="N2592" s="95">
        <f t="shared" si="88"/>
        <v>55.714285714285715</v>
      </c>
      <c r="O2592" s="51">
        <v>1</v>
      </c>
      <c r="P2592" s="33" t="s">
        <v>2285</v>
      </c>
      <c r="Q2592" s="34">
        <f t="shared" si="87"/>
        <v>1</v>
      </c>
      <c r="R2592" s="48" t="str">
        <f t="array" aca="1" ref="R2592" ca="1">IF(ISNUMBER(Q2592),IF(Q2592=100%,"CUMPLIDA",IF(AND(ISNUMBER(M2592),ISNUMBER(INDIRECT("FECHA_"&amp;$B2592,1))), IF(M2592&lt;=INDIRECT("FECHA_"&amp;$B2592,1),"INCUMPLIDA","PROCESO"), "VERIFICAR FECHA")),"SIN VALOR AVANCE")</f>
        <v>CUMPLIDA</v>
      </c>
    </row>
    <row r="2593" spans="1:18" ht="195.75">
      <c r="A2593" s="44" t="s">
        <v>652</v>
      </c>
      <c r="B2593" s="43" t="s">
        <v>1276</v>
      </c>
      <c r="C2593" s="474" t="s">
        <v>2248</v>
      </c>
      <c r="D2593" s="477" t="s">
        <v>2286</v>
      </c>
      <c r="E2593" s="475" t="s">
        <v>2287</v>
      </c>
      <c r="F2593" s="475"/>
      <c r="G2593" s="475" t="s">
        <v>2288</v>
      </c>
      <c r="H2593" s="67" t="s">
        <v>2263</v>
      </c>
      <c r="I2593" s="68" t="s">
        <v>2264</v>
      </c>
      <c r="J2593" s="60" t="s">
        <v>2265</v>
      </c>
      <c r="K2593" s="51">
        <v>2</v>
      </c>
      <c r="L2593" s="296">
        <v>45691</v>
      </c>
      <c r="M2593" s="296">
        <v>46055</v>
      </c>
      <c r="N2593" s="95">
        <f t="shared" si="88"/>
        <v>52</v>
      </c>
      <c r="O2593" s="51">
        <v>2</v>
      </c>
      <c r="P2593" s="33" t="s">
        <v>2277</v>
      </c>
      <c r="Q2593" s="34">
        <f t="shared" si="87"/>
        <v>1</v>
      </c>
      <c r="R2593" s="48" t="str">
        <f t="array" aca="1" ref="R2593" ca="1">IF(ISNUMBER(Q2593),IF(Q2593=100%,"CUMPLIDA",IF(AND(ISNUMBER(M2593),ISNUMBER(INDIRECT("FECHA_"&amp;$B2593,1))), IF(M2593&lt;=INDIRECT("FECHA_"&amp;$B2593,1),"INCUMPLIDA","PROCESO"), "VERIFICAR FECHA")),"SIN VALOR AVANCE")</f>
        <v>CUMPLIDA</v>
      </c>
    </row>
    <row r="2594" spans="1:18" ht="120.75">
      <c r="A2594" s="44" t="s">
        <v>652</v>
      </c>
      <c r="B2594" s="43" t="s">
        <v>1276</v>
      </c>
      <c r="C2594" s="474"/>
      <c r="D2594" s="477"/>
      <c r="E2594" s="475"/>
      <c r="F2594" s="475"/>
      <c r="G2594" s="475" t="s">
        <v>2288</v>
      </c>
      <c r="H2594" s="67" t="s">
        <v>2266</v>
      </c>
      <c r="I2594" s="68" t="s">
        <v>2266</v>
      </c>
      <c r="J2594" s="69" t="s">
        <v>2267</v>
      </c>
      <c r="K2594" s="56">
        <v>1</v>
      </c>
      <c r="L2594" s="296">
        <v>45691</v>
      </c>
      <c r="M2594" s="296">
        <v>46081</v>
      </c>
      <c r="N2594" s="95">
        <f t="shared" si="88"/>
        <v>55.714285714285715</v>
      </c>
      <c r="O2594" s="51">
        <v>1</v>
      </c>
      <c r="P2594" s="33" t="s">
        <v>2278</v>
      </c>
      <c r="Q2594" s="34">
        <f t="shared" si="87"/>
        <v>1</v>
      </c>
      <c r="R2594" s="48" t="str">
        <f t="array" aca="1" ref="R2594" ca="1">IF(ISNUMBER(Q2594),IF(Q2594=100%,"CUMPLIDA",IF(AND(ISNUMBER(M2594),ISNUMBER(INDIRECT("FECHA_"&amp;$B2594,1))), IF(M2594&lt;=INDIRECT("FECHA_"&amp;$B2594,1),"INCUMPLIDA","PROCESO"), "VERIFICAR FECHA")),"SIN VALOR AVANCE")</f>
        <v>CUMPLIDA</v>
      </c>
    </row>
    <row r="2595" spans="1:18" ht="180.75">
      <c r="A2595" s="44" t="s">
        <v>652</v>
      </c>
      <c r="B2595" s="43" t="s">
        <v>1276</v>
      </c>
      <c r="C2595" s="474"/>
      <c r="D2595" s="477"/>
      <c r="E2595" s="475"/>
      <c r="F2595" s="475"/>
      <c r="G2595" s="475" t="s">
        <v>2288</v>
      </c>
      <c r="H2595" s="45" t="s">
        <v>2279</v>
      </c>
      <c r="I2595" s="37" t="s">
        <v>2273</v>
      </c>
      <c r="J2595" s="33" t="s">
        <v>2289</v>
      </c>
      <c r="K2595" s="56">
        <v>8</v>
      </c>
      <c r="L2595" s="301">
        <v>45691</v>
      </c>
      <c r="M2595" s="301">
        <v>46055</v>
      </c>
      <c r="N2595" s="95">
        <f t="shared" si="88"/>
        <v>52</v>
      </c>
      <c r="O2595" s="51">
        <v>6</v>
      </c>
      <c r="P2595" s="33" t="s">
        <v>2280</v>
      </c>
      <c r="Q2595" s="34">
        <f t="shared" si="87"/>
        <v>0.75</v>
      </c>
      <c r="R2595" s="48" t="str">
        <f t="array" aca="1" ref="R2595" ca="1">IF(ISNUMBER(Q2595),IF(Q2595=100%,"CUMPLIDA",IF(AND(ISNUMBER(M2595),ISNUMBER(INDIRECT("FECHA_"&amp;$B2595,1))), IF(M2595&lt;=INDIRECT("FECHA_"&amp;$B2595,1),"INCUMPLIDA","PROCESO"), "VERIFICAR FECHA")),"SIN VALOR AVANCE")</f>
        <v>PROCESO</v>
      </c>
    </row>
    <row r="2596" spans="1:18" ht="75">
      <c r="A2596" s="44" t="s">
        <v>652</v>
      </c>
      <c r="B2596" s="43" t="s">
        <v>1276</v>
      </c>
      <c r="C2596" s="474"/>
      <c r="D2596" s="477"/>
      <c r="E2596" s="475"/>
      <c r="F2596" s="475"/>
      <c r="G2596" s="475" t="s">
        <v>2288</v>
      </c>
      <c r="H2596" s="45" t="s">
        <v>2259</v>
      </c>
      <c r="I2596" s="33" t="s">
        <v>2281</v>
      </c>
      <c r="J2596" s="33" t="s">
        <v>2260</v>
      </c>
      <c r="K2596" s="66">
        <v>1</v>
      </c>
      <c r="L2596" s="296">
        <v>45691</v>
      </c>
      <c r="M2596" s="296">
        <v>46234</v>
      </c>
      <c r="N2596" s="95">
        <f t="shared" si="88"/>
        <v>77.571428571428569</v>
      </c>
      <c r="O2596" s="46">
        <v>0.37</v>
      </c>
      <c r="P2596" s="33" t="s">
        <v>5598</v>
      </c>
      <c r="Q2596" s="34">
        <f t="shared" si="87"/>
        <v>0.37</v>
      </c>
      <c r="R2596" s="48" t="str">
        <f t="array" aca="1" ref="R2596" ca="1">IF(ISNUMBER(Q2596),IF(Q2596=100%,"CUMPLIDA",IF(AND(ISNUMBER(M2596),ISNUMBER(INDIRECT("FECHA_"&amp;$B2596,1))), IF(M2596&lt;=INDIRECT("FECHA_"&amp;$B2596,1),"INCUMPLIDA","PROCESO"), "VERIFICAR FECHA")),"SIN VALOR AVANCE")</f>
        <v>PROCESO</v>
      </c>
    </row>
    <row r="2597" spans="1:18" ht="180.75">
      <c r="A2597" s="44" t="s">
        <v>652</v>
      </c>
      <c r="B2597" s="43" t="s">
        <v>1276</v>
      </c>
      <c r="C2597" s="474" t="s">
        <v>2248</v>
      </c>
      <c r="D2597" s="476" t="s">
        <v>2290</v>
      </c>
      <c r="E2597" s="475" t="s">
        <v>2291</v>
      </c>
      <c r="F2597" s="475"/>
      <c r="G2597" s="475" t="s">
        <v>2292</v>
      </c>
      <c r="H2597" s="67" t="s">
        <v>2293</v>
      </c>
      <c r="I2597" s="68" t="s">
        <v>2294</v>
      </c>
      <c r="J2597" s="33" t="s">
        <v>2295</v>
      </c>
      <c r="K2597" s="51">
        <v>1</v>
      </c>
      <c r="L2597" s="296">
        <v>45691</v>
      </c>
      <c r="M2597" s="296">
        <v>46055</v>
      </c>
      <c r="N2597" s="95">
        <f t="shared" si="88"/>
        <v>52</v>
      </c>
      <c r="O2597" s="51">
        <v>1</v>
      </c>
      <c r="P2597" s="33" t="s">
        <v>2280</v>
      </c>
      <c r="Q2597" s="34">
        <f t="shared" si="87"/>
        <v>1</v>
      </c>
      <c r="R2597" s="48" t="str">
        <f t="array" aca="1" ref="R2597" ca="1">IF(ISNUMBER(Q2597),IF(Q2597=100%,"CUMPLIDA",IF(AND(ISNUMBER(M2597),ISNUMBER(INDIRECT("FECHA_"&amp;$B2597,1))), IF(M2597&lt;=INDIRECT("FECHA_"&amp;$B2597,1),"INCUMPLIDA","PROCESO"), "VERIFICAR FECHA")),"SIN VALOR AVANCE")</f>
        <v>CUMPLIDA</v>
      </c>
    </row>
    <row r="2598" spans="1:18" ht="180.75">
      <c r="A2598" s="44" t="s">
        <v>652</v>
      </c>
      <c r="B2598" s="43" t="s">
        <v>1276</v>
      </c>
      <c r="C2598" s="474"/>
      <c r="D2598" s="476"/>
      <c r="E2598" s="475"/>
      <c r="F2598" s="475"/>
      <c r="G2598" s="475" t="s">
        <v>2292</v>
      </c>
      <c r="H2598" s="45" t="s">
        <v>2279</v>
      </c>
      <c r="I2598" s="37" t="s">
        <v>2273</v>
      </c>
      <c r="J2598" s="70" t="s">
        <v>2274</v>
      </c>
      <c r="K2598" s="56">
        <v>8</v>
      </c>
      <c r="L2598" s="301">
        <v>45691</v>
      </c>
      <c r="M2598" s="301">
        <v>46055</v>
      </c>
      <c r="N2598" s="95">
        <f t="shared" si="88"/>
        <v>52</v>
      </c>
      <c r="O2598" s="51">
        <v>6</v>
      </c>
      <c r="P2598" s="33" t="s">
        <v>2280</v>
      </c>
      <c r="Q2598" s="34">
        <f t="shared" si="87"/>
        <v>0.75</v>
      </c>
      <c r="R2598" s="48" t="str">
        <f t="array" aca="1" ref="R2598" ca="1">IF(ISNUMBER(Q2598),IF(Q2598=100%,"CUMPLIDA",IF(AND(ISNUMBER(M2598),ISNUMBER(INDIRECT("FECHA_"&amp;$B2598,1))), IF(M2598&lt;=INDIRECT("FECHA_"&amp;$B2598,1),"INCUMPLIDA","PROCESO"), "VERIFICAR FECHA")),"SIN VALOR AVANCE")</f>
        <v>PROCESO</v>
      </c>
    </row>
    <row r="2599" spans="1:18" ht="75">
      <c r="A2599" s="44" t="s">
        <v>652</v>
      </c>
      <c r="B2599" s="43" t="s">
        <v>1276</v>
      </c>
      <c r="C2599" s="474"/>
      <c r="D2599" s="476"/>
      <c r="E2599" s="475"/>
      <c r="F2599" s="475"/>
      <c r="G2599" s="475" t="s">
        <v>2292</v>
      </c>
      <c r="H2599" s="45" t="s">
        <v>2259</v>
      </c>
      <c r="I2599" s="33" t="s">
        <v>2281</v>
      </c>
      <c r="J2599" s="33" t="s">
        <v>2260</v>
      </c>
      <c r="K2599" s="66">
        <v>1</v>
      </c>
      <c r="L2599" s="296">
        <v>45691</v>
      </c>
      <c r="M2599" s="296">
        <v>46234</v>
      </c>
      <c r="N2599" s="95">
        <f t="shared" si="88"/>
        <v>77.571428571428569</v>
      </c>
      <c r="O2599" s="46">
        <v>0.37</v>
      </c>
      <c r="P2599" s="33" t="s">
        <v>5598</v>
      </c>
      <c r="Q2599" s="34">
        <f t="shared" si="87"/>
        <v>0.37</v>
      </c>
      <c r="R2599" s="48" t="str">
        <f t="array" aca="1" ref="R2599" ca="1">IF(ISNUMBER(Q2599),IF(Q2599=100%,"CUMPLIDA",IF(AND(ISNUMBER(M2599),ISNUMBER(INDIRECT("FECHA_"&amp;$B2599,1))), IF(M2599&lt;=INDIRECT("FECHA_"&amp;$B2599,1),"INCUMPLIDA","PROCESO"), "VERIFICAR FECHA")),"SIN VALOR AVANCE")</f>
        <v>PROCESO</v>
      </c>
    </row>
    <row r="2600" spans="1:18" ht="409.5">
      <c r="A2600" s="44" t="s">
        <v>652</v>
      </c>
      <c r="B2600" s="43" t="s">
        <v>1276</v>
      </c>
      <c r="C2600" s="44" t="s">
        <v>2248</v>
      </c>
      <c r="D2600" s="35" t="s">
        <v>2296</v>
      </c>
      <c r="E2600" s="45" t="s">
        <v>2297</v>
      </c>
      <c r="F2600" s="45"/>
      <c r="G2600" s="45" t="s">
        <v>2298</v>
      </c>
      <c r="H2600" s="45" t="s">
        <v>2299</v>
      </c>
      <c r="I2600" s="57" t="s">
        <v>2300</v>
      </c>
      <c r="J2600" s="33" t="s">
        <v>2301</v>
      </c>
      <c r="K2600" s="51">
        <v>1</v>
      </c>
      <c r="L2600" s="296">
        <v>45691</v>
      </c>
      <c r="M2600" s="296">
        <v>46081</v>
      </c>
      <c r="N2600" s="95">
        <f t="shared" si="88"/>
        <v>55.714285714285715</v>
      </c>
      <c r="O2600" s="51">
        <v>0.6</v>
      </c>
      <c r="P2600" s="33" t="s">
        <v>5600</v>
      </c>
      <c r="Q2600" s="34">
        <f t="shared" si="87"/>
        <v>0.6</v>
      </c>
      <c r="R2600" s="48" t="str">
        <f t="array" aca="1" ref="R2600" ca="1">IF(ISNUMBER(Q2600),IF(Q2600=100%,"CUMPLIDA",IF(AND(ISNUMBER(M2600),ISNUMBER(INDIRECT("FECHA_"&amp;$B2600,1))), IF(M2600&lt;=INDIRECT("FECHA_"&amp;$B2600,1),"INCUMPLIDA","PROCESO"), "VERIFICAR FECHA")),"SIN VALOR AVANCE")</f>
        <v>PROCESO</v>
      </c>
    </row>
    <row r="2601" spans="1:18" ht="45.75">
      <c r="A2601" s="44" t="s">
        <v>652</v>
      </c>
      <c r="B2601" s="43" t="s">
        <v>1276</v>
      </c>
      <c r="C2601" s="474" t="s">
        <v>1430</v>
      </c>
      <c r="D2601" s="477" t="s">
        <v>2302</v>
      </c>
      <c r="E2601" s="475" t="s">
        <v>2303</v>
      </c>
      <c r="F2601" s="475"/>
      <c r="G2601" s="494" t="s">
        <v>2304</v>
      </c>
      <c r="H2601" s="488" t="s">
        <v>2305</v>
      </c>
      <c r="I2601" s="37" t="s">
        <v>2306</v>
      </c>
      <c r="J2601" s="33" t="s">
        <v>2307</v>
      </c>
      <c r="K2601" s="56">
        <v>1</v>
      </c>
      <c r="L2601" s="301">
        <v>45839</v>
      </c>
      <c r="M2601" s="301">
        <v>45930</v>
      </c>
      <c r="N2601" s="95">
        <f t="shared" si="88"/>
        <v>13</v>
      </c>
      <c r="O2601" s="51">
        <v>1</v>
      </c>
      <c r="P2601" s="33" t="s">
        <v>2308</v>
      </c>
      <c r="Q2601" s="34">
        <f t="shared" si="87"/>
        <v>1</v>
      </c>
      <c r="R2601" s="48" t="str">
        <f t="array" aca="1" ref="R2601" ca="1">IF(ISNUMBER(Q2601),IF(Q2601=100%,"CUMPLIDA",IF(AND(ISNUMBER(M2601),ISNUMBER(INDIRECT("FECHA_"&amp;$B2601,1))), IF(M2601&lt;=INDIRECT("FECHA_"&amp;$B2601,1),"INCUMPLIDA","PROCESO"), "VERIFICAR FECHA")),"SIN VALOR AVANCE")</f>
        <v>CUMPLIDA</v>
      </c>
    </row>
    <row r="2602" spans="1:18" ht="60">
      <c r="A2602" s="44" t="s">
        <v>652</v>
      </c>
      <c r="B2602" s="43" t="s">
        <v>1276</v>
      </c>
      <c r="C2602" s="474"/>
      <c r="D2602" s="477"/>
      <c r="E2602" s="475"/>
      <c r="F2602" s="475"/>
      <c r="G2602" s="494"/>
      <c r="H2602" s="488"/>
      <c r="I2602" s="37" t="s">
        <v>2309</v>
      </c>
      <c r="J2602" s="33" t="s">
        <v>2310</v>
      </c>
      <c r="K2602" s="56">
        <v>7</v>
      </c>
      <c r="L2602" s="301">
        <v>45839</v>
      </c>
      <c r="M2602" s="301">
        <v>46111</v>
      </c>
      <c r="N2602" s="95">
        <f t="shared" si="88"/>
        <v>38.857142857142854</v>
      </c>
      <c r="O2602" s="51">
        <v>7</v>
      </c>
      <c r="P2602" s="33" t="s">
        <v>2308</v>
      </c>
      <c r="Q2602" s="34">
        <f t="shared" si="87"/>
        <v>1</v>
      </c>
      <c r="R2602" s="48" t="str">
        <f t="array" aca="1" ref="R2602" ca="1">IF(ISNUMBER(Q2602),IF(Q2602=100%,"CUMPLIDA",IF(AND(ISNUMBER(M2602),ISNUMBER(INDIRECT("FECHA_"&amp;$B2602,1))), IF(M2602&lt;=INDIRECT("FECHA_"&amp;$B2602,1),"INCUMPLIDA","PROCESO"), "VERIFICAR FECHA")),"SIN VALOR AVANCE")</f>
        <v>CUMPLIDA</v>
      </c>
    </row>
    <row r="2603" spans="1:18" ht="75">
      <c r="A2603" s="44" t="s">
        <v>652</v>
      </c>
      <c r="B2603" s="43" t="s">
        <v>1276</v>
      </c>
      <c r="C2603" s="474"/>
      <c r="D2603" s="477"/>
      <c r="E2603" s="475"/>
      <c r="F2603" s="475"/>
      <c r="G2603" s="494"/>
      <c r="H2603" s="36" t="s">
        <v>2311</v>
      </c>
      <c r="I2603" s="37" t="s">
        <v>2312</v>
      </c>
      <c r="J2603" s="33" t="s">
        <v>2313</v>
      </c>
      <c r="K2603" s="56">
        <v>9</v>
      </c>
      <c r="L2603" s="301">
        <v>45847</v>
      </c>
      <c r="M2603" s="301">
        <v>46295</v>
      </c>
      <c r="N2603" s="95">
        <f t="shared" si="88"/>
        <v>64</v>
      </c>
      <c r="O2603" s="51">
        <v>4</v>
      </c>
      <c r="P2603" s="33" t="s">
        <v>2308</v>
      </c>
      <c r="Q2603" s="34">
        <f t="shared" si="87"/>
        <v>0.44444444444444442</v>
      </c>
      <c r="R2603" s="48" t="str">
        <f t="array" aca="1" ref="R2603" ca="1">IF(ISNUMBER(Q2603),IF(Q2603=100%,"CUMPLIDA",IF(AND(ISNUMBER(M2603),ISNUMBER(INDIRECT("FECHA_"&amp;$B2603,1))), IF(M2603&lt;=INDIRECT("FECHA_"&amp;$B2603,1),"INCUMPLIDA","PROCESO"), "VERIFICAR FECHA")),"SIN VALOR AVANCE")</f>
        <v>PROCESO</v>
      </c>
    </row>
    <row r="2604" spans="1:18" ht="75.75">
      <c r="A2604" s="44" t="s">
        <v>652</v>
      </c>
      <c r="B2604" s="43" t="s">
        <v>1276</v>
      </c>
      <c r="C2604" s="474"/>
      <c r="D2604" s="477"/>
      <c r="E2604" s="475"/>
      <c r="F2604" s="475"/>
      <c r="G2604" s="494"/>
      <c r="H2604" s="488" t="s">
        <v>2314</v>
      </c>
      <c r="I2604" s="37" t="s">
        <v>2315</v>
      </c>
      <c r="J2604" s="33" t="s">
        <v>1639</v>
      </c>
      <c r="K2604" s="56">
        <v>1</v>
      </c>
      <c r="L2604" s="301">
        <v>45870</v>
      </c>
      <c r="M2604" s="301">
        <v>46264</v>
      </c>
      <c r="N2604" s="95">
        <f t="shared" si="88"/>
        <v>56.285714285714285</v>
      </c>
      <c r="O2604" s="51">
        <v>0.3</v>
      </c>
      <c r="P2604" s="33" t="s">
        <v>5601</v>
      </c>
      <c r="Q2604" s="34">
        <f t="shared" si="87"/>
        <v>0.3</v>
      </c>
      <c r="R2604" s="48" t="str">
        <f t="array" aca="1" ref="R2604" ca="1">IF(ISNUMBER(Q2604),IF(Q2604=100%,"CUMPLIDA",IF(AND(ISNUMBER(M2604),ISNUMBER(INDIRECT("FECHA_"&amp;$B2604,1))), IF(M2604&lt;=INDIRECT("FECHA_"&amp;$B2604,1),"INCUMPLIDA","PROCESO"), "VERIFICAR FECHA")),"SIN VALOR AVANCE")</f>
        <v>PROCESO</v>
      </c>
    </row>
    <row r="2605" spans="1:18" ht="75.75">
      <c r="A2605" s="44" t="s">
        <v>652</v>
      </c>
      <c r="B2605" s="43" t="s">
        <v>1276</v>
      </c>
      <c r="C2605" s="474"/>
      <c r="D2605" s="477"/>
      <c r="E2605" s="475"/>
      <c r="F2605" s="475"/>
      <c r="G2605" s="494"/>
      <c r="H2605" s="488"/>
      <c r="I2605" s="37" t="s">
        <v>2316</v>
      </c>
      <c r="J2605" s="33" t="s">
        <v>2317</v>
      </c>
      <c r="K2605" s="66">
        <v>1</v>
      </c>
      <c r="L2605" s="301">
        <v>46027</v>
      </c>
      <c r="M2605" s="301">
        <v>46446</v>
      </c>
      <c r="N2605" s="95">
        <f t="shared" si="88"/>
        <v>59.857142857142854</v>
      </c>
      <c r="O2605" s="51">
        <v>0</v>
      </c>
      <c r="P2605" s="33" t="s">
        <v>5601</v>
      </c>
      <c r="Q2605" s="34">
        <f t="shared" si="87"/>
        <v>0</v>
      </c>
      <c r="R2605" s="48" t="str">
        <f t="array" aca="1" ref="R2605" ca="1">IF(ISNUMBER(Q2605),IF(Q2605=100%,"CUMPLIDA",IF(AND(ISNUMBER(M2605),ISNUMBER(INDIRECT("FECHA_"&amp;$B2605,1))), IF(M2605&lt;=INDIRECT("FECHA_"&amp;$B2605,1),"INCUMPLIDA","PROCESO"), "VERIFICAR FECHA")),"SIN VALOR AVANCE")</f>
        <v>PROCESO</v>
      </c>
    </row>
    <row r="2606" spans="1:18" ht="165.75">
      <c r="A2606" s="44" t="s">
        <v>652</v>
      </c>
      <c r="B2606" s="43" t="s">
        <v>1276</v>
      </c>
      <c r="C2606" s="474" t="s">
        <v>1430</v>
      </c>
      <c r="D2606" s="477" t="s">
        <v>2318</v>
      </c>
      <c r="E2606" s="475" t="s">
        <v>2319</v>
      </c>
      <c r="F2606" s="475"/>
      <c r="G2606" s="475" t="s">
        <v>2320</v>
      </c>
      <c r="H2606" s="488" t="s">
        <v>2321</v>
      </c>
      <c r="I2606" s="33" t="s">
        <v>2322</v>
      </c>
      <c r="J2606" s="33" t="s">
        <v>2323</v>
      </c>
      <c r="K2606" s="56">
        <v>2</v>
      </c>
      <c r="L2606" s="301">
        <v>45839</v>
      </c>
      <c r="M2606" s="301">
        <v>45869</v>
      </c>
      <c r="N2606" s="95">
        <f t="shared" si="88"/>
        <v>4.2857142857142856</v>
      </c>
      <c r="O2606" s="51">
        <v>2</v>
      </c>
      <c r="P2606" s="33" t="s">
        <v>2324</v>
      </c>
      <c r="Q2606" s="34">
        <f t="shared" si="87"/>
        <v>1</v>
      </c>
      <c r="R2606" s="48" t="str">
        <f t="array" aca="1" ref="R2606" ca="1">IF(ISNUMBER(Q2606),IF(Q2606=100%,"CUMPLIDA",IF(AND(ISNUMBER(M2606),ISNUMBER(INDIRECT("FECHA_"&amp;$B2606,1))), IF(M2606&lt;=INDIRECT("FECHA_"&amp;$B2606,1),"INCUMPLIDA","PROCESO"), "VERIFICAR FECHA")),"SIN VALOR AVANCE")</f>
        <v>CUMPLIDA</v>
      </c>
    </row>
    <row r="2607" spans="1:18" ht="165.75">
      <c r="A2607" s="44" t="s">
        <v>652</v>
      </c>
      <c r="B2607" s="43" t="s">
        <v>1276</v>
      </c>
      <c r="C2607" s="474"/>
      <c r="D2607" s="477"/>
      <c r="E2607" s="475"/>
      <c r="F2607" s="475"/>
      <c r="G2607" s="475"/>
      <c r="H2607" s="488"/>
      <c r="I2607" s="33" t="s">
        <v>2325</v>
      </c>
      <c r="J2607" s="33" t="s">
        <v>2326</v>
      </c>
      <c r="K2607" s="56">
        <v>2</v>
      </c>
      <c r="L2607" s="301">
        <v>45869</v>
      </c>
      <c r="M2607" s="301">
        <v>46080</v>
      </c>
      <c r="N2607" s="95">
        <f t="shared" si="88"/>
        <v>30.142857142857142</v>
      </c>
      <c r="O2607" s="51">
        <v>2</v>
      </c>
      <c r="P2607" s="33" t="s">
        <v>2324</v>
      </c>
      <c r="Q2607" s="34">
        <f t="shared" si="87"/>
        <v>1</v>
      </c>
      <c r="R2607" s="48" t="str">
        <f t="array" aca="1" ref="R2607" ca="1">IF(ISNUMBER(Q2607),IF(Q2607=100%,"CUMPLIDA",IF(AND(ISNUMBER(M2607),ISNUMBER(INDIRECT("FECHA_"&amp;$B2607,1))), IF(M2607&lt;=INDIRECT("FECHA_"&amp;$B2607,1),"INCUMPLIDA","PROCESO"), "VERIFICAR FECHA")),"SIN VALOR AVANCE")</f>
        <v>CUMPLIDA</v>
      </c>
    </row>
    <row r="2608" spans="1:18" ht="165.75">
      <c r="A2608" s="44" t="s">
        <v>652</v>
      </c>
      <c r="B2608" s="43" t="s">
        <v>1276</v>
      </c>
      <c r="C2608" s="474"/>
      <c r="D2608" s="477"/>
      <c r="E2608" s="475"/>
      <c r="F2608" s="475"/>
      <c r="G2608" s="475"/>
      <c r="H2608" s="488" t="s">
        <v>2327</v>
      </c>
      <c r="I2608" s="33" t="s">
        <v>2328</v>
      </c>
      <c r="J2608" s="33" t="s">
        <v>2329</v>
      </c>
      <c r="K2608" s="56">
        <v>2</v>
      </c>
      <c r="L2608" s="301">
        <v>45870</v>
      </c>
      <c r="M2608" s="301">
        <v>45989</v>
      </c>
      <c r="N2608" s="95">
        <f t="shared" si="88"/>
        <v>17</v>
      </c>
      <c r="O2608" s="51">
        <v>2</v>
      </c>
      <c r="P2608" s="33" t="s">
        <v>2324</v>
      </c>
      <c r="Q2608" s="34">
        <f t="shared" si="87"/>
        <v>1</v>
      </c>
      <c r="R2608" s="48" t="str">
        <f t="array" aca="1" ref="R2608" ca="1">IF(ISNUMBER(Q2608),IF(Q2608=100%,"CUMPLIDA",IF(AND(ISNUMBER(M2608),ISNUMBER(INDIRECT("FECHA_"&amp;$B2608,1))), IF(M2608&lt;=INDIRECT("FECHA_"&amp;$B2608,1),"INCUMPLIDA","PROCESO"), "VERIFICAR FECHA")),"SIN VALOR AVANCE")</f>
        <v>CUMPLIDA</v>
      </c>
    </row>
    <row r="2609" spans="1:18" ht="165.75">
      <c r="A2609" s="44" t="s">
        <v>652</v>
      </c>
      <c r="B2609" s="43" t="s">
        <v>1276</v>
      </c>
      <c r="C2609" s="474"/>
      <c r="D2609" s="477"/>
      <c r="E2609" s="475"/>
      <c r="F2609" s="475"/>
      <c r="G2609" s="475"/>
      <c r="H2609" s="488"/>
      <c r="I2609" s="33" t="s">
        <v>2330</v>
      </c>
      <c r="J2609" s="33" t="s">
        <v>2326</v>
      </c>
      <c r="K2609" s="56">
        <v>2</v>
      </c>
      <c r="L2609" s="301">
        <v>45992</v>
      </c>
      <c r="M2609" s="301">
        <v>46418</v>
      </c>
      <c r="N2609" s="95">
        <f t="shared" si="88"/>
        <v>60.857142857142854</v>
      </c>
      <c r="O2609" s="51">
        <v>2</v>
      </c>
      <c r="P2609" s="33" t="s">
        <v>2324</v>
      </c>
      <c r="Q2609" s="34">
        <f t="shared" si="87"/>
        <v>1</v>
      </c>
      <c r="R2609" s="48" t="str">
        <f t="array" aca="1" ref="R2609" ca="1">IF(ISNUMBER(Q2609),IF(Q2609=100%,"CUMPLIDA",IF(AND(ISNUMBER(M2609),ISNUMBER(INDIRECT("FECHA_"&amp;$B2609,1))), IF(M2609&lt;=INDIRECT("FECHA_"&amp;$B2609,1),"INCUMPLIDA","PROCESO"), "VERIFICAR FECHA")),"SIN VALOR AVANCE")</f>
        <v>CUMPLIDA</v>
      </c>
    </row>
    <row r="2610" spans="1:18" ht="180.75">
      <c r="A2610" s="44" t="s">
        <v>652</v>
      </c>
      <c r="B2610" s="43" t="s">
        <v>1276</v>
      </c>
      <c r="C2610" s="474"/>
      <c r="D2610" s="477"/>
      <c r="E2610" s="475"/>
      <c r="F2610" s="475"/>
      <c r="G2610" s="475"/>
      <c r="H2610" s="45" t="s">
        <v>2331</v>
      </c>
      <c r="I2610" s="33" t="s">
        <v>2332</v>
      </c>
      <c r="J2610" s="33" t="s">
        <v>2333</v>
      </c>
      <c r="K2610" s="56">
        <v>2</v>
      </c>
      <c r="L2610" s="301">
        <v>45901</v>
      </c>
      <c r="M2610" s="301">
        <v>46599</v>
      </c>
      <c r="N2610" s="95">
        <f t="shared" si="88"/>
        <v>99.714285714285708</v>
      </c>
      <c r="O2610" s="51">
        <v>0</v>
      </c>
      <c r="P2610" s="33" t="s">
        <v>2334</v>
      </c>
      <c r="Q2610" s="34">
        <f t="shared" si="87"/>
        <v>0</v>
      </c>
      <c r="R2610" s="48" t="str">
        <f t="array" aca="1" ref="R2610" ca="1">IF(ISNUMBER(Q2610),IF(Q2610=100%,"CUMPLIDA",IF(AND(ISNUMBER(M2610),ISNUMBER(INDIRECT("FECHA_"&amp;$B2610,1))), IF(M2610&lt;=INDIRECT("FECHA_"&amp;$B2610,1),"INCUMPLIDA","PROCESO"), "VERIFICAR FECHA")),"SIN VALOR AVANCE")</f>
        <v>PROCESO</v>
      </c>
    </row>
    <row r="2611" spans="1:18" ht="165.75">
      <c r="A2611" s="44" t="s">
        <v>652</v>
      </c>
      <c r="B2611" s="43" t="s">
        <v>1276</v>
      </c>
      <c r="C2611" s="476" t="s">
        <v>1430</v>
      </c>
      <c r="D2611" s="476" t="s">
        <v>2233</v>
      </c>
      <c r="E2611" s="487" t="s">
        <v>2335</v>
      </c>
      <c r="F2611" s="487"/>
      <c r="G2611" s="475" t="s">
        <v>2336</v>
      </c>
      <c r="H2611" s="488" t="s">
        <v>2337</v>
      </c>
      <c r="I2611" s="33" t="s">
        <v>2338</v>
      </c>
      <c r="J2611" s="33" t="s">
        <v>2339</v>
      </c>
      <c r="K2611" s="56">
        <v>2</v>
      </c>
      <c r="L2611" s="301">
        <v>45839</v>
      </c>
      <c r="M2611" s="301">
        <v>45900</v>
      </c>
      <c r="N2611" s="95">
        <f t="shared" si="88"/>
        <v>8.7142857142857135</v>
      </c>
      <c r="O2611" s="51">
        <v>2</v>
      </c>
      <c r="P2611" s="33" t="s">
        <v>2324</v>
      </c>
      <c r="Q2611" s="34">
        <f t="shared" si="87"/>
        <v>1</v>
      </c>
      <c r="R2611" s="48" t="str">
        <f t="array" aca="1" ref="R2611" ca="1">IF(ISNUMBER(Q2611),IF(Q2611=100%,"CUMPLIDA",IF(AND(ISNUMBER(M2611),ISNUMBER(INDIRECT("FECHA_"&amp;$B2611,1))), IF(M2611&lt;=INDIRECT("FECHA_"&amp;$B2611,1),"INCUMPLIDA","PROCESO"), "VERIFICAR FECHA")),"SIN VALOR AVANCE")</f>
        <v>CUMPLIDA</v>
      </c>
    </row>
    <row r="2612" spans="1:18" ht="165.75">
      <c r="A2612" s="44" t="s">
        <v>652</v>
      </c>
      <c r="B2612" s="43" t="s">
        <v>1276</v>
      </c>
      <c r="C2612" s="476"/>
      <c r="D2612" s="476"/>
      <c r="E2612" s="487"/>
      <c r="F2612" s="487"/>
      <c r="G2612" s="475"/>
      <c r="H2612" s="488"/>
      <c r="I2612" s="33" t="s">
        <v>2340</v>
      </c>
      <c r="J2612" s="33" t="s">
        <v>2341</v>
      </c>
      <c r="K2612" s="56">
        <v>2</v>
      </c>
      <c r="L2612" s="301">
        <v>45901</v>
      </c>
      <c r="M2612" s="301">
        <v>45976</v>
      </c>
      <c r="N2612" s="95">
        <f t="shared" si="88"/>
        <v>10.714285714285714</v>
      </c>
      <c r="O2612" s="51">
        <v>2</v>
      </c>
      <c r="P2612" s="33" t="s">
        <v>2324</v>
      </c>
      <c r="Q2612" s="34">
        <f t="shared" si="87"/>
        <v>1</v>
      </c>
      <c r="R2612" s="48" t="str">
        <f t="array" aca="1" ref="R2612" ca="1">IF(ISNUMBER(Q2612),IF(Q2612=100%,"CUMPLIDA",IF(AND(ISNUMBER(M2612),ISNUMBER(INDIRECT("FECHA_"&amp;$B2612,1))), IF(M2612&lt;=INDIRECT("FECHA_"&amp;$B2612,1),"INCUMPLIDA","PROCESO"), "VERIFICAR FECHA")),"SIN VALOR AVANCE")</f>
        <v>CUMPLIDA</v>
      </c>
    </row>
    <row r="2613" spans="1:18" ht="60.75">
      <c r="A2613" s="44" t="s">
        <v>652</v>
      </c>
      <c r="B2613" s="43" t="s">
        <v>1276</v>
      </c>
      <c r="C2613" s="476"/>
      <c r="D2613" s="476"/>
      <c r="E2613" s="487"/>
      <c r="F2613" s="487"/>
      <c r="G2613" s="475"/>
      <c r="H2613" s="488" t="s">
        <v>2342</v>
      </c>
      <c r="I2613" s="33" t="s">
        <v>5602</v>
      </c>
      <c r="J2613" s="298" t="s">
        <v>5603</v>
      </c>
      <c r="K2613" s="56">
        <v>1</v>
      </c>
      <c r="L2613" s="302">
        <v>46204</v>
      </c>
      <c r="M2613" s="303">
        <v>46446</v>
      </c>
      <c r="N2613" s="95">
        <f t="shared" si="88"/>
        <v>34.571428571428569</v>
      </c>
      <c r="O2613" s="51">
        <v>0</v>
      </c>
      <c r="P2613" s="33" t="s">
        <v>5604</v>
      </c>
      <c r="Q2613" s="34">
        <f t="shared" si="87"/>
        <v>0</v>
      </c>
      <c r="R2613" s="48" t="str">
        <f t="array" aca="1" ref="R2613" ca="1">IF(ISNUMBER(Q2613),IF(Q2613=100%,"CUMPLIDA",IF(AND(ISNUMBER(M2613),ISNUMBER(INDIRECT("FECHA_"&amp;$B2613,1))), IF(M2613&lt;=INDIRECT("FECHA_"&amp;$B2613,1),"INCUMPLIDA","PROCESO"), "VERIFICAR FECHA")),"SIN VALOR AVANCE")</f>
        <v>PROCESO</v>
      </c>
    </row>
    <row r="2614" spans="1:18" ht="90.75">
      <c r="A2614" s="44" t="s">
        <v>652</v>
      </c>
      <c r="B2614" s="43" t="s">
        <v>1276</v>
      </c>
      <c r="C2614" s="476"/>
      <c r="D2614" s="476"/>
      <c r="E2614" s="487"/>
      <c r="F2614" s="487"/>
      <c r="G2614" s="475"/>
      <c r="H2614" s="488"/>
      <c r="I2614" s="304" t="s">
        <v>5605</v>
      </c>
      <c r="J2614" s="305" t="s">
        <v>1639</v>
      </c>
      <c r="K2614" s="56">
        <v>1</v>
      </c>
      <c r="L2614" s="302">
        <v>46447</v>
      </c>
      <c r="M2614" s="306">
        <v>46599</v>
      </c>
      <c r="N2614" s="95">
        <f t="shared" si="88"/>
        <v>21.714285714285715</v>
      </c>
      <c r="O2614" s="51">
        <v>0</v>
      </c>
      <c r="P2614" s="33" t="s">
        <v>5606</v>
      </c>
      <c r="Q2614" s="34">
        <f t="shared" si="87"/>
        <v>0</v>
      </c>
      <c r="R2614" s="48" t="str">
        <f t="array" aca="1" ref="R2614" ca="1">IF(ISNUMBER(Q2614),IF(Q2614=100%,"CUMPLIDA",IF(AND(ISNUMBER(M2614),ISNUMBER(INDIRECT("FECHA_"&amp;$B2614,1))), IF(M2614&lt;=INDIRECT("FECHA_"&amp;$B2614,1),"INCUMPLIDA","PROCESO"), "VERIFICAR FECHA")),"SIN VALOR AVANCE")</f>
        <v>PROCESO</v>
      </c>
    </row>
    <row r="2615" spans="1:18" ht="60.75">
      <c r="A2615" s="44" t="s">
        <v>652</v>
      </c>
      <c r="B2615" s="43" t="s">
        <v>1276</v>
      </c>
      <c r="C2615" s="476" t="s">
        <v>1430</v>
      </c>
      <c r="D2615" s="476" t="s">
        <v>2343</v>
      </c>
      <c r="E2615" s="475" t="s">
        <v>2344</v>
      </c>
      <c r="F2615" s="475"/>
      <c r="G2615" s="475" t="s">
        <v>2345</v>
      </c>
      <c r="H2615" s="475" t="s">
        <v>2346</v>
      </c>
      <c r="I2615" s="33" t="s">
        <v>2347</v>
      </c>
      <c r="J2615" s="298" t="s">
        <v>572</v>
      </c>
      <c r="K2615" s="51">
        <v>1</v>
      </c>
      <c r="L2615" s="303">
        <v>46204</v>
      </c>
      <c r="M2615" s="303">
        <v>46446</v>
      </c>
      <c r="N2615" s="95">
        <f t="shared" si="88"/>
        <v>34.571428571428569</v>
      </c>
      <c r="O2615" s="51">
        <v>0.2</v>
      </c>
      <c r="P2615" s="33" t="s">
        <v>5607</v>
      </c>
      <c r="Q2615" s="34">
        <f t="shared" si="87"/>
        <v>0.2</v>
      </c>
      <c r="R2615" s="48" t="str">
        <f t="array" aca="1" ref="R2615" ca="1">IF(ISNUMBER(Q2615),IF(Q2615=100%,"CUMPLIDA",IF(AND(ISNUMBER(M2615),ISNUMBER(INDIRECT("FECHA_"&amp;$B2615,1))), IF(M2615&lt;=INDIRECT("FECHA_"&amp;$B2615,1),"INCUMPLIDA","PROCESO"), "VERIFICAR FECHA")),"SIN VALOR AVANCE")</f>
        <v>PROCESO</v>
      </c>
    </row>
    <row r="2616" spans="1:18" ht="60.75">
      <c r="A2616" s="44" t="s">
        <v>652</v>
      </c>
      <c r="B2616" s="43" t="s">
        <v>1276</v>
      </c>
      <c r="C2616" s="476"/>
      <c r="D2616" s="476"/>
      <c r="E2616" s="475"/>
      <c r="F2616" s="475"/>
      <c r="G2616" s="475"/>
      <c r="H2616" s="475"/>
      <c r="I2616" s="304" t="s">
        <v>2348</v>
      </c>
      <c r="J2616" s="305" t="s">
        <v>2317</v>
      </c>
      <c r="K2616" s="66">
        <v>1</v>
      </c>
      <c r="L2616" s="306">
        <v>46204</v>
      </c>
      <c r="M2616" s="306">
        <v>46446</v>
      </c>
      <c r="N2616" s="95">
        <f t="shared" si="88"/>
        <v>34.571428571428569</v>
      </c>
      <c r="O2616" s="51">
        <v>0</v>
      </c>
      <c r="P2616" s="33" t="s">
        <v>2349</v>
      </c>
      <c r="Q2616" s="34">
        <f t="shared" si="87"/>
        <v>0</v>
      </c>
      <c r="R2616" s="48" t="str">
        <f t="array" aca="1" ref="R2616" ca="1">IF(ISNUMBER(Q2616),IF(Q2616=100%,"CUMPLIDA",IF(AND(ISNUMBER(M2616),ISNUMBER(INDIRECT("FECHA_"&amp;$B2616,1))), IF(M2616&lt;=INDIRECT("FECHA_"&amp;$B2616,1),"INCUMPLIDA","PROCESO"), "VERIFICAR FECHA")),"SIN VALOR AVANCE")</f>
        <v>PROCESO</v>
      </c>
    </row>
    <row r="2617" spans="1:18" ht="210.75">
      <c r="A2617" s="44" t="s">
        <v>652</v>
      </c>
      <c r="B2617" s="43" t="s">
        <v>1276</v>
      </c>
      <c r="C2617" s="476"/>
      <c r="D2617" s="476"/>
      <c r="E2617" s="475"/>
      <c r="F2617" s="475"/>
      <c r="G2617" s="475"/>
      <c r="H2617" s="475" t="s">
        <v>2350</v>
      </c>
      <c r="I2617" s="33" t="s">
        <v>2351</v>
      </c>
      <c r="J2617" s="33" t="s">
        <v>2352</v>
      </c>
      <c r="K2617" s="56">
        <v>6</v>
      </c>
      <c r="L2617" s="301">
        <v>45839</v>
      </c>
      <c r="M2617" s="301">
        <v>46081</v>
      </c>
      <c r="N2617" s="95">
        <f t="shared" si="88"/>
        <v>34.571428571428569</v>
      </c>
      <c r="O2617" s="51">
        <v>3</v>
      </c>
      <c r="P2617" s="33" t="s">
        <v>5608</v>
      </c>
      <c r="Q2617" s="34">
        <f t="shared" si="87"/>
        <v>0.5</v>
      </c>
      <c r="R2617" s="48" t="str">
        <f t="array" aca="1" ref="R2617" ca="1">IF(ISNUMBER(Q2617),IF(Q2617=100%,"CUMPLIDA",IF(AND(ISNUMBER(M2617),ISNUMBER(INDIRECT("FECHA_"&amp;$B2617,1))), IF(M2617&lt;=INDIRECT("FECHA_"&amp;$B2617,1),"INCUMPLIDA","PROCESO"), "VERIFICAR FECHA")),"SIN VALOR AVANCE")</f>
        <v>PROCESO</v>
      </c>
    </row>
    <row r="2618" spans="1:18" ht="195.75">
      <c r="A2618" s="44" t="s">
        <v>652</v>
      </c>
      <c r="B2618" s="43" t="s">
        <v>1276</v>
      </c>
      <c r="C2618" s="476"/>
      <c r="D2618" s="476"/>
      <c r="E2618" s="475"/>
      <c r="F2618" s="475"/>
      <c r="G2618" s="475"/>
      <c r="H2618" s="475"/>
      <c r="I2618" s="33" t="s">
        <v>2353</v>
      </c>
      <c r="J2618" s="33" t="s">
        <v>2354</v>
      </c>
      <c r="K2618" s="56">
        <v>1</v>
      </c>
      <c r="L2618" s="301">
        <v>46082</v>
      </c>
      <c r="M2618" s="301">
        <v>46142</v>
      </c>
      <c r="N2618" s="95">
        <f t="shared" si="88"/>
        <v>8.5714285714285712</v>
      </c>
      <c r="O2618" s="51">
        <v>0</v>
      </c>
      <c r="P2618" s="33" t="s">
        <v>5609</v>
      </c>
      <c r="Q2618" s="34">
        <f t="shared" si="87"/>
        <v>0</v>
      </c>
      <c r="R2618" s="48" t="str">
        <f t="array" aca="1" ref="R2618" ca="1">IF(ISNUMBER(Q2618),IF(Q2618=100%,"CUMPLIDA",IF(AND(ISNUMBER(M2618),ISNUMBER(INDIRECT("FECHA_"&amp;$B2618,1))), IF(M2618&lt;=INDIRECT("FECHA_"&amp;$B2618,1),"INCUMPLIDA","PROCESO"), "VERIFICAR FECHA")),"SIN VALOR AVANCE")</f>
        <v>PROCESO</v>
      </c>
    </row>
    <row r="2619" spans="1:18" ht="180.75">
      <c r="A2619" s="44" t="s">
        <v>652</v>
      </c>
      <c r="B2619" s="43" t="s">
        <v>1276</v>
      </c>
      <c r="C2619" s="476" t="s">
        <v>1430</v>
      </c>
      <c r="D2619" s="476" t="s">
        <v>1644</v>
      </c>
      <c r="E2619" s="475" t="s">
        <v>2355</v>
      </c>
      <c r="F2619" s="482"/>
      <c r="G2619" s="482" t="s">
        <v>2356</v>
      </c>
      <c r="H2619" s="475" t="s">
        <v>2357</v>
      </c>
      <c r="I2619" s="33" t="s">
        <v>2358</v>
      </c>
      <c r="J2619" s="33" t="s">
        <v>2359</v>
      </c>
      <c r="K2619" s="56">
        <v>20</v>
      </c>
      <c r="L2619" s="297">
        <v>45870</v>
      </c>
      <c r="M2619" s="297">
        <v>46234</v>
      </c>
      <c r="N2619" s="95">
        <f t="shared" si="88"/>
        <v>52</v>
      </c>
      <c r="O2619" s="51">
        <v>5</v>
      </c>
      <c r="P2619" s="33" t="s">
        <v>2360</v>
      </c>
      <c r="Q2619" s="34">
        <f t="shared" si="87"/>
        <v>0.25</v>
      </c>
      <c r="R2619" s="48" t="str">
        <f t="array" aca="1" ref="R2619" ca="1">IF(ISNUMBER(Q2619),IF(Q2619=100%,"CUMPLIDA",IF(AND(ISNUMBER(M2619),ISNUMBER(INDIRECT("FECHA_"&amp;$B2619,1))), IF(M2619&lt;=INDIRECT("FECHA_"&amp;$B2619,1),"INCUMPLIDA","PROCESO"), "VERIFICAR FECHA")),"SIN VALOR AVANCE")</f>
        <v>PROCESO</v>
      </c>
    </row>
    <row r="2620" spans="1:18" ht="60.75">
      <c r="A2620" s="44" t="s">
        <v>652</v>
      </c>
      <c r="B2620" s="43" t="s">
        <v>1276</v>
      </c>
      <c r="C2620" s="476"/>
      <c r="D2620" s="476"/>
      <c r="E2620" s="475"/>
      <c r="F2620" s="483"/>
      <c r="G2620" s="483"/>
      <c r="H2620" s="475"/>
      <c r="I2620" s="33" t="s">
        <v>2361</v>
      </c>
      <c r="J2620" s="33" t="s">
        <v>2362</v>
      </c>
      <c r="K2620" s="56">
        <v>3</v>
      </c>
      <c r="L2620" s="297">
        <v>45870</v>
      </c>
      <c r="M2620" s="297">
        <v>46234</v>
      </c>
      <c r="N2620" s="95">
        <f t="shared" si="88"/>
        <v>52</v>
      </c>
      <c r="O2620" s="51">
        <v>0</v>
      </c>
      <c r="P2620" s="33" t="s">
        <v>962</v>
      </c>
      <c r="Q2620" s="34">
        <f t="shared" si="87"/>
        <v>0</v>
      </c>
      <c r="R2620" s="48" t="str">
        <f t="array" aca="1" ref="R2620" ca="1">IF(ISNUMBER(Q2620),IF(Q2620=100%,"CUMPLIDA",IF(AND(ISNUMBER(M2620),ISNUMBER(INDIRECT("FECHA_"&amp;$B2620,1))), IF(M2620&lt;=INDIRECT("FECHA_"&amp;$B2620,1),"INCUMPLIDA","PROCESO"), "VERIFICAR FECHA")),"SIN VALOR AVANCE")</f>
        <v>PROCESO</v>
      </c>
    </row>
    <row r="2621" spans="1:18" ht="120.75">
      <c r="A2621" s="44" t="s">
        <v>652</v>
      </c>
      <c r="B2621" s="43" t="s">
        <v>1276</v>
      </c>
      <c r="C2621" s="476"/>
      <c r="D2621" s="476"/>
      <c r="E2621" s="475"/>
      <c r="F2621" s="483"/>
      <c r="G2621" s="483"/>
      <c r="H2621" s="45" t="s">
        <v>2363</v>
      </c>
      <c r="I2621" s="33" t="s">
        <v>2364</v>
      </c>
      <c r="J2621" s="33" t="s">
        <v>2365</v>
      </c>
      <c r="K2621" s="56">
        <v>1</v>
      </c>
      <c r="L2621" s="297">
        <v>45870</v>
      </c>
      <c r="M2621" s="297">
        <v>45991</v>
      </c>
      <c r="N2621" s="95">
        <f t="shared" si="88"/>
        <v>17.285714285714285</v>
      </c>
      <c r="O2621" s="51">
        <v>1</v>
      </c>
      <c r="P2621" s="33" t="s">
        <v>2366</v>
      </c>
      <c r="Q2621" s="34">
        <f t="shared" si="87"/>
        <v>1</v>
      </c>
      <c r="R2621" s="48" t="str">
        <f t="array" aca="1" ref="R2621" ca="1">IF(ISNUMBER(Q2621),IF(Q2621=100%,"CUMPLIDA",IF(AND(ISNUMBER(M2621),ISNUMBER(INDIRECT("FECHA_"&amp;$B2621,1))), IF(M2621&lt;=INDIRECT("FECHA_"&amp;$B2621,1),"INCUMPLIDA","PROCESO"), "VERIFICAR FECHA")),"SIN VALOR AVANCE")</f>
        <v>CUMPLIDA</v>
      </c>
    </row>
    <row r="2622" spans="1:18" ht="90">
      <c r="A2622" s="44" t="s">
        <v>652</v>
      </c>
      <c r="B2622" s="43" t="s">
        <v>1276</v>
      </c>
      <c r="C2622" s="476"/>
      <c r="D2622" s="476"/>
      <c r="E2622" s="475"/>
      <c r="F2622" s="484"/>
      <c r="G2622" s="484"/>
      <c r="H2622" s="45" t="s">
        <v>2367</v>
      </c>
      <c r="I2622" s="33" t="s">
        <v>2368</v>
      </c>
      <c r="J2622" s="33" t="s">
        <v>2369</v>
      </c>
      <c r="K2622" s="56">
        <v>1</v>
      </c>
      <c r="L2622" s="297">
        <v>45870</v>
      </c>
      <c r="M2622" s="297">
        <v>45930</v>
      </c>
      <c r="N2622" s="95">
        <f t="shared" si="88"/>
        <v>8.5714285714285712</v>
      </c>
      <c r="O2622" s="51">
        <v>1</v>
      </c>
      <c r="P2622" s="33" t="s">
        <v>962</v>
      </c>
      <c r="Q2622" s="34">
        <f t="shared" si="87"/>
        <v>1</v>
      </c>
      <c r="R2622" s="48" t="str">
        <f t="array" aca="1" ref="R2622" ca="1">IF(ISNUMBER(Q2622),IF(Q2622=100%,"CUMPLIDA",IF(AND(ISNUMBER(M2622),ISNUMBER(INDIRECT("FECHA_"&amp;$B2622,1))), IF(M2622&lt;=INDIRECT("FECHA_"&amp;$B2622,1),"INCUMPLIDA","PROCESO"), "VERIFICAR FECHA")),"SIN VALOR AVANCE")</f>
        <v>CUMPLIDA</v>
      </c>
    </row>
    <row r="2623" spans="1:18" ht="180.75">
      <c r="A2623" s="44" t="s">
        <v>652</v>
      </c>
      <c r="B2623" s="43" t="s">
        <v>1276</v>
      </c>
      <c r="C2623" s="476" t="s">
        <v>1430</v>
      </c>
      <c r="D2623" s="476" t="s">
        <v>1644</v>
      </c>
      <c r="E2623" s="475" t="s">
        <v>2370</v>
      </c>
      <c r="F2623" s="482"/>
      <c r="G2623" s="482" t="s">
        <v>2371</v>
      </c>
      <c r="H2623" s="475" t="s">
        <v>2357</v>
      </c>
      <c r="I2623" s="33" t="s">
        <v>2358</v>
      </c>
      <c r="J2623" s="33" t="s">
        <v>2359</v>
      </c>
      <c r="K2623" s="56">
        <v>20</v>
      </c>
      <c r="L2623" s="297">
        <v>45870</v>
      </c>
      <c r="M2623" s="297">
        <v>46234</v>
      </c>
      <c r="N2623" s="95">
        <f t="shared" si="88"/>
        <v>52</v>
      </c>
      <c r="O2623" s="51">
        <v>5</v>
      </c>
      <c r="P2623" s="33" t="s">
        <v>2360</v>
      </c>
      <c r="Q2623" s="34">
        <f t="shared" si="87"/>
        <v>0.25</v>
      </c>
      <c r="R2623" s="48" t="str">
        <f t="array" aca="1" ref="R2623" ca="1">IF(ISNUMBER(Q2623),IF(Q2623=100%,"CUMPLIDA",IF(AND(ISNUMBER(M2623),ISNUMBER(INDIRECT("FECHA_"&amp;$B2623,1))), IF(M2623&lt;=INDIRECT("FECHA_"&amp;$B2623,1),"INCUMPLIDA","PROCESO"), "VERIFICAR FECHA")),"SIN VALOR AVANCE")</f>
        <v>PROCESO</v>
      </c>
    </row>
    <row r="2624" spans="1:18" ht="60.75">
      <c r="A2624" s="44" t="s">
        <v>652</v>
      </c>
      <c r="B2624" s="43" t="s">
        <v>1276</v>
      </c>
      <c r="C2624" s="476"/>
      <c r="D2624" s="476"/>
      <c r="E2624" s="475"/>
      <c r="F2624" s="483"/>
      <c r="G2624" s="483"/>
      <c r="H2624" s="475"/>
      <c r="I2624" s="33" t="s">
        <v>2361</v>
      </c>
      <c r="J2624" s="33" t="s">
        <v>2372</v>
      </c>
      <c r="K2624" s="56">
        <v>3</v>
      </c>
      <c r="L2624" s="297">
        <v>45870</v>
      </c>
      <c r="M2624" s="297">
        <v>46234</v>
      </c>
      <c r="N2624" s="95">
        <f t="shared" si="88"/>
        <v>52</v>
      </c>
      <c r="O2624" s="51">
        <v>0</v>
      </c>
      <c r="P2624" s="33" t="s">
        <v>962</v>
      </c>
      <c r="Q2624" s="34">
        <f t="shared" si="87"/>
        <v>0</v>
      </c>
      <c r="R2624" s="48" t="str">
        <f t="array" aca="1" ref="R2624" ca="1">IF(ISNUMBER(Q2624),IF(Q2624=100%,"CUMPLIDA",IF(AND(ISNUMBER(M2624),ISNUMBER(INDIRECT("FECHA_"&amp;$B2624,1))), IF(M2624&lt;=INDIRECT("FECHA_"&amp;$B2624,1),"INCUMPLIDA","PROCESO"), "VERIFICAR FECHA")),"SIN VALOR AVANCE")</f>
        <v>PROCESO</v>
      </c>
    </row>
    <row r="2625" spans="1:18" ht="120.75">
      <c r="A2625" s="44" t="s">
        <v>652</v>
      </c>
      <c r="B2625" s="43" t="s">
        <v>1276</v>
      </c>
      <c r="C2625" s="476"/>
      <c r="D2625" s="476"/>
      <c r="E2625" s="475"/>
      <c r="F2625" s="483"/>
      <c r="G2625" s="483"/>
      <c r="H2625" s="45" t="s">
        <v>2363</v>
      </c>
      <c r="I2625" s="33" t="s">
        <v>2364</v>
      </c>
      <c r="J2625" s="33" t="s">
        <v>2365</v>
      </c>
      <c r="K2625" s="56">
        <v>1</v>
      </c>
      <c r="L2625" s="297">
        <v>45870</v>
      </c>
      <c r="M2625" s="297">
        <v>45991</v>
      </c>
      <c r="N2625" s="95">
        <f t="shared" si="88"/>
        <v>17.285714285714285</v>
      </c>
      <c r="O2625" s="51">
        <v>1</v>
      </c>
      <c r="P2625" s="33" t="s">
        <v>2366</v>
      </c>
      <c r="Q2625" s="34">
        <f t="shared" si="87"/>
        <v>1</v>
      </c>
      <c r="R2625" s="48" t="str">
        <f t="array" aca="1" ref="R2625" ca="1">IF(ISNUMBER(Q2625),IF(Q2625=100%,"CUMPLIDA",IF(AND(ISNUMBER(M2625),ISNUMBER(INDIRECT("FECHA_"&amp;$B2625,1))), IF(M2625&lt;=INDIRECT("FECHA_"&amp;$B2625,1),"INCUMPLIDA","PROCESO"), "VERIFICAR FECHA")),"SIN VALOR AVANCE")</f>
        <v>CUMPLIDA</v>
      </c>
    </row>
    <row r="2626" spans="1:18" ht="90">
      <c r="A2626" s="44" t="s">
        <v>652</v>
      </c>
      <c r="B2626" s="43" t="s">
        <v>1276</v>
      </c>
      <c r="C2626" s="476"/>
      <c r="D2626" s="476"/>
      <c r="E2626" s="475"/>
      <c r="F2626" s="484"/>
      <c r="G2626" s="484"/>
      <c r="H2626" s="45" t="s">
        <v>2367</v>
      </c>
      <c r="I2626" s="33" t="s">
        <v>2368</v>
      </c>
      <c r="J2626" s="33" t="s">
        <v>2369</v>
      </c>
      <c r="K2626" s="56">
        <v>1</v>
      </c>
      <c r="L2626" s="297">
        <v>45870</v>
      </c>
      <c r="M2626" s="297">
        <v>45930</v>
      </c>
      <c r="N2626" s="95">
        <f t="shared" si="88"/>
        <v>8.5714285714285712</v>
      </c>
      <c r="O2626" s="51">
        <v>1</v>
      </c>
      <c r="P2626" s="33" t="s">
        <v>962</v>
      </c>
      <c r="Q2626" s="34">
        <f t="shared" si="87"/>
        <v>1</v>
      </c>
      <c r="R2626" s="48" t="str">
        <f t="array" aca="1" ref="R2626" ca="1">IF(ISNUMBER(Q2626),IF(Q2626=100%,"CUMPLIDA",IF(AND(ISNUMBER(M2626),ISNUMBER(INDIRECT("FECHA_"&amp;$B2626,1))), IF(M2626&lt;=INDIRECT("FECHA_"&amp;$B2626,1),"INCUMPLIDA","PROCESO"), "VERIFICAR FECHA")),"SIN VALOR AVANCE")</f>
        <v>CUMPLIDA</v>
      </c>
    </row>
    <row r="2627" spans="1:18" ht="105.75">
      <c r="A2627" s="44" t="s">
        <v>652</v>
      </c>
      <c r="B2627" s="43" t="s">
        <v>1276</v>
      </c>
      <c r="C2627" s="476" t="s">
        <v>1430</v>
      </c>
      <c r="D2627" s="476" t="s">
        <v>1623</v>
      </c>
      <c r="E2627" s="475" t="s">
        <v>2373</v>
      </c>
      <c r="F2627" s="482"/>
      <c r="G2627" s="482" t="s">
        <v>2374</v>
      </c>
      <c r="H2627" s="45" t="s">
        <v>2375</v>
      </c>
      <c r="I2627" s="33" t="s">
        <v>2376</v>
      </c>
      <c r="J2627" s="33" t="s">
        <v>2369</v>
      </c>
      <c r="K2627" s="56">
        <v>1</v>
      </c>
      <c r="L2627" s="297">
        <v>45870</v>
      </c>
      <c r="M2627" s="297">
        <v>45930</v>
      </c>
      <c r="N2627" s="95">
        <f t="shared" si="88"/>
        <v>8.5714285714285712</v>
      </c>
      <c r="O2627" s="51">
        <v>1</v>
      </c>
      <c r="P2627" s="33" t="s">
        <v>2377</v>
      </c>
      <c r="Q2627" s="34">
        <f t="shared" si="87"/>
        <v>1</v>
      </c>
      <c r="R2627" s="48" t="str">
        <f t="array" aca="1" ref="R2627" ca="1">IF(ISNUMBER(Q2627),IF(Q2627=100%,"CUMPLIDA",IF(AND(ISNUMBER(M2627),ISNUMBER(INDIRECT("FECHA_"&amp;$B2627,1))), IF(M2627&lt;=INDIRECT("FECHA_"&amp;$B2627,1),"INCUMPLIDA","PROCESO"), "VERIFICAR FECHA")),"SIN VALOR AVANCE")</f>
        <v>CUMPLIDA</v>
      </c>
    </row>
    <row r="2628" spans="1:18" ht="105">
      <c r="A2628" s="44" t="s">
        <v>652</v>
      </c>
      <c r="B2628" s="43" t="s">
        <v>1276</v>
      </c>
      <c r="C2628" s="476"/>
      <c r="D2628" s="476"/>
      <c r="E2628" s="475"/>
      <c r="F2628" s="484"/>
      <c r="G2628" s="484"/>
      <c r="H2628" s="45" t="s">
        <v>2378</v>
      </c>
      <c r="I2628" s="33" t="s">
        <v>2379</v>
      </c>
      <c r="J2628" s="33" t="s">
        <v>2380</v>
      </c>
      <c r="K2628" s="56">
        <v>12</v>
      </c>
      <c r="L2628" s="297">
        <v>45870</v>
      </c>
      <c r="M2628" s="297">
        <v>46234</v>
      </c>
      <c r="N2628" s="95">
        <f t="shared" si="88"/>
        <v>52</v>
      </c>
      <c r="O2628" s="51">
        <v>5</v>
      </c>
      <c r="P2628" s="33" t="s">
        <v>2381</v>
      </c>
      <c r="Q2628" s="34">
        <f t="shared" si="87"/>
        <v>0.41666666666666669</v>
      </c>
      <c r="R2628" s="48" t="str">
        <f t="array" aca="1" ref="R2628" ca="1">IF(ISNUMBER(Q2628),IF(Q2628=100%,"CUMPLIDA",IF(AND(ISNUMBER(M2628),ISNUMBER(INDIRECT("FECHA_"&amp;$B2628,1))), IF(M2628&lt;=INDIRECT("FECHA_"&amp;$B2628,1),"INCUMPLIDA","PROCESO"), "VERIFICAR FECHA")),"SIN VALOR AVANCE")</f>
        <v>PROCESO</v>
      </c>
    </row>
    <row r="2629" spans="1:18" ht="180.75">
      <c r="A2629" s="44" t="s">
        <v>652</v>
      </c>
      <c r="B2629" s="43" t="s">
        <v>1276</v>
      </c>
      <c r="C2629" s="476" t="s">
        <v>1430</v>
      </c>
      <c r="D2629" s="476" t="s">
        <v>1623</v>
      </c>
      <c r="E2629" s="475" t="s">
        <v>2382</v>
      </c>
      <c r="F2629" s="482"/>
      <c r="G2629" s="482" t="s">
        <v>2383</v>
      </c>
      <c r="H2629" s="475" t="s">
        <v>2357</v>
      </c>
      <c r="I2629" s="33" t="s">
        <v>2358</v>
      </c>
      <c r="J2629" s="33" t="s">
        <v>2359</v>
      </c>
      <c r="K2629" s="56">
        <v>20</v>
      </c>
      <c r="L2629" s="297">
        <v>45870</v>
      </c>
      <c r="M2629" s="297">
        <v>46234</v>
      </c>
      <c r="N2629" s="95">
        <f t="shared" si="88"/>
        <v>52</v>
      </c>
      <c r="O2629" s="51">
        <v>5</v>
      </c>
      <c r="P2629" s="33" t="s">
        <v>2360</v>
      </c>
      <c r="Q2629" s="34">
        <f t="shared" si="87"/>
        <v>0.25</v>
      </c>
      <c r="R2629" s="48" t="str">
        <f t="array" aca="1" ref="R2629" ca="1">IF(ISNUMBER(Q2629),IF(Q2629=100%,"CUMPLIDA",IF(AND(ISNUMBER(M2629),ISNUMBER(INDIRECT("FECHA_"&amp;$B2629,1))), IF(M2629&lt;=INDIRECT("FECHA_"&amp;$B2629,1),"INCUMPLIDA","PROCESO"), "VERIFICAR FECHA")),"SIN VALOR AVANCE")</f>
        <v>PROCESO</v>
      </c>
    </row>
    <row r="2630" spans="1:18" ht="60.75">
      <c r="A2630" s="44" t="s">
        <v>652</v>
      </c>
      <c r="B2630" s="43" t="s">
        <v>1276</v>
      </c>
      <c r="C2630" s="476"/>
      <c r="D2630" s="476"/>
      <c r="E2630" s="475"/>
      <c r="F2630" s="483"/>
      <c r="G2630" s="483"/>
      <c r="H2630" s="475"/>
      <c r="I2630" s="33" t="s">
        <v>2361</v>
      </c>
      <c r="J2630" s="33" t="s">
        <v>2372</v>
      </c>
      <c r="K2630" s="56">
        <v>3</v>
      </c>
      <c r="L2630" s="297">
        <v>45870</v>
      </c>
      <c r="M2630" s="297">
        <v>46234</v>
      </c>
      <c r="N2630" s="95">
        <f t="shared" si="88"/>
        <v>52</v>
      </c>
      <c r="O2630" s="51">
        <v>0</v>
      </c>
      <c r="P2630" s="33" t="s">
        <v>962</v>
      </c>
      <c r="Q2630" s="34">
        <f t="shared" si="87"/>
        <v>0</v>
      </c>
      <c r="R2630" s="48" t="str">
        <f t="array" aca="1" ref="R2630" ca="1">IF(ISNUMBER(Q2630),IF(Q2630=100%,"CUMPLIDA",IF(AND(ISNUMBER(M2630),ISNUMBER(INDIRECT("FECHA_"&amp;$B2630,1))), IF(M2630&lt;=INDIRECT("FECHA_"&amp;$B2630,1),"INCUMPLIDA","PROCESO"), "VERIFICAR FECHA")),"SIN VALOR AVANCE")</f>
        <v>PROCESO</v>
      </c>
    </row>
    <row r="2631" spans="1:18" ht="120.75">
      <c r="A2631" s="44" t="s">
        <v>652</v>
      </c>
      <c r="B2631" s="43" t="s">
        <v>1276</v>
      </c>
      <c r="C2631" s="476"/>
      <c r="D2631" s="476"/>
      <c r="E2631" s="475"/>
      <c r="F2631" s="483"/>
      <c r="G2631" s="483"/>
      <c r="H2631" s="45" t="s">
        <v>2363</v>
      </c>
      <c r="I2631" s="33" t="s">
        <v>2364</v>
      </c>
      <c r="J2631" s="33" t="s">
        <v>2365</v>
      </c>
      <c r="K2631" s="56">
        <v>1</v>
      </c>
      <c r="L2631" s="297">
        <v>45870</v>
      </c>
      <c r="M2631" s="297">
        <v>45991</v>
      </c>
      <c r="N2631" s="95">
        <f t="shared" si="88"/>
        <v>17.285714285714285</v>
      </c>
      <c r="O2631" s="51">
        <v>1</v>
      </c>
      <c r="P2631" s="33" t="s">
        <v>2366</v>
      </c>
      <c r="Q2631" s="34">
        <f t="shared" si="87"/>
        <v>1</v>
      </c>
      <c r="R2631" s="48" t="str">
        <f t="array" aca="1" ref="R2631" ca="1">IF(ISNUMBER(Q2631),IF(Q2631=100%,"CUMPLIDA",IF(AND(ISNUMBER(M2631),ISNUMBER(INDIRECT("FECHA_"&amp;$B2631,1))), IF(M2631&lt;=INDIRECT("FECHA_"&amp;$B2631,1),"INCUMPLIDA","PROCESO"), "VERIFICAR FECHA")),"SIN VALOR AVANCE")</f>
        <v>CUMPLIDA</v>
      </c>
    </row>
    <row r="2632" spans="1:18" ht="90">
      <c r="A2632" s="44" t="s">
        <v>652</v>
      </c>
      <c r="B2632" s="43" t="s">
        <v>1276</v>
      </c>
      <c r="C2632" s="476"/>
      <c r="D2632" s="476"/>
      <c r="E2632" s="475"/>
      <c r="F2632" s="483"/>
      <c r="G2632" s="483"/>
      <c r="H2632" s="475" t="s">
        <v>2384</v>
      </c>
      <c r="I2632" s="33" t="s">
        <v>2368</v>
      </c>
      <c r="J2632" s="33" t="s">
        <v>2369</v>
      </c>
      <c r="K2632" s="56">
        <v>1</v>
      </c>
      <c r="L2632" s="297">
        <v>45870</v>
      </c>
      <c r="M2632" s="297">
        <v>45930</v>
      </c>
      <c r="N2632" s="95">
        <f t="shared" si="88"/>
        <v>8.5714285714285712</v>
      </c>
      <c r="O2632" s="51">
        <v>1</v>
      </c>
      <c r="P2632" s="33" t="s">
        <v>962</v>
      </c>
      <c r="Q2632" s="34">
        <f t="shared" si="87"/>
        <v>1</v>
      </c>
      <c r="R2632" s="48" t="str">
        <f t="array" aca="1" ref="R2632" ca="1">IF(ISNUMBER(Q2632),IF(Q2632=100%,"CUMPLIDA",IF(AND(ISNUMBER(M2632),ISNUMBER(INDIRECT("FECHA_"&amp;$B2632,1))), IF(M2632&lt;=INDIRECT("FECHA_"&amp;$B2632,1),"INCUMPLIDA","PROCESO"), "VERIFICAR FECHA")),"SIN VALOR AVANCE")</f>
        <v>CUMPLIDA</v>
      </c>
    </row>
    <row r="2633" spans="1:18" ht="60.75">
      <c r="A2633" s="44" t="s">
        <v>652</v>
      </c>
      <c r="B2633" s="43" t="s">
        <v>1276</v>
      </c>
      <c r="C2633" s="476"/>
      <c r="D2633" s="476"/>
      <c r="E2633" s="475"/>
      <c r="F2633" s="484"/>
      <c r="G2633" s="484"/>
      <c r="H2633" s="475"/>
      <c r="I2633" s="33" t="s">
        <v>2385</v>
      </c>
      <c r="J2633" s="33" t="s">
        <v>2369</v>
      </c>
      <c r="K2633" s="56">
        <v>1</v>
      </c>
      <c r="L2633" s="297">
        <v>45870</v>
      </c>
      <c r="M2633" s="297">
        <v>45930</v>
      </c>
      <c r="N2633" s="95">
        <f t="shared" si="88"/>
        <v>8.5714285714285712</v>
      </c>
      <c r="O2633" s="51">
        <v>1</v>
      </c>
      <c r="P2633" s="33" t="s">
        <v>962</v>
      </c>
      <c r="Q2633" s="34">
        <f t="shared" si="87"/>
        <v>1</v>
      </c>
      <c r="R2633" s="48" t="str">
        <f t="array" aca="1" ref="R2633" ca="1">IF(ISNUMBER(Q2633),IF(Q2633=100%,"CUMPLIDA",IF(AND(ISNUMBER(M2633),ISNUMBER(INDIRECT("FECHA_"&amp;$B2633,1))), IF(M2633&lt;=INDIRECT("FECHA_"&amp;$B2633,1),"INCUMPLIDA","PROCESO"), "VERIFICAR FECHA")),"SIN VALOR AVANCE")</f>
        <v>CUMPLIDA</v>
      </c>
    </row>
    <row r="2634" spans="1:18" ht="90">
      <c r="A2634" s="44" t="s">
        <v>652</v>
      </c>
      <c r="B2634" s="43" t="s">
        <v>1276</v>
      </c>
      <c r="C2634" s="476" t="s">
        <v>1430</v>
      </c>
      <c r="D2634" s="476" t="s">
        <v>1623</v>
      </c>
      <c r="E2634" s="475" t="s">
        <v>2386</v>
      </c>
      <c r="F2634" s="482"/>
      <c r="G2634" s="482" t="s">
        <v>2387</v>
      </c>
      <c r="H2634" s="45" t="s">
        <v>2388</v>
      </c>
      <c r="I2634" s="33" t="s">
        <v>2389</v>
      </c>
      <c r="J2634" s="33" t="s">
        <v>2369</v>
      </c>
      <c r="K2634" s="56">
        <v>1</v>
      </c>
      <c r="L2634" s="297">
        <v>45931</v>
      </c>
      <c r="M2634" s="297">
        <v>46022</v>
      </c>
      <c r="N2634" s="95">
        <f t="shared" si="88"/>
        <v>13</v>
      </c>
      <c r="O2634" s="51">
        <v>1</v>
      </c>
      <c r="P2634" s="33" t="s">
        <v>962</v>
      </c>
      <c r="Q2634" s="34">
        <f t="shared" si="87"/>
        <v>1</v>
      </c>
      <c r="R2634" s="48" t="str">
        <f t="array" aca="1" ref="R2634" ca="1">IF(ISNUMBER(Q2634),IF(Q2634=100%,"CUMPLIDA",IF(AND(ISNUMBER(M2634),ISNUMBER(INDIRECT("FECHA_"&amp;$B2634,1))), IF(M2634&lt;=INDIRECT("FECHA_"&amp;$B2634,1),"INCUMPLIDA","PROCESO"), "VERIFICAR FECHA")),"SIN VALOR AVANCE")</f>
        <v>CUMPLIDA</v>
      </c>
    </row>
    <row r="2635" spans="1:18" ht="105">
      <c r="A2635" s="44" t="s">
        <v>652</v>
      </c>
      <c r="B2635" s="43" t="s">
        <v>1276</v>
      </c>
      <c r="C2635" s="476"/>
      <c r="D2635" s="476"/>
      <c r="E2635" s="475"/>
      <c r="F2635" s="483"/>
      <c r="G2635" s="483"/>
      <c r="H2635" s="45" t="s">
        <v>2390</v>
      </c>
      <c r="I2635" s="33" t="s">
        <v>2391</v>
      </c>
      <c r="J2635" s="33" t="s">
        <v>2392</v>
      </c>
      <c r="K2635" s="56">
        <v>6</v>
      </c>
      <c r="L2635" s="297">
        <v>45931</v>
      </c>
      <c r="M2635" s="297">
        <v>46660</v>
      </c>
      <c r="N2635" s="95">
        <f t="shared" si="88"/>
        <v>104.14285714285714</v>
      </c>
      <c r="O2635" s="51">
        <v>0</v>
      </c>
      <c r="P2635" s="33" t="s">
        <v>2393</v>
      </c>
      <c r="Q2635" s="34">
        <f t="shared" si="87"/>
        <v>0</v>
      </c>
      <c r="R2635" s="48" t="str">
        <f t="array" aca="1" ref="R2635" ca="1">IF(ISNUMBER(Q2635),IF(Q2635=100%,"CUMPLIDA",IF(AND(ISNUMBER(M2635),ISNUMBER(INDIRECT("FECHA_"&amp;$B2635,1))), IF(M2635&lt;=INDIRECT("FECHA_"&amp;$B2635,1),"INCUMPLIDA","PROCESO"), "VERIFICAR FECHA")),"SIN VALOR AVANCE")</f>
        <v>PROCESO</v>
      </c>
    </row>
    <row r="2636" spans="1:18" ht="120.75">
      <c r="A2636" s="44" t="s">
        <v>652</v>
      </c>
      <c r="B2636" s="43" t="s">
        <v>1276</v>
      </c>
      <c r="C2636" s="476"/>
      <c r="D2636" s="476"/>
      <c r="E2636" s="475"/>
      <c r="F2636" s="484"/>
      <c r="G2636" s="484"/>
      <c r="H2636" s="45" t="s">
        <v>2394</v>
      </c>
      <c r="I2636" s="33" t="s">
        <v>2395</v>
      </c>
      <c r="J2636" s="33" t="s">
        <v>2396</v>
      </c>
      <c r="K2636" s="56">
        <v>4</v>
      </c>
      <c r="L2636" s="297">
        <v>45870</v>
      </c>
      <c r="M2636" s="297">
        <v>46234</v>
      </c>
      <c r="N2636" s="95">
        <f t="shared" si="88"/>
        <v>52</v>
      </c>
      <c r="O2636" s="51">
        <v>1</v>
      </c>
      <c r="P2636" s="33" t="s">
        <v>2397</v>
      </c>
      <c r="Q2636" s="34">
        <f t="shared" si="87"/>
        <v>0.25</v>
      </c>
      <c r="R2636" s="48" t="str">
        <f t="array" aca="1" ref="R2636" ca="1">IF(ISNUMBER(Q2636),IF(Q2636=100%,"CUMPLIDA",IF(AND(ISNUMBER(M2636),ISNUMBER(INDIRECT("FECHA_"&amp;$B2636,1))), IF(M2636&lt;=INDIRECT("FECHA_"&amp;$B2636,1),"INCUMPLIDA","PROCESO"), "VERIFICAR FECHA")),"SIN VALOR AVANCE")</f>
        <v>PROCESO</v>
      </c>
    </row>
    <row r="2637" spans="1:18" ht="75.75">
      <c r="A2637" s="44" t="s">
        <v>652</v>
      </c>
      <c r="B2637" s="43" t="s">
        <v>1276</v>
      </c>
      <c r="C2637" s="479" t="s">
        <v>1462</v>
      </c>
      <c r="D2637" s="479" t="s">
        <v>1623</v>
      </c>
      <c r="E2637" s="482" t="s">
        <v>2398</v>
      </c>
      <c r="F2637" s="482"/>
      <c r="G2637" s="482" t="s">
        <v>2399</v>
      </c>
      <c r="H2637" s="485" t="s">
        <v>2400</v>
      </c>
      <c r="I2637" s="33" t="s">
        <v>2401</v>
      </c>
      <c r="J2637" s="33" t="s">
        <v>2402</v>
      </c>
      <c r="K2637" s="51">
        <v>4</v>
      </c>
      <c r="L2637" s="297">
        <v>46082</v>
      </c>
      <c r="M2637" s="297">
        <v>46446</v>
      </c>
      <c r="N2637" s="95">
        <f t="shared" si="88"/>
        <v>52</v>
      </c>
      <c r="O2637" s="51">
        <v>0</v>
      </c>
      <c r="P2637" s="33" t="s">
        <v>2403</v>
      </c>
      <c r="Q2637" s="34">
        <f t="shared" si="87"/>
        <v>0</v>
      </c>
      <c r="R2637" s="48" t="str">
        <f t="array" aca="1" ref="R2637" ca="1">IF(ISNUMBER(Q2637),IF(Q2637=100%,"CUMPLIDA",IF(AND(ISNUMBER(M2637),ISNUMBER(INDIRECT("FECHA_"&amp;$B2637,1))), IF(M2637&lt;=INDIRECT("FECHA_"&amp;$B2637,1),"INCUMPLIDA","PROCESO"), "VERIFICAR FECHA")),"SIN VALOR AVANCE")</f>
        <v>PROCESO</v>
      </c>
    </row>
    <row r="2638" spans="1:18" ht="120">
      <c r="A2638" s="44" t="s">
        <v>652</v>
      </c>
      <c r="B2638" s="43" t="s">
        <v>1276</v>
      </c>
      <c r="C2638" s="480"/>
      <c r="D2638" s="480" t="s">
        <v>1623</v>
      </c>
      <c r="E2638" s="483"/>
      <c r="F2638" s="483"/>
      <c r="G2638" s="483"/>
      <c r="H2638" s="486"/>
      <c r="I2638" s="33" t="s">
        <v>2404</v>
      </c>
      <c r="J2638" s="33" t="s">
        <v>2405</v>
      </c>
      <c r="K2638" s="51">
        <v>4</v>
      </c>
      <c r="L2638" s="297">
        <v>46082</v>
      </c>
      <c r="M2638" s="297">
        <v>46446</v>
      </c>
      <c r="N2638" s="95">
        <f t="shared" si="88"/>
        <v>52</v>
      </c>
      <c r="O2638" s="51">
        <v>0</v>
      </c>
      <c r="P2638" s="33" t="s">
        <v>2403</v>
      </c>
      <c r="Q2638" s="34">
        <f t="shared" ref="Q2638:Q2701" si="89">O2638/K2638</f>
        <v>0</v>
      </c>
      <c r="R2638" s="48" t="str">
        <f t="array" aca="1" ref="R2638" ca="1">IF(ISNUMBER(Q2638),IF(Q2638=100%,"CUMPLIDA",IF(AND(ISNUMBER(M2638),ISNUMBER(INDIRECT("FECHA_"&amp;$B2638,1))), IF(M2638&lt;=INDIRECT("FECHA_"&amp;$B2638,1),"INCUMPLIDA","PROCESO"), "VERIFICAR FECHA")),"SIN VALOR AVANCE")</f>
        <v>PROCESO</v>
      </c>
    </row>
    <row r="2639" spans="1:18" ht="75.75">
      <c r="A2639" s="44" t="s">
        <v>652</v>
      </c>
      <c r="B2639" s="43" t="s">
        <v>1276</v>
      </c>
      <c r="C2639" s="480"/>
      <c r="D2639" s="480" t="s">
        <v>1623</v>
      </c>
      <c r="E2639" s="483"/>
      <c r="F2639" s="483"/>
      <c r="G2639" s="483"/>
      <c r="H2639" s="485" t="s">
        <v>2406</v>
      </c>
      <c r="I2639" s="33" t="s">
        <v>2407</v>
      </c>
      <c r="J2639" s="33" t="s">
        <v>2408</v>
      </c>
      <c r="K2639" s="51">
        <v>2</v>
      </c>
      <c r="L2639" s="297">
        <v>46082</v>
      </c>
      <c r="M2639" s="297">
        <v>46446</v>
      </c>
      <c r="N2639" s="95">
        <f t="shared" si="88"/>
        <v>52</v>
      </c>
      <c r="O2639" s="51">
        <v>0</v>
      </c>
      <c r="P2639" s="33" t="s">
        <v>2403</v>
      </c>
      <c r="Q2639" s="34">
        <f t="shared" si="89"/>
        <v>0</v>
      </c>
      <c r="R2639" s="48" t="str">
        <f t="array" aca="1" ref="R2639" ca="1">IF(ISNUMBER(Q2639),IF(Q2639=100%,"CUMPLIDA",IF(AND(ISNUMBER(M2639),ISNUMBER(INDIRECT("FECHA_"&amp;$B2639,1))), IF(M2639&lt;=INDIRECT("FECHA_"&amp;$B2639,1),"INCUMPLIDA","PROCESO"), "VERIFICAR FECHA")),"SIN VALOR AVANCE")</f>
        <v>PROCESO</v>
      </c>
    </row>
    <row r="2640" spans="1:18" ht="135">
      <c r="A2640" s="44" t="s">
        <v>652</v>
      </c>
      <c r="B2640" s="43" t="s">
        <v>1276</v>
      </c>
      <c r="C2640" s="480"/>
      <c r="D2640" s="480" t="s">
        <v>1623</v>
      </c>
      <c r="E2640" s="483"/>
      <c r="F2640" s="483"/>
      <c r="G2640" s="483"/>
      <c r="H2640" s="486"/>
      <c r="I2640" s="33" t="s">
        <v>2409</v>
      </c>
      <c r="J2640" s="33" t="s">
        <v>2410</v>
      </c>
      <c r="K2640" s="51">
        <v>2</v>
      </c>
      <c r="L2640" s="297">
        <v>46082</v>
      </c>
      <c r="M2640" s="297">
        <v>46446</v>
      </c>
      <c r="N2640" s="95">
        <f t="shared" si="88"/>
        <v>52</v>
      </c>
      <c r="O2640" s="51">
        <v>0</v>
      </c>
      <c r="P2640" s="33" t="s">
        <v>2403</v>
      </c>
      <c r="Q2640" s="34">
        <f t="shared" si="89"/>
        <v>0</v>
      </c>
      <c r="R2640" s="48" t="str">
        <f t="array" aca="1" ref="R2640" ca="1">IF(ISNUMBER(Q2640),IF(Q2640=100%,"CUMPLIDA",IF(AND(ISNUMBER(M2640),ISNUMBER(INDIRECT("FECHA_"&amp;$B2640,1))), IF(M2640&lt;=INDIRECT("FECHA_"&amp;$B2640,1),"INCUMPLIDA","PROCESO"), "VERIFICAR FECHA")),"SIN VALOR AVANCE")</f>
        <v>PROCESO</v>
      </c>
    </row>
    <row r="2641" spans="1:18" ht="60">
      <c r="A2641" s="44" t="s">
        <v>652</v>
      </c>
      <c r="B2641" s="43" t="s">
        <v>1276</v>
      </c>
      <c r="C2641" s="481"/>
      <c r="D2641" s="481" t="s">
        <v>1623</v>
      </c>
      <c r="E2641" s="484"/>
      <c r="F2641" s="484"/>
      <c r="G2641" s="484"/>
      <c r="H2641" s="45" t="s">
        <v>2411</v>
      </c>
      <c r="I2641" s="33" t="s">
        <v>2412</v>
      </c>
      <c r="J2641" s="33" t="s">
        <v>2413</v>
      </c>
      <c r="K2641" s="51">
        <v>1</v>
      </c>
      <c r="L2641" s="297">
        <v>46054</v>
      </c>
      <c r="M2641" s="297">
        <v>46234</v>
      </c>
      <c r="N2641" s="95">
        <f t="shared" ref="N2641:N2704" si="90">(M2641-L2641)/7</f>
        <v>25.714285714285715</v>
      </c>
      <c r="O2641" s="51">
        <v>0</v>
      </c>
      <c r="P2641" s="33" t="s">
        <v>2414</v>
      </c>
      <c r="Q2641" s="34">
        <f t="shared" si="89"/>
        <v>0</v>
      </c>
      <c r="R2641" s="48" t="str">
        <f t="array" aca="1" ref="R2641" ca="1">IF(ISNUMBER(Q2641),IF(Q2641=100%,"CUMPLIDA",IF(AND(ISNUMBER(M2641),ISNUMBER(INDIRECT("FECHA_"&amp;$B2641,1))), IF(M2641&lt;=INDIRECT("FECHA_"&amp;$B2641,1),"INCUMPLIDA","PROCESO"), "VERIFICAR FECHA")),"SIN VALOR AVANCE")</f>
        <v>PROCESO</v>
      </c>
    </row>
    <row r="2642" spans="1:18" ht="75.75">
      <c r="A2642" s="44" t="s">
        <v>652</v>
      </c>
      <c r="B2642" s="43" t="s">
        <v>1276</v>
      </c>
      <c r="C2642" s="479" t="s">
        <v>1462</v>
      </c>
      <c r="D2642" s="479" t="s">
        <v>1623</v>
      </c>
      <c r="E2642" s="482" t="s">
        <v>2415</v>
      </c>
      <c r="F2642" s="482"/>
      <c r="G2642" s="482" t="s">
        <v>2416</v>
      </c>
      <c r="H2642" s="485" t="s">
        <v>2400</v>
      </c>
      <c r="I2642" s="33" t="s">
        <v>2401</v>
      </c>
      <c r="J2642" s="33" t="s">
        <v>2402</v>
      </c>
      <c r="K2642" s="51">
        <v>4</v>
      </c>
      <c r="L2642" s="297">
        <v>46082</v>
      </c>
      <c r="M2642" s="297">
        <v>46446</v>
      </c>
      <c r="N2642" s="95">
        <f t="shared" si="90"/>
        <v>52</v>
      </c>
      <c r="O2642" s="51">
        <v>0</v>
      </c>
      <c r="P2642" s="33" t="s">
        <v>2417</v>
      </c>
      <c r="Q2642" s="34">
        <f t="shared" si="89"/>
        <v>0</v>
      </c>
      <c r="R2642" s="48" t="str">
        <f t="array" aca="1" ref="R2642" ca="1">IF(ISNUMBER(Q2642),IF(Q2642=100%,"CUMPLIDA",IF(AND(ISNUMBER(M2642),ISNUMBER(INDIRECT("FECHA_"&amp;$B2642,1))), IF(M2642&lt;=INDIRECT("FECHA_"&amp;$B2642,1),"INCUMPLIDA","PROCESO"), "VERIFICAR FECHA")),"SIN VALOR AVANCE")</f>
        <v>PROCESO</v>
      </c>
    </row>
    <row r="2643" spans="1:18" ht="120">
      <c r="A2643" s="44" t="s">
        <v>652</v>
      </c>
      <c r="B2643" s="43" t="s">
        <v>1276</v>
      </c>
      <c r="C2643" s="480"/>
      <c r="D2643" s="480" t="s">
        <v>1623</v>
      </c>
      <c r="E2643" s="483"/>
      <c r="F2643" s="483"/>
      <c r="G2643" s="483"/>
      <c r="H2643" s="486"/>
      <c r="I2643" s="33" t="s">
        <v>2404</v>
      </c>
      <c r="J2643" s="33" t="s">
        <v>2405</v>
      </c>
      <c r="K2643" s="51">
        <v>4</v>
      </c>
      <c r="L2643" s="297">
        <v>46082</v>
      </c>
      <c r="M2643" s="297">
        <v>46446</v>
      </c>
      <c r="N2643" s="95">
        <f t="shared" si="90"/>
        <v>52</v>
      </c>
      <c r="O2643" s="51">
        <v>0</v>
      </c>
      <c r="P2643" s="33" t="s">
        <v>2417</v>
      </c>
      <c r="Q2643" s="34">
        <f t="shared" si="89"/>
        <v>0</v>
      </c>
      <c r="R2643" s="48" t="str">
        <f t="array" aca="1" ref="R2643" ca="1">IF(ISNUMBER(Q2643),IF(Q2643=100%,"CUMPLIDA",IF(AND(ISNUMBER(M2643),ISNUMBER(INDIRECT("FECHA_"&amp;$B2643,1))), IF(M2643&lt;=INDIRECT("FECHA_"&amp;$B2643,1),"INCUMPLIDA","PROCESO"), "VERIFICAR FECHA")),"SIN VALOR AVANCE")</f>
        <v>PROCESO</v>
      </c>
    </row>
    <row r="2644" spans="1:18" ht="75.75">
      <c r="A2644" s="44" t="s">
        <v>652</v>
      </c>
      <c r="B2644" s="43" t="s">
        <v>1276</v>
      </c>
      <c r="C2644" s="480"/>
      <c r="D2644" s="480" t="s">
        <v>1623</v>
      </c>
      <c r="E2644" s="483"/>
      <c r="F2644" s="483"/>
      <c r="G2644" s="483"/>
      <c r="H2644" s="485" t="s">
        <v>2406</v>
      </c>
      <c r="I2644" s="33" t="s">
        <v>2407</v>
      </c>
      <c r="J2644" s="33" t="s">
        <v>2408</v>
      </c>
      <c r="K2644" s="51">
        <v>2</v>
      </c>
      <c r="L2644" s="297">
        <v>46082</v>
      </c>
      <c r="M2644" s="297">
        <v>46446</v>
      </c>
      <c r="N2644" s="95">
        <f t="shared" si="90"/>
        <v>52</v>
      </c>
      <c r="O2644" s="51">
        <v>0</v>
      </c>
      <c r="P2644" s="33" t="s">
        <v>2417</v>
      </c>
      <c r="Q2644" s="34">
        <f t="shared" si="89"/>
        <v>0</v>
      </c>
      <c r="R2644" s="48" t="str">
        <f t="array" aca="1" ref="R2644" ca="1">IF(ISNUMBER(Q2644),IF(Q2644=100%,"CUMPLIDA",IF(AND(ISNUMBER(M2644),ISNUMBER(INDIRECT("FECHA_"&amp;$B2644,1))), IF(M2644&lt;=INDIRECT("FECHA_"&amp;$B2644,1),"INCUMPLIDA","PROCESO"), "VERIFICAR FECHA")),"SIN VALOR AVANCE")</f>
        <v>PROCESO</v>
      </c>
    </row>
    <row r="2645" spans="1:18" ht="135">
      <c r="A2645" s="44" t="s">
        <v>652</v>
      </c>
      <c r="B2645" s="43" t="s">
        <v>1276</v>
      </c>
      <c r="C2645" s="480"/>
      <c r="D2645" s="480" t="s">
        <v>1623</v>
      </c>
      <c r="E2645" s="483"/>
      <c r="F2645" s="483"/>
      <c r="G2645" s="483"/>
      <c r="H2645" s="486"/>
      <c r="I2645" s="33" t="s">
        <v>2409</v>
      </c>
      <c r="J2645" s="33" t="s">
        <v>2410</v>
      </c>
      <c r="K2645" s="51">
        <v>2</v>
      </c>
      <c r="L2645" s="297">
        <v>46082</v>
      </c>
      <c r="M2645" s="297">
        <v>46446</v>
      </c>
      <c r="N2645" s="95">
        <f t="shared" si="90"/>
        <v>52</v>
      </c>
      <c r="O2645" s="51">
        <v>0</v>
      </c>
      <c r="P2645" s="33" t="s">
        <v>2417</v>
      </c>
      <c r="Q2645" s="34">
        <f t="shared" si="89"/>
        <v>0</v>
      </c>
      <c r="R2645" s="48" t="str">
        <f t="array" aca="1" ref="R2645" ca="1">IF(ISNUMBER(Q2645),IF(Q2645=100%,"CUMPLIDA",IF(AND(ISNUMBER(M2645),ISNUMBER(INDIRECT("FECHA_"&amp;$B2645,1))), IF(M2645&lt;=INDIRECT("FECHA_"&amp;$B2645,1),"INCUMPLIDA","PROCESO"), "VERIFICAR FECHA")),"SIN VALOR AVANCE")</f>
        <v>PROCESO</v>
      </c>
    </row>
    <row r="2646" spans="1:18" ht="60">
      <c r="A2646" s="44" t="s">
        <v>652</v>
      </c>
      <c r="B2646" s="43" t="s">
        <v>1276</v>
      </c>
      <c r="C2646" s="481"/>
      <c r="D2646" s="481" t="s">
        <v>1623</v>
      </c>
      <c r="E2646" s="484"/>
      <c r="F2646" s="484"/>
      <c r="G2646" s="484"/>
      <c r="H2646" s="45" t="s">
        <v>2411</v>
      </c>
      <c r="I2646" s="33" t="s">
        <v>2412</v>
      </c>
      <c r="J2646" s="33" t="s">
        <v>2413</v>
      </c>
      <c r="K2646" s="51">
        <v>1</v>
      </c>
      <c r="L2646" s="297">
        <v>46054</v>
      </c>
      <c r="M2646" s="297">
        <v>46234</v>
      </c>
      <c r="N2646" s="95">
        <f t="shared" si="90"/>
        <v>25.714285714285715</v>
      </c>
      <c r="O2646" s="51">
        <v>0</v>
      </c>
      <c r="P2646" s="33" t="s">
        <v>2414</v>
      </c>
      <c r="Q2646" s="34">
        <f t="shared" si="89"/>
        <v>0</v>
      </c>
      <c r="R2646" s="48" t="str">
        <f t="array" aca="1" ref="R2646" ca="1">IF(ISNUMBER(Q2646),IF(Q2646=100%,"CUMPLIDA",IF(AND(ISNUMBER(M2646),ISNUMBER(INDIRECT("FECHA_"&amp;$B2646,1))), IF(M2646&lt;=INDIRECT("FECHA_"&amp;$B2646,1),"INCUMPLIDA","PROCESO"), "VERIFICAR FECHA")),"SIN VALOR AVANCE")</f>
        <v>PROCESO</v>
      </c>
    </row>
    <row r="2647" spans="1:18" ht="75.75">
      <c r="A2647" s="44" t="s">
        <v>652</v>
      </c>
      <c r="B2647" s="43" t="s">
        <v>1276</v>
      </c>
      <c r="C2647" s="479" t="s">
        <v>1462</v>
      </c>
      <c r="D2647" s="479" t="s">
        <v>1623</v>
      </c>
      <c r="E2647" s="482" t="s">
        <v>2418</v>
      </c>
      <c r="F2647" s="482"/>
      <c r="G2647" s="482" t="s">
        <v>2419</v>
      </c>
      <c r="H2647" s="485" t="s">
        <v>2400</v>
      </c>
      <c r="I2647" s="33" t="s">
        <v>2401</v>
      </c>
      <c r="J2647" s="33" t="s">
        <v>2402</v>
      </c>
      <c r="K2647" s="51">
        <v>4</v>
      </c>
      <c r="L2647" s="297">
        <v>46082</v>
      </c>
      <c r="M2647" s="297">
        <v>46446</v>
      </c>
      <c r="N2647" s="95">
        <f t="shared" si="90"/>
        <v>52</v>
      </c>
      <c r="O2647" s="51">
        <v>0</v>
      </c>
      <c r="P2647" s="33" t="s">
        <v>2420</v>
      </c>
      <c r="Q2647" s="34">
        <f t="shared" si="89"/>
        <v>0</v>
      </c>
      <c r="R2647" s="48" t="str">
        <f t="array" aca="1" ref="R2647" ca="1">IF(ISNUMBER(Q2647),IF(Q2647=100%,"CUMPLIDA",IF(AND(ISNUMBER(M2647),ISNUMBER(INDIRECT("FECHA_"&amp;$B2647,1))), IF(M2647&lt;=INDIRECT("FECHA_"&amp;$B2647,1),"INCUMPLIDA","PROCESO"), "VERIFICAR FECHA")),"SIN VALOR AVANCE")</f>
        <v>PROCESO</v>
      </c>
    </row>
    <row r="2648" spans="1:18" ht="120">
      <c r="A2648" s="44" t="s">
        <v>652</v>
      </c>
      <c r="B2648" s="43" t="s">
        <v>1276</v>
      </c>
      <c r="C2648" s="480"/>
      <c r="D2648" s="480" t="s">
        <v>1623</v>
      </c>
      <c r="E2648" s="483"/>
      <c r="F2648" s="483"/>
      <c r="G2648" s="483"/>
      <c r="H2648" s="486"/>
      <c r="I2648" s="33" t="s">
        <v>2404</v>
      </c>
      <c r="J2648" s="33" t="s">
        <v>2405</v>
      </c>
      <c r="K2648" s="51">
        <v>4</v>
      </c>
      <c r="L2648" s="297">
        <v>46082</v>
      </c>
      <c r="M2648" s="297">
        <v>46446</v>
      </c>
      <c r="N2648" s="95">
        <f t="shared" si="90"/>
        <v>52</v>
      </c>
      <c r="O2648" s="51">
        <v>0</v>
      </c>
      <c r="P2648" s="33" t="s">
        <v>2420</v>
      </c>
      <c r="Q2648" s="34">
        <f t="shared" si="89"/>
        <v>0</v>
      </c>
      <c r="R2648" s="48" t="str">
        <f t="array" aca="1" ref="R2648" ca="1">IF(ISNUMBER(Q2648),IF(Q2648=100%,"CUMPLIDA",IF(AND(ISNUMBER(M2648),ISNUMBER(INDIRECT("FECHA_"&amp;$B2648,1))), IF(M2648&lt;=INDIRECT("FECHA_"&amp;$B2648,1),"INCUMPLIDA","PROCESO"), "VERIFICAR FECHA")),"SIN VALOR AVANCE")</f>
        <v>PROCESO</v>
      </c>
    </row>
    <row r="2649" spans="1:18" ht="75.75">
      <c r="A2649" s="44" t="s">
        <v>652</v>
      </c>
      <c r="B2649" s="43" t="s">
        <v>1276</v>
      </c>
      <c r="C2649" s="480"/>
      <c r="D2649" s="480" t="s">
        <v>1623</v>
      </c>
      <c r="E2649" s="483"/>
      <c r="F2649" s="483"/>
      <c r="G2649" s="483"/>
      <c r="H2649" s="485" t="s">
        <v>2406</v>
      </c>
      <c r="I2649" s="33" t="s">
        <v>2407</v>
      </c>
      <c r="J2649" s="33" t="s">
        <v>2408</v>
      </c>
      <c r="K2649" s="51">
        <v>2</v>
      </c>
      <c r="L2649" s="297">
        <v>46082</v>
      </c>
      <c r="M2649" s="297">
        <v>46446</v>
      </c>
      <c r="N2649" s="95">
        <f t="shared" si="90"/>
        <v>52</v>
      </c>
      <c r="O2649" s="51">
        <v>0</v>
      </c>
      <c r="P2649" s="33" t="s">
        <v>2420</v>
      </c>
      <c r="Q2649" s="34">
        <f t="shared" si="89"/>
        <v>0</v>
      </c>
      <c r="R2649" s="48" t="str">
        <f t="array" aca="1" ref="R2649" ca="1">IF(ISNUMBER(Q2649),IF(Q2649=100%,"CUMPLIDA",IF(AND(ISNUMBER(M2649),ISNUMBER(INDIRECT("FECHA_"&amp;$B2649,1))), IF(M2649&lt;=INDIRECT("FECHA_"&amp;$B2649,1),"INCUMPLIDA","PROCESO"), "VERIFICAR FECHA")),"SIN VALOR AVANCE")</f>
        <v>PROCESO</v>
      </c>
    </row>
    <row r="2650" spans="1:18" ht="135">
      <c r="A2650" s="44" t="s">
        <v>652</v>
      </c>
      <c r="B2650" s="43" t="s">
        <v>1276</v>
      </c>
      <c r="C2650" s="480"/>
      <c r="D2650" s="480" t="s">
        <v>1623</v>
      </c>
      <c r="E2650" s="483"/>
      <c r="F2650" s="483"/>
      <c r="G2650" s="483"/>
      <c r="H2650" s="486"/>
      <c r="I2650" s="33" t="s">
        <v>2409</v>
      </c>
      <c r="J2650" s="33" t="s">
        <v>2410</v>
      </c>
      <c r="K2650" s="51">
        <v>2</v>
      </c>
      <c r="L2650" s="297">
        <v>46082</v>
      </c>
      <c r="M2650" s="297">
        <v>46446</v>
      </c>
      <c r="N2650" s="95">
        <f t="shared" si="90"/>
        <v>52</v>
      </c>
      <c r="O2650" s="51">
        <v>0</v>
      </c>
      <c r="P2650" s="33" t="s">
        <v>2420</v>
      </c>
      <c r="Q2650" s="34">
        <f t="shared" si="89"/>
        <v>0</v>
      </c>
      <c r="R2650" s="48" t="str">
        <f t="array" aca="1" ref="R2650" ca="1">IF(ISNUMBER(Q2650),IF(Q2650=100%,"CUMPLIDA",IF(AND(ISNUMBER(M2650),ISNUMBER(INDIRECT("FECHA_"&amp;$B2650,1))), IF(M2650&lt;=INDIRECT("FECHA_"&amp;$B2650,1),"INCUMPLIDA","PROCESO"), "VERIFICAR FECHA")),"SIN VALOR AVANCE")</f>
        <v>PROCESO</v>
      </c>
    </row>
    <row r="2651" spans="1:18" ht="60">
      <c r="A2651" s="44" t="s">
        <v>652</v>
      </c>
      <c r="B2651" s="43" t="s">
        <v>1276</v>
      </c>
      <c r="C2651" s="481"/>
      <c r="D2651" s="481" t="s">
        <v>1623</v>
      </c>
      <c r="E2651" s="484"/>
      <c r="F2651" s="484"/>
      <c r="G2651" s="484"/>
      <c r="H2651" s="45" t="s">
        <v>2411</v>
      </c>
      <c r="I2651" s="33" t="s">
        <v>2412</v>
      </c>
      <c r="J2651" s="33" t="s">
        <v>2413</v>
      </c>
      <c r="K2651" s="51">
        <v>1</v>
      </c>
      <c r="L2651" s="297">
        <v>46054</v>
      </c>
      <c r="M2651" s="297">
        <v>46234</v>
      </c>
      <c r="N2651" s="95">
        <f t="shared" si="90"/>
        <v>25.714285714285715</v>
      </c>
      <c r="O2651" s="51">
        <v>0</v>
      </c>
      <c r="P2651" s="33" t="s">
        <v>2414</v>
      </c>
      <c r="Q2651" s="34">
        <f t="shared" si="89"/>
        <v>0</v>
      </c>
      <c r="R2651" s="48" t="str">
        <f t="array" aca="1" ref="R2651" ca="1">IF(ISNUMBER(Q2651),IF(Q2651=100%,"CUMPLIDA",IF(AND(ISNUMBER(M2651),ISNUMBER(INDIRECT("FECHA_"&amp;$B2651,1))), IF(M2651&lt;=INDIRECT("FECHA_"&amp;$B2651,1),"INCUMPLIDA","PROCESO"), "VERIFICAR FECHA")),"SIN VALOR AVANCE")</f>
        <v>PROCESO</v>
      </c>
    </row>
    <row r="2652" spans="1:18" ht="75.75">
      <c r="A2652" s="44" t="s">
        <v>652</v>
      </c>
      <c r="B2652" s="43" t="s">
        <v>1276</v>
      </c>
      <c r="C2652" s="479" t="s">
        <v>1462</v>
      </c>
      <c r="D2652" s="479" t="s">
        <v>1623</v>
      </c>
      <c r="E2652" s="482" t="s">
        <v>2421</v>
      </c>
      <c r="F2652" s="482"/>
      <c r="G2652" s="482" t="s">
        <v>2422</v>
      </c>
      <c r="H2652" s="485" t="s">
        <v>2400</v>
      </c>
      <c r="I2652" s="33" t="s">
        <v>2401</v>
      </c>
      <c r="J2652" s="33" t="s">
        <v>2402</v>
      </c>
      <c r="K2652" s="51">
        <v>4</v>
      </c>
      <c r="L2652" s="297">
        <v>46082</v>
      </c>
      <c r="M2652" s="297">
        <v>46446</v>
      </c>
      <c r="N2652" s="95">
        <f t="shared" si="90"/>
        <v>52</v>
      </c>
      <c r="O2652" s="51">
        <v>0</v>
      </c>
      <c r="P2652" s="33" t="s">
        <v>2423</v>
      </c>
      <c r="Q2652" s="34">
        <f t="shared" si="89"/>
        <v>0</v>
      </c>
      <c r="R2652" s="48" t="str">
        <f t="array" aca="1" ref="R2652" ca="1">IF(ISNUMBER(Q2652),IF(Q2652=100%,"CUMPLIDA",IF(AND(ISNUMBER(M2652),ISNUMBER(INDIRECT("FECHA_"&amp;$B2652,1))), IF(M2652&lt;=INDIRECT("FECHA_"&amp;$B2652,1),"INCUMPLIDA","PROCESO"), "VERIFICAR FECHA")),"SIN VALOR AVANCE")</f>
        <v>PROCESO</v>
      </c>
    </row>
    <row r="2653" spans="1:18" ht="120">
      <c r="A2653" s="44" t="s">
        <v>652</v>
      </c>
      <c r="B2653" s="43" t="s">
        <v>1276</v>
      </c>
      <c r="C2653" s="480"/>
      <c r="D2653" s="480" t="s">
        <v>1623</v>
      </c>
      <c r="E2653" s="483"/>
      <c r="F2653" s="483"/>
      <c r="G2653" s="483"/>
      <c r="H2653" s="486"/>
      <c r="I2653" s="33" t="s">
        <v>2404</v>
      </c>
      <c r="J2653" s="33" t="s">
        <v>2405</v>
      </c>
      <c r="K2653" s="51">
        <v>4</v>
      </c>
      <c r="L2653" s="297">
        <v>46082</v>
      </c>
      <c r="M2653" s="297">
        <v>46446</v>
      </c>
      <c r="N2653" s="95">
        <f t="shared" si="90"/>
        <v>52</v>
      </c>
      <c r="O2653" s="51">
        <v>0</v>
      </c>
      <c r="P2653" s="33" t="s">
        <v>2423</v>
      </c>
      <c r="Q2653" s="34">
        <f t="shared" si="89"/>
        <v>0</v>
      </c>
      <c r="R2653" s="48" t="str">
        <f t="array" aca="1" ref="R2653" ca="1">IF(ISNUMBER(Q2653),IF(Q2653=100%,"CUMPLIDA",IF(AND(ISNUMBER(M2653),ISNUMBER(INDIRECT("FECHA_"&amp;$B2653,1))), IF(M2653&lt;=INDIRECT("FECHA_"&amp;$B2653,1),"INCUMPLIDA","PROCESO"), "VERIFICAR FECHA")),"SIN VALOR AVANCE")</f>
        <v>PROCESO</v>
      </c>
    </row>
    <row r="2654" spans="1:18" ht="75.75">
      <c r="A2654" s="44" t="s">
        <v>652</v>
      </c>
      <c r="B2654" s="43" t="s">
        <v>1276</v>
      </c>
      <c r="C2654" s="480"/>
      <c r="D2654" s="480" t="s">
        <v>1623</v>
      </c>
      <c r="E2654" s="483"/>
      <c r="F2654" s="483"/>
      <c r="G2654" s="483"/>
      <c r="H2654" s="485" t="s">
        <v>2406</v>
      </c>
      <c r="I2654" s="33" t="s">
        <v>2407</v>
      </c>
      <c r="J2654" s="33" t="s">
        <v>2408</v>
      </c>
      <c r="K2654" s="51">
        <v>2</v>
      </c>
      <c r="L2654" s="297">
        <v>46082</v>
      </c>
      <c r="M2654" s="297">
        <v>46446</v>
      </c>
      <c r="N2654" s="95">
        <f t="shared" si="90"/>
        <v>52</v>
      </c>
      <c r="O2654" s="51">
        <v>0</v>
      </c>
      <c r="P2654" s="33" t="s">
        <v>2423</v>
      </c>
      <c r="Q2654" s="34">
        <f t="shared" si="89"/>
        <v>0</v>
      </c>
      <c r="R2654" s="48" t="str">
        <f t="array" aca="1" ref="R2654" ca="1">IF(ISNUMBER(Q2654),IF(Q2654=100%,"CUMPLIDA",IF(AND(ISNUMBER(M2654),ISNUMBER(INDIRECT("FECHA_"&amp;$B2654,1))), IF(M2654&lt;=INDIRECT("FECHA_"&amp;$B2654,1),"INCUMPLIDA","PROCESO"), "VERIFICAR FECHA")),"SIN VALOR AVANCE")</f>
        <v>PROCESO</v>
      </c>
    </row>
    <row r="2655" spans="1:18" ht="135">
      <c r="A2655" s="44" t="s">
        <v>652</v>
      </c>
      <c r="B2655" s="43" t="s">
        <v>1276</v>
      </c>
      <c r="C2655" s="480"/>
      <c r="D2655" s="480" t="s">
        <v>1623</v>
      </c>
      <c r="E2655" s="483"/>
      <c r="F2655" s="483"/>
      <c r="G2655" s="483"/>
      <c r="H2655" s="486"/>
      <c r="I2655" s="33" t="s">
        <v>2409</v>
      </c>
      <c r="J2655" s="33" t="s">
        <v>2410</v>
      </c>
      <c r="K2655" s="51">
        <v>2</v>
      </c>
      <c r="L2655" s="297">
        <v>46082</v>
      </c>
      <c r="M2655" s="297">
        <v>46446</v>
      </c>
      <c r="N2655" s="95">
        <f t="shared" si="90"/>
        <v>52</v>
      </c>
      <c r="O2655" s="51">
        <v>0</v>
      </c>
      <c r="P2655" s="33" t="s">
        <v>2423</v>
      </c>
      <c r="Q2655" s="34">
        <f t="shared" si="89"/>
        <v>0</v>
      </c>
      <c r="R2655" s="48" t="str">
        <f t="array" aca="1" ref="R2655" ca="1">IF(ISNUMBER(Q2655),IF(Q2655=100%,"CUMPLIDA",IF(AND(ISNUMBER(M2655),ISNUMBER(INDIRECT("FECHA_"&amp;$B2655,1))), IF(M2655&lt;=INDIRECT("FECHA_"&amp;$B2655,1),"INCUMPLIDA","PROCESO"), "VERIFICAR FECHA")),"SIN VALOR AVANCE")</f>
        <v>PROCESO</v>
      </c>
    </row>
    <row r="2656" spans="1:18" ht="60">
      <c r="A2656" s="44" t="s">
        <v>652</v>
      </c>
      <c r="B2656" s="43" t="s">
        <v>1276</v>
      </c>
      <c r="C2656" s="481"/>
      <c r="D2656" s="481" t="s">
        <v>1623</v>
      </c>
      <c r="E2656" s="484"/>
      <c r="F2656" s="484"/>
      <c r="G2656" s="484"/>
      <c r="H2656" s="45" t="s">
        <v>2411</v>
      </c>
      <c r="I2656" s="33" t="s">
        <v>2412</v>
      </c>
      <c r="J2656" s="33" t="s">
        <v>2413</v>
      </c>
      <c r="K2656" s="51">
        <v>1</v>
      </c>
      <c r="L2656" s="297">
        <v>46054</v>
      </c>
      <c r="M2656" s="297">
        <v>46234</v>
      </c>
      <c r="N2656" s="95">
        <f t="shared" si="90"/>
        <v>25.714285714285715</v>
      </c>
      <c r="O2656" s="51">
        <v>0</v>
      </c>
      <c r="P2656" s="33" t="s">
        <v>2414</v>
      </c>
      <c r="Q2656" s="34">
        <f t="shared" si="89"/>
        <v>0</v>
      </c>
      <c r="R2656" s="48" t="str">
        <f t="array" aca="1" ref="R2656" ca="1">IF(ISNUMBER(Q2656),IF(Q2656=100%,"CUMPLIDA",IF(AND(ISNUMBER(M2656),ISNUMBER(INDIRECT("FECHA_"&amp;$B2656,1))), IF(M2656&lt;=INDIRECT("FECHA_"&amp;$B2656,1),"INCUMPLIDA","PROCESO"), "VERIFICAR FECHA")),"SIN VALOR AVANCE")</f>
        <v>PROCESO</v>
      </c>
    </row>
    <row r="2657" spans="1:18" ht="75.75">
      <c r="A2657" s="44" t="s">
        <v>652</v>
      </c>
      <c r="B2657" s="43" t="s">
        <v>1276</v>
      </c>
      <c r="C2657" s="479" t="s">
        <v>1462</v>
      </c>
      <c r="D2657" s="479" t="s">
        <v>1623</v>
      </c>
      <c r="E2657" s="482" t="s">
        <v>2424</v>
      </c>
      <c r="F2657" s="482"/>
      <c r="G2657" s="482" t="s">
        <v>2425</v>
      </c>
      <c r="H2657" s="485" t="s">
        <v>2400</v>
      </c>
      <c r="I2657" s="33" t="s">
        <v>2401</v>
      </c>
      <c r="J2657" s="33" t="s">
        <v>2402</v>
      </c>
      <c r="K2657" s="51">
        <v>4</v>
      </c>
      <c r="L2657" s="297">
        <v>46082</v>
      </c>
      <c r="M2657" s="297">
        <v>46446</v>
      </c>
      <c r="N2657" s="95">
        <f t="shared" si="90"/>
        <v>52</v>
      </c>
      <c r="O2657" s="51">
        <v>0</v>
      </c>
      <c r="P2657" s="33" t="s">
        <v>2420</v>
      </c>
      <c r="Q2657" s="34">
        <f t="shared" si="89"/>
        <v>0</v>
      </c>
      <c r="R2657" s="48" t="str">
        <f t="array" aca="1" ref="R2657" ca="1">IF(ISNUMBER(Q2657),IF(Q2657=100%,"CUMPLIDA",IF(AND(ISNUMBER(M2657),ISNUMBER(INDIRECT("FECHA_"&amp;$B2657,1))), IF(M2657&lt;=INDIRECT("FECHA_"&amp;$B2657,1),"INCUMPLIDA","PROCESO"), "VERIFICAR FECHA")),"SIN VALOR AVANCE")</f>
        <v>PROCESO</v>
      </c>
    </row>
    <row r="2658" spans="1:18" ht="120">
      <c r="A2658" s="44" t="s">
        <v>652</v>
      </c>
      <c r="B2658" s="43" t="s">
        <v>1276</v>
      </c>
      <c r="C2658" s="480"/>
      <c r="D2658" s="480" t="s">
        <v>1623</v>
      </c>
      <c r="E2658" s="483"/>
      <c r="F2658" s="483"/>
      <c r="G2658" s="483"/>
      <c r="H2658" s="486"/>
      <c r="I2658" s="33" t="s">
        <v>2404</v>
      </c>
      <c r="J2658" s="33" t="s">
        <v>2405</v>
      </c>
      <c r="K2658" s="51">
        <v>4</v>
      </c>
      <c r="L2658" s="297">
        <v>46082</v>
      </c>
      <c r="M2658" s="297">
        <v>46446</v>
      </c>
      <c r="N2658" s="95">
        <f t="shared" si="90"/>
        <v>52</v>
      </c>
      <c r="O2658" s="51">
        <v>0</v>
      </c>
      <c r="P2658" s="33" t="s">
        <v>2420</v>
      </c>
      <c r="Q2658" s="34">
        <f t="shared" si="89"/>
        <v>0</v>
      </c>
      <c r="R2658" s="48" t="str">
        <f t="array" aca="1" ref="R2658" ca="1">IF(ISNUMBER(Q2658),IF(Q2658=100%,"CUMPLIDA",IF(AND(ISNUMBER(M2658),ISNUMBER(INDIRECT("FECHA_"&amp;$B2658,1))), IF(M2658&lt;=INDIRECT("FECHA_"&amp;$B2658,1),"INCUMPLIDA","PROCESO"), "VERIFICAR FECHA")),"SIN VALOR AVANCE")</f>
        <v>PROCESO</v>
      </c>
    </row>
    <row r="2659" spans="1:18" ht="75.75">
      <c r="A2659" s="44" t="s">
        <v>652</v>
      </c>
      <c r="B2659" s="43" t="s">
        <v>1276</v>
      </c>
      <c r="C2659" s="480"/>
      <c r="D2659" s="480" t="s">
        <v>1623</v>
      </c>
      <c r="E2659" s="483"/>
      <c r="F2659" s="483"/>
      <c r="G2659" s="483"/>
      <c r="H2659" s="485" t="s">
        <v>2406</v>
      </c>
      <c r="I2659" s="33" t="s">
        <v>2407</v>
      </c>
      <c r="J2659" s="33" t="s">
        <v>2408</v>
      </c>
      <c r="K2659" s="51">
        <v>2</v>
      </c>
      <c r="L2659" s="297">
        <v>46082</v>
      </c>
      <c r="M2659" s="297">
        <v>46446</v>
      </c>
      <c r="N2659" s="95">
        <f t="shared" si="90"/>
        <v>52</v>
      </c>
      <c r="O2659" s="51">
        <v>0</v>
      </c>
      <c r="P2659" s="33" t="s">
        <v>2420</v>
      </c>
      <c r="Q2659" s="34">
        <f t="shared" si="89"/>
        <v>0</v>
      </c>
      <c r="R2659" s="48" t="str">
        <f t="array" aca="1" ref="R2659" ca="1">IF(ISNUMBER(Q2659),IF(Q2659=100%,"CUMPLIDA",IF(AND(ISNUMBER(M2659),ISNUMBER(INDIRECT("FECHA_"&amp;$B2659,1))), IF(M2659&lt;=INDIRECT("FECHA_"&amp;$B2659,1),"INCUMPLIDA","PROCESO"), "VERIFICAR FECHA")),"SIN VALOR AVANCE")</f>
        <v>PROCESO</v>
      </c>
    </row>
    <row r="2660" spans="1:18" ht="135">
      <c r="A2660" s="44" t="s">
        <v>652</v>
      </c>
      <c r="B2660" s="43" t="s">
        <v>1276</v>
      </c>
      <c r="C2660" s="480"/>
      <c r="D2660" s="480" t="s">
        <v>1623</v>
      </c>
      <c r="E2660" s="483"/>
      <c r="F2660" s="483"/>
      <c r="G2660" s="483"/>
      <c r="H2660" s="486"/>
      <c r="I2660" s="33" t="s">
        <v>2409</v>
      </c>
      <c r="J2660" s="33" t="s">
        <v>2410</v>
      </c>
      <c r="K2660" s="51">
        <v>2</v>
      </c>
      <c r="L2660" s="297">
        <v>46082</v>
      </c>
      <c r="M2660" s="297">
        <v>46446</v>
      </c>
      <c r="N2660" s="95">
        <f t="shared" si="90"/>
        <v>52</v>
      </c>
      <c r="O2660" s="51">
        <v>0</v>
      </c>
      <c r="P2660" s="33" t="s">
        <v>2420</v>
      </c>
      <c r="Q2660" s="34">
        <f t="shared" si="89"/>
        <v>0</v>
      </c>
      <c r="R2660" s="48" t="str">
        <f t="array" aca="1" ref="R2660" ca="1">IF(ISNUMBER(Q2660),IF(Q2660=100%,"CUMPLIDA",IF(AND(ISNUMBER(M2660),ISNUMBER(INDIRECT("FECHA_"&amp;$B2660,1))), IF(M2660&lt;=INDIRECT("FECHA_"&amp;$B2660,1),"INCUMPLIDA","PROCESO"), "VERIFICAR FECHA")),"SIN VALOR AVANCE")</f>
        <v>PROCESO</v>
      </c>
    </row>
    <row r="2661" spans="1:18" ht="60">
      <c r="A2661" s="44" t="s">
        <v>652</v>
      </c>
      <c r="B2661" s="43" t="s">
        <v>1276</v>
      </c>
      <c r="C2661" s="481"/>
      <c r="D2661" s="481" t="s">
        <v>1623</v>
      </c>
      <c r="E2661" s="484"/>
      <c r="F2661" s="484"/>
      <c r="G2661" s="484"/>
      <c r="H2661" s="45" t="s">
        <v>2411</v>
      </c>
      <c r="I2661" s="33" t="s">
        <v>2412</v>
      </c>
      <c r="J2661" s="33" t="s">
        <v>2413</v>
      </c>
      <c r="K2661" s="51">
        <v>1</v>
      </c>
      <c r="L2661" s="297">
        <v>46054</v>
      </c>
      <c r="M2661" s="297">
        <v>46234</v>
      </c>
      <c r="N2661" s="95">
        <f t="shared" si="90"/>
        <v>25.714285714285715</v>
      </c>
      <c r="O2661" s="51">
        <v>0</v>
      </c>
      <c r="P2661" s="33" t="s">
        <v>2414</v>
      </c>
      <c r="Q2661" s="34">
        <f t="shared" si="89"/>
        <v>0</v>
      </c>
      <c r="R2661" s="48" t="str">
        <f t="array" aca="1" ref="R2661" ca="1">IF(ISNUMBER(Q2661),IF(Q2661=100%,"CUMPLIDA",IF(AND(ISNUMBER(M2661),ISNUMBER(INDIRECT("FECHA_"&amp;$B2661,1))), IF(M2661&lt;=INDIRECT("FECHA_"&amp;$B2661,1),"INCUMPLIDA","PROCESO"), "VERIFICAR FECHA")),"SIN VALOR AVANCE")</f>
        <v>PROCESO</v>
      </c>
    </row>
    <row r="2662" spans="1:18" ht="90.75">
      <c r="A2662" s="44" t="s">
        <v>652</v>
      </c>
      <c r="B2662" s="43" t="s">
        <v>1276</v>
      </c>
      <c r="C2662" s="479" t="s">
        <v>1462</v>
      </c>
      <c r="D2662" s="479" t="s">
        <v>1623</v>
      </c>
      <c r="E2662" s="482" t="s">
        <v>2426</v>
      </c>
      <c r="F2662" s="482"/>
      <c r="G2662" s="482" t="s">
        <v>2427</v>
      </c>
      <c r="H2662" s="485" t="s">
        <v>2400</v>
      </c>
      <c r="I2662" s="33" t="s">
        <v>2401</v>
      </c>
      <c r="J2662" s="33" t="s">
        <v>2402</v>
      </c>
      <c r="K2662" s="51">
        <v>4</v>
      </c>
      <c r="L2662" s="297">
        <v>46082</v>
      </c>
      <c r="M2662" s="297">
        <v>46446</v>
      </c>
      <c r="N2662" s="95">
        <f t="shared" si="90"/>
        <v>52</v>
      </c>
      <c r="O2662" s="51">
        <v>0</v>
      </c>
      <c r="P2662" s="33" t="s">
        <v>2428</v>
      </c>
      <c r="Q2662" s="34">
        <f t="shared" si="89"/>
        <v>0</v>
      </c>
      <c r="R2662" s="48" t="str">
        <f t="array" aca="1" ref="R2662" ca="1">IF(ISNUMBER(Q2662),IF(Q2662=100%,"CUMPLIDA",IF(AND(ISNUMBER(M2662),ISNUMBER(INDIRECT("FECHA_"&amp;$B2662,1))), IF(M2662&lt;=INDIRECT("FECHA_"&amp;$B2662,1),"INCUMPLIDA","PROCESO"), "VERIFICAR FECHA")),"SIN VALOR AVANCE")</f>
        <v>PROCESO</v>
      </c>
    </row>
    <row r="2663" spans="1:18" ht="120">
      <c r="A2663" s="44" t="s">
        <v>652</v>
      </c>
      <c r="B2663" s="43" t="s">
        <v>1276</v>
      </c>
      <c r="C2663" s="480"/>
      <c r="D2663" s="480" t="s">
        <v>1623</v>
      </c>
      <c r="E2663" s="483"/>
      <c r="F2663" s="483"/>
      <c r="G2663" s="483"/>
      <c r="H2663" s="486"/>
      <c r="I2663" s="33" t="s">
        <v>2404</v>
      </c>
      <c r="J2663" s="33" t="s">
        <v>2405</v>
      </c>
      <c r="K2663" s="51">
        <v>4</v>
      </c>
      <c r="L2663" s="297">
        <v>46082</v>
      </c>
      <c r="M2663" s="297">
        <v>46446</v>
      </c>
      <c r="N2663" s="95">
        <f t="shared" si="90"/>
        <v>52</v>
      </c>
      <c r="O2663" s="51">
        <v>0</v>
      </c>
      <c r="P2663" s="33" t="s">
        <v>2428</v>
      </c>
      <c r="Q2663" s="34">
        <f t="shared" si="89"/>
        <v>0</v>
      </c>
      <c r="R2663" s="48" t="str">
        <f t="array" aca="1" ref="R2663" ca="1">IF(ISNUMBER(Q2663),IF(Q2663=100%,"CUMPLIDA",IF(AND(ISNUMBER(M2663),ISNUMBER(INDIRECT("FECHA_"&amp;$B2663,1))), IF(M2663&lt;=INDIRECT("FECHA_"&amp;$B2663,1),"INCUMPLIDA","PROCESO"), "VERIFICAR FECHA")),"SIN VALOR AVANCE")</f>
        <v>PROCESO</v>
      </c>
    </row>
    <row r="2664" spans="1:18" ht="90.75">
      <c r="A2664" s="44" t="s">
        <v>652</v>
      </c>
      <c r="B2664" s="43" t="s">
        <v>1276</v>
      </c>
      <c r="C2664" s="480"/>
      <c r="D2664" s="480" t="s">
        <v>1623</v>
      </c>
      <c r="E2664" s="483"/>
      <c r="F2664" s="483"/>
      <c r="G2664" s="483"/>
      <c r="H2664" s="485" t="s">
        <v>2406</v>
      </c>
      <c r="I2664" s="33" t="s">
        <v>2407</v>
      </c>
      <c r="J2664" s="33" t="s">
        <v>2408</v>
      </c>
      <c r="K2664" s="51">
        <v>2</v>
      </c>
      <c r="L2664" s="297">
        <v>46082</v>
      </c>
      <c r="M2664" s="297">
        <v>46446</v>
      </c>
      <c r="N2664" s="95">
        <f t="shared" si="90"/>
        <v>52</v>
      </c>
      <c r="O2664" s="51">
        <v>0</v>
      </c>
      <c r="P2664" s="33" t="s">
        <v>2428</v>
      </c>
      <c r="Q2664" s="34">
        <f t="shared" si="89"/>
        <v>0</v>
      </c>
      <c r="R2664" s="48" t="str">
        <f t="array" aca="1" ref="R2664" ca="1">IF(ISNUMBER(Q2664),IF(Q2664=100%,"CUMPLIDA",IF(AND(ISNUMBER(M2664),ISNUMBER(INDIRECT("FECHA_"&amp;$B2664,1))), IF(M2664&lt;=INDIRECT("FECHA_"&amp;$B2664,1),"INCUMPLIDA","PROCESO"), "VERIFICAR FECHA")),"SIN VALOR AVANCE")</f>
        <v>PROCESO</v>
      </c>
    </row>
    <row r="2665" spans="1:18" ht="135">
      <c r="A2665" s="44" t="s">
        <v>652</v>
      </c>
      <c r="B2665" s="43" t="s">
        <v>1276</v>
      </c>
      <c r="C2665" s="480"/>
      <c r="D2665" s="480" t="s">
        <v>1623</v>
      </c>
      <c r="E2665" s="483"/>
      <c r="F2665" s="483"/>
      <c r="G2665" s="483"/>
      <c r="H2665" s="486"/>
      <c r="I2665" s="33" t="s">
        <v>2409</v>
      </c>
      <c r="J2665" s="33" t="s">
        <v>2410</v>
      </c>
      <c r="K2665" s="51">
        <v>2</v>
      </c>
      <c r="L2665" s="297">
        <v>46082</v>
      </c>
      <c r="M2665" s="297">
        <v>46446</v>
      </c>
      <c r="N2665" s="95">
        <f t="shared" si="90"/>
        <v>52</v>
      </c>
      <c r="O2665" s="51">
        <v>0</v>
      </c>
      <c r="P2665" s="33" t="s">
        <v>2428</v>
      </c>
      <c r="Q2665" s="34">
        <f t="shared" si="89"/>
        <v>0</v>
      </c>
      <c r="R2665" s="48" t="str">
        <f t="array" aca="1" ref="R2665" ca="1">IF(ISNUMBER(Q2665),IF(Q2665=100%,"CUMPLIDA",IF(AND(ISNUMBER(M2665),ISNUMBER(INDIRECT("FECHA_"&amp;$B2665,1))), IF(M2665&lt;=INDIRECT("FECHA_"&amp;$B2665,1),"INCUMPLIDA","PROCESO"), "VERIFICAR FECHA")),"SIN VALOR AVANCE")</f>
        <v>PROCESO</v>
      </c>
    </row>
    <row r="2666" spans="1:18" ht="60">
      <c r="A2666" s="44" t="s">
        <v>652</v>
      </c>
      <c r="B2666" s="43" t="s">
        <v>1276</v>
      </c>
      <c r="C2666" s="480"/>
      <c r="D2666" s="480" t="s">
        <v>1623</v>
      </c>
      <c r="E2666" s="483"/>
      <c r="F2666" s="483"/>
      <c r="G2666" s="483"/>
      <c r="H2666" s="45" t="s">
        <v>2411</v>
      </c>
      <c r="I2666" s="33" t="s">
        <v>2412</v>
      </c>
      <c r="J2666" s="33" t="s">
        <v>2413</v>
      </c>
      <c r="K2666" s="51">
        <v>1</v>
      </c>
      <c r="L2666" s="297">
        <v>46054</v>
      </c>
      <c r="M2666" s="297">
        <v>46234</v>
      </c>
      <c r="N2666" s="95">
        <f t="shared" si="90"/>
        <v>25.714285714285715</v>
      </c>
      <c r="O2666" s="51">
        <v>0</v>
      </c>
      <c r="P2666" s="33" t="s">
        <v>2414</v>
      </c>
      <c r="Q2666" s="34">
        <f t="shared" si="89"/>
        <v>0</v>
      </c>
      <c r="R2666" s="48" t="str">
        <f t="array" aca="1" ref="R2666" ca="1">IF(ISNUMBER(Q2666),IF(Q2666=100%,"CUMPLIDA",IF(AND(ISNUMBER(M2666),ISNUMBER(INDIRECT("FECHA_"&amp;$B2666,1))), IF(M2666&lt;=INDIRECT("FECHA_"&amp;$B2666,1),"INCUMPLIDA","PROCESO"), "VERIFICAR FECHA")),"SIN VALOR AVANCE")</f>
        <v>PROCESO</v>
      </c>
    </row>
    <row r="2667" spans="1:18" ht="75.75">
      <c r="A2667" s="44" t="s">
        <v>652</v>
      </c>
      <c r="B2667" s="43" t="s">
        <v>1276</v>
      </c>
      <c r="C2667" s="481"/>
      <c r="D2667" s="481" t="s">
        <v>1623</v>
      </c>
      <c r="E2667" s="484"/>
      <c r="F2667" s="484"/>
      <c r="G2667" s="484"/>
      <c r="H2667" s="45" t="s">
        <v>2429</v>
      </c>
      <c r="I2667" s="33" t="s">
        <v>2430</v>
      </c>
      <c r="J2667" s="33" t="s">
        <v>2431</v>
      </c>
      <c r="K2667" s="51">
        <v>4</v>
      </c>
      <c r="L2667" s="297">
        <v>46082</v>
      </c>
      <c r="M2667" s="297">
        <v>46446</v>
      </c>
      <c r="N2667" s="95">
        <f t="shared" si="90"/>
        <v>52</v>
      </c>
      <c r="O2667" s="51">
        <v>0</v>
      </c>
      <c r="P2667" s="33" t="s">
        <v>2432</v>
      </c>
      <c r="Q2667" s="34">
        <f t="shared" si="89"/>
        <v>0</v>
      </c>
      <c r="R2667" s="48" t="str">
        <f t="array" aca="1" ref="R2667" ca="1">IF(ISNUMBER(Q2667),IF(Q2667=100%,"CUMPLIDA",IF(AND(ISNUMBER(M2667),ISNUMBER(INDIRECT("FECHA_"&amp;$B2667,1))), IF(M2667&lt;=INDIRECT("FECHA_"&amp;$B2667,1),"INCUMPLIDA","PROCESO"), "VERIFICAR FECHA")),"SIN VALOR AVANCE")</f>
        <v>PROCESO</v>
      </c>
    </row>
    <row r="2668" spans="1:18" ht="210.75">
      <c r="A2668" s="44" t="s">
        <v>652</v>
      </c>
      <c r="B2668" s="43" t="s">
        <v>1276</v>
      </c>
      <c r="C2668" s="35" t="s">
        <v>1462</v>
      </c>
      <c r="D2668" s="199" t="s">
        <v>1623</v>
      </c>
      <c r="E2668" s="45" t="s">
        <v>2433</v>
      </c>
      <c r="F2668" s="45"/>
      <c r="G2668" s="45" t="s">
        <v>2434</v>
      </c>
      <c r="H2668" s="45" t="s">
        <v>2435</v>
      </c>
      <c r="I2668" s="33" t="s">
        <v>2436</v>
      </c>
      <c r="J2668" s="33" t="s">
        <v>2437</v>
      </c>
      <c r="K2668" s="51">
        <v>3</v>
      </c>
      <c r="L2668" s="297">
        <v>46082</v>
      </c>
      <c r="M2668" s="297">
        <v>46446</v>
      </c>
      <c r="N2668" s="95">
        <f t="shared" si="90"/>
        <v>52</v>
      </c>
      <c r="O2668" s="51">
        <v>0</v>
      </c>
      <c r="P2668" s="33" t="s">
        <v>2423</v>
      </c>
      <c r="Q2668" s="34">
        <f t="shared" si="89"/>
        <v>0</v>
      </c>
      <c r="R2668" s="48" t="str">
        <f t="array" aca="1" ref="R2668" ca="1">IF(ISNUMBER(Q2668),IF(Q2668=100%,"CUMPLIDA",IF(AND(ISNUMBER(M2668),ISNUMBER(INDIRECT("FECHA_"&amp;$B2668,1))), IF(M2668&lt;=INDIRECT("FECHA_"&amp;$B2668,1),"INCUMPLIDA","PROCESO"), "VERIFICAR FECHA")),"SIN VALOR AVANCE")</f>
        <v>PROCESO</v>
      </c>
    </row>
    <row r="2669" spans="1:18" ht="75.75">
      <c r="A2669" s="44" t="s">
        <v>652</v>
      </c>
      <c r="B2669" s="43" t="s">
        <v>1276</v>
      </c>
      <c r="C2669" s="479" t="s">
        <v>1462</v>
      </c>
      <c r="D2669" s="479" t="s">
        <v>1623</v>
      </c>
      <c r="E2669" s="482" t="s">
        <v>2438</v>
      </c>
      <c r="F2669" s="482"/>
      <c r="G2669" s="482" t="s">
        <v>2439</v>
      </c>
      <c r="H2669" s="485" t="s">
        <v>2400</v>
      </c>
      <c r="I2669" s="33" t="s">
        <v>2401</v>
      </c>
      <c r="J2669" s="33" t="s">
        <v>2402</v>
      </c>
      <c r="K2669" s="51">
        <v>4</v>
      </c>
      <c r="L2669" s="297">
        <v>46082</v>
      </c>
      <c r="M2669" s="297">
        <v>46446</v>
      </c>
      <c r="N2669" s="95">
        <f t="shared" si="90"/>
        <v>52</v>
      </c>
      <c r="O2669" s="51">
        <v>0</v>
      </c>
      <c r="P2669" s="33" t="s">
        <v>2440</v>
      </c>
      <c r="Q2669" s="34">
        <f t="shared" si="89"/>
        <v>0</v>
      </c>
      <c r="R2669" s="48" t="str">
        <f t="array" aca="1" ref="R2669" ca="1">IF(ISNUMBER(Q2669),IF(Q2669=100%,"CUMPLIDA",IF(AND(ISNUMBER(M2669),ISNUMBER(INDIRECT("FECHA_"&amp;$B2669,1))), IF(M2669&lt;=INDIRECT("FECHA_"&amp;$B2669,1),"INCUMPLIDA","PROCESO"), "VERIFICAR FECHA")),"SIN VALOR AVANCE")</f>
        <v>PROCESO</v>
      </c>
    </row>
    <row r="2670" spans="1:18" ht="120">
      <c r="A2670" s="44" t="s">
        <v>652</v>
      </c>
      <c r="B2670" s="43" t="s">
        <v>1276</v>
      </c>
      <c r="C2670" s="480"/>
      <c r="D2670" s="480" t="s">
        <v>1623</v>
      </c>
      <c r="E2670" s="483"/>
      <c r="F2670" s="483"/>
      <c r="G2670" s="483"/>
      <c r="H2670" s="486"/>
      <c r="I2670" s="33" t="s">
        <v>2404</v>
      </c>
      <c r="J2670" s="33" t="s">
        <v>2405</v>
      </c>
      <c r="K2670" s="51">
        <v>4</v>
      </c>
      <c r="L2670" s="297">
        <v>46082</v>
      </c>
      <c r="M2670" s="297">
        <v>46446</v>
      </c>
      <c r="N2670" s="95">
        <f t="shared" si="90"/>
        <v>52</v>
      </c>
      <c r="O2670" s="51">
        <v>0</v>
      </c>
      <c r="P2670" s="33" t="s">
        <v>2440</v>
      </c>
      <c r="Q2670" s="34">
        <f t="shared" si="89"/>
        <v>0</v>
      </c>
      <c r="R2670" s="48" t="str">
        <f t="array" aca="1" ref="R2670" ca="1">IF(ISNUMBER(Q2670),IF(Q2670=100%,"CUMPLIDA",IF(AND(ISNUMBER(M2670),ISNUMBER(INDIRECT("FECHA_"&amp;$B2670,1))), IF(M2670&lt;=INDIRECT("FECHA_"&amp;$B2670,1),"INCUMPLIDA","PROCESO"), "VERIFICAR FECHA")),"SIN VALOR AVANCE")</f>
        <v>PROCESO</v>
      </c>
    </row>
    <row r="2671" spans="1:18" ht="75.75">
      <c r="A2671" s="44" t="s">
        <v>652</v>
      </c>
      <c r="B2671" s="43" t="s">
        <v>1276</v>
      </c>
      <c r="C2671" s="480"/>
      <c r="D2671" s="480" t="s">
        <v>1623</v>
      </c>
      <c r="E2671" s="483"/>
      <c r="F2671" s="483"/>
      <c r="G2671" s="483"/>
      <c r="H2671" s="485" t="s">
        <v>2406</v>
      </c>
      <c r="I2671" s="33" t="s">
        <v>2407</v>
      </c>
      <c r="J2671" s="33" t="s">
        <v>2408</v>
      </c>
      <c r="K2671" s="51">
        <v>2</v>
      </c>
      <c r="L2671" s="297">
        <v>46082</v>
      </c>
      <c r="M2671" s="297">
        <v>46446</v>
      </c>
      <c r="N2671" s="95">
        <f t="shared" si="90"/>
        <v>52</v>
      </c>
      <c r="O2671" s="51">
        <v>0</v>
      </c>
      <c r="P2671" s="33" t="s">
        <v>2440</v>
      </c>
      <c r="Q2671" s="34">
        <f t="shared" si="89"/>
        <v>0</v>
      </c>
      <c r="R2671" s="48" t="str">
        <f t="array" aca="1" ref="R2671" ca="1">IF(ISNUMBER(Q2671),IF(Q2671=100%,"CUMPLIDA",IF(AND(ISNUMBER(M2671),ISNUMBER(INDIRECT("FECHA_"&amp;$B2671,1))), IF(M2671&lt;=INDIRECT("FECHA_"&amp;$B2671,1),"INCUMPLIDA","PROCESO"), "VERIFICAR FECHA")),"SIN VALOR AVANCE")</f>
        <v>PROCESO</v>
      </c>
    </row>
    <row r="2672" spans="1:18" ht="135">
      <c r="A2672" s="44" t="s">
        <v>652</v>
      </c>
      <c r="B2672" s="43" t="s">
        <v>1276</v>
      </c>
      <c r="C2672" s="480"/>
      <c r="D2672" s="480" t="s">
        <v>1623</v>
      </c>
      <c r="E2672" s="483"/>
      <c r="F2672" s="483"/>
      <c r="G2672" s="483"/>
      <c r="H2672" s="486"/>
      <c r="I2672" s="33" t="s">
        <v>2409</v>
      </c>
      <c r="J2672" s="33" t="s">
        <v>2410</v>
      </c>
      <c r="K2672" s="51">
        <v>2</v>
      </c>
      <c r="L2672" s="297">
        <v>46082</v>
      </c>
      <c r="M2672" s="297">
        <v>46446</v>
      </c>
      <c r="N2672" s="95">
        <f t="shared" si="90"/>
        <v>52</v>
      </c>
      <c r="O2672" s="51">
        <v>0</v>
      </c>
      <c r="P2672" s="33" t="s">
        <v>2440</v>
      </c>
      <c r="Q2672" s="34">
        <f t="shared" si="89"/>
        <v>0</v>
      </c>
      <c r="R2672" s="48" t="str">
        <f t="array" aca="1" ref="R2672" ca="1">IF(ISNUMBER(Q2672),IF(Q2672=100%,"CUMPLIDA",IF(AND(ISNUMBER(M2672),ISNUMBER(INDIRECT("FECHA_"&amp;$B2672,1))), IF(M2672&lt;=INDIRECT("FECHA_"&amp;$B2672,1),"INCUMPLIDA","PROCESO"), "VERIFICAR FECHA")),"SIN VALOR AVANCE")</f>
        <v>PROCESO</v>
      </c>
    </row>
    <row r="2673" spans="1:18" ht="60">
      <c r="A2673" s="44" t="s">
        <v>652</v>
      </c>
      <c r="B2673" s="43" t="s">
        <v>1276</v>
      </c>
      <c r="C2673" s="481"/>
      <c r="D2673" s="481" t="s">
        <v>1623</v>
      </c>
      <c r="E2673" s="484"/>
      <c r="F2673" s="484"/>
      <c r="G2673" s="484"/>
      <c r="H2673" s="45" t="s">
        <v>2411</v>
      </c>
      <c r="I2673" s="33" t="s">
        <v>2412</v>
      </c>
      <c r="J2673" s="33" t="s">
        <v>2413</v>
      </c>
      <c r="K2673" s="51">
        <v>1</v>
      </c>
      <c r="L2673" s="297">
        <v>46054</v>
      </c>
      <c r="M2673" s="297">
        <v>46234</v>
      </c>
      <c r="N2673" s="95">
        <f t="shared" si="90"/>
        <v>25.714285714285715</v>
      </c>
      <c r="O2673" s="51">
        <v>0</v>
      </c>
      <c r="P2673" s="33" t="s">
        <v>2414</v>
      </c>
      <c r="Q2673" s="34">
        <f t="shared" si="89"/>
        <v>0</v>
      </c>
      <c r="R2673" s="48" t="str">
        <f t="array" aca="1" ref="R2673" ca="1">IF(ISNUMBER(Q2673),IF(Q2673=100%,"CUMPLIDA",IF(AND(ISNUMBER(M2673),ISNUMBER(INDIRECT("FECHA_"&amp;$B2673,1))), IF(M2673&lt;=INDIRECT("FECHA_"&amp;$B2673,1),"INCUMPLIDA","PROCESO"), "VERIFICAR FECHA")),"SIN VALOR AVANCE")</f>
        <v>PROCESO</v>
      </c>
    </row>
    <row r="2674" spans="1:18" ht="90.75">
      <c r="A2674" s="44" t="s">
        <v>652</v>
      </c>
      <c r="B2674" s="43" t="s">
        <v>1276</v>
      </c>
      <c r="C2674" s="479" t="s">
        <v>1462</v>
      </c>
      <c r="D2674" s="479" t="s">
        <v>1623</v>
      </c>
      <c r="E2674" s="482" t="s">
        <v>2441</v>
      </c>
      <c r="F2674" s="482"/>
      <c r="G2674" s="482" t="s">
        <v>2442</v>
      </c>
      <c r="H2674" s="485" t="s">
        <v>2400</v>
      </c>
      <c r="I2674" s="33" t="s">
        <v>2401</v>
      </c>
      <c r="J2674" s="33" t="s">
        <v>2402</v>
      </c>
      <c r="K2674" s="51">
        <v>4</v>
      </c>
      <c r="L2674" s="297">
        <v>46082</v>
      </c>
      <c r="M2674" s="297">
        <v>46446</v>
      </c>
      <c r="N2674" s="95">
        <f t="shared" si="90"/>
        <v>52</v>
      </c>
      <c r="O2674" s="51">
        <v>0</v>
      </c>
      <c r="P2674" s="33" t="s">
        <v>2443</v>
      </c>
      <c r="Q2674" s="34">
        <f t="shared" si="89"/>
        <v>0</v>
      </c>
      <c r="R2674" s="48" t="str">
        <f t="array" aca="1" ref="R2674" ca="1">IF(ISNUMBER(Q2674),IF(Q2674=100%,"CUMPLIDA",IF(AND(ISNUMBER(M2674),ISNUMBER(INDIRECT("FECHA_"&amp;$B2674,1))), IF(M2674&lt;=INDIRECT("FECHA_"&amp;$B2674,1),"INCUMPLIDA","PROCESO"), "VERIFICAR FECHA")),"SIN VALOR AVANCE")</f>
        <v>PROCESO</v>
      </c>
    </row>
    <row r="2675" spans="1:18" ht="120">
      <c r="A2675" s="44" t="s">
        <v>652</v>
      </c>
      <c r="B2675" s="43" t="s">
        <v>1276</v>
      </c>
      <c r="C2675" s="480"/>
      <c r="D2675" s="480" t="s">
        <v>1623</v>
      </c>
      <c r="E2675" s="483"/>
      <c r="F2675" s="483"/>
      <c r="G2675" s="483"/>
      <c r="H2675" s="486"/>
      <c r="I2675" s="33" t="s">
        <v>2404</v>
      </c>
      <c r="J2675" s="33" t="s">
        <v>2405</v>
      </c>
      <c r="K2675" s="51">
        <v>4</v>
      </c>
      <c r="L2675" s="297">
        <v>46082</v>
      </c>
      <c r="M2675" s="297">
        <v>46446</v>
      </c>
      <c r="N2675" s="95">
        <f t="shared" si="90"/>
        <v>52</v>
      </c>
      <c r="O2675" s="51">
        <v>0</v>
      </c>
      <c r="P2675" s="33" t="s">
        <v>2443</v>
      </c>
      <c r="Q2675" s="34">
        <f t="shared" si="89"/>
        <v>0</v>
      </c>
      <c r="R2675" s="48" t="str">
        <f t="array" aca="1" ref="R2675" ca="1">IF(ISNUMBER(Q2675),IF(Q2675=100%,"CUMPLIDA",IF(AND(ISNUMBER(M2675),ISNUMBER(INDIRECT("FECHA_"&amp;$B2675,1))), IF(M2675&lt;=INDIRECT("FECHA_"&amp;$B2675,1),"INCUMPLIDA","PROCESO"), "VERIFICAR FECHA")),"SIN VALOR AVANCE")</f>
        <v>PROCESO</v>
      </c>
    </row>
    <row r="2676" spans="1:18" ht="90.75">
      <c r="A2676" s="44" t="s">
        <v>652</v>
      </c>
      <c r="B2676" s="43" t="s">
        <v>1276</v>
      </c>
      <c r="C2676" s="480"/>
      <c r="D2676" s="480" t="s">
        <v>1623</v>
      </c>
      <c r="E2676" s="483"/>
      <c r="F2676" s="483"/>
      <c r="G2676" s="483"/>
      <c r="H2676" s="485" t="s">
        <v>2406</v>
      </c>
      <c r="I2676" s="33" t="s">
        <v>2407</v>
      </c>
      <c r="J2676" s="33" t="s">
        <v>2408</v>
      </c>
      <c r="K2676" s="51">
        <v>2</v>
      </c>
      <c r="L2676" s="297">
        <v>46082</v>
      </c>
      <c r="M2676" s="297">
        <v>46446</v>
      </c>
      <c r="N2676" s="95">
        <f t="shared" si="90"/>
        <v>52</v>
      </c>
      <c r="O2676" s="51">
        <v>0</v>
      </c>
      <c r="P2676" s="33" t="s">
        <v>2443</v>
      </c>
      <c r="Q2676" s="34">
        <f t="shared" si="89"/>
        <v>0</v>
      </c>
      <c r="R2676" s="48" t="str">
        <f t="array" aca="1" ref="R2676" ca="1">IF(ISNUMBER(Q2676),IF(Q2676=100%,"CUMPLIDA",IF(AND(ISNUMBER(M2676),ISNUMBER(INDIRECT("FECHA_"&amp;$B2676,1))), IF(M2676&lt;=INDIRECT("FECHA_"&amp;$B2676,1),"INCUMPLIDA","PROCESO"), "VERIFICAR FECHA")),"SIN VALOR AVANCE")</f>
        <v>PROCESO</v>
      </c>
    </row>
    <row r="2677" spans="1:18" ht="135">
      <c r="A2677" s="44" t="s">
        <v>652</v>
      </c>
      <c r="B2677" s="43" t="s">
        <v>1276</v>
      </c>
      <c r="C2677" s="480"/>
      <c r="D2677" s="480" t="s">
        <v>1623</v>
      </c>
      <c r="E2677" s="483"/>
      <c r="F2677" s="483"/>
      <c r="G2677" s="483"/>
      <c r="H2677" s="486"/>
      <c r="I2677" s="33" t="s">
        <v>2409</v>
      </c>
      <c r="J2677" s="33" t="s">
        <v>2410</v>
      </c>
      <c r="K2677" s="51">
        <v>2</v>
      </c>
      <c r="L2677" s="297">
        <v>46082</v>
      </c>
      <c r="M2677" s="297">
        <v>46446</v>
      </c>
      <c r="N2677" s="95">
        <f t="shared" si="90"/>
        <v>52</v>
      </c>
      <c r="O2677" s="51">
        <v>0</v>
      </c>
      <c r="P2677" s="33" t="s">
        <v>2443</v>
      </c>
      <c r="Q2677" s="34">
        <f t="shared" si="89"/>
        <v>0</v>
      </c>
      <c r="R2677" s="48" t="str">
        <f t="array" aca="1" ref="R2677" ca="1">IF(ISNUMBER(Q2677),IF(Q2677=100%,"CUMPLIDA",IF(AND(ISNUMBER(M2677),ISNUMBER(INDIRECT("FECHA_"&amp;$B2677,1))), IF(M2677&lt;=INDIRECT("FECHA_"&amp;$B2677,1),"INCUMPLIDA","PROCESO"), "VERIFICAR FECHA")),"SIN VALOR AVANCE")</f>
        <v>PROCESO</v>
      </c>
    </row>
    <row r="2678" spans="1:18" ht="60">
      <c r="A2678" s="44" t="s">
        <v>652</v>
      </c>
      <c r="B2678" s="43" t="s">
        <v>1276</v>
      </c>
      <c r="C2678" s="481"/>
      <c r="D2678" s="481" t="s">
        <v>1623</v>
      </c>
      <c r="E2678" s="484"/>
      <c r="F2678" s="484"/>
      <c r="G2678" s="484"/>
      <c r="H2678" s="45" t="s">
        <v>2411</v>
      </c>
      <c r="I2678" s="33" t="s">
        <v>2412</v>
      </c>
      <c r="J2678" s="33" t="s">
        <v>2413</v>
      </c>
      <c r="K2678" s="51">
        <v>1</v>
      </c>
      <c r="L2678" s="297">
        <v>46054</v>
      </c>
      <c r="M2678" s="297">
        <v>46234</v>
      </c>
      <c r="N2678" s="95">
        <f t="shared" si="90"/>
        <v>25.714285714285715</v>
      </c>
      <c r="O2678" s="51">
        <v>0</v>
      </c>
      <c r="P2678" s="33" t="s">
        <v>2414</v>
      </c>
      <c r="Q2678" s="34">
        <f t="shared" si="89"/>
        <v>0</v>
      </c>
      <c r="R2678" s="48" t="str">
        <f t="array" aca="1" ref="R2678" ca="1">IF(ISNUMBER(Q2678),IF(Q2678=100%,"CUMPLIDA",IF(AND(ISNUMBER(M2678),ISNUMBER(INDIRECT("FECHA_"&amp;$B2678,1))), IF(M2678&lt;=INDIRECT("FECHA_"&amp;$B2678,1),"INCUMPLIDA","PROCESO"), "VERIFICAR FECHA")),"SIN VALOR AVANCE")</f>
        <v>PROCESO</v>
      </c>
    </row>
    <row r="2679" spans="1:18" ht="75.75">
      <c r="A2679" s="44" t="s">
        <v>652</v>
      </c>
      <c r="B2679" s="43" t="s">
        <v>1276</v>
      </c>
      <c r="C2679" s="479" t="s">
        <v>1462</v>
      </c>
      <c r="D2679" s="479" t="s">
        <v>1623</v>
      </c>
      <c r="E2679" s="482" t="s">
        <v>2444</v>
      </c>
      <c r="F2679" s="482"/>
      <c r="G2679" s="482" t="s">
        <v>2445</v>
      </c>
      <c r="H2679" s="485" t="s">
        <v>2400</v>
      </c>
      <c r="I2679" s="33" t="s">
        <v>2401</v>
      </c>
      <c r="J2679" s="33" t="s">
        <v>2402</v>
      </c>
      <c r="K2679" s="51">
        <v>4</v>
      </c>
      <c r="L2679" s="297">
        <v>46082</v>
      </c>
      <c r="M2679" s="297">
        <v>46446</v>
      </c>
      <c r="N2679" s="95">
        <f t="shared" si="90"/>
        <v>52</v>
      </c>
      <c r="O2679" s="51">
        <v>0</v>
      </c>
      <c r="P2679" s="33" t="s">
        <v>2423</v>
      </c>
      <c r="Q2679" s="34">
        <f t="shared" si="89"/>
        <v>0</v>
      </c>
      <c r="R2679" s="48" t="str">
        <f t="array" aca="1" ref="R2679" ca="1">IF(ISNUMBER(Q2679),IF(Q2679=100%,"CUMPLIDA",IF(AND(ISNUMBER(M2679),ISNUMBER(INDIRECT("FECHA_"&amp;$B2679,1))), IF(M2679&lt;=INDIRECT("FECHA_"&amp;$B2679,1),"INCUMPLIDA","PROCESO"), "VERIFICAR FECHA")),"SIN VALOR AVANCE")</f>
        <v>PROCESO</v>
      </c>
    </row>
    <row r="2680" spans="1:18" ht="120">
      <c r="A2680" s="44" t="s">
        <v>652</v>
      </c>
      <c r="B2680" s="43" t="s">
        <v>1276</v>
      </c>
      <c r="C2680" s="480"/>
      <c r="D2680" s="480" t="s">
        <v>1623</v>
      </c>
      <c r="E2680" s="483"/>
      <c r="F2680" s="483"/>
      <c r="G2680" s="483"/>
      <c r="H2680" s="486"/>
      <c r="I2680" s="33" t="s">
        <v>2404</v>
      </c>
      <c r="J2680" s="33" t="s">
        <v>2405</v>
      </c>
      <c r="K2680" s="51">
        <v>4</v>
      </c>
      <c r="L2680" s="297">
        <v>46082</v>
      </c>
      <c r="M2680" s="297">
        <v>46446</v>
      </c>
      <c r="N2680" s="95">
        <f t="shared" si="90"/>
        <v>52</v>
      </c>
      <c r="O2680" s="51">
        <v>0</v>
      </c>
      <c r="P2680" s="33" t="s">
        <v>2423</v>
      </c>
      <c r="Q2680" s="34">
        <f t="shared" si="89"/>
        <v>0</v>
      </c>
      <c r="R2680" s="48" t="str">
        <f t="array" aca="1" ref="R2680" ca="1">IF(ISNUMBER(Q2680),IF(Q2680=100%,"CUMPLIDA",IF(AND(ISNUMBER(M2680),ISNUMBER(INDIRECT("FECHA_"&amp;$B2680,1))), IF(M2680&lt;=INDIRECT("FECHA_"&amp;$B2680,1),"INCUMPLIDA","PROCESO"), "VERIFICAR FECHA")),"SIN VALOR AVANCE")</f>
        <v>PROCESO</v>
      </c>
    </row>
    <row r="2681" spans="1:18" ht="75.75">
      <c r="A2681" s="44" t="s">
        <v>652</v>
      </c>
      <c r="B2681" s="43" t="s">
        <v>1276</v>
      </c>
      <c r="C2681" s="480"/>
      <c r="D2681" s="480" t="s">
        <v>1623</v>
      </c>
      <c r="E2681" s="483"/>
      <c r="F2681" s="483"/>
      <c r="G2681" s="483"/>
      <c r="H2681" s="485" t="s">
        <v>2406</v>
      </c>
      <c r="I2681" s="33" t="s">
        <v>2407</v>
      </c>
      <c r="J2681" s="33" t="s">
        <v>2408</v>
      </c>
      <c r="K2681" s="51">
        <v>2</v>
      </c>
      <c r="L2681" s="297">
        <v>46082</v>
      </c>
      <c r="M2681" s="297">
        <v>46446</v>
      </c>
      <c r="N2681" s="95">
        <f t="shared" si="90"/>
        <v>52</v>
      </c>
      <c r="O2681" s="51">
        <v>0</v>
      </c>
      <c r="P2681" s="33" t="s">
        <v>2423</v>
      </c>
      <c r="Q2681" s="34">
        <f t="shared" si="89"/>
        <v>0</v>
      </c>
      <c r="R2681" s="48" t="str">
        <f t="array" aca="1" ref="R2681" ca="1">IF(ISNUMBER(Q2681),IF(Q2681=100%,"CUMPLIDA",IF(AND(ISNUMBER(M2681),ISNUMBER(INDIRECT("FECHA_"&amp;$B2681,1))), IF(M2681&lt;=INDIRECT("FECHA_"&amp;$B2681,1),"INCUMPLIDA","PROCESO"), "VERIFICAR FECHA")),"SIN VALOR AVANCE")</f>
        <v>PROCESO</v>
      </c>
    </row>
    <row r="2682" spans="1:18" ht="135">
      <c r="A2682" s="44" t="s">
        <v>652</v>
      </c>
      <c r="B2682" s="43" t="s">
        <v>1276</v>
      </c>
      <c r="C2682" s="480"/>
      <c r="D2682" s="480" t="s">
        <v>1623</v>
      </c>
      <c r="E2682" s="483"/>
      <c r="F2682" s="483"/>
      <c r="G2682" s="483"/>
      <c r="H2682" s="486"/>
      <c r="I2682" s="33" t="s">
        <v>2409</v>
      </c>
      <c r="J2682" s="33" t="s">
        <v>2410</v>
      </c>
      <c r="K2682" s="51">
        <v>2</v>
      </c>
      <c r="L2682" s="297">
        <v>46082</v>
      </c>
      <c r="M2682" s="297">
        <v>46446</v>
      </c>
      <c r="N2682" s="95">
        <f t="shared" si="90"/>
        <v>52</v>
      </c>
      <c r="O2682" s="51">
        <v>0</v>
      </c>
      <c r="P2682" s="33" t="s">
        <v>2423</v>
      </c>
      <c r="Q2682" s="34">
        <f t="shared" si="89"/>
        <v>0</v>
      </c>
      <c r="R2682" s="48" t="str">
        <f t="array" aca="1" ref="R2682" ca="1">IF(ISNUMBER(Q2682),IF(Q2682=100%,"CUMPLIDA",IF(AND(ISNUMBER(M2682),ISNUMBER(INDIRECT("FECHA_"&amp;$B2682,1))), IF(M2682&lt;=INDIRECT("FECHA_"&amp;$B2682,1),"INCUMPLIDA","PROCESO"), "VERIFICAR FECHA")),"SIN VALOR AVANCE")</f>
        <v>PROCESO</v>
      </c>
    </row>
    <row r="2683" spans="1:18" ht="60">
      <c r="A2683" s="44" t="s">
        <v>652</v>
      </c>
      <c r="B2683" s="43" t="s">
        <v>1276</v>
      </c>
      <c r="C2683" s="481"/>
      <c r="D2683" s="481" t="s">
        <v>1623</v>
      </c>
      <c r="E2683" s="484"/>
      <c r="F2683" s="484"/>
      <c r="G2683" s="484"/>
      <c r="H2683" s="45" t="s">
        <v>2411</v>
      </c>
      <c r="I2683" s="33" t="s">
        <v>2412</v>
      </c>
      <c r="J2683" s="33" t="s">
        <v>2413</v>
      </c>
      <c r="K2683" s="51">
        <v>1</v>
      </c>
      <c r="L2683" s="297">
        <v>46054</v>
      </c>
      <c r="M2683" s="297">
        <v>46234</v>
      </c>
      <c r="N2683" s="95">
        <f t="shared" si="90"/>
        <v>25.714285714285715</v>
      </c>
      <c r="O2683" s="51">
        <v>0</v>
      </c>
      <c r="P2683" s="33" t="s">
        <v>2414</v>
      </c>
      <c r="Q2683" s="34">
        <f t="shared" si="89"/>
        <v>0</v>
      </c>
      <c r="R2683" s="48" t="str">
        <f t="array" aca="1" ref="R2683" ca="1">IF(ISNUMBER(Q2683),IF(Q2683=100%,"CUMPLIDA",IF(AND(ISNUMBER(M2683),ISNUMBER(INDIRECT("FECHA_"&amp;$B2683,1))), IF(M2683&lt;=INDIRECT("FECHA_"&amp;$B2683,1),"INCUMPLIDA","PROCESO"), "VERIFICAR FECHA")),"SIN VALOR AVANCE")</f>
        <v>PROCESO</v>
      </c>
    </row>
    <row r="2684" spans="1:18" ht="75.75">
      <c r="A2684" s="44" t="s">
        <v>652</v>
      </c>
      <c r="B2684" s="43" t="s">
        <v>1276</v>
      </c>
      <c r="C2684" s="479" t="s">
        <v>1462</v>
      </c>
      <c r="D2684" s="479" t="s">
        <v>1623</v>
      </c>
      <c r="E2684" s="482" t="s">
        <v>2446</v>
      </c>
      <c r="F2684" s="482"/>
      <c r="G2684" s="482" t="s">
        <v>2447</v>
      </c>
      <c r="H2684" s="485" t="s">
        <v>2400</v>
      </c>
      <c r="I2684" s="33" t="s">
        <v>2401</v>
      </c>
      <c r="J2684" s="33" t="s">
        <v>2402</v>
      </c>
      <c r="K2684" s="51">
        <v>4</v>
      </c>
      <c r="L2684" s="297">
        <v>46082</v>
      </c>
      <c r="M2684" s="297">
        <v>46446</v>
      </c>
      <c r="N2684" s="95">
        <f t="shared" si="90"/>
        <v>52</v>
      </c>
      <c r="O2684" s="51">
        <v>0</v>
      </c>
      <c r="P2684" s="33" t="s">
        <v>2423</v>
      </c>
      <c r="Q2684" s="34">
        <f t="shared" si="89"/>
        <v>0</v>
      </c>
      <c r="R2684" s="48" t="str">
        <f t="array" aca="1" ref="R2684" ca="1">IF(ISNUMBER(Q2684),IF(Q2684=100%,"CUMPLIDA",IF(AND(ISNUMBER(M2684),ISNUMBER(INDIRECT("FECHA_"&amp;$B2684,1))), IF(M2684&lt;=INDIRECT("FECHA_"&amp;$B2684,1),"INCUMPLIDA","PROCESO"), "VERIFICAR FECHA")),"SIN VALOR AVANCE")</f>
        <v>PROCESO</v>
      </c>
    </row>
    <row r="2685" spans="1:18" ht="120">
      <c r="A2685" s="44" t="s">
        <v>652</v>
      </c>
      <c r="B2685" s="43" t="s">
        <v>1276</v>
      </c>
      <c r="C2685" s="480"/>
      <c r="D2685" s="480" t="s">
        <v>1707</v>
      </c>
      <c r="E2685" s="483"/>
      <c r="F2685" s="483"/>
      <c r="G2685" s="483"/>
      <c r="H2685" s="486"/>
      <c r="I2685" s="33" t="s">
        <v>2404</v>
      </c>
      <c r="J2685" s="33" t="s">
        <v>2405</v>
      </c>
      <c r="K2685" s="51">
        <v>4</v>
      </c>
      <c r="L2685" s="297">
        <v>46082</v>
      </c>
      <c r="M2685" s="297">
        <v>46446</v>
      </c>
      <c r="N2685" s="95">
        <f t="shared" si="90"/>
        <v>52</v>
      </c>
      <c r="O2685" s="51">
        <v>0</v>
      </c>
      <c r="P2685" s="33" t="s">
        <v>2423</v>
      </c>
      <c r="Q2685" s="34">
        <f t="shared" si="89"/>
        <v>0</v>
      </c>
      <c r="R2685" s="48" t="str">
        <f t="array" aca="1" ref="R2685" ca="1">IF(ISNUMBER(Q2685),IF(Q2685=100%,"CUMPLIDA",IF(AND(ISNUMBER(M2685),ISNUMBER(INDIRECT("FECHA_"&amp;$B2685,1))), IF(M2685&lt;=INDIRECT("FECHA_"&amp;$B2685,1),"INCUMPLIDA","PROCESO"), "VERIFICAR FECHA")),"SIN VALOR AVANCE")</f>
        <v>PROCESO</v>
      </c>
    </row>
    <row r="2686" spans="1:18" ht="75.75">
      <c r="A2686" s="44" t="s">
        <v>652</v>
      </c>
      <c r="B2686" s="43" t="s">
        <v>1276</v>
      </c>
      <c r="C2686" s="480"/>
      <c r="D2686" s="480" t="s">
        <v>1709</v>
      </c>
      <c r="E2686" s="483"/>
      <c r="F2686" s="483"/>
      <c r="G2686" s="483"/>
      <c r="H2686" s="485" t="s">
        <v>2406</v>
      </c>
      <c r="I2686" s="33" t="s">
        <v>2407</v>
      </c>
      <c r="J2686" s="33" t="s">
        <v>2408</v>
      </c>
      <c r="K2686" s="51">
        <v>2</v>
      </c>
      <c r="L2686" s="297">
        <v>46082</v>
      </c>
      <c r="M2686" s="297">
        <v>46446</v>
      </c>
      <c r="N2686" s="95">
        <f t="shared" si="90"/>
        <v>52</v>
      </c>
      <c r="O2686" s="51">
        <v>0</v>
      </c>
      <c r="P2686" s="33" t="s">
        <v>2423</v>
      </c>
      <c r="Q2686" s="34">
        <f t="shared" si="89"/>
        <v>0</v>
      </c>
      <c r="R2686" s="48" t="str">
        <f t="array" aca="1" ref="R2686" ca="1">IF(ISNUMBER(Q2686),IF(Q2686=100%,"CUMPLIDA",IF(AND(ISNUMBER(M2686),ISNUMBER(INDIRECT("FECHA_"&amp;$B2686,1))), IF(M2686&lt;=INDIRECT("FECHA_"&amp;$B2686,1),"INCUMPLIDA","PROCESO"), "VERIFICAR FECHA")),"SIN VALOR AVANCE")</f>
        <v>PROCESO</v>
      </c>
    </row>
    <row r="2687" spans="1:18" ht="135">
      <c r="A2687" s="44" t="s">
        <v>652</v>
      </c>
      <c r="B2687" s="43" t="s">
        <v>1276</v>
      </c>
      <c r="C2687" s="480"/>
      <c r="D2687" s="480" t="s">
        <v>1623</v>
      </c>
      <c r="E2687" s="483"/>
      <c r="F2687" s="483"/>
      <c r="G2687" s="483"/>
      <c r="H2687" s="486"/>
      <c r="I2687" s="33" t="s">
        <v>2409</v>
      </c>
      <c r="J2687" s="33" t="s">
        <v>2410</v>
      </c>
      <c r="K2687" s="51">
        <v>2</v>
      </c>
      <c r="L2687" s="297">
        <v>46082</v>
      </c>
      <c r="M2687" s="297">
        <v>46446</v>
      </c>
      <c r="N2687" s="95">
        <f t="shared" si="90"/>
        <v>52</v>
      </c>
      <c r="O2687" s="51">
        <v>0</v>
      </c>
      <c r="P2687" s="33" t="s">
        <v>2423</v>
      </c>
      <c r="Q2687" s="34">
        <f t="shared" si="89"/>
        <v>0</v>
      </c>
      <c r="R2687" s="48" t="str">
        <f t="array" aca="1" ref="R2687" ca="1">IF(ISNUMBER(Q2687),IF(Q2687=100%,"CUMPLIDA",IF(AND(ISNUMBER(M2687),ISNUMBER(INDIRECT("FECHA_"&amp;$B2687,1))), IF(M2687&lt;=INDIRECT("FECHA_"&amp;$B2687,1),"INCUMPLIDA","PROCESO"), "VERIFICAR FECHA")),"SIN VALOR AVANCE")</f>
        <v>PROCESO</v>
      </c>
    </row>
    <row r="2688" spans="1:18" ht="60">
      <c r="A2688" s="44" t="s">
        <v>652</v>
      </c>
      <c r="B2688" s="43" t="s">
        <v>1276</v>
      </c>
      <c r="C2688" s="480"/>
      <c r="D2688" s="480" t="s">
        <v>1707</v>
      </c>
      <c r="E2688" s="483"/>
      <c r="F2688" s="483"/>
      <c r="G2688" s="483"/>
      <c r="H2688" s="45" t="s">
        <v>2411</v>
      </c>
      <c r="I2688" s="33" t="s">
        <v>2412</v>
      </c>
      <c r="J2688" s="33" t="s">
        <v>2413</v>
      </c>
      <c r="K2688" s="51">
        <v>1</v>
      </c>
      <c r="L2688" s="297">
        <v>46054</v>
      </c>
      <c r="M2688" s="297">
        <v>46234</v>
      </c>
      <c r="N2688" s="95">
        <f t="shared" si="90"/>
        <v>25.714285714285715</v>
      </c>
      <c r="O2688" s="51">
        <v>0</v>
      </c>
      <c r="P2688" s="33" t="s">
        <v>2448</v>
      </c>
      <c r="Q2688" s="34">
        <f t="shared" si="89"/>
        <v>0</v>
      </c>
      <c r="R2688" s="48" t="str">
        <f t="array" aca="1" ref="R2688" ca="1">IF(ISNUMBER(Q2688),IF(Q2688=100%,"CUMPLIDA",IF(AND(ISNUMBER(M2688),ISNUMBER(INDIRECT("FECHA_"&amp;$B2688,1))), IF(M2688&lt;=INDIRECT("FECHA_"&amp;$B2688,1),"INCUMPLIDA","PROCESO"), "VERIFICAR FECHA")),"SIN VALOR AVANCE")</f>
        <v>PROCESO</v>
      </c>
    </row>
    <row r="2689" spans="1:18" ht="150">
      <c r="A2689" s="44" t="s">
        <v>652</v>
      </c>
      <c r="B2689" s="43" t="s">
        <v>1276</v>
      </c>
      <c r="C2689" s="481"/>
      <c r="D2689" s="481" t="s">
        <v>1702</v>
      </c>
      <c r="E2689" s="484"/>
      <c r="F2689" s="484"/>
      <c r="G2689" s="484"/>
      <c r="H2689" s="45" t="s">
        <v>1705</v>
      </c>
      <c r="I2689" s="33" t="s">
        <v>2449</v>
      </c>
      <c r="J2689" s="33" t="s">
        <v>1684</v>
      </c>
      <c r="K2689" s="51">
        <v>1</v>
      </c>
      <c r="L2689" s="296" t="s">
        <v>5610</v>
      </c>
      <c r="M2689" s="296">
        <v>46112</v>
      </c>
      <c r="N2689" s="95" t="e">
        <f t="shared" si="90"/>
        <v>#VALUE!</v>
      </c>
      <c r="O2689" s="51">
        <v>0</v>
      </c>
      <c r="P2689" s="33" t="s">
        <v>2450</v>
      </c>
      <c r="Q2689" s="34">
        <f t="shared" si="89"/>
        <v>0</v>
      </c>
      <c r="R2689" s="48" t="str">
        <f t="array" aca="1" ref="R2689" ca="1">IF(ISNUMBER(Q2689),IF(Q2689=100%,"CUMPLIDA",IF(AND(ISNUMBER(M2689),ISNUMBER(INDIRECT("FECHA_"&amp;$B2689,1))), IF(M2689&lt;=INDIRECT("FECHA_"&amp;$B2689,1),"INCUMPLIDA","PROCESO"), "VERIFICAR FECHA")),"SIN VALOR AVANCE")</f>
        <v>PROCESO</v>
      </c>
    </row>
    <row r="2690" spans="1:18" ht="105.75">
      <c r="A2690" s="44" t="s">
        <v>652</v>
      </c>
      <c r="B2690" s="43" t="s">
        <v>1276</v>
      </c>
      <c r="C2690" s="479" t="s">
        <v>1462</v>
      </c>
      <c r="D2690" s="479" t="s">
        <v>1623</v>
      </c>
      <c r="E2690" s="482" t="s">
        <v>2451</v>
      </c>
      <c r="F2690" s="482"/>
      <c r="G2690" s="482" t="s">
        <v>2452</v>
      </c>
      <c r="H2690" s="485" t="s">
        <v>2400</v>
      </c>
      <c r="I2690" s="33" t="s">
        <v>2401</v>
      </c>
      <c r="J2690" s="33" t="s">
        <v>2402</v>
      </c>
      <c r="K2690" s="51">
        <v>4</v>
      </c>
      <c r="L2690" s="297">
        <v>46082</v>
      </c>
      <c r="M2690" s="297">
        <v>46446</v>
      </c>
      <c r="N2690" s="95">
        <f t="shared" si="90"/>
        <v>52</v>
      </c>
      <c r="O2690" s="51">
        <v>0</v>
      </c>
      <c r="P2690" s="33" t="s">
        <v>2453</v>
      </c>
      <c r="Q2690" s="34">
        <f t="shared" si="89"/>
        <v>0</v>
      </c>
      <c r="R2690" s="48" t="str">
        <f t="array" aca="1" ref="R2690" ca="1">IF(ISNUMBER(Q2690),IF(Q2690=100%,"CUMPLIDA",IF(AND(ISNUMBER(M2690),ISNUMBER(INDIRECT("FECHA_"&amp;$B2690,1))), IF(M2690&lt;=INDIRECT("FECHA_"&amp;$B2690,1),"INCUMPLIDA","PROCESO"), "VERIFICAR FECHA")),"SIN VALOR AVANCE")</f>
        <v>PROCESO</v>
      </c>
    </row>
    <row r="2691" spans="1:18" ht="120">
      <c r="A2691" s="44" t="s">
        <v>652</v>
      </c>
      <c r="B2691" s="43" t="s">
        <v>1276</v>
      </c>
      <c r="C2691" s="480"/>
      <c r="D2691" s="480" t="s">
        <v>1702</v>
      </c>
      <c r="E2691" s="483"/>
      <c r="F2691" s="483"/>
      <c r="G2691" s="483"/>
      <c r="H2691" s="486"/>
      <c r="I2691" s="33" t="s">
        <v>2404</v>
      </c>
      <c r="J2691" s="33" t="s">
        <v>2405</v>
      </c>
      <c r="K2691" s="51">
        <v>4</v>
      </c>
      <c r="L2691" s="297">
        <v>46082</v>
      </c>
      <c r="M2691" s="297">
        <v>46446</v>
      </c>
      <c r="N2691" s="95">
        <f t="shared" si="90"/>
        <v>52</v>
      </c>
      <c r="O2691" s="51">
        <v>0</v>
      </c>
      <c r="P2691" s="33" t="s">
        <v>2453</v>
      </c>
      <c r="Q2691" s="34">
        <f t="shared" si="89"/>
        <v>0</v>
      </c>
      <c r="R2691" s="48" t="str">
        <f t="array" aca="1" ref="R2691" ca="1">IF(ISNUMBER(Q2691),IF(Q2691=100%,"CUMPLIDA",IF(AND(ISNUMBER(M2691),ISNUMBER(INDIRECT("FECHA_"&amp;$B2691,1))), IF(M2691&lt;=INDIRECT("FECHA_"&amp;$B2691,1),"INCUMPLIDA","PROCESO"), "VERIFICAR FECHA")),"SIN VALOR AVANCE")</f>
        <v>PROCESO</v>
      </c>
    </row>
    <row r="2692" spans="1:18" ht="105.75">
      <c r="A2692" s="44" t="s">
        <v>652</v>
      </c>
      <c r="B2692" s="43" t="s">
        <v>1276</v>
      </c>
      <c r="C2692" s="480"/>
      <c r="D2692" s="480" t="s">
        <v>1623</v>
      </c>
      <c r="E2692" s="483"/>
      <c r="F2692" s="483"/>
      <c r="G2692" s="483"/>
      <c r="H2692" s="485" t="s">
        <v>2406</v>
      </c>
      <c r="I2692" s="33" t="s">
        <v>2407</v>
      </c>
      <c r="J2692" s="33" t="s">
        <v>2408</v>
      </c>
      <c r="K2692" s="51">
        <v>2</v>
      </c>
      <c r="L2692" s="297">
        <v>46082</v>
      </c>
      <c r="M2692" s="297">
        <v>46446</v>
      </c>
      <c r="N2692" s="95">
        <f t="shared" si="90"/>
        <v>52</v>
      </c>
      <c r="O2692" s="51">
        <v>0</v>
      </c>
      <c r="P2692" s="33" t="s">
        <v>2453</v>
      </c>
      <c r="Q2692" s="34">
        <f t="shared" si="89"/>
        <v>0</v>
      </c>
      <c r="R2692" s="48" t="str">
        <f t="array" aca="1" ref="R2692" ca="1">IF(ISNUMBER(Q2692),IF(Q2692=100%,"CUMPLIDA",IF(AND(ISNUMBER(M2692),ISNUMBER(INDIRECT("FECHA_"&amp;$B2692,1))), IF(M2692&lt;=INDIRECT("FECHA_"&amp;$B2692,1),"INCUMPLIDA","PROCESO"), "VERIFICAR FECHA")),"SIN VALOR AVANCE")</f>
        <v>PROCESO</v>
      </c>
    </row>
    <row r="2693" spans="1:18" ht="135">
      <c r="A2693" s="44" t="s">
        <v>652</v>
      </c>
      <c r="B2693" s="43" t="s">
        <v>1276</v>
      </c>
      <c r="C2693" s="480"/>
      <c r="D2693" s="480" t="s">
        <v>1623</v>
      </c>
      <c r="E2693" s="483"/>
      <c r="F2693" s="483"/>
      <c r="G2693" s="483"/>
      <c r="H2693" s="486"/>
      <c r="I2693" s="33" t="s">
        <v>2409</v>
      </c>
      <c r="J2693" s="33" t="s">
        <v>2410</v>
      </c>
      <c r="K2693" s="51">
        <v>2</v>
      </c>
      <c r="L2693" s="297">
        <v>46082</v>
      </c>
      <c r="M2693" s="297">
        <v>46446</v>
      </c>
      <c r="N2693" s="95">
        <f t="shared" si="90"/>
        <v>52</v>
      </c>
      <c r="O2693" s="51">
        <v>0</v>
      </c>
      <c r="P2693" s="33" t="s">
        <v>2453</v>
      </c>
      <c r="Q2693" s="34">
        <f t="shared" si="89"/>
        <v>0</v>
      </c>
      <c r="R2693" s="48" t="str">
        <f t="array" aca="1" ref="R2693" ca="1">IF(ISNUMBER(Q2693),IF(Q2693=100%,"CUMPLIDA",IF(AND(ISNUMBER(M2693),ISNUMBER(INDIRECT("FECHA_"&amp;$B2693,1))), IF(M2693&lt;=INDIRECT("FECHA_"&amp;$B2693,1),"INCUMPLIDA","PROCESO"), "VERIFICAR FECHA")),"SIN VALOR AVANCE")</f>
        <v>PROCESO</v>
      </c>
    </row>
    <row r="2694" spans="1:18" ht="60">
      <c r="A2694" s="44" t="s">
        <v>652</v>
      </c>
      <c r="B2694" s="43" t="s">
        <v>1276</v>
      </c>
      <c r="C2694" s="480"/>
      <c r="D2694" s="480" t="s">
        <v>1623</v>
      </c>
      <c r="E2694" s="483"/>
      <c r="F2694" s="483"/>
      <c r="G2694" s="483"/>
      <c r="H2694" s="45" t="s">
        <v>2411</v>
      </c>
      <c r="I2694" s="33" t="s">
        <v>2412</v>
      </c>
      <c r="J2694" s="33" t="s">
        <v>2413</v>
      </c>
      <c r="K2694" s="51">
        <v>1</v>
      </c>
      <c r="L2694" s="297">
        <v>46054</v>
      </c>
      <c r="M2694" s="297">
        <v>46234</v>
      </c>
      <c r="N2694" s="95">
        <f t="shared" si="90"/>
        <v>25.714285714285715</v>
      </c>
      <c r="O2694" s="51">
        <v>0</v>
      </c>
      <c r="P2694" s="33" t="s">
        <v>2454</v>
      </c>
      <c r="Q2694" s="34">
        <f t="shared" si="89"/>
        <v>0</v>
      </c>
      <c r="R2694" s="48" t="str">
        <f t="array" aca="1" ref="R2694" ca="1">IF(ISNUMBER(Q2694),IF(Q2694=100%,"CUMPLIDA",IF(AND(ISNUMBER(M2694),ISNUMBER(INDIRECT("FECHA_"&amp;$B2694,1))), IF(M2694&lt;=INDIRECT("FECHA_"&amp;$B2694,1),"INCUMPLIDA","PROCESO"), "VERIFICAR FECHA")),"SIN VALOR AVANCE")</f>
        <v>PROCESO</v>
      </c>
    </row>
    <row r="2695" spans="1:18" ht="150">
      <c r="A2695" s="44" t="s">
        <v>652</v>
      </c>
      <c r="B2695" s="43" t="s">
        <v>1276</v>
      </c>
      <c r="C2695" s="481"/>
      <c r="D2695" s="481" t="s">
        <v>1623</v>
      </c>
      <c r="E2695" s="484"/>
      <c r="F2695" s="484"/>
      <c r="G2695" s="484"/>
      <c r="H2695" s="45" t="s">
        <v>1705</v>
      </c>
      <c r="I2695" s="33" t="s">
        <v>2449</v>
      </c>
      <c r="J2695" s="33" t="s">
        <v>1684</v>
      </c>
      <c r="K2695" s="51">
        <v>1</v>
      </c>
      <c r="L2695" s="296">
        <v>46052</v>
      </c>
      <c r="M2695" s="296">
        <v>46112</v>
      </c>
      <c r="N2695" s="95">
        <f t="shared" si="90"/>
        <v>8.5714285714285712</v>
      </c>
      <c r="O2695" s="51">
        <v>0</v>
      </c>
      <c r="P2695" s="33" t="s">
        <v>2450</v>
      </c>
      <c r="Q2695" s="34">
        <f t="shared" si="89"/>
        <v>0</v>
      </c>
      <c r="R2695" s="48" t="str">
        <f t="array" aca="1" ref="R2695" ca="1">IF(ISNUMBER(Q2695),IF(Q2695=100%,"CUMPLIDA",IF(AND(ISNUMBER(M2695),ISNUMBER(INDIRECT("FECHA_"&amp;$B2695,1))), IF(M2695&lt;=INDIRECT("FECHA_"&amp;$B2695,1),"INCUMPLIDA","PROCESO"), "VERIFICAR FECHA")),"SIN VALOR AVANCE")</f>
        <v>PROCESO</v>
      </c>
    </row>
    <row r="2696" spans="1:18" ht="225.75">
      <c r="A2696" s="44" t="s">
        <v>460</v>
      </c>
      <c r="B2696" s="43" t="s">
        <v>1276</v>
      </c>
      <c r="C2696" s="474" t="s">
        <v>1277</v>
      </c>
      <c r="D2696" s="474" t="s">
        <v>1278</v>
      </c>
      <c r="E2696" s="475" t="s">
        <v>1279</v>
      </c>
      <c r="F2696" s="475"/>
      <c r="G2696" s="475" t="s">
        <v>1280</v>
      </c>
      <c r="H2696" s="45" t="s">
        <v>1281</v>
      </c>
      <c r="I2696" s="33" t="s">
        <v>1282</v>
      </c>
      <c r="J2696" s="33" t="s">
        <v>467</v>
      </c>
      <c r="K2696" s="51">
        <v>1</v>
      </c>
      <c r="L2696" s="47">
        <v>45231</v>
      </c>
      <c r="M2696" s="47">
        <v>45504</v>
      </c>
      <c r="N2696" s="95">
        <f t="shared" si="90"/>
        <v>39</v>
      </c>
      <c r="O2696" s="51">
        <v>1</v>
      </c>
      <c r="P2696" s="33" t="s">
        <v>1283</v>
      </c>
      <c r="Q2696" s="34">
        <f t="shared" si="89"/>
        <v>1</v>
      </c>
      <c r="R2696" s="48" t="str">
        <f t="array" aca="1" ref="R2696" ca="1">IF(ISNUMBER(Q2696),IF(Q2696=100%,"CUMPLIDA",IF(AND(ISNUMBER(M2696),ISNUMBER(INDIRECT("FECHA_"&amp;$B2696,1))), IF(M2696&lt;=INDIRECT("FECHA_"&amp;$B2696,1),"INCUMPLIDA","PROCESO"), "VERIFICAR FECHA")),"SIN VALOR AVANCE")</f>
        <v>CUMPLIDA</v>
      </c>
    </row>
    <row r="2697" spans="1:18" ht="195.75">
      <c r="A2697" s="44" t="s">
        <v>460</v>
      </c>
      <c r="B2697" s="43" t="s">
        <v>1276</v>
      </c>
      <c r="C2697" s="474"/>
      <c r="D2697" s="474"/>
      <c r="E2697" s="475"/>
      <c r="F2697" s="475"/>
      <c r="G2697" s="475"/>
      <c r="H2697" s="59" t="s">
        <v>1284</v>
      </c>
      <c r="I2697" s="60" t="s">
        <v>470</v>
      </c>
      <c r="J2697" s="60" t="s">
        <v>471</v>
      </c>
      <c r="K2697" s="51">
        <v>1</v>
      </c>
      <c r="L2697" s="47">
        <v>45231</v>
      </c>
      <c r="M2697" s="47">
        <v>45504</v>
      </c>
      <c r="N2697" s="95">
        <f t="shared" si="90"/>
        <v>39</v>
      </c>
      <c r="O2697" s="51">
        <v>1</v>
      </c>
      <c r="P2697" s="33" t="s">
        <v>1285</v>
      </c>
      <c r="Q2697" s="34">
        <f t="shared" si="89"/>
        <v>1</v>
      </c>
      <c r="R2697" s="48" t="str">
        <f t="array" aca="1" ref="R2697" ca="1">IF(ISNUMBER(Q2697),IF(Q2697=100%,"CUMPLIDA",IF(AND(ISNUMBER(M2697),ISNUMBER(INDIRECT("FECHA_"&amp;$B2697,1))), IF(M2697&lt;=INDIRECT("FECHA_"&amp;$B2697,1),"INCUMPLIDA","PROCESO"), "VERIFICAR FECHA")),"SIN VALOR AVANCE")</f>
        <v>CUMPLIDA</v>
      </c>
    </row>
    <row r="2698" spans="1:18" ht="90.75">
      <c r="A2698" s="44" t="s">
        <v>460</v>
      </c>
      <c r="B2698" s="43" t="s">
        <v>1276</v>
      </c>
      <c r="C2698" s="474"/>
      <c r="D2698" s="474"/>
      <c r="E2698" s="475"/>
      <c r="F2698" s="475"/>
      <c r="G2698" s="475"/>
      <c r="H2698" s="45" t="s">
        <v>664</v>
      </c>
      <c r="I2698" s="33" t="s">
        <v>474</v>
      </c>
      <c r="J2698" s="33" t="s">
        <v>475</v>
      </c>
      <c r="K2698" s="56">
        <v>1</v>
      </c>
      <c r="L2698" s="61">
        <v>45352</v>
      </c>
      <c r="M2698" s="61">
        <v>45747</v>
      </c>
      <c r="N2698" s="95">
        <f t="shared" si="90"/>
        <v>56.428571428571431</v>
      </c>
      <c r="O2698" s="51">
        <v>1</v>
      </c>
      <c r="P2698" s="33" t="s">
        <v>1286</v>
      </c>
      <c r="Q2698" s="34">
        <f t="shared" si="89"/>
        <v>1</v>
      </c>
      <c r="R2698" s="48" t="str">
        <f t="array" aca="1" ref="R2698" ca="1">IF(ISNUMBER(Q2698),IF(Q2698=100%,"CUMPLIDA",IF(AND(ISNUMBER(M2698),ISNUMBER(INDIRECT("FECHA_"&amp;$B2698,1))), IF(M2698&lt;=INDIRECT("FECHA_"&amp;$B2698,1),"INCUMPLIDA","PROCESO"), "VERIFICAR FECHA")),"SIN VALOR AVANCE")</f>
        <v>CUMPLIDA</v>
      </c>
    </row>
    <row r="2699" spans="1:18" ht="90.75">
      <c r="A2699" s="44" t="s">
        <v>460</v>
      </c>
      <c r="B2699" s="43" t="s">
        <v>1276</v>
      </c>
      <c r="C2699" s="474"/>
      <c r="D2699" s="474"/>
      <c r="E2699" s="475"/>
      <c r="F2699" s="475"/>
      <c r="G2699" s="475"/>
      <c r="H2699" s="45" t="s">
        <v>518</v>
      </c>
      <c r="I2699" s="33" t="s">
        <v>518</v>
      </c>
      <c r="J2699" s="33" t="s">
        <v>519</v>
      </c>
      <c r="K2699" s="56">
        <v>1</v>
      </c>
      <c r="L2699" s="61">
        <v>45352</v>
      </c>
      <c r="M2699" s="61">
        <v>45747</v>
      </c>
      <c r="N2699" s="95">
        <f t="shared" si="90"/>
        <v>56.428571428571431</v>
      </c>
      <c r="O2699" s="51">
        <v>1</v>
      </c>
      <c r="P2699" s="33" t="s">
        <v>1287</v>
      </c>
      <c r="Q2699" s="34">
        <f t="shared" si="89"/>
        <v>1</v>
      </c>
      <c r="R2699" s="48" t="str">
        <f t="array" aca="1" ref="R2699" ca="1">IF(ISNUMBER(Q2699),IF(Q2699=100%,"CUMPLIDA",IF(AND(ISNUMBER(M2699),ISNUMBER(INDIRECT("FECHA_"&amp;$B2699,1))), IF(M2699&lt;=INDIRECT("FECHA_"&amp;$B2699,1),"INCUMPLIDA","PROCESO"), "VERIFICAR FECHA")),"SIN VALOR AVANCE")</f>
        <v>CUMPLIDA</v>
      </c>
    </row>
    <row r="2700" spans="1:18" ht="90.75">
      <c r="A2700" s="44" t="s">
        <v>460</v>
      </c>
      <c r="B2700" s="43" t="s">
        <v>1276</v>
      </c>
      <c r="C2700" s="474"/>
      <c r="D2700" s="474"/>
      <c r="E2700" s="475"/>
      <c r="F2700" s="475"/>
      <c r="G2700" s="475"/>
      <c r="H2700" s="45" t="s">
        <v>483</v>
      </c>
      <c r="I2700" s="33" t="s">
        <v>483</v>
      </c>
      <c r="J2700" s="33" t="s">
        <v>484</v>
      </c>
      <c r="K2700" s="56">
        <v>1</v>
      </c>
      <c r="L2700" s="61">
        <v>45352</v>
      </c>
      <c r="M2700" s="61">
        <v>45747</v>
      </c>
      <c r="N2700" s="95">
        <f t="shared" si="90"/>
        <v>56.428571428571431</v>
      </c>
      <c r="O2700" s="51">
        <v>1</v>
      </c>
      <c r="P2700" s="33" t="s">
        <v>1286</v>
      </c>
      <c r="Q2700" s="34">
        <f t="shared" si="89"/>
        <v>1</v>
      </c>
      <c r="R2700" s="48" t="str">
        <f t="array" aca="1" ref="R2700" ca="1">IF(ISNUMBER(Q2700),IF(Q2700=100%,"CUMPLIDA",IF(AND(ISNUMBER(M2700),ISNUMBER(INDIRECT("FECHA_"&amp;$B2700,1))), IF(M2700&lt;=INDIRECT("FECHA_"&amp;$B2700,1),"INCUMPLIDA","PROCESO"), "VERIFICAR FECHA")),"SIN VALOR AVANCE")</f>
        <v>CUMPLIDA</v>
      </c>
    </row>
    <row r="2701" spans="1:18" ht="75.75">
      <c r="A2701" s="44" t="s">
        <v>460</v>
      </c>
      <c r="B2701" s="43" t="s">
        <v>1276</v>
      </c>
      <c r="C2701" s="474"/>
      <c r="D2701" s="474"/>
      <c r="E2701" s="475"/>
      <c r="F2701" s="475"/>
      <c r="G2701" s="475"/>
      <c r="H2701" s="45" t="s">
        <v>1288</v>
      </c>
      <c r="I2701" s="33" t="s">
        <v>1288</v>
      </c>
      <c r="J2701" s="33" t="s">
        <v>485</v>
      </c>
      <c r="K2701" s="56">
        <v>1</v>
      </c>
      <c r="L2701" s="61">
        <v>45352</v>
      </c>
      <c r="M2701" s="61">
        <v>45747</v>
      </c>
      <c r="N2701" s="95">
        <f t="shared" si="90"/>
        <v>56.428571428571431</v>
      </c>
      <c r="O2701" s="51">
        <v>1</v>
      </c>
      <c r="P2701" s="33" t="s">
        <v>1289</v>
      </c>
      <c r="Q2701" s="34">
        <f t="shared" si="89"/>
        <v>1</v>
      </c>
      <c r="R2701" s="48" t="str">
        <f t="array" aca="1" ref="R2701" ca="1">IF(ISNUMBER(Q2701),IF(Q2701=100%,"CUMPLIDA",IF(AND(ISNUMBER(M2701),ISNUMBER(INDIRECT("FECHA_"&amp;$B2701,1))), IF(M2701&lt;=INDIRECT("FECHA_"&amp;$B2701,1),"INCUMPLIDA","PROCESO"), "VERIFICAR FECHA")),"SIN VALOR AVANCE")</f>
        <v>CUMPLIDA</v>
      </c>
    </row>
    <row r="2702" spans="1:18" ht="150.75">
      <c r="A2702" s="44" t="s">
        <v>460</v>
      </c>
      <c r="B2702" s="43" t="s">
        <v>1276</v>
      </c>
      <c r="C2702" s="474"/>
      <c r="D2702" s="474"/>
      <c r="E2702" s="475"/>
      <c r="F2702" s="475"/>
      <c r="G2702" s="475"/>
      <c r="H2702" s="45" t="s">
        <v>1290</v>
      </c>
      <c r="I2702" s="33" t="s">
        <v>1290</v>
      </c>
      <c r="J2702" s="33" t="s">
        <v>776</v>
      </c>
      <c r="K2702" s="56">
        <v>1</v>
      </c>
      <c r="L2702" s="61">
        <v>45352</v>
      </c>
      <c r="M2702" s="61">
        <v>45747</v>
      </c>
      <c r="N2702" s="95">
        <f t="shared" si="90"/>
        <v>56.428571428571431</v>
      </c>
      <c r="O2702" s="51">
        <v>1</v>
      </c>
      <c r="P2702" s="53" t="s">
        <v>1291</v>
      </c>
      <c r="Q2702" s="34">
        <f t="shared" ref="Q2702:Q2765" si="91">O2702/K2702</f>
        <v>1</v>
      </c>
      <c r="R2702" s="48" t="str">
        <f t="array" aca="1" ref="R2702" ca="1">IF(ISNUMBER(Q2702),IF(Q2702=100%,"CUMPLIDA",IF(AND(ISNUMBER(M2702),ISNUMBER(INDIRECT("FECHA_"&amp;$B2702,1))), IF(M2702&lt;=INDIRECT("FECHA_"&amp;$B2702,1),"INCUMPLIDA","PROCESO"), "VERIFICAR FECHA")),"SIN VALOR AVANCE")</f>
        <v>CUMPLIDA</v>
      </c>
    </row>
    <row r="2703" spans="1:18" ht="165.75">
      <c r="A2703" s="44" t="s">
        <v>460</v>
      </c>
      <c r="B2703" s="43" t="s">
        <v>1276</v>
      </c>
      <c r="C2703" s="474"/>
      <c r="D2703" s="474"/>
      <c r="E2703" s="475"/>
      <c r="F2703" s="475"/>
      <c r="G2703" s="475"/>
      <c r="H2703" s="45" t="s">
        <v>56</v>
      </c>
      <c r="I2703" s="33" t="s">
        <v>489</v>
      </c>
      <c r="J2703" s="33" t="s">
        <v>490</v>
      </c>
      <c r="K2703" s="56">
        <v>10</v>
      </c>
      <c r="L2703" s="61">
        <v>45748</v>
      </c>
      <c r="M2703" s="61">
        <v>47118</v>
      </c>
      <c r="N2703" s="95">
        <f t="shared" si="90"/>
        <v>195.71428571428572</v>
      </c>
      <c r="O2703" s="51">
        <v>0.61</v>
      </c>
      <c r="P2703" s="33" t="s">
        <v>1292</v>
      </c>
      <c r="Q2703" s="34">
        <f t="shared" si="91"/>
        <v>6.0999999999999999E-2</v>
      </c>
      <c r="R2703" s="48" t="str">
        <f t="array" aca="1" ref="R2703" ca="1">IF(ISNUMBER(Q2703),IF(Q2703=100%,"CUMPLIDA",IF(AND(ISNUMBER(M2703),ISNUMBER(INDIRECT("FECHA_"&amp;$B2703,1))), IF(M2703&lt;=INDIRECT("FECHA_"&amp;$B2703,1),"INCUMPLIDA","PROCESO"), "VERIFICAR FECHA")),"SIN VALOR AVANCE")</f>
        <v>PROCESO</v>
      </c>
    </row>
    <row r="2704" spans="1:18" ht="75.75">
      <c r="A2704" s="44" t="s">
        <v>460</v>
      </c>
      <c r="B2704" s="43" t="s">
        <v>1276</v>
      </c>
      <c r="C2704" s="474"/>
      <c r="D2704" s="474"/>
      <c r="E2704" s="475"/>
      <c r="F2704" s="475"/>
      <c r="G2704" s="475"/>
      <c r="H2704" s="45" t="s">
        <v>492</v>
      </c>
      <c r="I2704" s="33" t="s">
        <v>493</v>
      </c>
      <c r="J2704" s="33" t="s">
        <v>494</v>
      </c>
      <c r="K2704" s="56">
        <v>1</v>
      </c>
      <c r="L2704" s="61">
        <v>45748</v>
      </c>
      <c r="M2704" s="61">
        <v>47118</v>
      </c>
      <c r="N2704" s="95">
        <f t="shared" si="90"/>
        <v>195.71428571428572</v>
      </c>
      <c r="O2704" s="51">
        <v>0</v>
      </c>
      <c r="P2704" s="33" t="s">
        <v>1293</v>
      </c>
      <c r="Q2704" s="34">
        <f t="shared" si="91"/>
        <v>0</v>
      </c>
      <c r="R2704" s="48" t="str">
        <f t="array" aca="1" ref="R2704" ca="1">IF(ISNUMBER(Q2704),IF(Q2704=100%,"CUMPLIDA",IF(AND(ISNUMBER(M2704),ISNUMBER(INDIRECT("FECHA_"&amp;$B2704,1))), IF(M2704&lt;=INDIRECT("FECHA_"&amp;$B2704,1),"INCUMPLIDA","PROCESO"), "VERIFICAR FECHA")),"SIN VALOR AVANCE")</f>
        <v>PROCESO</v>
      </c>
    </row>
    <row r="2705" spans="1:18" ht="210.75">
      <c r="A2705" s="44" t="s">
        <v>460</v>
      </c>
      <c r="B2705" s="43" t="s">
        <v>1276</v>
      </c>
      <c r="C2705" s="474"/>
      <c r="D2705" s="474"/>
      <c r="E2705" s="475"/>
      <c r="F2705" s="475"/>
      <c r="G2705" s="475"/>
      <c r="H2705" s="45" t="s">
        <v>495</v>
      </c>
      <c r="I2705" s="33" t="s">
        <v>496</v>
      </c>
      <c r="J2705" s="33" t="s">
        <v>5611</v>
      </c>
      <c r="K2705" s="56">
        <v>1</v>
      </c>
      <c r="L2705" s="61">
        <v>45748</v>
      </c>
      <c r="M2705" s="61">
        <v>47118</v>
      </c>
      <c r="N2705" s="95">
        <f t="shared" ref="N2705:N2768" si="92">(M2705-L2705)/7</f>
        <v>195.71428571428572</v>
      </c>
      <c r="O2705" s="51">
        <v>0</v>
      </c>
      <c r="P2705" s="33" t="s">
        <v>1294</v>
      </c>
      <c r="Q2705" s="34">
        <f t="shared" si="91"/>
        <v>0</v>
      </c>
      <c r="R2705" s="48" t="str">
        <f t="array" aca="1" ref="R2705" ca="1">IF(ISNUMBER(Q2705),IF(Q2705=100%,"CUMPLIDA",IF(AND(ISNUMBER(M2705),ISNUMBER(INDIRECT("FECHA_"&amp;$B2705,1))), IF(M2705&lt;=INDIRECT("FECHA_"&amp;$B2705,1),"INCUMPLIDA","PROCESO"), "VERIFICAR FECHA")),"SIN VALOR AVANCE")</f>
        <v>PROCESO</v>
      </c>
    </row>
    <row r="2706" spans="1:18" ht="135.75">
      <c r="A2706" s="44" t="s">
        <v>460</v>
      </c>
      <c r="B2706" s="43" t="s">
        <v>1276</v>
      </c>
      <c r="C2706" s="474" t="s">
        <v>1295</v>
      </c>
      <c r="D2706" s="474" t="s">
        <v>1296</v>
      </c>
      <c r="E2706" s="475" t="s">
        <v>1297</v>
      </c>
      <c r="F2706" s="475"/>
      <c r="G2706" s="475" t="s">
        <v>1298</v>
      </c>
      <c r="H2706" s="475" t="s">
        <v>1299</v>
      </c>
      <c r="I2706" s="33" t="s">
        <v>1300</v>
      </c>
      <c r="J2706" s="33" t="s">
        <v>1301</v>
      </c>
      <c r="K2706" s="51">
        <v>3</v>
      </c>
      <c r="L2706" s="47">
        <v>43481</v>
      </c>
      <c r="M2706" s="47">
        <v>43845</v>
      </c>
      <c r="N2706" s="95">
        <f t="shared" si="92"/>
        <v>52</v>
      </c>
      <c r="O2706" s="51">
        <v>3</v>
      </c>
      <c r="P2706" s="33" t="s">
        <v>1302</v>
      </c>
      <c r="Q2706" s="34">
        <f t="shared" si="91"/>
        <v>1</v>
      </c>
      <c r="R2706" s="48" t="str">
        <f t="array" aca="1" ref="R2706" ca="1">IF(ISNUMBER(Q2706),IF(Q2706=100%,"CUMPLIDA",IF(AND(ISNUMBER(M2706),ISNUMBER(INDIRECT("FECHA_"&amp;$B2706,1))), IF(M2706&lt;=INDIRECT("FECHA_"&amp;$B2706,1),"INCUMPLIDA","PROCESO"), "VERIFICAR FECHA")),"SIN VALOR AVANCE")</f>
        <v>CUMPLIDA</v>
      </c>
    </row>
    <row r="2707" spans="1:18" ht="135.75">
      <c r="A2707" s="44" t="s">
        <v>460</v>
      </c>
      <c r="B2707" s="43" t="s">
        <v>1276</v>
      </c>
      <c r="C2707" s="474"/>
      <c r="D2707" s="474"/>
      <c r="E2707" s="475"/>
      <c r="F2707" s="475"/>
      <c r="G2707" s="475"/>
      <c r="H2707" s="475"/>
      <c r="I2707" s="33" t="s">
        <v>1303</v>
      </c>
      <c r="J2707" s="33" t="s">
        <v>1304</v>
      </c>
      <c r="K2707" s="51">
        <v>1</v>
      </c>
      <c r="L2707" s="47">
        <v>43846</v>
      </c>
      <c r="M2707" s="47">
        <v>44213</v>
      </c>
      <c r="N2707" s="95">
        <f t="shared" si="92"/>
        <v>52.428571428571431</v>
      </c>
      <c r="O2707" s="51">
        <v>1</v>
      </c>
      <c r="P2707" s="33" t="s">
        <v>1302</v>
      </c>
      <c r="Q2707" s="34">
        <f t="shared" si="91"/>
        <v>1</v>
      </c>
      <c r="R2707" s="48" t="str">
        <f t="array" aca="1" ref="R2707" ca="1">IF(ISNUMBER(Q2707),IF(Q2707=100%,"CUMPLIDA",IF(AND(ISNUMBER(M2707),ISNUMBER(INDIRECT("FECHA_"&amp;$B2707,1))), IF(M2707&lt;=INDIRECT("FECHA_"&amp;$B2707,1),"INCUMPLIDA","PROCESO"), "VERIFICAR FECHA")),"SIN VALOR AVANCE")</f>
        <v>CUMPLIDA</v>
      </c>
    </row>
    <row r="2708" spans="1:18" ht="135.75">
      <c r="A2708" s="44" t="s">
        <v>460</v>
      </c>
      <c r="B2708" s="43" t="s">
        <v>1276</v>
      </c>
      <c r="C2708" s="474"/>
      <c r="D2708" s="474"/>
      <c r="E2708" s="475"/>
      <c r="F2708" s="475"/>
      <c r="G2708" s="475"/>
      <c r="H2708" s="475"/>
      <c r="I2708" s="33" t="s">
        <v>1305</v>
      </c>
      <c r="J2708" s="33" t="s">
        <v>1306</v>
      </c>
      <c r="K2708" s="51">
        <v>1</v>
      </c>
      <c r="L2708" s="47">
        <v>44214</v>
      </c>
      <c r="M2708" s="47">
        <v>44580</v>
      </c>
      <c r="N2708" s="95">
        <f t="shared" si="92"/>
        <v>52.285714285714285</v>
      </c>
      <c r="O2708" s="51">
        <v>1</v>
      </c>
      <c r="P2708" s="33" t="s">
        <v>1307</v>
      </c>
      <c r="Q2708" s="34">
        <f t="shared" si="91"/>
        <v>1</v>
      </c>
      <c r="R2708" s="48" t="str">
        <f t="array" aca="1" ref="R2708" ca="1">IF(ISNUMBER(Q2708),IF(Q2708=100%,"CUMPLIDA",IF(AND(ISNUMBER(M2708),ISNUMBER(INDIRECT("FECHA_"&amp;$B2708,1))), IF(M2708&lt;=INDIRECT("FECHA_"&amp;$B2708,1),"INCUMPLIDA","PROCESO"), "VERIFICAR FECHA")),"SIN VALOR AVANCE")</f>
        <v>CUMPLIDA</v>
      </c>
    </row>
    <row r="2709" spans="1:18" ht="240.75">
      <c r="A2709" s="44" t="s">
        <v>460</v>
      </c>
      <c r="B2709" s="43" t="s">
        <v>1276</v>
      </c>
      <c r="C2709" s="474"/>
      <c r="D2709" s="474"/>
      <c r="E2709" s="475"/>
      <c r="F2709" s="475"/>
      <c r="G2709" s="475"/>
      <c r="H2709" s="45" t="s">
        <v>1308</v>
      </c>
      <c r="I2709" s="33" t="s">
        <v>1309</v>
      </c>
      <c r="J2709" s="33" t="s">
        <v>475</v>
      </c>
      <c r="K2709" s="51">
        <v>1</v>
      </c>
      <c r="L2709" s="47">
        <v>43770</v>
      </c>
      <c r="M2709" s="47">
        <v>44134</v>
      </c>
      <c r="N2709" s="95">
        <f t="shared" si="92"/>
        <v>52</v>
      </c>
      <c r="O2709" s="51">
        <v>1</v>
      </c>
      <c r="P2709" s="33" t="s">
        <v>1310</v>
      </c>
      <c r="Q2709" s="34">
        <f t="shared" si="91"/>
        <v>1</v>
      </c>
      <c r="R2709" s="48" t="str">
        <f t="array" aca="1" ref="R2709" ca="1">IF(ISNUMBER(Q2709),IF(Q2709=100%,"CUMPLIDA",IF(AND(ISNUMBER(M2709),ISNUMBER(INDIRECT("FECHA_"&amp;$B2709,1))), IF(M2709&lt;=INDIRECT("FECHA_"&amp;$B2709,1),"INCUMPLIDA","PROCESO"), "VERIFICAR FECHA")),"SIN VALOR AVANCE")</f>
        <v>CUMPLIDA</v>
      </c>
    </row>
    <row r="2710" spans="1:18" ht="300">
      <c r="A2710" s="44" t="s">
        <v>460</v>
      </c>
      <c r="B2710" s="43" t="s">
        <v>1276</v>
      </c>
      <c r="C2710" s="474"/>
      <c r="D2710" s="474"/>
      <c r="E2710" s="475"/>
      <c r="F2710" s="475"/>
      <c r="G2710" s="475"/>
      <c r="H2710" s="45" t="s">
        <v>5612</v>
      </c>
      <c r="I2710" s="33" t="s">
        <v>5465</v>
      </c>
      <c r="J2710" s="33" t="s">
        <v>5613</v>
      </c>
      <c r="K2710" s="51">
        <v>3</v>
      </c>
      <c r="L2710" s="47">
        <v>46174</v>
      </c>
      <c r="M2710" s="47">
        <v>47118</v>
      </c>
      <c r="N2710" s="95">
        <f t="shared" si="92"/>
        <v>134.85714285714286</v>
      </c>
      <c r="O2710" s="51">
        <v>0</v>
      </c>
      <c r="P2710" s="33" t="s">
        <v>5614</v>
      </c>
      <c r="Q2710" s="34">
        <f t="shared" si="91"/>
        <v>0</v>
      </c>
      <c r="R2710" s="48" t="str">
        <f t="array" aca="1" ref="R2710" ca="1">IF(ISNUMBER(Q2710),IF(Q2710=100%,"CUMPLIDA",IF(AND(ISNUMBER(M2710),ISNUMBER(INDIRECT("FECHA_"&amp;$B2710,1))), IF(M2710&lt;=INDIRECT("FECHA_"&amp;$B2710,1),"INCUMPLIDA","PROCESO"), "VERIFICAR FECHA")),"SIN VALOR AVANCE")</f>
        <v>PROCESO</v>
      </c>
    </row>
    <row r="2711" spans="1:18" ht="195.75">
      <c r="A2711" s="44" t="s">
        <v>460</v>
      </c>
      <c r="B2711" s="43" t="s">
        <v>1276</v>
      </c>
      <c r="C2711" s="474"/>
      <c r="D2711" s="474"/>
      <c r="E2711" s="475"/>
      <c r="F2711" s="475"/>
      <c r="G2711" s="475"/>
      <c r="H2711" s="475" t="s">
        <v>1312</v>
      </c>
      <c r="I2711" s="33" t="s">
        <v>1313</v>
      </c>
      <c r="J2711" s="62" t="s">
        <v>1314</v>
      </c>
      <c r="K2711" s="51">
        <v>3</v>
      </c>
      <c r="L2711" s="47">
        <v>43726</v>
      </c>
      <c r="M2711" s="47">
        <v>44042</v>
      </c>
      <c r="N2711" s="95">
        <f t="shared" si="92"/>
        <v>45.142857142857146</v>
      </c>
      <c r="O2711" s="51">
        <v>3</v>
      </c>
      <c r="P2711" s="33" t="s">
        <v>1315</v>
      </c>
      <c r="Q2711" s="34">
        <f t="shared" si="91"/>
        <v>1</v>
      </c>
      <c r="R2711" s="48" t="str">
        <f t="array" aca="1" ref="R2711" ca="1">IF(ISNUMBER(Q2711),IF(Q2711=100%,"CUMPLIDA",IF(AND(ISNUMBER(M2711),ISNUMBER(INDIRECT("FECHA_"&amp;$B2711,1))), IF(M2711&lt;=INDIRECT("FECHA_"&amp;$B2711,1),"INCUMPLIDA","PROCESO"), "VERIFICAR FECHA")),"SIN VALOR AVANCE")</f>
        <v>CUMPLIDA</v>
      </c>
    </row>
    <row r="2712" spans="1:18" ht="195.75">
      <c r="A2712" s="44" t="s">
        <v>460</v>
      </c>
      <c r="B2712" s="43" t="s">
        <v>1276</v>
      </c>
      <c r="C2712" s="474"/>
      <c r="D2712" s="474"/>
      <c r="E2712" s="475"/>
      <c r="F2712" s="475"/>
      <c r="G2712" s="475"/>
      <c r="H2712" s="475"/>
      <c r="I2712" s="33" t="s">
        <v>1316</v>
      </c>
      <c r="J2712" s="33" t="s">
        <v>1317</v>
      </c>
      <c r="K2712" s="51">
        <v>3</v>
      </c>
      <c r="L2712" s="47">
        <v>44044</v>
      </c>
      <c r="M2712" s="47">
        <v>44134</v>
      </c>
      <c r="N2712" s="95">
        <f t="shared" si="92"/>
        <v>12.857142857142858</v>
      </c>
      <c r="O2712" s="51">
        <v>3</v>
      </c>
      <c r="P2712" s="33" t="s">
        <v>1315</v>
      </c>
      <c r="Q2712" s="34">
        <f t="shared" si="91"/>
        <v>1</v>
      </c>
      <c r="R2712" s="48" t="str">
        <f t="array" aca="1" ref="R2712" ca="1">IF(ISNUMBER(Q2712),IF(Q2712=100%,"CUMPLIDA",IF(AND(ISNUMBER(M2712),ISNUMBER(INDIRECT("FECHA_"&amp;$B2712,1))), IF(M2712&lt;=INDIRECT("FECHA_"&amp;$B2712,1),"INCUMPLIDA","PROCESO"), "VERIFICAR FECHA")),"SIN VALOR AVANCE")</f>
        <v>CUMPLIDA</v>
      </c>
    </row>
    <row r="2713" spans="1:18" ht="409.5">
      <c r="A2713" s="44" t="s">
        <v>460</v>
      </c>
      <c r="B2713" s="43" t="s">
        <v>1276</v>
      </c>
      <c r="C2713" s="474" t="s">
        <v>1318</v>
      </c>
      <c r="D2713" s="474" t="s">
        <v>1319</v>
      </c>
      <c r="E2713" s="475" t="s">
        <v>1320</v>
      </c>
      <c r="F2713" s="475"/>
      <c r="G2713" s="475" t="s">
        <v>1321</v>
      </c>
      <c r="H2713" s="45" t="s">
        <v>1322</v>
      </c>
      <c r="I2713" s="33" t="s">
        <v>1323</v>
      </c>
      <c r="J2713" s="33" t="s">
        <v>1324</v>
      </c>
      <c r="K2713" s="51">
        <v>24</v>
      </c>
      <c r="L2713" s="47">
        <v>42278</v>
      </c>
      <c r="M2713" s="47">
        <v>42490</v>
      </c>
      <c r="N2713" s="95">
        <f t="shared" si="92"/>
        <v>30.285714285714285</v>
      </c>
      <c r="O2713" s="51">
        <v>24</v>
      </c>
      <c r="P2713" s="33" t="s">
        <v>1325</v>
      </c>
      <c r="Q2713" s="34">
        <f t="shared" si="91"/>
        <v>1</v>
      </c>
      <c r="R2713" s="48" t="str">
        <f t="array" aca="1" ref="R2713" ca="1">IF(ISNUMBER(Q2713),IF(Q2713=100%,"CUMPLIDA",IF(AND(ISNUMBER(M2713),ISNUMBER(INDIRECT("FECHA_"&amp;$B2713,1))), IF(M2713&lt;=INDIRECT("FECHA_"&amp;$B2713,1),"INCUMPLIDA","PROCESO"), "VERIFICAR FECHA")),"SIN VALOR AVANCE")</f>
        <v>CUMPLIDA</v>
      </c>
    </row>
    <row r="2714" spans="1:18" ht="409.5">
      <c r="A2714" s="44" t="s">
        <v>460</v>
      </c>
      <c r="B2714" s="43" t="s">
        <v>1276</v>
      </c>
      <c r="C2714" s="474"/>
      <c r="D2714" s="474"/>
      <c r="E2714" s="475"/>
      <c r="F2714" s="475"/>
      <c r="G2714" s="475"/>
      <c r="H2714" s="475" t="s">
        <v>1326</v>
      </c>
      <c r="I2714" s="33" t="s">
        <v>1327</v>
      </c>
      <c r="J2714" s="33" t="s">
        <v>1328</v>
      </c>
      <c r="K2714" s="51">
        <v>19</v>
      </c>
      <c r="L2714" s="47">
        <v>42492</v>
      </c>
      <c r="M2714" s="47">
        <v>42735</v>
      </c>
      <c r="N2714" s="95">
        <f t="shared" si="92"/>
        <v>34.714285714285715</v>
      </c>
      <c r="O2714" s="51">
        <v>19</v>
      </c>
      <c r="P2714" s="33" t="s">
        <v>1329</v>
      </c>
      <c r="Q2714" s="34">
        <f t="shared" si="91"/>
        <v>1</v>
      </c>
      <c r="R2714" s="48" t="str">
        <f t="array" aca="1" ref="R2714" ca="1">IF(ISNUMBER(Q2714),IF(Q2714=100%,"CUMPLIDA",IF(AND(ISNUMBER(M2714),ISNUMBER(INDIRECT("FECHA_"&amp;$B2714,1))), IF(M2714&lt;=INDIRECT("FECHA_"&amp;$B2714,1),"INCUMPLIDA","PROCESO"), "VERIFICAR FECHA")),"SIN VALOR AVANCE")</f>
        <v>CUMPLIDA</v>
      </c>
    </row>
    <row r="2715" spans="1:18" ht="409.5">
      <c r="A2715" s="44" t="s">
        <v>460</v>
      </c>
      <c r="B2715" s="43" t="s">
        <v>1276</v>
      </c>
      <c r="C2715" s="474"/>
      <c r="D2715" s="474"/>
      <c r="E2715" s="475"/>
      <c r="F2715" s="475"/>
      <c r="G2715" s="475"/>
      <c r="H2715" s="475"/>
      <c r="I2715" s="33" t="s">
        <v>1330</v>
      </c>
      <c r="J2715" s="62" t="s">
        <v>1331</v>
      </c>
      <c r="K2715" s="51">
        <v>14</v>
      </c>
      <c r="L2715" s="47">
        <v>42917</v>
      </c>
      <c r="M2715" s="47">
        <v>43281</v>
      </c>
      <c r="N2715" s="95">
        <f t="shared" si="92"/>
        <v>52</v>
      </c>
      <c r="O2715" s="51">
        <v>14</v>
      </c>
      <c r="P2715" s="33" t="s">
        <v>1302</v>
      </c>
      <c r="Q2715" s="34">
        <f t="shared" si="91"/>
        <v>1</v>
      </c>
      <c r="R2715" s="48" t="str">
        <f t="array" aca="1" ref="R2715" ca="1">IF(ISNUMBER(Q2715),IF(Q2715=100%,"CUMPLIDA",IF(AND(ISNUMBER(M2715),ISNUMBER(INDIRECT("FECHA_"&amp;$B2715,1))), IF(M2715&lt;=INDIRECT("FECHA_"&amp;$B2715,1),"INCUMPLIDA","PROCESO"), "VERIFICAR FECHA")),"SIN VALOR AVANCE")</f>
        <v>CUMPLIDA</v>
      </c>
    </row>
    <row r="2716" spans="1:18" ht="210">
      <c r="A2716" s="44" t="s">
        <v>460</v>
      </c>
      <c r="B2716" s="43" t="s">
        <v>1276</v>
      </c>
      <c r="C2716" s="474"/>
      <c r="D2716" s="474"/>
      <c r="E2716" s="475"/>
      <c r="F2716" s="475"/>
      <c r="G2716" s="475"/>
      <c r="H2716" s="475"/>
      <c r="I2716" s="33" t="s">
        <v>1332</v>
      </c>
      <c r="J2716" s="33" t="s">
        <v>1333</v>
      </c>
      <c r="K2716" s="51">
        <v>4</v>
      </c>
      <c r="L2716" s="47">
        <v>42919</v>
      </c>
      <c r="M2716" s="47">
        <v>42947</v>
      </c>
      <c r="N2716" s="95">
        <f t="shared" si="92"/>
        <v>4</v>
      </c>
      <c r="O2716" s="51">
        <v>4</v>
      </c>
      <c r="P2716" s="33" t="s">
        <v>1302</v>
      </c>
      <c r="Q2716" s="34">
        <f t="shared" si="91"/>
        <v>1</v>
      </c>
      <c r="R2716" s="48" t="str">
        <f t="array" aca="1" ref="R2716" ca="1">IF(ISNUMBER(Q2716),IF(Q2716=100%,"CUMPLIDA",IF(AND(ISNUMBER(M2716),ISNUMBER(INDIRECT("FECHA_"&amp;$B2716,1))), IF(M2716&lt;=INDIRECT("FECHA_"&amp;$B2716,1),"INCUMPLIDA","PROCESO"), "VERIFICAR FECHA")),"SIN VALOR AVANCE")</f>
        <v>CUMPLIDA</v>
      </c>
    </row>
    <row r="2717" spans="1:18" ht="165.75">
      <c r="A2717" s="44" t="s">
        <v>460</v>
      </c>
      <c r="B2717" s="43" t="s">
        <v>1276</v>
      </c>
      <c r="C2717" s="474"/>
      <c r="D2717" s="474"/>
      <c r="E2717" s="475"/>
      <c r="F2717" s="475"/>
      <c r="G2717" s="475"/>
      <c r="H2717" s="475" t="s">
        <v>1334</v>
      </c>
      <c r="I2717" s="33" t="s">
        <v>1335</v>
      </c>
      <c r="J2717" s="33" t="s">
        <v>1336</v>
      </c>
      <c r="K2717" s="51">
        <v>3</v>
      </c>
      <c r="L2717" s="47">
        <v>43481</v>
      </c>
      <c r="M2717" s="47">
        <v>43845</v>
      </c>
      <c r="N2717" s="95">
        <f t="shared" si="92"/>
        <v>52</v>
      </c>
      <c r="O2717" s="51">
        <v>3</v>
      </c>
      <c r="P2717" s="33" t="s">
        <v>1337</v>
      </c>
      <c r="Q2717" s="34">
        <f t="shared" si="91"/>
        <v>1</v>
      </c>
      <c r="R2717" s="48" t="str">
        <f t="array" aca="1" ref="R2717" ca="1">IF(ISNUMBER(Q2717),IF(Q2717=100%,"CUMPLIDA",IF(AND(ISNUMBER(M2717),ISNUMBER(INDIRECT("FECHA_"&amp;$B2717,1))), IF(M2717&lt;=INDIRECT("FECHA_"&amp;$B2717,1),"INCUMPLIDA","PROCESO"), "VERIFICAR FECHA")),"SIN VALOR AVANCE")</f>
        <v>CUMPLIDA</v>
      </c>
    </row>
    <row r="2718" spans="1:18" ht="150.75">
      <c r="A2718" s="44" t="s">
        <v>460</v>
      </c>
      <c r="B2718" s="43" t="s">
        <v>1276</v>
      </c>
      <c r="C2718" s="474"/>
      <c r="D2718" s="474"/>
      <c r="E2718" s="475"/>
      <c r="F2718" s="475"/>
      <c r="G2718" s="475"/>
      <c r="H2718" s="475"/>
      <c r="I2718" s="33" t="s">
        <v>1338</v>
      </c>
      <c r="J2718" s="33" t="s">
        <v>1304</v>
      </c>
      <c r="K2718" s="51">
        <v>1</v>
      </c>
      <c r="L2718" s="47">
        <v>43846</v>
      </c>
      <c r="M2718" s="47">
        <v>44213</v>
      </c>
      <c r="N2718" s="95">
        <f t="shared" si="92"/>
        <v>52.428571428571431</v>
      </c>
      <c r="O2718" s="51">
        <v>1</v>
      </c>
      <c r="P2718" s="33" t="s">
        <v>1339</v>
      </c>
      <c r="Q2718" s="34">
        <f t="shared" si="91"/>
        <v>1</v>
      </c>
      <c r="R2718" s="48" t="str">
        <f t="array" aca="1" ref="R2718" ca="1">IF(ISNUMBER(Q2718),IF(Q2718=100%,"CUMPLIDA",IF(AND(ISNUMBER(M2718),ISNUMBER(INDIRECT("FECHA_"&amp;$B2718,1))), IF(M2718&lt;=INDIRECT("FECHA_"&amp;$B2718,1),"INCUMPLIDA","PROCESO"), "VERIFICAR FECHA")),"SIN VALOR AVANCE")</f>
        <v>CUMPLIDA</v>
      </c>
    </row>
    <row r="2719" spans="1:18" ht="180.75">
      <c r="A2719" s="44" t="s">
        <v>460</v>
      </c>
      <c r="B2719" s="43" t="s">
        <v>1276</v>
      </c>
      <c r="C2719" s="474"/>
      <c r="D2719" s="474"/>
      <c r="E2719" s="475"/>
      <c r="F2719" s="475"/>
      <c r="G2719" s="475"/>
      <c r="H2719" s="475"/>
      <c r="I2719" s="33" t="s">
        <v>1340</v>
      </c>
      <c r="J2719" s="33" t="s">
        <v>1306</v>
      </c>
      <c r="K2719" s="51">
        <v>2</v>
      </c>
      <c r="L2719" s="47">
        <v>44214</v>
      </c>
      <c r="M2719" s="47">
        <v>44580</v>
      </c>
      <c r="N2719" s="95">
        <f t="shared" si="92"/>
        <v>52.285714285714285</v>
      </c>
      <c r="O2719" s="51">
        <v>2</v>
      </c>
      <c r="P2719" s="33" t="s">
        <v>1341</v>
      </c>
      <c r="Q2719" s="34">
        <f t="shared" si="91"/>
        <v>1</v>
      </c>
      <c r="R2719" s="48" t="str">
        <f t="array" aca="1" ref="R2719" ca="1">IF(ISNUMBER(Q2719),IF(Q2719=100%,"CUMPLIDA",IF(AND(ISNUMBER(M2719),ISNUMBER(INDIRECT("FECHA_"&amp;$B2719,1))), IF(M2719&lt;=INDIRECT("FECHA_"&amp;$B2719,1),"INCUMPLIDA","PROCESO"), "VERIFICAR FECHA")),"SIN VALOR AVANCE")</f>
        <v>CUMPLIDA</v>
      </c>
    </row>
    <row r="2720" spans="1:18" ht="135">
      <c r="A2720" s="44" t="s">
        <v>460</v>
      </c>
      <c r="B2720" s="43" t="s">
        <v>1276</v>
      </c>
      <c r="C2720" s="474"/>
      <c r="D2720" s="474"/>
      <c r="E2720" s="475"/>
      <c r="F2720" s="475"/>
      <c r="G2720" s="475"/>
      <c r="H2720" s="475"/>
      <c r="I2720" s="33" t="s">
        <v>1342</v>
      </c>
      <c r="J2720" s="33" t="s">
        <v>1336</v>
      </c>
      <c r="K2720" s="51">
        <v>3</v>
      </c>
      <c r="L2720" s="47">
        <v>43922</v>
      </c>
      <c r="M2720" s="47">
        <v>44042</v>
      </c>
      <c r="N2720" s="95">
        <f t="shared" si="92"/>
        <v>17.142857142857142</v>
      </c>
      <c r="O2720" s="51">
        <v>3</v>
      </c>
      <c r="P2720" s="33" t="s">
        <v>1343</v>
      </c>
      <c r="Q2720" s="34">
        <f t="shared" si="91"/>
        <v>1</v>
      </c>
      <c r="R2720" s="48" t="str">
        <f t="array" aca="1" ref="R2720" ca="1">IF(ISNUMBER(Q2720),IF(Q2720=100%,"CUMPLIDA",IF(AND(ISNUMBER(M2720),ISNUMBER(INDIRECT("FECHA_"&amp;$B2720,1))), IF(M2720&lt;=INDIRECT("FECHA_"&amp;$B2720,1),"INCUMPLIDA","PROCESO"), "VERIFICAR FECHA")),"SIN VALOR AVANCE")</f>
        <v>CUMPLIDA</v>
      </c>
    </row>
    <row r="2721" spans="1:18" ht="105.75">
      <c r="A2721" s="44" t="s">
        <v>460</v>
      </c>
      <c r="B2721" s="43" t="s">
        <v>1276</v>
      </c>
      <c r="C2721" s="474"/>
      <c r="D2721" s="474"/>
      <c r="E2721" s="475"/>
      <c r="F2721" s="475"/>
      <c r="G2721" s="475"/>
      <c r="H2721" s="475"/>
      <c r="I2721" s="33" t="s">
        <v>1344</v>
      </c>
      <c r="J2721" s="33" t="s">
        <v>1304</v>
      </c>
      <c r="K2721" s="51">
        <v>1</v>
      </c>
      <c r="L2721" s="47">
        <v>44044</v>
      </c>
      <c r="M2721" s="47">
        <v>44213</v>
      </c>
      <c r="N2721" s="95">
        <f t="shared" si="92"/>
        <v>24.142857142857142</v>
      </c>
      <c r="O2721" s="51">
        <v>1</v>
      </c>
      <c r="P2721" s="33" t="s">
        <v>1343</v>
      </c>
      <c r="Q2721" s="34">
        <f t="shared" si="91"/>
        <v>1</v>
      </c>
      <c r="R2721" s="48" t="str">
        <f t="array" aca="1" ref="R2721" ca="1">IF(ISNUMBER(Q2721),IF(Q2721=100%,"CUMPLIDA",IF(AND(ISNUMBER(M2721),ISNUMBER(INDIRECT("FECHA_"&amp;$B2721,1))), IF(M2721&lt;=INDIRECT("FECHA_"&amp;$B2721,1),"INCUMPLIDA","PROCESO"), "VERIFICAR FECHA")),"SIN VALOR AVANCE")</f>
        <v>CUMPLIDA</v>
      </c>
    </row>
    <row r="2722" spans="1:18" ht="135">
      <c r="A2722" s="44" t="s">
        <v>460</v>
      </c>
      <c r="B2722" s="43" t="s">
        <v>1276</v>
      </c>
      <c r="C2722" s="474"/>
      <c r="D2722" s="474"/>
      <c r="E2722" s="475"/>
      <c r="F2722" s="475"/>
      <c r="G2722" s="475"/>
      <c r="H2722" s="475"/>
      <c r="I2722" s="33" t="s">
        <v>1345</v>
      </c>
      <c r="J2722" s="33" t="s">
        <v>1306</v>
      </c>
      <c r="K2722" s="51">
        <v>2</v>
      </c>
      <c r="L2722" s="47">
        <v>44214</v>
      </c>
      <c r="M2722" s="47">
        <v>44580</v>
      </c>
      <c r="N2722" s="95">
        <f t="shared" si="92"/>
        <v>52.285714285714285</v>
      </c>
      <c r="O2722" s="51">
        <v>2</v>
      </c>
      <c r="P2722" s="33" t="s">
        <v>1343</v>
      </c>
      <c r="Q2722" s="34">
        <f t="shared" si="91"/>
        <v>1</v>
      </c>
      <c r="R2722" s="48" t="str">
        <f t="array" aca="1" ref="R2722" ca="1">IF(ISNUMBER(Q2722),IF(Q2722=100%,"CUMPLIDA",IF(AND(ISNUMBER(M2722),ISNUMBER(INDIRECT("FECHA_"&amp;$B2722,1))), IF(M2722&lt;=INDIRECT("FECHA_"&amp;$B2722,1),"INCUMPLIDA","PROCESO"), "VERIFICAR FECHA")),"SIN VALOR AVANCE")</f>
        <v>CUMPLIDA</v>
      </c>
    </row>
    <row r="2723" spans="1:18" ht="165.75">
      <c r="A2723" s="44" t="s">
        <v>460</v>
      </c>
      <c r="B2723" s="43" t="s">
        <v>1276</v>
      </c>
      <c r="C2723" s="474"/>
      <c r="D2723" s="474"/>
      <c r="E2723" s="475"/>
      <c r="F2723" s="475"/>
      <c r="G2723" s="475"/>
      <c r="H2723" s="482" t="s">
        <v>5615</v>
      </c>
      <c r="I2723" s="33" t="s">
        <v>1346</v>
      </c>
      <c r="J2723" s="62" t="s">
        <v>1314</v>
      </c>
      <c r="K2723" s="51">
        <v>3</v>
      </c>
      <c r="L2723" s="47">
        <v>43361</v>
      </c>
      <c r="M2723" s="47">
        <v>43708</v>
      </c>
      <c r="N2723" s="95">
        <f t="shared" si="92"/>
        <v>49.571428571428569</v>
      </c>
      <c r="O2723" s="51">
        <v>3</v>
      </c>
      <c r="P2723" s="33" t="s">
        <v>1347</v>
      </c>
      <c r="Q2723" s="34">
        <f t="shared" si="91"/>
        <v>1</v>
      </c>
      <c r="R2723" s="48" t="str">
        <f t="array" aca="1" ref="R2723" ca="1">IF(ISNUMBER(Q2723),IF(Q2723=100%,"CUMPLIDA",IF(AND(ISNUMBER(M2723),ISNUMBER(INDIRECT("FECHA_"&amp;$B2723,1))), IF(M2723&lt;=INDIRECT("FECHA_"&amp;$B2723,1),"INCUMPLIDA","PROCESO"), "VERIFICAR FECHA")),"SIN VALOR AVANCE")</f>
        <v>CUMPLIDA</v>
      </c>
    </row>
    <row r="2724" spans="1:18" ht="195">
      <c r="A2724" s="44" t="s">
        <v>460</v>
      </c>
      <c r="B2724" s="43" t="s">
        <v>1276</v>
      </c>
      <c r="C2724" s="474"/>
      <c r="D2724" s="474"/>
      <c r="E2724" s="475"/>
      <c r="F2724" s="475"/>
      <c r="G2724" s="475"/>
      <c r="H2724" s="483"/>
      <c r="I2724" s="33" t="s">
        <v>1346</v>
      </c>
      <c r="J2724" s="33" t="s">
        <v>1348</v>
      </c>
      <c r="K2724" s="51">
        <v>3</v>
      </c>
      <c r="L2724" s="47">
        <v>43709</v>
      </c>
      <c r="M2724" s="47">
        <v>43830</v>
      </c>
      <c r="N2724" s="95">
        <f t="shared" si="92"/>
        <v>17.285714285714285</v>
      </c>
      <c r="O2724" s="51">
        <v>3</v>
      </c>
      <c r="P2724" s="33" t="s">
        <v>1347</v>
      </c>
      <c r="Q2724" s="34">
        <f t="shared" si="91"/>
        <v>1</v>
      </c>
      <c r="R2724" s="48" t="str">
        <f t="array" aca="1" ref="R2724" ca="1">IF(ISNUMBER(Q2724),IF(Q2724=100%,"CUMPLIDA",IF(AND(ISNUMBER(M2724),ISNUMBER(INDIRECT("FECHA_"&amp;$B2724,1))), IF(M2724&lt;=INDIRECT("FECHA_"&amp;$B2724,1),"INCUMPLIDA","PROCESO"), "VERIFICAR FECHA")),"SIN VALOR AVANCE")</f>
        <v>CUMPLIDA</v>
      </c>
    </row>
    <row r="2725" spans="1:18" ht="240.75">
      <c r="A2725" s="44" t="s">
        <v>460</v>
      </c>
      <c r="B2725" s="43" t="s">
        <v>1276</v>
      </c>
      <c r="C2725" s="474"/>
      <c r="D2725" s="474"/>
      <c r="E2725" s="475"/>
      <c r="F2725" s="475"/>
      <c r="G2725" s="475"/>
      <c r="H2725" s="484"/>
      <c r="I2725" s="33" t="s">
        <v>1308</v>
      </c>
      <c r="J2725" s="33" t="s">
        <v>475</v>
      </c>
      <c r="K2725" s="51">
        <v>1</v>
      </c>
      <c r="L2725" s="47">
        <v>43770</v>
      </c>
      <c r="M2725" s="47">
        <v>44134</v>
      </c>
      <c r="N2725" s="95">
        <f t="shared" si="92"/>
        <v>52</v>
      </c>
      <c r="O2725" s="51">
        <v>1</v>
      </c>
      <c r="P2725" s="33" t="s">
        <v>1349</v>
      </c>
      <c r="Q2725" s="34">
        <f t="shared" si="91"/>
        <v>1</v>
      </c>
      <c r="R2725" s="48" t="str">
        <f t="array" aca="1" ref="R2725" ca="1">IF(ISNUMBER(Q2725),IF(Q2725=100%,"CUMPLIDA",IF(AND(ISNUMBER(M2725),ISNUMBER(INDIRECT("FECHA_"&amp;$B2725,1))), IF(M2725&lt;=INDIRECT("FECHA_"&amp;$B2725,1),"INCUMPLIDA","PROCESO"), "VERIFICAR FECHA")),"SIN VALOR AVANCE")</f>
        <v>CUMPLIDA</v>
      </c>
    </row>
    <row r="2726" spans="1:18" ht="300">
      <c r="A2726" s="44" t="s">
        <v>460</v>
      </c>
      <c r="B2726" s="43" t="s">
        <v>1276</v>
      </c>
      <c r="C2726" s="474"/>
      <c r="D2726" s="474"/>
      <c r="E2726" s="475"/>
      <c r="F2726" s="475"/>
      <c r="G2726" s="475"/>
      <c r="H2726" s="247" t="s">
        <v>5616</v>
      </c>
      <c r="I2726" s="33" t="s">
        <v>5465</v>
      </c>
      <c r="J2726" s="33" t="s">
        <v>5613</v>
      </c>
      <c r="K2726" s="51">
        <v>3</v>
      </c>
      <c r="L2726" s="47">
        <v>46174</v>
      </c>
      <c r="M2726" s="47">
        <v>47118</v>
      </c>
      <c r="N2726" s="95">
        <f t="shared" si="92"/>
        <v>134.85714285714286</v>
      </c>
      <c r="O2726" s="51">
        <v>0</v>
      </c>
      <c r="P2726" s="33" t="s">
        <v>5614</v>
      </c>
      <c r="Q2726" s="34">
        <f t="shared" si="91"/>
        <v>0</v>
      </c>
      <c r="R2726" s="48" t="str">
        <f t="array" aca="1" ref="R2726" ca="1">IF(ISNUMBER(Q2726),IF(Q2726=100%,"CUMPLIDA",IF(AND(ISNUMBER(M2726),ISNUMBER(INDIRECT("FECHA_"&amp;$B2726,1))), IF(M2726&lt;=INDIRECT("FECHA_"&amp;$B2726,1),"INCUMPLIDA","PROCESO"), "VERIFICAR FECHA")),"SIN VALOR AVANCE")</f>
        <v>PROCESO</v>
      </c>
    </row>
    <row r="2727" spans="1:18" ht="165.75">
      <c r="A2727" s="44" t="s">
        <v>460</v>
      </c>
      <c r="B2727" s="43" t="s">
        <v>1276</v>
      </c>
      <c r="C2727" s="474"/>
      <c r="D2727" s="474"/>
      <c r="E2727" s="475"/>
      <c r="F2727" s="475"/>
      <c r="G2727" s="475"/>
      <c r="H2727" s="482" t="s">
        <v>5615</v>
      </c>
      <c r="I2727" s="493" t="s">
        <v>1350</v>
      </c>
      <c r="J2727" s="62" t="s">
        <v>1351</v>
      </c>
      <c r="K2727" s="51">
        <v>3</v>
      </c>
      <c r="L2727" s="47">
        <v>43726</v>
      </c>
      <c r="M2727" s="47">
        <v>44042</v>
      </c>
      <c r="N2727" s="95">
        <f t="shared" si="92"/>
        <v>45.142857142857146</v>
      </c>
      <c r="O2727" s="51">
        <v>3</v>
      </c>
      <c r="P2727" s="33" t="s">
        <v>1337</v>
      </c>
      <c r="Q2727" s="34">
        <f t="shared" si="91"/>
        <v>1</v>
      </c>
      <c r="R2727" s="48" t="str">
        <f t="array" aca="1" ref="R2727" ca="1">IF(ISNUMBER(Q2727),IF(Q2727=100%,"CUMPLIDA",IF(AND(ISNUMBER(M2727),ISNUMBER(INDIRECT("FECHA_"&amp;$B2727,1))), IF(M2727&lt;=INDIRECT("FECHA_"&amp;$B2727,1),"INCUMPLIDA","PROCESO"), "VERIFICAR FECHA")),"SIN VALOR AVANCE")</f>
        <v>CUMPLIDA</v>
      </c>
    </row>
    <row r="2728" spans="1:18" ht="225.75">
      <c r="A2728" s="44" t="s">
        <v>460</v>
      </c>
      <c r="B2728" s="43" t="s">
        <v>1276</v>
      </c>
      <c r="C2728" s="474"/>
      <c r="D2728" s="474"/>
      <c r="E2728" s="475"/>
      <c r="F2728" s="475"/>
      <c r="G2728" s="475"/>
      <c r="H2728" s="483"/>
      <c r="I2728" s="493"/>
      <c r="J2728" s="33" t="s">
        <v>1352</v>
      </c>
      <c r="K2728" s="51">
        <v>3</v>
      </c>
      <c r="L2728" s="47">
        <v>44044</v>
      </c>
      <c r="M2728" s="47">
        <v>44134</v>
      </c>
      <c r="N2728" s="95">
        <f t="shared" si="92"/>
        <v>12.857142857142858</v>
      </c>
      <c r="O2728" s="51">
        <v>3</v>
      </c>
      <c r="P2728" s="33" t="s">
        <v>1353</v>
      </c>
      <c r="Q2728" s="34">
        <f t="shared" si="91"/>
        <v>1</v>
      </c>
      <c r="R2728" s="48" t="str">
        <f t="array" aca="1" ref="R2728" ca="1">IF(ISNUMBER(Q2728),IF(Q2728=100%,"CUMPLIDA",IF(AND(ISNUMBER(M2728),ISNUMBER(INDIRECT("FECHA_"&amp;$B2728,1))), IF(M2728&lt;=INDIRECT("FECHA_"&amp;$B2728,1),"INCUMPLIDA","PROCESO"), "VERIFICAR FECHA")),"SIN VALOR AVANCE")</f>
        <v>CUMPLIDA</v>
      </c>
    </row>
    <row r="2729" spans="1:18" ht="165.75">
      <c r="A2729" s="44" t="s">
        <v>460</v>
      </c>
      <c r="B2729" s="43" t="s">
        <v>1276</v>
      </c>
      <c r="C2729" s="474"/>
      <c r="D2729" s="474"/>
      <c r="E2729" s="475"/>
      <c r="F2729" s="475"/>
      <c r="G2729" s="475"/>
      <c r="H2729" s="484"/>
      <c r="I2729" s="33" t="s">
        <v>1354</v>
      </c>
      <c r="J2729" s="62" t="s">
        <v>1351</v>
      </c>
      <c r="K2729" s="51">
        <v>3</v>
      </c>
      <c r="L2729" s="47">
        <v>43983</v>
      </c>
      <c r="M2729" s="47">
        <v>44346</v>
      </c>
      <c r="N2729" s="95">
        <f t="shared" si="92"/>
        <v>51.857142857142854</v>
      </c>
      <c r="O2729" s="51">
        <v>3</v>
      </c>
      <c r="P2729" s="33" t="s">
        <v>1355</v>
      </c>
      <c r="Q2729" s="34">
        <f t="shared" si="91"/>
        <v>1</v>
      </c>
      <c r="R2729" s="48" t="str">
        <f t="array" aca="1" ref="R2729" ca="1">IF(ISNUMBER(Q2729),IF(Q2729=100%,"CUMPLIDA",IF(AND(ISNUMBER(M2729),ISNUMBER(INDIRECT("FECHA_"&amp;$B2729,1))), IF(M2729&lt;=INDIRECT("FECHA_"&amp;$B2729,1),"INCUMPLIDA","PROCESO"), "VERIFICAR FECHA")),"SIN VALOR AVANCE")</f>
        <v>CUMPLIDA</v>
      </c>
    </row>
    <row r="2730" spans="1:18" ht="90.75">
      <c r="A2730" s="44" t="s">
        <v>460</v>
      </c>
      <c r="B2730" s="43" t="s">
        <v>1276</v>
      </c>
      <c r="C2730" s="474"/>
      <c r="D2730" s="474"/>
      <c r="E2730" s="475"/>
      <c r="F2730" s="475"/>
      <c r="G2730" s="475"/>
      <c r="H2730" s="45" t="s">
        <v>1356</v>
      </c>
      <c r="I2730" s="33" t="s">
        <v>474</v>
      </c>
      <c r="J2730" s="33" t="s">
        <v>475</v>
      </c>
      <c r="K2730" s="56">
        <v>1</v>
      </c>
      <c r="L2730" s="61">
        <v>45323</v>
      </c>
      <c r="M2730" s="61">
        <v>45747</v>
      </c>
      <c r="N2730" s="95">
        <f t="shared" si="92"/>
        <v>60.571428571428569</v>
      </c>
      <c r="O2730" s="51">
        <v>1</v>
      </c>
      <c r="P2730" s="33" t="s">
        <v>1357</v>
      </c>
      <c r="Q2730" s="34">
        <f t="shared" si="91"/>
        <v>1</v>
      </c>
      <c r="R2730" s="48" t="str">
        <f t="array" aca="1" ref="R2730" ca="1">IF(ISNUMBER(Q2730),IF(Q2730=100%,"CUMPLIDA",IF(AND(ISNUMBER(M2730),ISNUMBER(INDIRECT("FECHA_"&amp;$B2730,1))), IF(M2730&lt;=INDIRECT("FECHA_"&amp;$B2730,1),"INCUMPLIDA","PROCESO"), "VERIFICAR FECHA")),"SIN VALOR AVANCE")</f>
        <v>CUMPLIDA</v>
      </c>
    </row>
    <row r="2731" spans="1:18" ht="90.75">
      <c r="A2731" s="44" t="s">
        <v>460</v>
      </c>
      <c r="B2731" s="43" t="s">
        <v>1276</v>
      </c>
      <c r="C2731" s="474"/>
      <c r="D2731" s="474"/>
      <c r="E2731" s="475"/>
      <c r="F2731" s="475"/>
      <c r="G2731" s="475"/>
      <c r="H2731" s="45" t="s">
        <v>518</v>
      </c>
      <c r="I2731" s="33" t="s">
        <v>518</v>
      </c>
      <c r="J2731" s="33" t="s">
        <v>519</v>
      </c>
      <c r="K2731" s="56">
        <v>1</v>
      </c>
      <c r="L2731" s="61">
        <v>45323</v>
      </c>
      <c r="M2731" s="61">
        <v>45747</v>
      </c>
      <c r="N2731" s="95">
        <f t="shared" si="92"/>
        <v>60.571428571428569</v>
      </c>
      <c r="O2731" s="51">
        <v>1</v>
      </c>
      <c r="P2731" s="33" t="s">
        <v>1358</v>
      </c>
      <c r="Q2731" s="34">
        <f t="shared" si="91"/>
        <v>1</v>
      </c>
      <c r="R2731" s="48" t="str">
        <f t="array" aca="1" ref="R2731" ca="1">IF(ISNUMBER(Q2731),IF(Q2731=100%,"CUMPLIDA",IF(AND(ISNUMBER(M2731),ISNUMBER(INDIRECT("FECHA_"&amp;$B2731,1))), IF(M2731&lt;=INDIRECT("FECHA_"&amp;$B2731,1),"INCUMPLIDA","PROCESO"), "VERIFICAR FECHA")),"SIN VALOR AVANCE")</f>
        <v>CUMPLIDA</v>
      </c>
    </row>
    <row r="2732" spans="1:18" ht="90.75">
      <c r="A2732" s="44" t="s">
        <v>460</v>
      </c>
      <c r="B2732" s="43" t="s">
        <v>1276</v>
      </c>
      <c r="C2732" s="474"/>
      <c r="D2732" s="474"/>
      <c r="E2732" s="475"/>
      <c r="F2732" s="475"/>
      <c r="G2732" s="475"/>
      <c r="H2732" s="45" t="s">
        <v>480</v>
      </c>
      <c r="I2732" s="33" t="s">
        <v>481</v>
      </c>
      <c r="J2732" s="33" t="s">
        <v>482</v>
      </c>
      <c r="K2732" s="56">
        <v>1</v>
      </c>
      <c r="L2732" s="61">
        <v>45231</v>
      </c>
      <c r="M2732" s="61">
        <v>45747</v>
      </c>
      <c r="N2732" s="95">
        <f t="shared" si="92"/>
        <v>73.714285714285708</v>
      </c>
      <c r="O2732" s="51">
        <v>1</v>
      </c>
      <c r="P2732" s="33" t="s">
        <v>1358</v>
      </c>
      <c r="Q2732" s="34">
        <f t="shared" si="91"/>
        <v>1</v>
      </c>
      <c r="R2732" s="48" t="str">
        <f t="array" aca="1" ref="R2732" ca="1">IF(ISNUMBER(Q2732),IF(Q2732=100%,"CUMPLIDA",IF(AND(ISNUMBER(M2732),ISNUMBER(INDIRECT("FECHA_"&amp;$B2732,1))), IF(M2732&lt;=INDIRECT("FECHA_"&amp;$B2732,1),"INCUMPLIDA","PROCESO"), "VERIFICAR FECHA")),"SIN VALOR AVANCE")</f>
        <v>CUMPLIDA</v>
      </c>
    </row>
    <row r="2733" spans="1:18" ht="90.75">
      <c r="A2733" s="44" t="s">
        <v>460</v>
      </c>
      <c r="B2733" s="43" t="s">
        <v>1276</v>
      </c>
      <c r="C2733" s="474"/>
      <c r="D2733" s="474"/>
      <c r="E2733" s="475"/>
      <c r="F2733" s="475"/>
      <c r="G2733" s="475"/>
      <c r="H2733" s="45" t="s">
        <v>483</v>
      </c>
      <c r="I2733" s="33" t="s">
        <v>483</v>
      </c>
      <c r="J2733" s="33" t="s">
        <v>484</v>
      </c>
      <c r="K2733" s="56">
        <v>1</v>
      </c>
      <c r="L2733" s="61">
        <v>45323</v>
      </c>
      <c r="M2733" s="61">
        <v>45747</v>
      </c>
      <c r="N2733" s="95">
        <f t="shared" si="92"/>
        <v>60.571428571428569</v>
      </c>
      <c r="O2733" s="51">
        <v>1</v>
      </c>
      <c r="P2733" s="33" t="s">
        <v>1357</v>
      </c>
      <c r="Q2733" s="34">
        <f t="shared" si="91"/>
        <v>1</v>
      </c>
      <c r="R2733" s="48" t="str">
        <f t="array" aca="1" ref="R2733" ca="1">IF(ISNUMBER(Q2733),IF(Q2733=100%,"CUMPLIDA",IF(AND(ISNUMBER(M2733),ISNUMBER(INDIRECT("FECHA_"&amp;$B2733,1))), IF(M2733&lt;=INDIRECT("FECHA_"&amp;$B2733,1),"INCUMPLIDA","PROCESO"), "VERIFICAR FECHA")),"SIN VALOR AVANCE")</f>
        <v>CUMPLIDA</v>
      </c>
    </row>
    <row r="2734" spans="1:18" ht="90.75">
      <c r="A2734" s="44" t="s">
        <v>460</v>
      </c>
      <c r="B2734" s="43" t="s">
        <v>1276</v>
      </c>
      <c r="C2734" s="474"/>
      <c r="D2734" s="474"/>
      <c r="E2734" s="475"/>
      <c r="F2734" s="475"/>
      <c r="G2734" s="475"/>
      <c r="H2734" s="45" t="s">
        <v>1288</v>
      </c>
      <c r="I2734" s="33" t="s">
        <v>1288</v>
      </c>
      <c r="J2734" s="33" t="s">
        <v>485</v>
      </c>
      <c r="K2734" s="56">
        <v>1</v>
      </c>
      <c r="L2734" s="61">
        <v>45231</v>
      </c>
      <c r="M2734" s="61">
        <v>45747</v>
      </c>
      <c r="N2734" s="95">
        <f t="shared" si="92"/>
        <v>73.714285714285708</v>
      </c>
      <c r="O2734" s="51">
        <v>1</v>
      </c>
      <c r="P2734" s="33" t="s">
        <v>1358</v>
      </c>
      <c r="Q2734" s="34">
        <f t="shared" si="91"/>
        <v>1</v>
      </c>
      <c r="R2734" s="48" t="str">
        <f t="array" aca="1" ref="R2734" ca="1">IF(ISNUMBER(Q2734),IF(Q2734=100%,"CUMPLIDA",IF(AND(ISNUMBER(M2734),ISNUMBER(INDIRECT("FECHA_"&amp;$B2734,1))), IF(M2734&lt;=INDIRECT("FECHA_"&amp;$B2734,1),"INCUMPLIDA","PROCESO"), "VERIFICAR FECHA")),"SIN VALOR AVANCE")</f>
        <v>CUMPLIDA</v>
      </c>
    </row>
    <row r="2735" spans="1:18" ht="165.75">
      <c r="A2735" s="44" t="s">
        <v>460</v>
      </c>
      <c r="B2735" s="43" t="s">
        <v>1276</v>
      </c>
      <c r="C2735" s="474"/>
      <c r="D2735" s="474"/>
      <c r="E2735" s="475"/>
      <c r="F2735" s="475"/>
      <c r="G2735" s="475"/>
      <c r="H2735" s="45" t="s">
        <v>1290</v>
      </c>
      <c r="I2735" s="33" t="s">
        <v>1290</v>
      </c>
      <c r="J2735" s="33" t="s">
        <v>776</v>
      </c>
      <c r="K2735" s="56">
        <v>1</v>
      </c>
      <c r="L2735" s="61">
        <v>45231</v>
      </c>
      <c r="M2735" s="61">
        <v>45808</v>
      </c>
      <c r="N2735" s="95">
        <f t="shared" si="92"/>
        <v>82.428571428571431</v>
      </c>
      <c r="O2735" s="51">
        <v>1</v>
      </c>
      <c r="P2735" s="33" t="s">
        <v>1359</v>
      </c>
      <c r="Q2735" s="34">
        <f t="shared" si="91"/>
        <v>1</v>
      </c>
      <c r="R2735" s="48" t="str">
        <f t="array" aca="1" ref="R2735" ca="1">IF(ISNUMBER(Q2735),IF(Q2735=100%,"CUMPLIDA",IF(AND(ISNUMBER(M2735),ISNUMBER(INDIRECT("FECHA_"&amp;$B2735,1))), IF(M2735&lt;=INDIRECT("FECHA_"&amp;$B2735,1),"INCUMPLIDA","PROCESO"), "VERIFICAR FECHA")),"SIN VALOR AVANCE")</f>
        <v>CUMPLIDA</v>
      </c>
    </row>
    <row r="2736" spans="1:18" ht="120.75">
      <c r="A2736" s="44" t="s">
        <v>460</v>
      </c>
      <c r="B2736" s="43" t="s">
        <v>1276</v>
      </c>
      <c r="C2736" s="474"/>
      <c r="D2736" s="474"/>
      <c r="E2736" s="475"/>
      <c r="F2736" s="475"/>
      <c r="G2736" s="475"/>
      <c r="H2736" s="45" t="s">
        <v>56</v>
      </c>
      <c r="I2736" s="33" t="s">
        <v>489</v>
      </c>
      <c r="J2736" s="33" t="s">
        <v>490</v>
      </c>
      <c r="K2736" s="56">
        <v>12</v>
      </c>
      <c r="L2736" s="61">
        <v>46024</v>
      </c>
      <c r="M2736" s="61">
        <v>47118</v>
      </c>
      <c r="N2736" s="95">
        <f t="shared" si="92"/>
        <v>156.28571428571428</v>
      </c>
      <c r="O2736" s="51">
        <v>0</v>
      </c>
      <c r="P2736" s="33" t="s">
        <v>1360</v>
      </c>
      <c r="Q2736" s="34">
        <f t="shared" si="91"/>
        <v>0</v>
      </c>
      <c r="R2736" s="48" t="str">
        <f t="array" aca="1" ref="R2736" ca="1">IF(ISNUMBER(Q2736),IF(Q2736=100%,"CUMPLIDA",IF(AND(ISNUMBER(M2736),ISNUMBER(INDIRECT("FECHA_"&amp;$B2736,1))), IF(M2736&lt;=INDIRECT("FECHA_"&amp;$B2736,1),"INCUMPLIDA","PROCESO"), "VERIFICAR FECHA")),"SIN VALOR AVANCE")</f>
        <v>PROCESO</v>
      </c>
    </row>
    <row r="2737" spans="1:18" ht="90.75">
      <c r="A2737" s="44" t="s">
        <v>460</v>
      </c>
      <c r="B2737" s="43" t="s">
        <v>1276</v>
      </c>
      <c r="C2737" s="474"/>
      <c r="D2737" s="474"/>
      <c r="E2737" s="475"/>
      <c r="F2737" s="475"/>
      <c r="G2737" s="475"/>
      <c r="H2737" s="45" t="s">
        <v>492</v>
      </c>
      <c r="I2737" s="33" t="s">
        <v>493</v>
      </c>
      <c r="J2737" s="33" t="s">
        <v>494</v>
      </c>
      <c r="K2737" s="56">
        <v>1</v>
      </c>
      <c r="L2737" s="61">
        <v>46024</v>
      </c>
      <c r="M2737" s="61">
        <v>47118</v>
      </c>
      <c r="N2737" s="95">
        <f t="shared" si="92"/>
        <v>156.28571428571428</v>
      </c>
      <c r="O2737" s="51">
        <v>0</v>
      </c>
      <c r="P2737" s="33" t="s">
        <v>1357</v>
      </c>
      <c r="Q2737" s="34">
        <f t="shared" si="91"/>
        <v>0</v>
      </c>
      <c r="R2737" s="48" t="str">
        <f t="array" aca="1" ref="R2737" ca="1">IF(ISNUMBER(Q2737),IF(Q2737=100%,"CUMPLIDA",IF(AND(ISNUMBER(M2737),ISNUMBER(INDIRECT("FECHA_"&amp;$B2737,1))), IF(M2737&lt;=INDIRECT("FECHA_"&amp;$B2737,1),"INCUMPLIDA","PROCESO"), "VERIFICAR FECHA")),"SIN VALOR AVANCE")</f>
        <v>PROCESO</v>
      </c>
    </row>
    <row r="2738" spans="1:18" ht="180.75">
      <c r="A2738" s="44" t="s">
        <v>460</v>
      </c>
      <c r="B2738" s="43" t="s">
        <v>1276</v>
      </c>
      <c r="C2738" s="474"/>
      <c r="D2738" s="474"/>
      <c r="E2738" s="475"/>
      <c r="F2738" s="475"/>
      <c r="G2738" s="475"/>
      <c r="H2738" s="45" t="s">
        <v>495</v>
      </c>
      <c r="I2738" s="33" t="s">
        <v>496</v>
      </c>
      <c r="J2738" s="33" t="s">
        <v>527</v>
      </c>
      <c r="K2738" s="56">
        <v>2</v>
      </c>
      <c r="L2738" s="61">
        <v>46024</v>
      </c>
      <c r="M2738" s="61">
        <v>47118</v>
      </c>
      <c r="N2738" s="95">
        <f t="shared" si="92"/>
        <v>156.28571428571428</v>
      </c>
      <c r="O2738" s="51">
        <v>0</v>
      </c>
      <c r="P2738" s="33" t="s">
        <v>1361</v>
      </c>
      <c r="Q2738" s="34">
        <f t="shared" si="91"/>
        <v>0</v>
      </c>
      <c r="R2738" s="48" t="str">
        <f t="array" aca="1" ref="R2738" ca="1">IF(ISNUMBER(Q2738),IF(Q2738=100%,"CUMPLIDA",IF(AND(ISNUMBER(M2738),ISNUMBER(INDIRECT("FECHA_"&amp;$B2738,1))), IF(M2738&lt;=INDIRECT("FECHA_"&amp;$B2738,1),"INCUMPLIDA","PROCESO"), "VERIFICAR FECHA")),"SIN VALOR AVANCE")</f>
        <v>PROCESO</v>
      </c>
    </row>
    <row r="2739" spans="1:18" ht="165.75">
      <c r="A2739" s="44" t="s">
        <v>460</v>
      </c>
      <c r="B2739" s="43" t="s">
        <v>1276</v>
      </c>
      <c r="C2739" s="474"/>
      <c r="D2739" s="474"/>
      <c r="E2739" s="475"/>
      <c r="F2739" s="475"/>
      <c r="G2739" s="475"/>
      <c r="H2739" s="482" t="s">
        <v>1362</v>
      </c>
      <c r="I2739" s="493" t="s">
        <v>1363</v>
      </c>
      <c r="J2739" s="62" t="s">
        <v>1351</v>
      </c>
      <c r="K2739" s="51">
        <v>3</v>
      </c>
      <c r="L2739" s="47">
        <v>43983</v>
      </c>
      <c r="M2739" s="47">
        <v>44346</v>
      </c>
      <c r="N2739" s="95">
        <f t="shared" si="92"/>
        <v>51.857142857142854</v>
      </c>
      <c r="O2739" s="51">
        <v>3</v>
      </c>
      <c r="P2739" s="33" t="s">
        <v>1355</v>
      </c>
      <c r="Q2739" s="34">
        <f t="shared" si="91"/>
        <v>1</v>
      </c>
      <c r="R2739" s="48" t="str">
        <f t="array" aca="1" ref="R2739" ca="1">IF(ISNUMBER(Q2739),IF(Q2739=100%,"CUMPLIDA",IF(AND(ISNUMBER(M2739),ISNUMBER(INDIRECT("FECHA_"&amp;$B2739,1))), IF(M2739&lt;=INDIRECT("FECHA_"&amp;$B2739,1),"INCUMPLIDA","PROCESO"), "VERIFICAR FECHA")),"SIN VALOR AVANCE")</f>
        <v>CUMPLIDA</v>
      </c>
    </row>
    <row r="2740" spans="1:18" ht="210.75">
      <c r="A2740" s="44" t="s">
        <v>460</v>
      </c>
      <c r="B2740" s="43" t="s">
        <v>1276</v>
      </c>
      <c r="C2740" s="474"/>
      <c r="D2740" s="474"/>
      <c r="E2740" s="475"/>
      <c r="F2740" s="475"/>
      <c r="G2740" s="475"/>
      <c r="H2740" s="483"/>
      <c r="I2740" s="493"/>
      <c r="J2740" s="33" t="s">
        <v>1352</v>
      </c>
      <c r="K2740" s="51">
        <v>3</v>
      </c>
      <c r="L2740" s="47">
        <v>44927</v>
      </c>
      <c r="M2740" s="47">
        <v>45137</v>
      </c>
      <c r="N2740" s="95">
        <f t="shared" si="92"/>
        <v>30</v>
      </c>
      <c r="O2740" s="51">
        <v>3</v>
      </c>
      <c r="P2740" s="33" t="s">
        <v>1364</v>
      </c>
      <c r="Q2740" s="34">
        <f t="shared" si="91"/>
        <v>1</v>
      </c>
      <c r="R2740" s="48" t="str">
        <f t="array" aca="1" ref="R2740" ca="1">IF(ISNUMBER(Q2740),IF(Q2740=100%,"CUMPLIDA",IF(AND(ISNUMBER(M2740),ISNUMBER(INDIRECT("FECHA_"&amp;$B2740,1))), IF(M2740&lt;=INDIRECT("FECHA_"&amp;$B2740,1),"INCUMPLIDA","PROCESO"), "VERIFICAR FECHA")),"SIN VALOR AVANCE")</f>
        <v>CUMPLIDA</v>
      </c>
    </row>
    <row r="2741" spans="1:18" ht="180.75">
      <c r="A2741" s="44" t="s">
        <v>460</v>
      </c>
      <c r="B2741" s="43" t="s">
        <v>1276</v>
      </c>
      <c r="C2741" s="474"/>
      <c r="D2741" s="474"/>
      <c r="E2741" s="475"/>
      <c r="F2741" s="475"/>
      <c r="G2741" s="475"/>
      <c r="H2741" s="483"/>
      <c r="I2741" s="493" t="s">
        <v>1365</v>
      </c>
      <c r="J2741" s="62" t="s">
        <v>1351</v>
      </c>
      <c r="K2741" s="51">
        <v>3</v>
      </c>
      <c r="L2741" s="47">
        <v>43726</v>
      </c>
      <c r="M2741" s="47">
        <v>44042</v>
      </c>
      <c r="N2741" s="95">
        <f t="shared" si="92"/>
        <v>45.142857142857146</v>
      </c>
      <c r="O2741" s="51">
        <v>3</v>
      </c>
      <c r="P2741" s="33" t="s">
        <v>1366</v>
      </c>
      <c r="Q2741" s="34">
        <f t="shared" si="91"/>
        <v>1</v>
      </c>
      <c r="R2741" s="48" t="str">
        <f t="array" aca="1" ref="R2741" ca="1">IF(ISNUMBER(Q2741),IF(Q2741=100%,"CUMPLIDA",IF(AND(ISNUMBER(M2741),ISNUMBER(INDIRECT("FECHA_"&amp;$B2741,1))), IF(M2741&lt;=INDIRECT("FECHA_"&amp;$B2741,1),"INCUMPLIDA","PROCESO"), "VERIFICAR FECHA")),"SIN VALOR AVANCE")</f>
        <v>CUMPLIDA</v>
      </c>
    </row>
    <row r="2742" spans="1:18" ht="210">
      <c r="A2742" s="44" t="s">
        <v>460</v>
      </c>
      <c r="B2742" s="43" t="s">
        <v>1276</v>
      </c>
      <c r="C2742" s="474"/>
      <c r="D2742" s="474"/>
      <c r="E2742" s="475"/>
      <c r="F2742" s="475"/>
      <c r="G2742" s="475"/>
      <c r="H2742" s="483"/>
      <c r="I2742" s="493"/>
      <c r="J2742" s="33" t="s">
        <v>1352</v>
      </c>
      <c r="K2742" s="51">
        <v>3</v>
      </c>
      <c r="L2742" s="47">
        <v>44044</v>
      </c>
      <c r="M2742" s="47">
        <v>44196</v>
      </c>
      <c r="N2742" s="95">
        <f t="shared" si="92"/>
        <v>21.714285714285715</v>
      </c>
      <c r="O2742" s="51">
        <v>3</v>
      </c>
      <c r="P2742" s="33" t="s">
        <v>1366</v>
      </c>
      <c r="Q2742" s="34">
        <f t="shared" si="91"/>
        <v>1</v>
      </c>
      <c r="R2742" s="48" t="str">
        <f t="array" aca="1" ref="R2742" ca="1">IF(ISNUMBER(Q2742),IF(Q2742=100%,"CUMPLIDA",IF(AND(ISNUMBER(M2742),ISNUMBER(INDIRECT("FECHA_"&amp;$B2742,1))), IF(M2742&lt;=INDIRECT("FECHA_"&amp;$B2742,1),"INCUMPLIDA","PROCESO"), "VERIFICAR FECHA")),"SIN VALOR AVANCE")</f>
        <v>CUMPLIDA</v>
      </c>
    </row>
    <row r="2743" spans="1:18" ht="240.75">
      <c r="A2743" s="44" t="s">
        <v>460</v>
      </c>
      <c r="B2743" s="43" t="s">
        <v>1276</v>
      </c>
      <c r="C2743" s="474"/>
      <c r="D2743" s="474"/>
      <c r="E2743" s="475"/>
      <c r="F2743" s="475"/>
      <c r="G2743" s="475"/>
      <c r="H2743" s="484"/>
      <c r="I2743" s="33" t="s">
        <v>1367</v>
      </c>
      <c r="J2743" s="33" t="s">
        <v>475</v>
      </c>
      <c r="K2743" s="51">
        <v>1</v>
      </c>
      <c r="L2743" s="47">
        <v>44013</v>
      </c>
      <c r="M2743" s="47">
        <v>44196</v>
      </c>
      <c r="N2743" s="95">
        <f t="shared" si="92"/>
        <v>26.142857142857142</v>
      </c>
      <c r="O2743" s="51">
        <v>1</v>
      </c>
      <c r="P2743" s="33" t="s">
        <v>1368</v>
      </c>
      <c r="Q2743" s="34">
        <f t="shared" si="91"/>
        <v>1</v>
      </c>
      <c r="R2743" s="48" t="str">
        <f t="array" aca="1" ref="R2743" ca="1">IF(ISNUMBER(Q2743),IF(Q2743=100%,"CUMPLIDA",IF(AND(ISNUMBER(M2743),ISNUMBER(INDIRECT("FECHA_"&amp;$B2743,1))), IF(M2743&lt;=INDIRECT("FECHA_"&amp;$B2743,1),"INCUMPLIDA","PROCESO"), "VERIFICAR FECHA")),"SIN VALOR AVANCE")</f>
        <v>CUMPLIDA</v>
      </c>
    </row>
    <row r="2744" spans="1:18" ht="300">
      <c r="A2744" s="44" t="s">
        <v>460</v>
      </c>
      <c r="B2744" s="43" t="s">
        <v>1276</v>
      </c>
      <c r="C2744" s="474"/>
      <c r="D2744" s="474"/>
      <c r="E2744" s="475"/>
      <c r="F2744" s="475"/>
      <c r="G2744" s="475"/>
      <c r="H2744" s="247" t="s">
        <v>5616</v>
      </c>
      <c r="I2744" s="33" t="s">
        <v>5465</v>
      </c>
      <c r="J2744" s="33" t="s">
        <v>5613</v>
      </c>
      <c r="K2744" s="51">
        <v>3</v>
      </c>
      <c r="L2744" s="47">
        <v>46174</v>
      </c>
      <c r="M2744" s="47">
        <v>47118</v>
      </c>
      <c r="N2744" s="95">
        <f t="shared" si="92"/>
        <v>134.85714285714286</v>
      </c>
      <c r="O2744" s="51">
        <v>0</v>
      </c>
      <c r="P2744" s="33" t="s">
        <v>5614</v>
      </c>
      <c r="Q2744" s="34">
        <f t="shared" si="91"/>
        <v>0</v>
      </c>
      <c r="R2744" s="48" t="str">
        <f t="array" aca="1" ref="R2744" ca="1">IF(ISNUMBER(Q2744),IF(Q2744=100%,"CUMPLIDA",IF(AND(ISNUMBER(M2744),ISNUMBER(INDIRECT("FECHA_"&amp;$B2744,1))), IF(M2744&lt;=INDIRECT("FECHA_"&amp;$B2744,1),"INCUMPLIDA","PROCESO"), "VERIFICAR FECHA")),"SIN VALOR AVANCE")</f>
        <v>PROCESO</v>
      </c>
    </row>
    <row r="2745" spans="1:18" ht="409.5">
      <c r="A2745" s="44" t="s">
        <v>460</v>
      </c>
      <c r="B2745" s="43" t="s">
        <v>1276</v>
      </c>
      <c r="C2745" s="474"/>
      <c r="D2745" s="474"/>
      <c r="E2745" s="475"/>
      <c r="F2745" s="475"/>
      <c r="G2745" s="475"/>
      <c r="H2745" s="45" t="s">
        <v>1369</v>
      </c>
      <c r="I2745" s="33" t="s">
        <v>1370</v>
      </c>
      <c r="J2745" s="33" t="s">
        <v>1324</v>
      </c>
      <c r="K2745" s="51">
        <v>19</v>
      </c>
      <c r="L2745" s="47">
        <v>42146</v>
      </c>
      <c r="M2745" s="47">
        <v>42287</v>
      </c>
      <c r="N2745" s="95">
        <f t="shared" si="92"/>
        <v>20.142857142857142</v>
      </c>
      <c r="O2745" s="51">
        <v>19</v>
      </c>
      <c r="P2745" s="33" t="s">
        <v>1371</v>
      </c>
      <c r="Q2745" s="34">
        <f t="shared" si="91"/>
        <v>1</v>
      </c>
      <c r="R2745" s="48" t="str">
        <f t="array" aca="1" ref="R2745" ca="1">IF(ISNUMBER(Q2745),IF(Q2745=100%,"CUMPLIDA",IF(AND(ISNUMBER(M2745),ISNUMBER(INDIRECT("FECHA_"&amp;$B2745,1))), IF(M2745&lt;=INDIRECT("FECHA_"&amp;$B2745,1),"INCUMPLIDA","PROCESO"), "VERIFICAR FECHA")),"SIN VALOR AVANCE")</f>
        <v>CUMPLIDA</v>
      </c>
    </row>
    <row r="2746" spans="1:18" ht="240">
      <c r="A2746" s="44" t="s">
        <v>460</v>
      </c>
      <c r="B2746" s="43" t="s">
        <v>1276</v>
      </c>
      <c r="C2746" s="474" t="s">
        <v>1372</v>
      </c>
      <c r="D2746" s="474" t="s">
        <v>1373</v>
      </c>
      <c r="E2746" s="475" t="s">
        <v>1374</v>
      </c>
      <c r="F2746" s="475"/>
      <c r="G2746" s="475" t="s">
        <v>1375</v>
      </c>
      <c r="H2746" s="475" t="s">
        <v>1376</v>
      </c>
      <c r="I2746" s="33" t="s">
        <v>1377</v>
      </c>
      <c r="J2746" s="33" t="s">
        <v>1378</v>
      </c>
      <c r="K2746" s="51">
        <v>1</v>
      </c>
      <c r="L2746" s="47">
        <v>42522</v>
      </c>
      <c r="M2746" s="47">
        <v>42735</v>
      </c>
      <c r="N2746" s="95">
        <f t="shared" si="92"/>
        <v>30.428571428571427</v>
      </c>
      <c r="O2746" s="51">
        <v>1</v>
      </c>
      <c r="P2746" s="33" t="s">
        <v>1389</v>
      </c>
      <c r="Q2746" s="34">
        <f t="shared" si="91"/>
        <v>1</v>
      </c>
      <c r="R2746" s="48" t="str">
        <f t="array" aca="1" ref="R2746" ca="1">IF(ISNUMBER(Q2746),IF(Q2746=100%,"CUMPLIDA",IF(AND(ISNUMBER(M2746),ISNUMBER(INDIRECT("FECHA_"&amp;$B2746,1))), IF(M2746&lt;=INDIRECT("FECHA_"&amp;$B2746,1),"INCUMPLIDA","PROCESO"), "VERIFICAR FECHA")),"SIN VALOR AVANCE")</f>
        <v>CUMPLIDA</v>
      </c>
    </row>
    <row r="2747" spans="1:18" ht="195.75">
      <c r="A2747" s="44" t="s">
        <v>460</v>
      </c>
      <c r="B2747" s="43" t="s">
        <v>1276</v>
      </c>
      <c r="C2747" s="474"/>
      <c r="D2747" s="474"/>
      <c r="E2747" s="475"/>
      <c r="F2747" s="475"/>
      <c r="G2747" s="475"/>
      <c r="H2747" s="475"/>
      <c r="I2747" s="33" t="s">
        <v>1379</v>
      </c>
      <c r="J2747" s="33" t="s">
        <v>1380</v>
      </c>
      <c r="K2747" s="51">
        <v>2</v>
      </c>
      <c r="L2747" s="47">
        <v>42737</v>
      </c>
      <c r="M2747" s="47">
        <v>42947</v>
      </c>
      <c r="N2747" s="95">
        <f t="shared" si="92"/>
        <v>30</v>
      </c>
      <c r="O2747" s="51">
        <v>2</v>
      </c>
      <c r="P2747" s="33" t="s">
        <v>1390</v>
      </c>
      <c r="Q2747" s="34">
        <f t="shared" si="91"/>
        <v>1</v>
      </c>
      <c r="R2747" s="48" t="str">
        <f t="array" aca="1" ref="R2747" ca="1">IF(ISNUMBER(Q2747),IF(Q2747=100%,"CUMPLIDA",IF(AND(ISNUMBER(M2747),ISNUMBER(INDIRECT("FECHA_"&amp;$B2747,1))), IF(M2747&lt;=INDIRECT("FECHA_"&amp;$B2747,1),"INCUMPLIDA","PROCESO"), "VERIFICAR FECHA")),"SIN VALOR AVANCE")</f>
        <v>CUMPLIDA</v>
      </c>
    </row>
    <row r="2748" spans="1:18" ht="225">
      <c r="A2748" s="44" t="s">
        <v>460</v>
      </c>
      <c r="B2748" s="43" t="s">
        <v>1276</v>
      </c>
      <c r="C2748" s="474"/>
      <c r="D2748" s="474"/>
      <c r="E2748" s="475"/>
      <c r="F2748" s="475"/>
      <c r="G2748" s="475"/>
      <c r="H2748" s="475"/>
      <c r="I2748" s="33" t="s">
        <v>1381</v>
      </c>
      <c r="J2748" s="33" t="s">
        <v>1382</v>
      </c>
      <c r="K2748" s="51">
        <v>3</v>
      </c>
      <c r="L2748" s="47">
        <v>42948</v>
      </c>
      <c r="M2748" s="47">
        <v>43220</v>
      </c>
      <c r="N2748" s="95">
        <f t="shared" si="92"/>
        <v>38.857142857142854</v>
      </c>
      <c r="O2748" s="51">
        <v>3</v>
      </c>
      <c r="P2748" s="33" t="s">
        <v>1391</v>
      </c>
      <c r="Q2748" s="34">
        <f t="shared" si="91"/>
        <v>1</v>
      </c>
      <c r="R2748" s="48" t="str">
        <f t="array" aca="1" ref="R2748" ca="1">IF(ISNUMBER(Q2748),IF(Q2748=100%,"CUMPLIDA",IF(AND(ISNUMBER(M2748),ISNUMBER(INDIRECT("FECHA_"&amp;$B2748,1))), IF(M2748&lt;=INDIRECT("FECHA_"&amp;$B2748,1),"INCUMPLIDA","PROCESO"), "VERIFICAR FECHA")),"SIN VALOR AVANCE")</f>
        <v>CUMPLIDA</v>
      </c>
    </row>
    <row r="2749" spans="1:18" ht="210.75">
      <c r="A2749" s="44" t="s">
        <v>460</v>
      </c>
      <c r="B2749" s="43" t="s">
        <v>1276</v>
      </c>
      <c r="C2749" s="474"/>
      <c r="D2749" s="474"/>
      <c r="E2749" s="475"/>
      <c r="F2749" s="475"/>
      <c r="G2749" s="475"/>
      <c r="H2749" s="45" t="s">
        <v>1281</v>
      </c>
      <c r="I2749" s="33" t="s">
        <v>1282</v>
      </c>
      <c r="J2749" s="33" t="s">
        <v>467</v>
      </c>
      <c r="K2749" s="51">
        <v>1</v>
      </c>
      <c r="L2749" s="47">
        <v>45231</v>
      </c>
      <c r="M2749" s="47">
        <v>45504</v>
      </c>
      <c r="N2749" s="95">
        <f t="shared" si="92"/>
        <v>39</v>
      </c>
      <c r="O2749" s="51">
        <v>1</v>
      </c>
      <c r="P2749" s="33" t="s">
        <v>1294</v>
      </c>
      <c r="Q2749" s="34">
        <f t="shared" si="91"/>
        <v>1</v>
      </c>
      <c r="R2749" s="48" t="str">
        <f t="array" aca="1" ref="R2749" ca="1">IF(ISNUMBER(Q2749),IF(Q2749=100%,"CUMPLIDA",IF(AND(ISNUMBER(M2749),ISNUMBER(INDIRECT("FECHA_"&amp;$B2749,1))), IF(M2749&lt;=INDIRECT("FECHA_"&amp;$B2749,1),"INCUMPLIDA","PROCESO"), "VERIFICAR FECHA")),"SIN VALOR AVANCE")</f>
        <v>CUMPLIDA</v>
      </c>
    </row>
    <row r="2750" spans="1:18" ht="210.75">
      <c r="A2750" s="44" t="s">
        <v>460</v>
      </c>
      <c r="B2750" s="43" t="s">
        <v>1276</v>
      </c>
      <c r="C2750" s="474"/>
      <c r="D2750" s="474"/>
      <c r="E2750" s="475"/>
      <c r="F2750" s="475"/>
      <c r="G2750" s="475"/>
      <c r="H2750" s="45" t="s">
        <v>1284</v>
      </c>
      <c r="I2750" s="60" t="s">
        <v>470</v>
      </c>
      <c r="J2750" s="60" t="s">
        <v>471</v>
      </c>
      <c r="K2750" s="51">
        <v>1</v>
      </c>
      <c r="L2750" s="47">
        <v>45231</v>
      </c>
      <c r="M2750" s="47">
        <v>45504</v>
      </c>
      <c r="N2750" s="95">
        <f t="shared" si="92"/>
        <v>39</v>
      </c>
      <c r="O2750" s="51">
        <v>1</v>
      </c>
      <c r="P2750" s="33" t="s">
        <v>1392</v>
      </c>
      <c r="Q2750" s="34">
        <f t="shared" si="91"/>
        <v>1</v>
      </c>
      <c r="R2750" s="48" t="str">
        <f t="array" aca="1" ref="R2750" ca="1">IF(ISNUMBER(Q2750),IF(Q2750=100%,"CUMPLIDA",IF(AND(ISNUMBER(M2750),ISNUMBER(INDIRECT("FECHA_"&amp;$B2750,1))), IF(M2750&lt;=INDIRECT("FECHA_"&amp;$B2750,1),"INCUMPLIDA","PROCESO"), "VERIFICAR FECHA")),"SIN VALOR AVANCE")</f>
        <v>CUMPLIDA</v>
      </c>
    </row>
    <row r="2751" spans="1:18" ht="75.75">
      <c r="A2751" s="44" t="s">
        <v>460</v>
      </c>
      <c r="B2751" s="43" t="s">
        <v>1276</v>
      </c>
      <c r="C2751" s="474"/>
      <c r="D2751" s="474"/>
      <c r="E2751" s="475"/>
      <c r="F2751" s="475"/>
      <c r="G2751" s="475"/>
      <c r="H2751" s="45" t="s">
        <v>664</v>
      </c>
      <c r="I2751" s="33" t="s">
        <v>474</v>
      </c>
      <c r="J2751" s="33" t="s">
        <v>475</v>
      </c>
      <c r="K2751" s="56">
        <v>1</v>
      </c>
      <c r="L2751" s="61">
        <v>45352</v>
      </c>
      <c r="M2751" s="61">
        <v>45747</v>
      </c>
      <c r="N2751" s="95">
        <f t="shared" si="92"/>
        <v>56.428571428571431</v>
      </c>
      <c r="O2751" s="51">
        <v>1</v>
      </c>
      <c r="P2751" s="33" t="s">
        <v>1393</v>
      </c>
      <c r="Q2751" s="34">
        <f t="shared" si="91"/>
        <v>1</v>
      </c>
      <c r="R2751" s="48" t="str">
        <f t="array" aca="1" ref="R2751" ca="1">IF(ISNUMBER(Q2751),IF(Q2751=100%,"CUMPLIDA",IF(AND(ISNUMBER(M2751),ISNUMBER(INDIRECT("FECHA_"&amp;$B2751,1))), IF(M2751&lt;=INDIRECT("FECHA_"&amp;$B2751,1),"INCUMPLIDA","PROCESO"), "VERIFICAR FECHA")),"SIN VALOR AVANCE")</f>
        <v>CUMPLIDA</v>
      </c>
    </row>
    <row r="2752" spans="1:18" ht="135.75">
      <c r="A2752" s="44" t="s">
        <v>460</v>
      </c>
      <c r="B2752" s="43" t="s">
        <v>1276</v>
      </c>
      <c r="C2752" s="474"/>
      <c r="D2752" s="474"/>
      <c r="E2752" s="475"/>
      <c r="F2752" s="475"/>
      <c r="G2752" s="475"/>
      <c r="H2752" s="45" t="s">
        <v>518</v>
      </c>
      <c r="I2752" s="33" t="s">
        <v>518</v>
      </c>
      <c r="J2752" s="33" t="s">
        <v>519</v>
      </c>
      <c r="K2752" s="56">
        <v>1</v>
      </c>
      <c r="L2752" s="61">
        <v>45352</v>
      </c>
      <c r="M2752" s="61">
        <v>45747</v>
      </c>
      <c r="N2752" s="95">
        <f t="shared" si="92"/>
        <v>56.428571428571431</v>
      </c>
      <c r="O2752" s="51">
        <v>1</v>
      </c>
      <c r="P2752" s="33" t="s">
        <v>1394</v>
      </c>
      <c r="Q2752" s="34">
        <f t="shared" si="91"/>
        <v>1</v>
      </c>
      <c r="R2752" s="48" t="str">
        <f t="array" aca="1" ref="R2752" ca="1">IF(ISNUMBER(Q2752),IF(Q2752=100%,"CUMPLIDA",IF(AND(ISNUMBER(M2752),ISNUMBER(INDIRECT("FECHA_"&amp;$B2752,1))), IF(M2752&lt;=INDIRECT("FECHA_"&amp;$B2752,1),"INCUMPLIDA","PROCESO"), "VERIFICAR FECHA")),"SIN VALOR AVANCE")</f>
        <v>CUMPLIDA</v>
      </c>
    </row>
    <row r="2753" spans="1:18" ht="75.75">
      <c r="A2753" s="44" t="s">
        <v>460</v>
      </c>
      <c r="B2753" s="43" t="s">
        <v>1276</v>
      </c>
      <c r="C2753" s="474"/>
      <c r="D2753" s="474"/>
      <c r="E2753" s="475"/>
      <c r="F2753" s="475"/>
      <c r="G2753" s="475"/>
      <c r="H2753" s="45" t="s">
        <v>483</v>
      </c>
      <c r="I2753" s="33" t="s">
        <v>483</v>
      </c>
      <c r="J2753" s="33" t="s">
        <v>484</v>
      </c>
      <c r="K2753" s="56">
        <v>1</v>
      </c>
      <c r="L2753" s="61">
        <v>45352</v>
      </c>
      <c r="M2753" s="61">
        <v>45747</v>
      </c>
      <c r="N2753" s="95">
        <f t="shared" si="92"/>
        <v>56.428571428571431</v>
      </c>
      <c r="O2753" s="51">
        <v>1</v>
      </c>
      <c r="P2753" s="33" t="s">
        <v>1393</v>
      </c>
      <c r="Q2753" s="34">
        <f t="shared" si="91"/>
        <v>1</v>
      </c>
      <c r="R2753" s="48" t="str">
        <f t="array" aca="1" ref="R2753" ca="1">IF(ISNUMBER(Q2753),IF(Q2753=100%,"CUMPLIDA",IF(AND(ISNUMBER(M2753),ISNUMBER(INDIRECT("FECHA_"&amp;$B2753,1))), IF(M2753&lt;=INDIRECT("FECHA_"&amp;$B2753,1),"INCUMPLIDA","PROCESO"), "VERIFICAR FECHA")),"SIN VALOR AVANCE")</f>
        <v>CUMPLIDA</v>
      </c>
    </row>
    <row r="2754" spans="1:18" ht="135.75">
      <c r="A2754" s="44" t="s">
        <v>460</v>
      </c>
      <c r="B2754" s="43" t="s">
        <v>1276</v>
      </c>
      <c r="C2754" s="474"/>
      <c r="D2754" s="474"/>
      <c r="E2754" s="475"/>
      <c r="F2754" s="475"/>
      <c r="G2754" s="475"/>
      <c r="H2754" s="45" t="s">
        <v>1288</v>
      </c>
      <c r="I2754" s="33" t="s">
        <v>1288</v>
      </c>
      <c r="J2754" s="33" t="s">
        <v>485</v>
      </c>
      <c r="K2754" s="56">
        <v>1</v>
      </c>
      <c r="L2754" s="61">
        <v>45352</v>
      </c>
      <c r="M2754" s="61">
        <v>45747</v>
      </c>
      <c r="N2754" s="95">
        <f t="shared" si="92"/>
        <v>56.428571428571431</v>
      </c>
      <c r="O2754" s="51">
        <v>1</v>
      </c>
      <c r="P2754" s="33" t="s">
        <v>1394</v>
      </c>
      <c r="Q2754" s="34">
        <f t="shared" si="91"/>
        <v>1</v>
      </c>
      <c r="R2754" s="48" t="str">
        <f t="array" aca="1" ref="R2754" ca="1">IF(ISNUMBER(Q2754),IF(Q2754=100%,"CUMPLIDA",IF(AND(ISNUMBER(M2754),ISNUMBER(INDIRECT("FECHA_"&amp;$B2754,1))), IF(M2754&lt;=INDIRECT("FECHA_"&amp;$B2754,1),"INCUMPLIDA","PROCESO"), "VERIFICAR FECHA")),"SIN VALOR AVANCE")</f>
        <v>CUMPLIDA</v>
      </c>
    </row>
    <row r="2755" spans="1:18" ht="195.75">
      <c r="A2755" s="44" t="s">
        <v>460</v>
      </c>
      <c r="B2755" s="43" t="s">
        <v>1276</v>
      </c>
      <c r="C2755" s="474"/>
      <c r="D2755" s="474"/>
      <c r="E2755" s="475"/>
      <c r="F2755" s="475"/>
      <c r="G2755" s="475"/>
      <c r="H2755" s="45" t="s">
        <v>1290</v>
      </c>
      <c r="I2755" s="33" t="s">
        <v>1290</v>
      </c>
      <c r="J2755" s="33" t="s">
        <v>776</v>
      </c>
      <c r="K2755" s="56">
        <v>1</v>
      </c>
      <c r="L2755" s="61">
        <v>45352</v>
      </c>
      <c r="M2755" s="61">
        <v>45747</v>
      </c>
      <c r="N2755" s="95">
        <f t="shared" si="92"/>
        <v>56.428571428571431</v>
      </c>
      <c r="O2755" s="51">
        <v>1</v>
      </c>
      <c r="P2755" s="33" t="s">
        <v>1395</v>
      </c>
      <c r="Q2755" s="34">
        <f t="shared" si="91"/>
        <v>1</v>
      </c>
      <c r="R2755" s="48" t="str">
        <f t="array" aca="1" ref="R2755" ca="1">IF(ISNUMBER(Q2755),IF(Q2755=100%,"CUMPLIDA",IF(AND(ISNUMBER(M2755),ISNUMBER(INDIRECT("FECHA_"&amp;$B2755,1))), IF(M2755&lt;=INDIRECT("FECHA_"&amp;$B2755,1),"INCUMPLIDA","PROCESO"), "VERIFICAR FECHA")),"SIN VALOR AVANCE")</f>
        <v>CUMPLIDA</v>
      </c>
    </row>
    <row r="2756" spans="1:18" ht="195.75">
      <c r="A2756" s="44" t="s">
        <v>460</v>
      </c>
      <c r="B2756" s="43" t="s">
        <v>1276</v>
      </c>
      <c r="C2756" s="474"/>
      <c r="D2756" s="474"/>
      <c r="E2756" s="475"/>
      <c r="F2756" s="475"/>
      <c r="G2756" s="475"/>
      <c r="H2756" s="45" t="s">
        <v>56</v>
      </c>
      <c r="I2756" s="33" t="s">
        <v>489</v>
      </c>
      <c r="J2756" s="33" t="s">
        <v>490</v>
      </c>
      <c r="K2756" s="56">
        <v>10</v>
      </c>
      <c r="L2756" s="61">
        <v>45748</v>
      </c>
      <c r="M2756" s="61">
        <v>47118</v>
      </c>
      <c r="N2756" s="95">
        <f t="shared" si="92"/>
        <v>195.71428571428572</v>
      </c>
      <c r="O2756" s="51">
        <v>0.61</v>
      </c>
      <c r="P2756" s="33" t="s">
        <v>1396</v>
      </c>
      <c r="Q2756" s="34">
        <f t="shared" si="91"/>
        <v>6.0999999999999999E-2</v>
      </c>
      <c r="R2756" s="48" t="str">
        <f t="array" aca="1" ref="R2756" ca="1">IF(ISNUMBER(Q2756),IF(Q2756=100%,"CUMPLIDA",IF(AND(ISNUMBER(M2756),ISNUMBER(INDIRECT("FECHA_"&amp;$B2756,1))), IF(M2756&lt;=INDIRECT("FECHA_"&amp;$B2756,1),"INCUMPLIDA","PROCESO"), "VERIFICAR FECHA")),"SIN VALOR AVANCE")</f>
        <v>PROCESO</v>
      </c>
    </row>
    <row r="2757" spans="1:18" ht="75.75">
      <c r="A2757" s="44" t="s">
        <v>460</v>
      </c>
      <c r="B2757" s="43" t="s">
        <v>1276</v>
      </c>
      <c r="C2757" s="474"/>
      <c r="D2757" s="474"/>
      <c r="E2757" s="475"/>
      <c r="F2757" s="475"/>
      <c r="G2757" s="475"/>
      <c r="H2757" s="45" t="s">
        <v>492</v>
      </c>
      <c r="I2757" s="33" t="s">
        <v>5617</v>
      </c>
      <c r="J2757" s="33" t="s">
        <v>494</v>
      </c>
      <c r="K2757" s="56">
        <v>1</v>
      </c>
      <c r="L2757" s="61">
        <v>45748</v>
      </c>
      <c r="M2757" s="61">
        <v>47118</v>
      </c>
      <c r="N2757" s="95">
        <f t="shared" si="92"/>
        <v>195.71428571428572</v>
      </c>
      <c r="O2757" s="51">
        <v>0</v>
      </c>
      <c r="P2757" s="33" t="s">
        <v>1393</v>
      </c>
      <c r="Q2757" s="34">
        <f t="shared" si="91"/>
        <v>0</v>
      </c>
      <c r="R2757" s="48" t="str">
        <f t="array" aca="1" ref="R2757" ca="1">IF(ISNUMBER(Q2757),IF(Q2757=100%,"CUMPLIDA",IF(AND(ISNUMBER(M2757),ISNUMBER(INDIRECT("FECHA_"&amp;$B2757,1))), IF(M2757&lt;=INDIRECT("FECHA_"&amp;$B2757,1),"INCUMPLIDA","PROCESO"), "VERIFICAR FECHA")),"SIN VALOR AVANCE")</f>
        <v>PROCESO</v>
      </c>
    </row>
    <row r="2758" spans="1:18" ht="240.75">
      <c r="A2758" s="44" t="s">
        <v>460</v>
      </c>
      <c r="B2758" s="43" t="s">
        <v>1276</v>
      </c>
      <c r="C2758" s="474"/>
      <c r="D2758" s="474"/>
      <c r="E2758" s="475"/>
      <c r="F2758" s="475"/>
      <c r="G2758" s="475"/>
      <c r="H2758" s="45" t="s">
        <v>495</v>
      </c>
      <c r="I2758" s="33" t="s">
        <v>496</v>
      </c>
      <c r="J2758" s="33" t="s">
        <v>5611</v>
      </c>
      <c r="K2758" s="56">
        <v>1</v>
      </c>
      <c r="L2758" s="61">
        <v>45748</v>
      </c>
      <c r="M2758" s="61">
        <v>47118</v>
      </c>
      <c r="N2758" s="95">
        <f t="shared" si="92"/>
        <v>195.71428571428572</v>
      </c>
      <c r="O2758" s="51">
        <v>0</v>
      </c>
      <c r="P2758" s="33" t="s">
        <v>1385</v>
      </c>
      <c r="Q2758" s="34">
        <f t="shared" si="91"/>
        <v>0</v>
      </c>
      <c r="R2758" s="48" t="str">
        <f t="array" aca="1" ref="R2758" ca="1">IF(ISNUMBER(Q2758),IF(Q2758=100%,"CUMPLIDA",IF(AND(ISNUMBER(M2758),ISNUMBER(INDIRECT("FECHA_"&amp;$B2758,1))), IF(M2758&lt;=INDIRECT("FECHA_"&amp;$B2758,1),"INCUMPLIDA","PROCESO"), "VERIFICAR FECHA")),"SIN VALOR AVANCE")</f>
        <v>PROCESO</v>
      </c>
    </row>
    <row r="2759" spans="1:18" ht="240">
      <c r="A2759" s="44" t="s">
        <v>460</v>
      </c>
      <c r="B2759" s="43" t="s">
        <v>1276</v>
      </c>
      <c r="C2759" s="474" t="s">
        <v>1386</v>
      </c>
      <c r="D2759" s="474" t="s">
        <v>1278</v>
      </c>
      <c r="E2759" s="475" t="s">
        <v>1387</v>
      </c>
      <c r="F2759" s="475"/>
      <c r="G2759" s="475" t="s">
        <v>1388</v>
      </c>
      <c r="H2759" s="475" t="s">
        <v>1376</v>
      </c>
      <c r="I2759" s="33" t="s">
        <v>1377</v>
      </c>
      <c r="J2759" s="33" t="s">
        <v>1378</v>
      </c>
      <c r="K2759" s="51">
        <v>1</v>
      </c>
      <c r="L2759" s="47">
        <v>42522</v>
      </c>
      <c r="M2759" s="47">
        <v>42735</v>
      </c>
      <c r="N2759" s="95">
        <f t="shared" si="92"/>
        <v>30.428571428571427</v>
      </c>
      <c r="O2759" s="51">
        <v>1</v>
      </c>
      <c r="P2759" s="33" t="s">
        <v>1389</v>
      </c>
      <c r="Q2759" s="34">
        <f t="shared" si="91"/>
        <v>1</v>
      </c>
      <c r="R2759" s="48" t="str">
        <f t="array" aca="1" ref="R2759" ca="1">IF(ISNUMBER(Q2759),IF(Q2759=100%,"CUMPLIDA",IF(AND(ISNUMBER(M2759),ISNUMBER(INDIRECT("FECHA_"&amp;$B2759,1))), IF(M2759&lt;=INDIRECT("FECHA_"&amp;$B2759,1),"INCUMPLIDA","PROCESO"), "VERIFICAR FECHA")),"SIN VALOR AVANCE")</f>
        <v>CUMPLIDA</v>
      </c>
    </row>
    <row r="2760" spans="1:18" ht="195.75">
      <c r="A2760" s="44" t="s">
        <v>460</v>
      </c>
      <c r="B2760" s="43" t="s">
        <v>1276</v>
      </c>
      <c r="C2760" s="474"/>
      <c r="D2760" s="474"/>
      <c r="E2760" s="475"/>
      <c r="F2760" s="475"/>
      <c r="G2760" s="475"/>
      <c r="H2760" s="475"/>
      <c r="I2760" s="33" t="s">
        <v>1379</v>
      </c>
      <c r="J2760" s="33" t="s">
        <v>1380</v>
      </c>
      <c r="K2760" s="51">
        <v>2</v>
      </c>
      <c r="L2760" s="47">
        <v>42737</v>
      </c>
      <c r="M2760" s="47">
        <v>42947</v>
      </c>
      <c r="N2760" s="95">
        <f t="shared" si="92"/>
        <v>30</v>
      </c>
      <c r="O2760" s="51">
        <v>2</v>
      </c>
      <c r="P2760" s="33" t="s">
        <v>1390</v>
      </c>
      <c r="Q2760" s="34">
        <f t="shared" si="91"/>
        <v>1</v>
      </c>
      <c r="R2760" s="48" t="str">
        <f t="array" aca="1" ref="R2760" ca="1">IF(ISNUMBER(Q2760),IF(Q2760=100%,"CUMPLIDA",IF(AND(ISNUMBER(M2760),ISNUMBER(INDIRECT("FECHA_"&amp;$B2760,1))), IF(M2760&lt;=INDIRECT("FECHA_"&amp;$B2760,1),"INCUMPLIDA","PROCESO"), "VERIFICAR FECHA")),"SIN VALOR AVANCE")</f>
        <v>CUMPLIDA</v>
      </c>
    </row>
    <row r="2761" spans="1:18" ht="225">
      <c r="A2761" s="44" t="s">
        <v>460</v>
      </c>
      <c r="B2761" s="43" t="s">
        <v>1276</v>
      </c>
      <c r="C2761" s="474"/>
      <c r="D2761" s="474"/>
      <c r="E2761" s="475"/>
      <c r="F2761" s="475"/>
      <c r="G2761" s="475"/>
      <c r="H2761" s="475"/>
      <c r="I2761" s="33" t="s">
        <v>1381</v>
      </c>
      <c r="J2761" s="33" t="s">
        <v>1382</v>
      </c>
      <c r="K2761" s="51">
        <v>3</v>
      </c>
      <c r="L2761" s="47">
        <v>42948</v>
      </c>
      <c r="M2761" s="47">
        <v>43220</v>
      </c>
      <c r="N2761" s="95">
        <f t="shared" si="92"/>
        <v>38.857142857142854</v>
      </c>
      <c r="O2761" s="51">
        <v>3</v>
      </c>
      <c r="P2761" s="33" t="s">
        <v>1391</v>
      </c>
      <c r="Q2761" s="34">
        <f t="shared" si="91"/>
        <v>1</v>
      </c>
      <c r="R2761" s="48" t="str">
        <f t="array" aca="1" ref="R2761" ca="1">IF(ISNUMBER(Q2761),IF(Q2761=100%,"CUMPLIDA",IF(AND(ISNUMBER(M2761),ISNUMBER(INDIRECT("FECHA_"&amp;$B2761,1))), IF(M2761&lt;=INDIRECT("FECHA_"&amp;$B2761,1),"INCUMPLIDA","PROCESO"), "VERIFICAR FECHA")),"SIN VALOR AVANCE")</f>
        <v>CUMPLIDA</v>
      </c>
    </row>
    <row r="2762" spans="1:18" ht="210.75">
      <c r="A2762" s="44" t="s">
        <v>460</v>
      </c>
      <c r="B2762" s="43" t="s">
        <v>1276</v>
      </c>
      <c r="C2762" s="474"/>
      <c r="D2762" s="474"/>
      <c r="E2762" s="475"/>
      <c r="F2762" s="475"/>
      <c r="G2762" s="475"/>
      <c r="H2762" s="45" t="s">
        <v>1281</v>
      </c>
      <c r="I2762" s="33" t="s">
        <v>1282</v>
      </c>
      <c r="J2762" s="33" t="s">
        <v>467</v>
      </c>
      <c r="K2762" s="51">
        <v>1</v>
      </c>
      <c r="L2762" s="47">
        <v>45231</v>
      </c>
      <c r="M2762" s="47">
        <v>45504</v>
      </c>
      <c r="N2762" s="95">
        <f t="shared" si="92"/>
        <v>39</v>
      </c>
      <c r="O2762" s="51">
        <v>1</v>
      </c>
      <c r="P2762" s="33" t="s">
        <v>1294</v>
      </c>
      <c r="Q2762" s="34">
        <f t="shared" si="91"/>
        <v>1</v>
      </c>
      <c r="R2762" s="48" t="str">
        <f t="array" aca="1" ref="R2762" ca="1">IF(ISNUMBER(Q2762),IF(Q2762=100%,"CUMPLIDA",IF(AND(ISNUMBER(M2762),ISNUMBER(INDIRECT("FECHA_"&amp;$B2762,1))), IF(M2762&lt;=INDIRECT("FECHA_"&amp;$B2762,1),"INCUMPLIDA","PROCESO"), "VERIFICAR FECHA")),"SIN VALOR AVANCE")</f>
        <v>CUMPLIDA</v>
      </c>
    </row>
    <row r="2763" spans="1:18" ht="210.75">
      <c r="A2763" s="44" t="s">
        <v>460</v>
      </c>
      <c r="B2763" s="43" t="s">
        <v>1276</v>
      </c>
      <c r="C2763" s="474"/>
      <c r="D2763" s="474"/>
      <c r="E2763" s="475"/>
      <c r="F2763" s="475"/>
      <c r="G2763" s="475"/>
      <c r="H2763" s="45" t="s">
        <v>1284</v>
      </c>
      <c r="I2763" s="60" t="s">
        <v>470</v>
      </c>
      <c r="J2763" s="60" t="s">
        <v>471</v>
      </c>
      <c r="K2763" s="51">
        <v>1</v>
      </c>
      <c r="L2763" s="47">
        <v>45231</v>
      </c>
      <c r="M2763" s="47">
        <v>45504</v>
      </c>
      <c r="N2763" s="95">
        <f t="shared" si="92"/>
        <v>39</v>
      </c>
      <c r="O2763" s="51">
        <v>1</v>
      </c>
      <c r="P2763" s="33" t="s">
        <v>1392</v>
      </c>
      <c r="Q2763" s="34">
        <f t="shared" si="91"/>
        <v>1</v>
      </c>
      <c r="R2763" s="48" t="str">
        <f t="array" aca="1" ref="R2763" ca="1">IF(ISNUMBER(Q2763),IF(Q2763=100%,"CUMPLIDA",IF(AND(ISNUMBER(M2763),ISNUMBER(INDIRECT("FECHA_"&amp;$B2763,1))), IF(M2763&lt;=INDIRECT("FECHA_"&amp;$B2763,1),"INCUMPLIDA","PROCESO"), "VERIFICAR FECHA")),"SIN VALOR AVANCE")</f>
        <v>CUMPLIDA</v>
      </c>
    </row>
    <row r="2764" spans="1:18" ht="75.75">
      <c r="A2764" s="44" t="s">
        <v>460</v>
      </c>
      <c r="B2764" s="43" t="s">
        <v>1276</v>
      </c>
      <c r="C2764" s="474"/>
      <c r="D2764" s="474"/>
      <c r="E2764" s="475"/>
      <c r="F2764" s="475"/>
      <c r="G2764" s="475"/>
      <c r="H2764" s="45" t="s">
        <v>664</v>
      </c>
      <c r="I2764" s="33" t="s">
        <v>474</v>
      </c>
      <c r="J2764" s="33" t="s">
        <v>475</v>
      </c>
      <c r="K2764" s="56">
        <v>1</v>
      </c>
      <c r="L2764" s="61">
        <v>45352</v>
      </c>
      <c r="M2764" s="61">
        <v>45747</v>
      </c>
      <c r="N2764" s="95">
        <f t="shared" si="92"/>
        <v>56.428571428571431</v>
      </c>
      <c r="O2764" s="51">
        <v>1</v>
      </c>
      <c r="P2764" s="33" t="s">
        <v>1393</v>
      </c>
      <c r="Q2764" s="34">
        <f t="shared" si="91"/>
        <v>1</v>
      </c>
      <c r="R2764" s="48" t="str">
        <f t="array" aca="1" ref="R2764" ca="1">IF(ISNUMBER(Q2764),IF(Q2764=100%,"CUMPLIDA",IF(AND(ISNUMBER(M2764),ISNUMBER(INDIRECT("FECHA_"&amp;$B2764,1))), IF(M2764&lt;=INDIRECT("FECHA_"&amp;$B2764,1),"INCUMPLIDA","PROCESO"), "VERIFICAR FECHA")),"SIN VALOR AVANCE")</f>
        <v>CUMPLIDA</v>
      </c>
    </row>
    <row r="2765" spans="1:18" ht="135.75">
      <c r="A2765" s="44" t="s">
        <v>460</v>
      </c>
      <c r="B2765" s="43" t="s">
        <v>1276</v>
      </c>
      <c r="C2765" s="474"/>
      <c r="D2765" s="474"/>
      <c r="E2765" s="475"/>
      <c r="F2765" s="475"/>
      <c r="G2765" s="475"/>
      <c r="H2765" s="45" t="s">
        <v>518</v>
      </c>
      <c r="I2765" s="33" t="s">
        <v>518</v>
      </c>
      <c r="J2765" s="33" t="s">
        <v>519</v>
      </c>
      <c r="K2765" s="56">
        <v>1</v>
      </c>
      <c r="L2765" s="61">
        <v>45352</v>
      </c>
      <c r="M2765" s="61">
        <v>45747</v>
      </c>
      <c r="N2765" s="95">
        <f t="shared" si="92"/>
        <v>56.428571428571431</v>
      </c>
      <c r="O2765" s="51">
        <v>1</v>
      </c>
      <c r="P2765" s="33" t="s">
        <v>1394</v>
      </c>
      <c r="Q2765" s="34">
        <f t="shared" si="91"/>
        <v>1</v>
      </c>
      <c r="R2765" s="48" t="str">
        <f t="array" aca="1" ref="R2765" ca="1">IF(ISNUMBER(Q2765),IF(Q2765=100%,"CUMPLIDA",IF(AND(ISNUMBER(M2765),ISNUMBER(INDIRECT("FECHA_"&amp;$B2765,1))), IF(M2765&lt;=INDIRECT("FECHA_"&amp;$B2765,1),"INCUMPLIDA","PROCESO"), "VERIFICAR FECHA")),"SIN VALOR AVANCE")</f>
        <v>CUMPLIDA</v>
      </c>
    </row>
    <row r="2766" spans="1:18" ht="75.75">
      <c r="A2766" s="44" t="s">
        <v>460</v>
      </c>
      <c r="B2766" s="43" t="s">
        <v>1276</v>
      </c>
      <c r="C2766" s="474"/>
      <c r="D2766" s="474"/>
      <c r="E2766" s="475"/>
      <c r="F2766" s="475"/>
      <c r="G2766" s="475"/>
      <c r="H2766" s="45" t="s">
        <v>483</v>
      </c>
      <c r="I2766" s="33" t="s">
        <v>483</v>
      </c>
      <c r="J2766" s="33" t="s">
        <v>484</v>
      </c>
      <c r="K2766" s="56">
        <v>1</v>
      </c>
      <c r="L2766" s="61">
        <v>45352</v>
      </c>
      <c r="M2766" s="61">
        <v>45747</v>
      </c>
      <c r="N2766" s="95">
        <f t="shared" si="92"/>
        <v>56.428571428571431</v>
      </c>
      <c r="O2766" s="51">
        <v>1</v>
      </c>
      <c r="P2766" s="33" t="s">
        <v>1393</v>
      </c>
      <c r="Q2766" s="34">
        <f t="shared" ref="Q2766:Q2816" si="93">O2766/K2766</f>
        <v>1</v>
      </c>
      <c r="R2766" s="48" t="str">
        <f t="array" aca="1" ref="R2766" ca="1">IF(ISNUMBER(Q2766),IF(Q2766=100%,"CUMPLIDA",IF(AND(ISNUMBER(M2766),ISNUMBER(INDIRECT("FECHA_"&amp;$B2766,1))), IF(M2766&lt;=INDIRECT("FECHA_"&amp;$B2766,1),"INCUMPLIDA","PROCESO"), "VERIFICAR FECHA")),"SIN VALOR AVANCE")</f>
        <v>CUMPLIDA</v>
      </c>
    </row>
    <row r="2767" spans="1:18" ht="135.75">
      <c r="A2767" s="44" t="s">
        <v>460</v>
      </c>
      <c r="B2767" s="43" t="s">
        <v>1276</v>
      </c>
      <c r="C2767" s="474"/>
      <c r="D2767" s="474"/>
      <c r="E2767" s="475"/>
      <c r="F2767" s="475"/>
      <c r="G2767" s="475"/>
      <c r="H2767" s="45" t="s">
        <v>1288</v>
      </c>
      <c r="I2767" s="33" t="s">
        <v>1288</v>
      </c>
      <c r="J2767" s="33" t="s">
        <v>485</v>
      </c>
      <c r="K2767" s="56">
        <v>1</v>
      </c>
      <c r="L2767" s="61">
        <v>45352</v>
      </c>
      <c r="M2767" s="61">
        <v>45747</v>
      </c>
      <c r="N2767" s="95">
        <f t="shared" si="92"/>
        <v>56.428571428571431</v>
      </c>
      <c r="O2767" s="51">
        <v>1</v>
      </c>
      <c r="P2767" s="33" t="s">
        <v>1394</v>
      </c>
      <c r="Q2767" s="34">
        <f t="shared" si="93"/>
        <v>1</v>
      </c>
      <c r="R2767" s="48" t="str">
        <f t="array" aca="1" ref="R2767" ca="1">IF(ISNUMBER(Q2767),IF(Q2767=100%,"CUMPLIDA",IF(AND(ISNUMBER(M2767),ISNUMBER(INDIRECT("FECHA_"&amp;$B2767,1))), IF(M2767&lt;=INDIRECT("FECHA_"&amp;$B2767,1),"INCUMPLIDA","PROCESO"), "VERIFICAR FECHA")),"SIN VALOR AVANCE")</f>
        <v>CUMPLIDA</v>
      </c>
    </row>
    <row r="2768" spans="1:18" ht="195.75">
      <c r="A2768" s="44" t="s">
        <v>460</v>
      </c>
      <c r="B2768" s="43" t="s">
        <v>1276</v>
      </c>
      <c r="C2768" s="474"/>
      <c r="D2768" s="474"/>
      <c r="E2768" s="475"/>
      <c r="F2768" s="475"/>
      <c r="G2768" s="475"/>
      <c r="H2768" s="45" t="s">
        <v>1290</v>
      </c>
      <c r="I2768" s="33" t="s">
        <v>1290</v>
      </c>
      <c r="J2768" s="33" t="s">
        <v>776</v>
      </c>
      <c r="K2768" s="56">
        <v>1</v>
      </c>
      <c r="L2768" s="61">
        <v>45352</v>
      </c>
      <c r="M2768" s="61">
        <v>45747</v>
      </c>
      <c r="N2768" s="95">
        <f t="shared" si="92"/>
        <v>56.428571428571431</v>
      </c>
      <c r="O2768" s="51">
        <v>1</v>
      </c>
      <c r="P2768" s="33" t="s">
        <v>1395</v>
      </c>
      <c r="Q2768" s="34">
        <f t="shared" si="93"/>
        <v>1</v>
      </c>
      <c r="R2768" s="48" t="str">
        <f t="array" aca="1" ref="R2768" ca="1">IF(ISNUMBER(Q2768),IF(Q2768=100%,"CUMPLIDA",IF(AND(ISNUMBER(M2768),ISNUMBER(INDIRECT("FECHA_"&amp;$B2768,1))), IF(M2768&lt;=INDIRECT("FECHA_"&amp;$B2768,1),"INCUMPLIDA","PROCESO"), "VERIFICAR FECHA")),"SIN VALOR AVANCE")</f>
        <v>CUMPLIDA</v>
      </c>
    </row>
    <row r="2769" spans="1:18" ht="195.75">
      <c r="A2769" s="44" t="s">
        <v>460</v>
      </c>
      <c r="B2769" s="43" t="s">
        <v>1276</v>
      </c>
      <c r="C2769" s="474"/>
      <c r="D2769" s="474"/>
      <c r="E2769" s="475"/>
      <c r="F2769" s="475"/>
      <c r="G2769" s="475"/>
      <c r="H2769" s="45" t="s">
        <v>56</v>
      </c>
      <c r="I2769" s="33" t="s">
        <v>489</v>
      </c>
      <c r="J2769" s="33" t="s">
        <v>490</v>
      </c>
      <c r="K2769" s="56">
        <v>10</v>
      </c>
      <c r="L2769" s="61">
        <v>45748</v>
      </c>
      <c r="M2769" s="61">
        <v>47118</v>
      </c>
      <c r="N2769" s="95">
        <f t="shared" ref="N2769:N2795" si="94">(M2769-L2769)/7</f>
        <v>195.71428571428572</v>
      </c>
      <c r="O2769" s="51">
        <v>0.61</v>
      </c>
      <c r="P2769" s="33" t="s">
        <v>1396</v>
      </c>
      <c r="Q2769" s="34">
        <f t="shared" si="93"/>
        <v>6.0999999999999999E-2</v>
      </c>
      <c r="R2769" s="48" t="str">
        <f t="array" aca="1" ref="R2769" ca="1">IF(ISNUMBER(Q2769),IF(Q2769=100%,"CUMPLIDA",IF(AND(ISNUMBER(M2769),ISNUMBER(INDIRECT("FECHA_"&amp;$B2769,1))), IF(M2769&lt;=INDIRECT("FECHA_"&amp;$B2769,1),"INCUMPLIDA","PROCESO"), "VERIFICAR FECHA")),"SIN VALOR AVANCE")</f>
        <v>PROCESO</v>
      </c>
    </row>
    <row r="2770" spans="1:18" ht="75.75">
      <c r="A2770" s="44" t="s">
        <v>460</v>
      </c>
      <c r="B2770" s="43" t="s">
        <v>1276</v>
      </c>
      <c r="C2770" s="474"/>
      <c r="D2770" s="474"/>
      <c r="E2770" s="475"/>
      <c r="F2770" s="475"/>
      <c r="G2770" s="475"/>
      <c r="H2770" s="45" t="s">
        <v>492</v>
      </c>
      <c r="I2770" s="33" t="s">
        <v>5617</v>
      </c>
      <c r="J2770" s="33" t="s">
        <v>494</v>
      </c>
      <c r="K2770" s="56">
        <v>1</v>
      </c>
      <c r="L2770" s="61">
        <v>45748</v>
      </c>
      <c r="M2770" s="61">
        <v>47118</v>
      </c>
      <c r="N2770" s="95">
        <f t="shared" si="94"/>
        <v>195.71428571428572</v>
      </c>
      <c r="O2770" s="51">
        <v>0</v>
      </c>
      <c r="P2770" s="33" t="s">
        <v>1393</v>
      </c>
      <c r="Q2770" s="34">
        <f t="shared" si="93"/>
        <v>0</v>
      </c>
      <c r="R2770" s="48" t="str">
        <f t="array" aca="1" ref="R2770" ca="1">IF(ISNUMBER(Q2770),IF(Q2770=100%,"CUMPLIDA",IF(AND(ISNUMBER(M2770),ISNUMBER(INDIRECT("FECHA_"&amp;$B2770,1))), IF(M2770&lt;=INDIRECT("FECHA_"&amp;$B2770,1),"INCUMPLIDA","PROCESO"), "VERIFICAR FECHA")),"SIN VALOR AVANCE")</f>
        <v>PROCESO</v>
      </c>
    </row>
    <row r="2771" spans="1:18" ht="240.75">
      <c r="A2771" s="44" t="s">
        <v>460</v>
      </c>
      <c r="B2771" s="43" t="s">
        <v>1276</v>
      </c>
      <c r="C2771" s="474"/>
      <c r="D2771" s="474"/>
      <c r="E2771" s="475"/>
      <c r="F2771" s="475"/>
      <c r="G2771" s="475"/>
      <c r="H2771" s="45" t="s">
        <v>495</v>
      </c>
      <c r="I2771" s="33" t="s">
        <v>496</v>
      </c>
      <c r="J2771" s="33" t="s">
        <v>5611</v>
      </c>
      <c r="K2771" s="56">
        <v>1</v>
      </c>
      <c r="L2771" s="61">
        <v>45748</v>
      </c>
      <c r="M2771" s="61">
        <v>47118</v>
      </c>
      <c r="N2771" s="95">
        <f t="shared" si="94"/>
        <v>195.71428571428572</v>
      </c>
      <c r="O2771" s="51">
        <v>0</v>
      </c>
      <c r="P2771" s="33" t="s">
        <v>1385</v>
      </c>
      <c r="Q2771" s="34">
        <f t="shared" si="93"/>
        <v>0</v>
      </c>
      <c r="R2771" s="48" t="str">
        <f t="array" aca="1" ref="R2771" ca="1">IF(ISNUMBER(Q2771),IF(Q2771=100%,"CUMPLIDA",IF(AND(ISNUMBER(M2771),ISNUMBER(INDIRECT("FECHA_"&amp;$B2771,1))), IF(M2771&lt;=INDIRECT("FECHA_"&amp;$B2771,1),"INCUMPLIDA","PROCESO"), "VERIFICAR FECHA")),"SIN VALOR AVANCE")</f>
        <v>PROCESO</v>
      </c>
    </row>
    <row r="2772" spans="1:18" ht="240">
      <c r="A2772" s="44" t="s">
        <v>460</v>
      </c>
      <c r="B2772" s="43" t="s">
        <v>1276</v>
      </c>
      <c r="C2772" s="474" t="s">
        <v>1397</v>
      </c>
      <c r="D2772" s="474" t="s">
        <v>1296</v>
      </c>
      <c r="E2772" s="475" t="s">
        <v>1398</v>
      </c>
      <c r="F2772" s="475"/>
      <c r="G2772" s="475" t="s">
        <v>1399</v>
      </c>
      <c r="H2772" s="475" t="s">
        <v>1376</v>
      </c>
      <c r="I2772" s="33" t="s">
        <v>1400</v>
      </c>
      <c r="J2772" s="33" t="s">
        <v>1401</v>
      </c>
      <c r="K2772" s="51">
        <v>1</v>
      </c>
      <c r="L2772" s="47">
        <v>42522</v>
      </c>
      <c r="M2772" s="47">
        <v>42735</v>
      </c>
      <c r="N2772" s="95">
        <f t="shared" si="94"/>
        <v>30.428571428571427</v>
      </c>
      <c r="O2772" s="51">
        <v>1</v>
      </c>
      <c r="P2772" s="33" t="s">
        <v>1402</v>
      </c>
      <c r="Q2772" s="34">
        <f t="shared" si="93"/>
        <v>1</v>
      </c>
      <c r="R2772" s="48" t="str">
        <f t="array" aca="1" ref="R2772" ca="1">IF(ISNUMBER(Q2772),IF(Q2772=100%,"CUMPLIDA",IF(AND(ISNUMBER(M2772),ISNUMBER(INDIRECT("FECHA_"&amp;$B2772,1))), IF(M2772&lt;=INDIRECT("FECHA_"&amp;$B2772,1),"INCUMPLIDA","PROCESO"), "VERIFICAR FECHA")),"SIN VALOR AVANCE")</f>
        <v>CUMPLIDA</v>
      </c>
    </row>
    <row r="2773" spans="1:18" ht="210.75">
      <c r="A2773" s="44" t="s">
        <v>460</v>
      </c>
      <c r="B2773" s="43" t="s">
        <v>1276</v>
      </c>
      <c r="C2773" s="474"/>
      <c r="D2773" s="474"/>
      <c r="E2773" s="475"/>
      <c r="F2773" s="475"/>
      <c r="G2773" s="475"/>
      <c r="H2773" s="475"/>
      <c r="I2773" s="33" t="s">
        <v>1379</v>
      </c>
      <c r="J2773" s="33" t="s">
        <v>1380</v>
      </c>
      <c r="K2773" s="51">
        <v>2</v>
      </c>
      <c r="L2773" s="47">
        <v>42737</v>
      </c>
      <c r="M2773" s="47">
        <v>42947</v>
      </c>
      <c r="N2773" s="95">
        <f t="shared" si="94"/>
        <v>30</v>
      </c>
      <c r="O2773" s="51">
        <v>2</v>
      </c>
      <c r="P2773" s="33" t="s">
        <v>1389</v>
      </c>
      <c r="Q2773" s="34">
        <f t="shared" si="93"/>
        <v>1</v>
      </c>
      <c r="R2773" s="48" t="str">
        <f t="array" aca="1" ref="R2773" ca="1">IF(ISNUMBER(Q2773),IF(Q2773=100%,"CUMPLIDA",IF(AND(ISNUMBER(M2773),ISNUMBER(INDIRECT("FECHA_"&amp;$B2773,1))), IF(M2773&lt;=INDIRECT("FECHA_"&amp;$B2773,1),"INCUMPLIDA","PROCESO"), "VERIFICAR FECHA")),"SIN VALOR AVANCE")</f>
        <v>CUMPLIDA</v>
      </c>
    </row>
    <row r="2774" spans="1:18" ht="225">
      <c r="A2774" s="44" t="s">
        <v>460</v>
      </c>
      <c r="B2774" s="43" t="s">
        <v>1276</v>
      </c>
      <c r="C2774" s="474"/>
      <c r="D2774" s="474"/>
      <c r="E2774" s="475"/>
      <c r="F2774" s="475"/>
      <c r="G2774" s="475"/>
      <c r="H2774" s="475"/>
      <c r="I2774" s="33" t="s">
        <v>1381</v>
      </c>
      <c r="J2774" s="33" t="s">
        <v>1382</v>
      </c>
      <c r="K2774" s="51">
        <v>3</v>
      </c>
      <c r="L2774" s="47">
        <v>42948</v>
      </c>
      <c r="M2774" s="47">
        <v>43220</v>
      </c>
      <c r="N2774" s="95">
        <f t="shared" si="94"/>
        <v>38.857142857142854</v>
      </c>
      <c r="O2774" s="51">
        <v>3</v>
      </c>
      <c r="P2774" s="33" t="s">
        <v>1403</v>
      </c>
      <c r="Q2774" s="34">
        <f t="shared" si="93"/>
        <v>1</v>
      </c>
      <c r="R2774" s="48" t="str">
        <f t="array" aca="1" ref="R2774" ca="1">IF(ISNUMBER(Q2774),IF(Q2774=100%,"CUMPLIDA",IF(AND(ISNUMBER(M2774),ISNUMBER(INDIRECT("FECHA_"&amp;$B2774,1))), IF(M2774&lt;=INDIRECT("FECHA_"&amp;$B2774,1),"INCUMPLIDA","PROCESO"), "VERIFICAR FECHA")),"SIN VALOR AVANCE")</f>
        <v>CUMPLIDA</v>
      </c>
    </row>
    <row r="2775" spans="1:18" ht="225.75">
      <c r="A2775" s="44" t="s">
        <v>460</v>
      </c>
      <c r="B2775" s="43" t="s">
        <v>1276</v>
      </c>
      <c r="C2775" s="474"/>
      <c r="D2775" s="474"/>
      <c r="E2775" s="475"/>
      <c r="F2775" s="475"/>
      <c r="G2775" s="475"/>
      <c r="H2775" s="45" t="s">
        <v>1383</v>
      </c>
      <c r="I2775" s="33" t="s">
        <v>1282</v>
      </c>
      <c r="J2775" s="33" t="s">
        <v>467</v>
      </c>
      <c r="K2775" s="51">
        <v>1</v>
      </c>
      <c r="L2775" s="47">
        <v>45231</v>
      </c>
      <c r="M2775" s="47">
        <v>45504</v>
      </c>
      <c r="N2775" s="95">
        <f t="shared" si="94"/>
        <v>39</v>
      </c>
      <c r="O2775" s="51">
        <v>1</v>
      </c>
      <c r="P2775" s="33" t="s">
        <v>1404</v>
      </c>
      <c r="Q2775" s="34">
        <f t="shared" si="93"/>
        <v>1</v>
      </c>
      <c r="R2775" s="48" t="str">
        <f t="array" aca="1" ref="R2775" ca="1">IF(ISNUMBER(Q2775),IF(Q2775=100%,"CUMPLIDA",IF(AND(ISNUMBER(M2775),ISNUMBER(INDIRECT("FECHA_"&amp;$B2775,1))), IF(M2775&lt;=INDIRECT("FECHA_"&amp;$B2775,1),"INCUMPLIDA","PROCESO"), "VERIFICAR FECHA")),"SIN VALOR AVANCE")</f>
        <v>CUMPLIDA</v>
      </c>
    </row>
    <row r="2776" spans="1:18" ht="195.75">
      <c r="A2776" s="44" t="s">
        <v>460</v>
      </c>
      <c r="B2776" s="43" t="s">
        <v>1276</v>
      </c>
      <c r="C2776" s="474"/>
      <c r="D2776" s="474"/>
      <c r="E2776" s="475"/>
      <c r="F2776" s="475"/>
      <c r="G2776" s="475"/>
      <c r="H2776" s="45" t="s">
        <v>1284</v>
      </c>
      <c r="I2776" s="60" t="s">
        <v>470</v>
      </c>
      <c r="J2776" s="60" t="s">
        <v>471</v>
      </c>
      <c r="K2776" s="51">
        <v>1</v>
      </c>
      <c r="L2776" s="47">
        <v>45231</v>
      </c>
      <c r="M2776" s="47">
        <v>45504</v>
      </c>
      <c r="N2776" s="95">
        <f t="shared" si="94"/>
        <v>39</v>
      </c>
      <c r="O2776" s="51">
        <v>1</v>
      </c>
      <c r="P2776" s="33" t="s">
        <v>1405</v>
      </c>
      <c r="Q2776" s="34">
        <f t="shared" si="93"/>
        <v>1</v>
      </c>
      <c r="R2776" s="48" t="str">
        <f t="array" aca="1" ref="R2776" ca="1">IF(ISNUMBER(Q2776),IF(Q2776=100%,"CUMPLIDA",IF(AND(ISNUMBER(M2776),ISNUMBER(INDIRECT("FECHA_"&amp;$B2776,1))), IF(M2776&lt;=INDIRECT("FECHA_"&amp;$B2776,1),"INCUMPLIDA","PROCESO"), "VERIFICAR FECHA")),"SIN VALOR AVANCE")</f>
        <v>CUMPLIDA</v>
      </c>
    </row>
    <row r="2777" spans="1:18" ht="75.75">
      <c r="A2777" s="44" t="s">
        <v>460</v>
      </c>
      <c r="B2777" s="43" t="s">
        <v>1276</v>
      </c>
      <c r="C2777" s="474"/>
      <c r="D2777" s="474"/>
      <c r="E2777" s="475"/>
      <c r="F2777" s="475"/>
      <c r="G2777" s="475"/>
      <c r="H2777" s="45" t="s">
        <v>664</v>
      </c>
      <c r="I2777" s="33" t="s">
        <v>474</v>
      </c>
      <c r="J2777" s="33" t="s">
        <v>475</v>
      </c>
      <c r="K2777" s="56">
        <v>1</v>
      </c>
      <c r="L2777" s="61">
        <v>45352</v>
      </c>
      <c r="M2777" s="61">
        <v>45747</v>
      </c>
      <c r="N2777" s="95">
        <f t="shared" si="94"/>
        <v>56.428571428571431</v>
      </c>
      <c r="O2777" s="51">
        <v>1</v>
      </c>
      <c r="P2777" s="33" t="s">
        <v>1393</v>
      </c>
      <c r="Q2777" s="34">
        <f t="shared" si="93"/>
        <v>1</v>
      </c>
      <c r="R2777" s="48" t="str">
        <f t="array" aca="1" ref="R2777" ca="1">IF(ISNUMBER(Q2777),IF(Q2777=100%,"CUMPLIDA",IF(AND(ISNUMBER(M2777),ISNUMBER(INDIRECT("FECHA_"&amp;$B2777,1))), IF(M2777&lt;=INDIRECT("FECHA_"&amp;$B2777,1),"INCUMPLIDA","PROCESO"), "VERIFICAR FECHA")),"SIN VALOR AVANCE")</f>
        <v>CUMPLIDA</v>
      </c>
    </row>
    <row r="2778" spans="1:18" ht="90.75">
      <c r="A2778" s="44" t="s">
        <v>460</v>
      </c>
      <c r="B2778" s="43" t="s">
        <v>1276</v>
      </c>
      <c r="C2778" s="474"/>
      <c r="D2778" s="474"/>
      <c r="E2778" s="475"/>
      <c r="F2778" s="475"/>
      <c r="G2778" s="475"/>
      <c r="H2778" s="45" t="s">
        <v>518</v>
      </c>
      <c r="I2778" s="33" t="s">
        <v>518</v>
      </c>
      <c r="J2778" s="33" t="s">
        <v>519</v>
      </c>
      <c r="K2778" s="56">
        <v>1</v>
      </c>
      <c r="L2778" s="61">
        <v>45352</v>
      </c>
      <c r="M2778" s="61">
        <v>45747</v>
      </c>
      <c r="N2778" s="95">
        <f t="shared" si="94"/>
        <v>56.428571428571431</v>
      </c>
      <c r="O2778" s="51">
        <v>1</v>
      </c>
      <c r="P2778" s="33" t="s">
        <v>1406</v>
      </c>
      <c r="Q2778" s="34">
        <f t="shared" si="93"/>
        <v>1</v>
      </c>
      <c r="R2778" s="48" t="str">
        <f t="array" aca="1" ref="R2778" ca="1">IF(ISNUMBER(Q2778),IF(Q2778=100%,"CUMPLIDA",IF(AND(ISNUMBER(M2778),ISNUMBER(INDIRECT("FECHA_"&amp;$B2778,1))), IF(M2778&lt;=INDIRECT("FECHA_"&amp;$B2778,1),"INCUMPLIDA","PROCESO"), "VERIFICAR FECHA")),"SIN VALOR AVANCE")</f>
        <v>CUMPLIDA</v>
      </c>
    </row>
    <row r="2779" spans="1:18" ht="75.75">
      <c r="A2779" s="44" t="s">
        <v>460</v>
      </c>
      <c r="B2779" s="43" t="s">
        <v>1276</v>
      </c>
      <c r="C2779" s="474"/>
      <c r="D2779" s="474"/>
      <c r="E2779" s="475"/>
      <c r="F2779" s="475"/>
      <c r="G2779" s="475"/>
      <c r="H2779" s="45" t="s">
        <v>483</v>
      </c>
      <c r="I2779" s="33" t="s">
        <v>483</v>
      </c>
      <c r="J2779" s="33" t="s">
        <v>484</v>
      </c>
      <c r="K2779" s="56">
        <v>1</v>
      </c>
      <c r="L2779" s="61">
        <v>45352</v>
      </c>
      <c r="M2779" s="61">
        <v>45747</v>
      </c>
      <c r="N2779" s="95">
        <f t="shared" si="94"/>
        <v>56.428571428571431</v>
      </c>
      <c r="O2779" s="51">
        <v>1</v>
      </c>
      <c r="P2779" s="33" t="s">
        <v>1393</v>
      </c>
      <c r="Q2779" s="34">
        <f t="shared" si="93"/>
        <v>1</v>
      </c>
      <c r="R2779" s="48" t="str">
        <f t="array" aca="1" ref="R2779" ca="1">IF(ISNUMBER(Q2779),IF(Q2779=100%,"CUMPLIDA",IF(AND(ISNUMBER(M2779),ISNUMBER(INDIRECT("FECHA_"&amp;$B2779,1))), IF(M2779&lt;=INDIRECT("FECHA_"&amp;$B2779,1),"INCUMPLIDA","PROCESO"), "VERIFICAR FECHA")),"SIN VALOR AVANCE")</f>
        <v>CUMPLIDA</v>
      </c>
    </row>
    <row r="2780" spans="1:18" ht="90.75">
      <c r="A2780" s="44" t="s">
        <v>460</v>
      </c>
      <c r="B2780" s="43" t="s">
        <v>1276</v>
      </c>
      <c r="C2780" s="474"/>
      <c r="D2780" s="474"/>
      <c r="E2780" s="475"/>
      <c r="F2780" s="475"/>
      <c r="G2780" s="475"/>
      <c r="H2780" s="45" t="s">
        <v>1288</v>
      </c>
      <c r="I2780" s="33" t="s">
        <v>1288</v>
      </c>
      <c r="J2780" s="33" t="s">
        <v>485</v>
      </c>
      <c r="K2780" s="56">
        <v>1</v>
      </c>
      <c r="L2780" s="61">
        <v>45352</v>
      </c>
      <c r="M2780" s="61">
        <v>45747</v>
      </c>
      <c r="N2780" s="95">
        <f t="shared" si="94"/>
        <v>56.428571428571431</v>
      </c>
      <c r="O2780" s="51">
        <v>1</v>
      </c>
      <c r="P2780" s="33" t="s">
        <v>1406</v>
      </c>
      <c r="Q2780" s="34">
        <f t="shared" si="93"/>
        <v>1</v>
      </c>
      <c r="R2780" s="48" t="str">
        <f t="array" aca="1" ref="R2780" ca="1">IF(ISNUMBER(Q2780),IF(Q2780=100%,"CUMPLIDA",IF(AND(ISNUMBER(M2780),ISNUMBER(INDIRECT("FECHA_"&amp;$B2780,1))), IF(M2780&lt;=INDIRECT("FECHA_"&amp;$B2780,1),"INCUMPLIDA","PROCESO"), "VERIFICAR FECHA")),"SIN VALOR AVANCE")</f>
        <v>CUMPLIDA</v>
      </c>
    </row>
    <row r="2781" spans="1:18" ht="135.75">
      <c r="A2781" s="44" t="s">
        <v>460</v>
      </c>
      <c r="B2781" s="43" t="s">
        <v>1276</v>
      </c>
      <c r="C2781" s="474"/>
      <c r="D2781" s="474"/>
      <c r="E2781" s="475"/>
      <c r="F2781" s="475"/>
      <c r="G2781" s="475"/>
      <c r="H2781" s="45" t="s">
        <v>1290</v>
      </c>
      <c r="I2781" s="33" t="s">
        <v>1290</v>
      </c>
      <c r="J2781" s="33" t="s">
        <v>776</v>
      </c>
      <c r="K2781" s="56">
        <v>1</v>
      </c>
      <c r="L2781" s="61">
        <v>45352</v>
      </c>
      <c r="M2781" s="61">
        <v>45747</v>
      </c>
      <c r="N2781" s="95">
        <f t="shared" si="94"/>
        <v>56.428571428571431</v>
      </c>
      <c r="O2781" s="51">
        <v>1</v>
      </c>
      <c r="P2781" s="33" t="s">
        <v>1407</v>
      </c>
      <c r="Q2781" s="34">
        <f t="shared" si="93"/>
        <v>1</v>
      </c>
      <c r="R2781" s="48" t="str">
        <f t="array" aca="1" ref="R2781" ca="1">IF(ISNUMBER(Q2781),IF(Q2781=100%,"CUMPLIDA",IF(AND(ISNUMBER(M2781),ISNUMBER(INDIRECT("FECHA_"&amp;$B2781,1))), IF(M2781&lt;=INDIRECT("FECHA_"&amp;$B2781,1),"INCUMPLIDA","PROCESO"), "VERIFICAR FECHA")),"SIN VALOR AVANCE")</f>
        <v>CUMPLIDA</v>
      </c>
    </row>
    <row r="2782" spans="1:18" ht="90.75">
      <c r="A2782" s="44" t="s">
        <v>460</v>
      </c>
      <c r="B2782" s="43" t="s">
        <v>1276</v>
      </c>
      <c r="C2782" s="474"/>
      <c r="D2782" s="474"/>
      <c r="E2782" s="475"/>
      <c r="F2782" s="475"/>
      <c r="G2782" s="475"/>
      <c r="H2782" s="45" t="s">
        <v>56</v>
      </c>
      <c r="I2782" s="33" t="s">
        <v>489</v>
      </c>
      <c r="J2782" s="33" t="s">
        <v>490</v>
      </c>
      <c r="K2782" s="56">
        <v>10</v>
      </c>
      <c r="L2782" s="61">
        <v>45748</v>
      </c>
      <c r="M2782" s="61">
        <v>47118</v>
      </c>
      <c r="N2782" s="95">
        <f t="shared" si="94"/>
        <v>195.71428571428572</v>
      </c>
      <c r="O2782" s="51">
        <v>0.61</v>
      </c>
      <c r="P2782" s="33" t="s">
        <v>1406</v>
      </c>
      <c r="Q2782" s="34">
        <f t="shared" si="93"/>
        <v>6.0999999999999999E-2</v>
      </c>
      <c r="R2782" s="48" t="str">
        <f t="array" aca="1" ref="R2782" ca="1">IF(ISNUMBER(Q2782),IF(Q2782=100%,"CUMPLIDA",IF(AND(ISNUMBER(M2782),ISNUMBER(INDIRECT("FECHA_"&amp;$B2782,1))), IF(M2782&lt;=INDIRECT("FECHA_"&amp;$B2782,1),"INCUMPLIDA","PROCESO"), "VERIFICAR FECHA")),"SIN VALOR AVANCE")</f>
        <v>PROCESO</v>
      </c>
    </row>
    <row r="2783" spans="1:18" ht="75.75">
      <c r="A2783" s="44" t="s">
        <v>460</v>
      </c>
      <c r="B2783" s="43" t="s">
        <v>1276</v>
      </c>
      <c r="C2783" s="474"/>
      <c r="D2783" s="474"/>
      <c r="E2783" s="475"/>
      <c r="F2783" s="475"/>
      <c r="G2783" s="475"/>
      <c r="H2783" s="45" t="s">
        <v>492</v>
      </c>
      <c r="I2783" s="33" t="s">
        <v>493</v>
      </c>
      <c r="J2783" s="33" t="s">
        <v>494</v>
      </c>
      <c r="K2783" s="56">
        <v>1</v>
      </c>
      <c r="L2783" s="61">
        <v>45748</v>
      </c>
      <c r="M2783" s="61">
        <v>47118</v>
      </c>
      <c r="N2783" s="95">
        <f t="shared" si="94"/>
        <v>195.71428571428572</v>
      </c>
      <c r="O2783" s="51">
        <v>0</v>
      </c>
      <c r="P2783" s="33" t="s">
        <v>1393</v>
      </c>
      <c r="Q2783" s="34">
        <f t="shared" si="93"/>
        <v>0</v>
      </c>
      <c r="R2783" s="48" t="str">
        <f t="array" aca="1" ref="R2783" ca="1">IF(ISNUMBER(Q2783),IF(Q2783=100%,"CUMPLIDA",IF(AND(ISNUMBER(M2783),ISNUMBER(INDIRECT("FECHA_"&amp;$B2783,1))), IF(M2783&lt;=INDIRECT("FECHA_"&amp;$B2783,1),"INCUMPLIDA","PROCESO"), "VERIFICAR FECHA")),"SIN VALOR AVANCE")</f>
        <v>PROCESO</v>
      </c>
    </row>
    <row r="2784" spans="1:18" ht="240.75">
      <c r="A2784" s="44" t="s">
        <v>460</v>
      </c>
      <c r="B2784" s="43" t="s">
        <v>1276</v>
      </c>
      <c r="C2784" s="474"/>
      <c r="D2784" s="474"/>
      <c r="E2784" s="475"/>
      <c r="F2784" s="475"/>
      <c r="G2784" s="475"/>
      <c r="H2784" s="45" t="s">
        <v>495</v>
      </c>
      <c r="I2784" s="33" t="s">
        <v>496</v>
      </c>
      <c r="J2784" s="33" t="s">
        <v>5611</v>
      </c>
      <c r="K2784" s="56">
        <v>1</v>
      </c>
      <c r="L2784" s="61">
        <v>45748</v>
      </c>
      <c r="M2784" s="61">
        <v>47118</v>
      </c>
      <c r="N2784" s="95">
        <f t="shared" si="94"/>
        <v>195.71428571428572</v>
      </c>
      <c r="O2784" s="51">
        <v>0</v>
      </c>
      <c r="P2784" s="33" t="s">
        <v>1385</v>
      </c>
      <c r="Q2784" s="34">
        <f t="shared" si="93"/>
        <v>0</v>
      </c>
      <c r="R2784" s="48" t="str">
        <f t="array" aca="1" ref="R2784" ca="1">IF(ISNUMBER(Q2784),IF(Q2784=100%,"CUMPLIDA",IF(AND(ISNUMBER(M2784),ISNUMBER(INDIRECT("FECHA_"&amp;$B2784,1))), IF(M2784&lt;=INDIRECT("FECHA_"&amp;$B2784,1),"INCUMPLIDA","PROCESO"), "VERIFICAR FECHA")),"SIN VALOR AVANCE")</f>
        <v>PROCESO</v>
      </c>
    </row>
    <row r="2785" spans="1:18" ht="225.75">
      <c r="A2785" s="44" t="s">
        <v>460</v>
      </c>
      <c r="B2785" s="43" t="s">
        <v>1276</v>
      </c>
      <c r="C2785" s="474" t="s">
        <v>1408</v>
      </c>
      <c r="D2785" s="474" t="s">
        <v>1373</v>
      </c>
      <c r="E2785" s="475" t="s">
        <v>1409</v>
      </c>
      <c r="F2785" s="475"/>
      <c r="G2785" s="475" t="s">
        <v>1410</v>
      </c>
      <c r="H2785" s="45" t="s">
        <v>1411</v>
      </c>
      <c r="I2785" s="33" t="s">
        <v>1282</v>
      </c>
      <c r="J2785" s="33" t="s">
        <v>467</v>
      </c>
      <c r="K2785" s="51">
        <v>1</v>
      </c>
      <c r="L2785" s="47">
        <v>45231</v>
      </c>
      <c r="M2785" s="47">
        <v>45504</v>
      </c>
      <c r="N2785" s="95">
        <f t="shared" si="94"/>
        <v>39</v>
      </c>
      <c r="O2785" s="51">
        <v>1</v>
      </c>
      <c r="P2785" s="33" t="s">
        <v>1283</v>
      </c>
      <c r="Q2785" s="34">
        <f t="shared" si="93"/>
        <v>1</v>
      </c>
      <c r="R2785" s="48" t="str">
        <f t="array" aca="1" ref="R2785" ca="1">IF(ISNUMBER(Q2785),IF(Q2785=100%,"CUMPLIDA",IF(AND(ISNUMBER(M2785),ISNUMBER(INDIRECT("FECHA_"&amp;$B2785,1))), IF(M2785&lt;=INDIRECT("FECHA_"&amp;$B2785,1),"INCUMPLIDA","PROCESO"), "VERIFICAR FECHA")),"SIN VALOR AVANCE")</f>
        <v>CUMPLIDA</v>
      </c>
    </row>
    <row r="2786" spans="1:18" ht="210.75">
      <c r="A2786" s="44" t="s">
        <v>460</v>
      </c>
      <c r="B2786" s="43" t="s">
        <v>1276</v>
      </c>
      <c r="C2786" s="474"/>
      <c r="D2786" s="474"/>
      <c r="E2786" s="475"/>
      <c r="F2786" s="475"/>
      <c r="G2786" s="475"/>
      <c r="H2786" s="45" t="s">
        <v>1284</v>
      </c>
      <c r="I2786" s="60" t="s">
        <v>470</v>
      </c>
      <c r="J2786" s="60" t="s">
        <v>471</v>
      </c>
      <c r="K2786" s="51">
        <v>1</v>
      </c>
      <c r="L2786" s="47">
        <v>45231</v>
      </c>
      <c r="M2786" s="47">
        <v>45504</v>
      </c>
      <c r="N2786" s="95">
        <f t="shared" si="94"/>
        <v>39</v>
      </c>
      <c r="O2786" s="51">
        <v>1</v>
      </c>
      <c r="P2786" s="33" t="s">
        <v>1384</v>
      </c>
      <c r="Q2786" s="34">
        <f t="shared" si="93"/>
        <v>1</v>
      </c>
      <c r="R2786" s="48" t="str">
        <f t="array" aca="1" ref="R2786" ca="1">IF(ISNUMBER(Q2786),IF(Q2786=100%,"CUMPLIDA",IF(AND(ISNUMBER(M2786),ISNUMBER(INDIRECT("FECHA_"&amp;$B2786,1))), IF(M2786&lt;=INDIRECT("FECHA_"&amp;$B2786,1),"INCUMPLIDA","PROCESO"), "VERIFICAR FECHA")),"SIN VALOR AVANCE")</f>
        <v>CUMPLIDA</v>
      </c>
    </row>
    <row r="2787" spans="1:18" ht="90.75">
      <c r="A2787" s="44" t="s">
        <v>460</v>
      </c>
      <c r="B2787" s="43" t="s">
        <v>1276</v>
      </c>
      <c r="C2787" s="474"/>
      <c r="D2787" s="474"/>
      <c r="E2787" s="475"/>
      <c r="F2787" s="475"/>
      <c r="G2787" s="475"/>
      <c r="H2787" s="45" t="s">
        <v>664</v>
      </c>
      <c r="I2787" s="33" t="s">
        <v>474</v>
      </c>
      <c r="J2787" s="33" t="s">
        <v>475</v>
      </c>
      <c r="K2787" s="56">
        <v>1</v>
      </c>
      <c r="L2787" s="61">
        <v>45352</v>
      </c>
      <c r="M2787" s="61">
        <v>45747</v>
      </c>
      <c r="N2787" s="95">
        <f t="shared" si="94"/>
        <v>56.428571428571431</v>
      </c>
      <c r="O2787" s="51">
        <v>1</v>
      </c>
      <c r="P2787" s="33" t="s">
        <v>1412</v>
      </c>
      <c r="Q2787" s="34">
        <f t="shared" si="93"/>
        <v>1</v>
      </c>
      <c r="R2787" s="48" t="str">
        <f t="array" aca="1" ref="R2787" ca="1">IF(ISNUMBER(Q2787),IF(Q2787=100%,"CUMPLIDA",IF(AND(ISNUMBER(M2787),ISNUMBER(INDIRECT("FECHA_"&amp;$B2787,1))), IF(M2787&lt;=INDIRECT("FECHA_"&amp;$B2787,1),"INCUMPLIDA","PROCESO"), "VERIFICAR FECHA")),"SIN VALOR AVANCE")</f>
        <v>CUMPLIDA</v>
      </c>
    </row>
    <row r="2788" spans="1:18" ht="105.75">
      <c r="A2788" s="44" t="s">
        <v>460</v>
      </c>
      <c r="B2788" s="43" t="s">
        <v>1276</v>
      </c>
      <c r="C2788" s="474"/>
      <c r="D2788" s="474"/>
      <c r="E2788" s="475"/>
      <c r="F2788" s="475"/>
      <c r="G2788" s="475"/>
      <c r="H2788" s="45" t="s">
        <v>518</v>
      </c>
      <c r="I2788" s="33" t="s">
        <v>518</v>
      </c>
      <c r="J2788" s="33" t="s">
        <v>519</v>
      </c>
      <c r="K2788" s="56">
        <v>1</v>
      </c>
      <c r="L2788" s="61">
        <v>45352</v>
      </c>
      <c r="M2788" s="61">
        <v>45747</v>
      </c>
      <c r="N2788" s="95">
        <f t="shared" si="94"/>
        <v>56.428571428571431</v>
      </c>
      <c r="O2788" s="51">
        <v>1</v>
      </c>
      <c r="P2788" s="33" t="s">
        <v>1413</v>
      </c>
      <c r="Q2788" s="34">
        <f t="shared" si="93"/>
        <v>1</v>
      </c>
      <c r="R2788" s="48" t="str">
        <f t="array" aca="1" ref="R2788" ca="1">IF(ISNUMBER(Q2788),IF(Q2788=100%,"CUMPLIDA",IF(AND(ISNUMBER(M2788),ISNUMBER(INDIRECT("FECHA_"&amp;$B2788,1))), IF(M2788&lt;=INDIRECT("FECHA_"&amp;$B2788,1),"INCUMPLIDA","PROCESO"), "VERIFICAR FECHA")),"SIN VALOR AVANCE")</f>
        <v>CUMPLIDA</v>
      </c>
    </row>
    <row r="2789" spans="1:18" ht="90.75">
      <c r="A2789" s="44" t="s">
        <v>460</v>
      </c>
      <c r="B2789" s="43" t="s">
        <v>1276</v>
      </c>
      <c r="C2789" s="474"/>
      <c r="D2789" s="474"/>
      <c r="E2789" s="475"/>
      <c r="F2789" s="475"/>
      <c r="G2789" s="475"/>
      <c r="H2789" s="45" t="s">
        <v>483</v>
      </c>
      <c r="I2789" s="33" t="s">
        <v>483</v>
      </c>
      <c r="J2789" s="33" t="s">
        <v>484</v>
      </c>
      <c r="K2789" s="56">
        <v>1</v>
      </c>
      <c r="L2789" s="61">
        <v>45352</v>
      </c>
      <c r="M2789" s="61">
        <v>45747</v>
      </c>
      <c r="N2789" s="95">
        <f t="shared" si="94"/>
        <v>56.428571428571431</v>
      </c>
      <c r="O2789" s="51">
        <v>1</v>
      </c>
      <c r="P2789" s="33" t="s">
        <v>1412</v>
      </c>
      <c r="Q2789" s="34">
        <f t="shared" si="93"/>
        <v>1</v>
      </c>
      <c r="R2789" s="48" t="str">
        <f t="array" aca="1" ref="R2789" ca="1">IF(ISNUMBER(Q2789),IF(Q2789=100%,"CUMPLIDA",IF(AND(ISNUMBER(M2789),ISNUMBER(INDIRECT("FECHA_"&amp;$B2789,1))), IF(M2789&lt;=INDIRECT("FECHA_"&amp;$B2789,1),"INCUMPLIDA","PROCESO"), "VERIFICAR FECHA")),"SIN VALOR AVANCE")</f>
        <v>CUMPLIDA</v>
      </c>
    </row>
    <row r="2790" spans="1:18" ht="105.75">
      <c r="A2790" s="44" t="s">
        <v>460</v>
      </c>
      <c r="B2790" s="43" t="s">
        <v>1276</v>
      </c>
      <c r="C2790" s="474"/>
      <c r="D2790" s="474"/>
      <c r="E2790" s="475"/>
      <c r="F2790" s="475"/>
      <c r="G2790" s="475"/>
      <c r="H2790" s="45" t="s">
        <v>1288</v>
      </c>
      <c r="I2790" s="33" t="s">
        <v>1288</v>
      </c>
      <c r="J2790" s="33" t="s">
        <v>485</v>
      </c>
      <c r="K2790" s="56">
        <v>1</v>
      </c>
      <c r="L2790" s="61">
        <v>45352</v>
      </c>
      <c r="M2790" s="61">
        <v>45747</v>
      </c>
      <c r="N2790" s="95">
        <f t="shared" si="94"/>
        <v>56.428571428571431</v>
      </c>
      <c r="O2790" s="51">
        <v>1</v>
      </c>
      <c r="P2790" s="33" t="s">
        <v>1413</v>
      </c>
      <c r="Q2790" s="34">
        <f t="shared" si="93"/>
        <v>1</v>
      </c>
      <c r="R2790" s="48" t="str">
        <f t="array" aca="1" ref="R2790" ca="1">IF(ISNUMBER(Q2790),IF(Q2790=100%,"CUMPLIDA",IF(AND(ISNUMBER(M2790),ISNUMBER(INDIRECT("FECHA_"&amp;$B2790,1))), IF(M2790&lt;=INDIRECT("FECHA_"&amp;$B2790,1),"INCUMPLIDA","PROCESO"), "VERIFICAR FECHA")),"SIN VALOR AVANCE")</f>
        <v>CUMPLIDA</v>
      </c>
    </row>
    <row r="2791" spans="1:18" ht="135.75">
      <c r="A2791" s="44" t="s">
        <v>460</v>
      </c>
      <c r="B2791" s="43" t="s">
        <v>1276</v>
      </c>
      <c r="C2791" s="474"/>
      <c r="D2791" s="474"/>
      <c r="E2791" s="475"/>
      <c r="F2791" s="475"/>
      <c r="G2791" s="475"/>
      <c r="H2791" s="45" t="s">
        <v>1290</v>
      </c>
      <c r="I2791" s="33" t="s">
        <v>1290</v>
      </c>
      <c r="J2791" s="33" t="s">
        <v>776</v>
      </c>
      <c r="K2791" s="56">
        <v>1</v>
      </c>
      <c r="L2791" s="61">
        <v>45352</v>
      </c>
      <c r="M2791" s="61">
        <v>45747</v>
      </c>
      <c r="N2791" s="95">
        <f t="shared" si="94"/>
        <v>56.428571428571431</v>
      </c>
      <c r="O2791" s="51">
        <v>1</v>
      </c>
      <c r="P2791" s="33" t="s">
        <v>1407</v>
      </c>
      <c r="Q2791" s="34">
        <f t="shared" si="93"/>
        <v>1</v>
      </c>
      <c r="R2791" s="48" t="str">
        <f t="array" aca="1" ref="R2791" ca="1">IF(ISNUMBER(Q2791),IF(Q2791=100%,"CUMPLIDA",IF(AND(ISNUMBER(M2791),ISNUMBER(INDIRECT("FECHA_"&amp;$B2791,1))), IF(M2791&lt;=INDIRECT("FECHA_"&amp;$B2791,1),"INCUMPLIDA","PROCESO"), "VERIFICAR FECHA")),"SIN VALOR AVANCE")</f>
        <v>CUMPLIDA</v>
      </c>
    </row>
    <row r="2792" spans="1:18" ht="150.75">
      <c r="A2792" s="44" t="s">
        <v>460</v>
      </c>
      <c r="B2792" s="43" t="s">
        <v>1276</v>
      </c>
      <c r="C2792" s="474"/>
      <c r="D2792" s="474"/>
      <c r="E2792" s="475"/>
      <c r="F2792" s="475"/>
      <c r="G2792" s="475"/>
      <c r="H2792" s="45" t="s">
        <v>56</v>
      </c>
      <c r="I2792" s="33" t="s">
        <v>489</v>
      </c>
      <c r="J2792" s="33" t="s">
        <v>490</v>
      </c>
      <c r="K2792" s="56">
        <v>10</v>
      </c>
      <c r="L2792" s="61">
        <v>45748</v>
      </c>
      <c r="M2792" s="61">
        <v>47118</v>
      </c>
      <c r="N2792" s="95">
        <f t="shared" si="94"/>
        <v>195.71428571428572</v>
      </c>
      <c r="O2792" s="51">
        <v>0.61</v>
      </c>
      <c r="P2792" s="33" t="s">
        <v>1414</v>
      </c>
      <c r="Q2792" s="34">
        <f t="shared" si="93"/>
        <v>6.0999999999999999E-2</v>
      </c>
      <c r="R2792" s="48" t="str">
        <f t="array" aca="1" ref="R2792" ca="1">IF(ISNUMBER(Q2792),IF(Q2792=100%,"CUMPLIDA",IF(AND(ISNUMBER(M2792),ISNUMBER(INDIRECT("FECHA_"&amp;$B2792,1))), IF(M2792&lt;=INDIRECT("FECHA_"&amp;$B2792,1),"INCUMPLIDA","PROCESO"), "VERIFICAR FECHA")),"SIN VALOR AVANCE")</f>
        <v>PROCESO</v>
      </c>
    </row>
    <row r="2793" spans="1:18" ht="90.75">
      <c r="A2793" s="44" t="s">
        <v>460</v>
      </c>
      <c r="B2793" s="43" t="s">
        <v>1276</v>
      </c>
      <c r="C2793" s="474"/>
      <c r="D2793" s="474"/>
      <c r="E2793" s="475"/>
      <c r="F2793" s="475"/>
      <c r="G2793" s="475"/>
      <c r="H2793" s="45" t="s">
        <v>492</v>
      </c>
      <c r="I2793" s="33" t="s">
        <v>493</v>
      </c>
      <c r="J2793" s="33" t="s">
        <v>494</v>
      </c>
      <c r="K2793" s="56">
        <v>1</v>
      </c>
      <c r="L2793" s="61">
        <v>45748</v>
      </c>
      <c r="M2793" s="61">
        <v>47118</v>
      </c>
      <c r="N2793" s="95">
        <f t="shared" si="94"/>
        <v>195.71428571428572</v>
      </c>
      <c r="O2793" s="51">
        <v>0</v>
      </c>
      <c r="P2793" s="33" t="s">
        <v>1412</v>
      </c>
      <c r="Q2793" s="34">
        <f t="shared" si="93"/>
        <v>0</v>
      </c>
      <c r="R2793" s="48" t="str">
        <f t="array" aca="1" ref="R2793" ca="1">IF(ISNUMBER(Q2793),IF(Q2793=100%,"CUMPLIDA",IF(AND(ISNUMBER(M2793),ISNUMBER(INDIRECT("FECHA_"&amp;$B2793,1))), IF(M2793&lt;=INDIRECT("FECHA_"&amp;$B2793,1),"INCUMPLIDA","PROCESO"), "VERIFICAR FECHA")),"SIN VALOR AVANCE")</f>
        <v>PROCESO</v>
      </c>
    </row>
    <row r="2794" spans="1:18" ht="225.75">
      <c r="A2794" s="44" t="s">
        <v>460</v>
      </c>
      <c r="B2794" s="43" t="s">
        <v>1276</v>
      </c>
      <c r="C2794" s="474"/>
      <c r="D2794" s="474"/>
      <c r="E2794" s="475"/>
      <c r="F2794" s="475"/>
      <c r="G2794" s="475"/>
      <c r="H2794" s="45" t="s">
        <v>495</v>
      </c>
      <c r="I2794" s="33" t="s">
        <v>496</v>
      </c>
      <c r="J2794" s="33" t="s">
        <v>5611</v>
      </c>
      <c r="K2794" s="56">
        <v>1</v>
      </c>
      <c r="L2794" s="61">
        <v>45748</v>
      </c>
      <c r="M2794" s="61">
        <v>47118</v>
      </c>
      <c r="N2794" s="95">
        <f t="shared" si="94"/>
        <v>195.71428571428572</v>
      </c>
      <c r="O2794" s="51">
        <v>0</v>
      </c>
      <c r="P2794" s="33" t="s">
        <v>1415</v>
      </c>
      <c r="Q2794" s="34">
        <f t="shared" si="93"/>
        <v>0</v>
      </c>
      <c r="R2794" s="48" t="str">
        <f t="array" aca="1" ref="R2794" ca="1">IF(ISNUMBER(Q2794),IF(Q2794=100%,"CUMPLIDA",IF(AND(ISNUMBER(M2794),ISNUMBER(INDIRECT("FECHA_"&amp;$B2794,1))), IF(M2794&lt;=INDIRECT("FECHA_"&amp;$B2794,1),"INCUMPLIDA","PROCESO"), "VERIFICAR FECHA")),"SIN VALOR AVANCE")</f>
        <v>PROCESO</v>
      </c>
    </row>
    <row r="2795" spans="1:18" ht="165.75">
      <c r="A2795" s="44" t="s">
        <v>460</v>
      </c>
      <c r="B2795" s="43" t="s">
        <v>1276</v>
      </c>
      <c r="C2795" s="474"/>
      <c r="D2795" s="474"/>
      <c r="E2795" s="475"/>
      <c r="F2795" s="475"/>
      <c r="G2795" s="475"/>
      <c r="H2795" s="45" t="s">
        <v>1416</v>
      </c>
      <c r="I2795" s="33" t="s">
        <v>1417</v>
      </c>
      <c r="J2795" s="33" t="s">
        <v>1418</v>
      </c>
      <c r="K2795" s="51">
        <v>6</v>
      </c>
      <c r="L2795" s="47">
        <v>43862</v>
      </c>
      <c r="M2795" s="47">
        <v>44042</v>
      </c>
      <c r="N2795" s="95">
        <f t="shared" si="94"/>
        <v>25.714285714285715</v>
      </c>
      <c r="O2795" s="51">
        <v>6</v>
      </c>
      <c r="P2795" s="33" t="s">
        <v>1419</v>
      </c>
      <c r="Q2795" s="34">
        <f t="shared" si="93"/>
        <v>1</v>
      </c>
      <c r="R2795" s="48" t="str">
        <f t="array" aca="1" ref="R2795" ca="1">IF(ISNUMBER(Q2795),IF(Q2795=100%,"CUMPLIDA",IF(AND(ISNUMBER(M2795),ISNUMBER(INDIRECT("FECHA_"&amp;$B2795,1))), IF(M2795&lt;=INDIRECT("FECHA_"&amp;$B2795,1),"INCUMPLIDA","PROCESO"), "VERIFICAR FECHA")),"SIN VALOR AVANCE")</f>
        <v>CUMPLIDA</v>
      </c>
    </row>
    <row r="2796" spans="1:18" ht="90.75">
      <c r="A2796" s="44" t="s">
        <v>460</v>
      </c>
      <c r="B2796" s="43" t="s">
        <v>1276</v>
      </c>
      <c r="C2796" s="476" t="s">
        <v>1420</v>
      </c>
      <c r="D2796" s="476" t="s">
        <v>1421</v>
      </c>
      <c r="E2796" s="475" t="s">
        <v>1422</v>
      </c>
      <c r="F2796" s="475"/>
      <c r="G2796" s="475" t="s">
        <v>1423</v>
      </c>
      <c r="H2796" s="475" t="s">
        <v>1424</v>
      </c>
      <c r="I2796" s="37" t="s">
        <v>658</v>
      </c>
      <c r="J2796" s="33" t="s">
        <v>659</v>
      </c>
      <c r="K2796" s="51">
        <v>1</v>
      </c>
      <c r="L2796" s="47">
        <v>45231</v>
      </c>
      <c r="M2796" s="47">
        <v>45504</v>
      </c>
      <c r="N2796" s="95">
        <v>39</v>
      </c>
      <c r="O2796" s="51">
        <v>1</v>
      </c>
      <c r="P2796" s="33" t="s">
        <v>1425</v>
      </c>
      <c r="Q2796" s="34">
        <f t="shared" si="93"/>
        <v>1</v>
      </c>
      <c r="R2796" s="48" t="str">
        <f t="array" aca="1" ref="R2796" ca="1">IF(ISNUMBER(Q2796),IF(Q2796=100%,"CUMPLIDA",IF(AND(ISNUMBER(M2796),ISNUMBER(INDIRECT("FECHA_"&amp;$B2796,1))), IF(M2796&lt;=INDIRECT("FECHA_"&amp;$B2796,1),"INCUMPLIDA","PROCESO"), "VERIFICAR FECHA")),"SIN VALOR AVANCE")</f>
        <v>CUMPLIDA</v>
      </c>
    </row>
    <row r="2797" spans="1:18" ht="135.75">
      <c r="A2797" s="44" t="s">
        <v>460</v>
      </c>
      <c r="B2797" s="43" t="s">
        <v>1276</v>
      </c>
      <c r="C2797" s="476"/>
      <c r="D2797" s="476"/>
      <c r="E2797" s="475"/>
      <c r="F2797" s="475"/>
      <c r="G2797" s="475"/>
      <c r="H2797" s="475"/>
      <c r="I2797" s="37" t="s">
        <v>661</v>
      </c>
      <c r="J2797" s="33" t="s">
        <v>662</v>
      </c>
      <c r="K2797" s="51">
        <v>1</v>
      </c>
      <c r="L2797" s="47">
        <v>45231</v>
      </c>
      <c r="M2797" s="47">
        <v>45504</v>
      </c>
      <c r="N2797" s="95">
        <v>39</v>
      </c>
      <c r="O2797" s="51">
        <v>1</v>
      </c>
      <c r="P2797" s="33" t="s">
        <v>1426</v>
      </c>
      <c r="Q2797" s="34">
        <f t="shared" si="93"/>
        <v>1</v>
      </c>
      <c r="R2797" s="48" t="str">
        <f t="array" aca="1" ref="R2797" ca="1">IF(ISNUMBER(Q2797),IF(Q2797=100%,"CUMPLIDA",IF(AND(ISNUMBER(M2797),ISNUMBER(INDIRECT("FECHA_"&amp;$B2797,1))), IF(M2797&lt;=INDIRECT("FECHA_"&amp;$B2797,1),"INCUMPLIDA","PROCESO"), "VERIFICAR FECHA")),"SIN VALOR AVANCE")</f>
        <v>CUMPLIDA</v>
      </c>
    </row>
    <row r="2798" spans="1:18" ht="90.75">
      <c r="A2798" s="44" t="s">
        <v>460</v>
      </c>
      <c r="B2798" s="43" t="s">
        <v>1276</v>
      </c>
      <c r="C2798" s="476"/>
      <c r="D2798" s="476"/>
      <c r="E2798" s="475"/>
      <c r="F2798" s="475"/>
      <c r="G2798" s="475"/>
      <c r="H2798" s="45" t="s">
        <v>664</v>
      </c>
      <c r="I2798" s="33" t="s">
        <v>474</v>
      </c>
      <c r="J2798" s="33" t="s">
        <v>475</v>
      </c>
      <c r="K2798" s="56">
        <v>1</v>
      </c>
      <c r="L2798" s="61">
        <v>45323</v>
      </c>
      <c r="M2798" s="61">
        <v>45747</v>
      </c>
      <c r="N2798" s="95">
        <v>60.571428571428569</v>
      </c>
      <c r="O2798" s="51">
        <v>1</v>
      </c>
      <c r="P2798" s="33" t="s">
        <v>1427</v>
      </c>
      <c r="Q2798" s="34">
        <f t="shared" si="93"/>
        <v>1</v>
      </c>
      <c r="R2798" s="48" t="str">
        <f t="array" aca="1" ref="R2798" ca="1">IF(ISNUMBER(Q2798),IF(Q2798=100%,"CUMPLIDA",IF(AND(ISNUMBER(M2798),ISNUMBER(INDIRECT("FECHA_"&amp;$B2798,1))), IF(M2798&lt;=INDIRECT("FECHA_"&amp;$B2798,1),"INCUMPLIDA","PROCESO"), "VERIFICAR FECHA")),"SIN VALOR AVANCE")</f>
        <v>CUMPLIDA</v>
      </c>
    </row>
    <row r="2799" spans="1:18" ht="75.75">
      <c r="A2799" s="44" t="s">
        <v>460</v>
      </c>
      <c r="B2799" s="43" t="s">
        <v>1276</v>
      </c>
      <c r="C2799" s="476"/>
      <c r="D2799" s="476"/>
      <c r="E2799" s="475"/>
      <c r="F2799" s="475"/>
      <c r="G2799" s="475"/>
      <c r="H2799" s="45" t="s">
        <v>518</v>
      </c>
      <c r="I2799" s="33" t="s">
        <v>518</v>
      </c>
      <c r="J2799" s="33" t="s">
        <v>519</v>
      </c>
      <c r="K2799" s="56">
        <v>1</v>
      </c>
      <c r="L2799" s="61">
        <v>45323</v>
      </c>
      <c r="M2799" s="61">
        <v>45747</v>
      </c>
      <c r="N2799" s="95">
        <v>60.571428571428569</v>
      </c>
      <c r="O2799" s="51">
        <v>1</v>
      </c>
      <c r="P2799" s="33" t="s">
        <v>1428</v>
      </c>
      <c r="Q2799" s="34">
        <f t="shared" si="93"/>
        <v>1</v>
      </c>
      <c r="R2799" s="48" t="str">
        <f t="array" aca="1" ref="R2799" ca="1">IF(ISNUMBER(Q2799),IF(Q2799=100%,"CUMPLIDA",IF(AND(ISNUMBER(M2799),ISNUMBER(INDIRECT("FECHA_"&amp;$B2799,1))), IF(M2799&lt;=INDIRECT("FECHA_"&amp;$B2799,1),"INCUMPLIDA","PROCESO"), "VERIFICAR FECHA")),"SIN VALOR AVANCE")</f>
        <v>CUMPLIDA</v>
      </c>
    </row>
    <row r="2800" spans="1:18" ht="75.75">
      <c r="A2800" s="44" t="s">
        <v>460</v>
      </c>
      <c r="B2800" s="43" t="s">
        <v>1276</v>
      </c>
      <c r="C2800" s="476"/>
      <c r="D2800" s="476"/>
      <c r="E2800" s="475"/>
      <c r="F2800" s="475"/>
      <c r="G2800" s="475"/>
      <c r="H2800" s="45" t="s">
        <v>480</v>
      </c>
      <c r="I2800" s="33" t="s">
        <v>481</v>
      </c>
      <c r="J2800" s="33" t="s">
        <v>482</v>
      </c>
      <c r="K2800" s="56">
        <v>1</v>
      </c>
      <c r="L2800" s="61">
        <v>45231</v>
      </c>
      <c r="M2800" s="61">
        <v>45747</v>
      </c>
      <c r="N2800" s="95">
        <v>73.714285714285708</v>
      </c>
      <c r="O2800" s="51">
        <v>1</v>
      </c>
      <c r="P2800" s="33" t="s">
        <v>1428</v>
      </c>
      <c r="Q2800" s="34">
        <f t="shared" si="93"/>
        <v>1</v>
      </c>
      <c r="R2800" s="48" t="str">
        <f t="array" aca="1" ref="R2800" ca="1">IF(ISNUMBER(Q2800),IF(Q2800=100%,"CUMPLIDA",IF(AND(ISNUMBER(M2800),ISNUMBER(INDIRECT("FECHA_"&amp;$B2800,1))), IF(M2800&lt;=INDIRECT("FECHA_"&amp;$B2800,1),"INCUMPLIDA","PROCESO"), "VERIFICAR FECHA")),"SIN VALOR AVANCE")</f>
        <v>CUMPLIDA</v>
      </c>
    </row>
    <row r="2801" spans="1:18" ht="90.75">
      <c r="A2801" s="44" t="s">
        <v>460</v>
      </c>
      <c r="B2801" s="43" t="s">
        <v>1276</v>
      </c>
      <c r="C2801" s="476"/>
      <c r="D2801" s="476"/>
      <c r="E2801" s="475"/>
      <c r="F2801" s="475"/>
      <c r="G2801" s="475"/>
      <c r="H2801" s="45" t="s">
        <v>483</v>
      </c>
      <c r="I2801" s="33" t="s">
        <v>483</v>
      </c>
      <c r="J2801" s="33" t="s">
        <v>484</v>
      </c>
      <c r="K2801" s="56">
        <v>1</v>
      </c>
      <c r="L2801" s="61">
        <v>45323</v>
      </c>
      <c r="M2801" s="61">
        <v>45747</v>
      </c>
      <c r="N2801" s="95">
        <v>60.571428571428569</v>
      </c>
      <c r="O2801" s="51">
        <v>1</v>
      </c>
      <c r="P2801" s="33" t="s">
        <v>1427</v>
      </c>
      <c r="Q2801" s="34">
        <f t="shared" si="93"/>
        <v>1</v>
      </c>
      <c r="R2801" s="48" t="str">
        <f t="array" aca="1" ref="R2801" ca="1">IF(ISNUMBER(Q2801),IF(Q2801=100%,"CUMPLIDA",IF(AND(ISNUMBER(M2801),ISNUMBER(INDIRECT("FECHA_"&amp;$B2801,1))), IF(M2801&lt;=INDIRECT("FECHA_"&amp;$B2801,1),"INCUMPLIDA","PROCESO"), "VERIFICAR FECHA")),"SIN VALOR AVANCE")</f>
        <v>CUMPLIDA</v>
      </c>
    </row>
    <row r="2802" spans="1:18" ht="75.75">
      <c r="A2802" s="44" t="s">
        <v>460</v>
      </c>
      <c r="B2802" s="43" t="s">
        <v>1276</v>
      </c>
      <c r="C2802" s="477"/>
      <c r="D2802" s="477"/>
      <c r="E2802" s="478"/>
      <c r="F2802" s="478"/>
      <c r="G2802" s="478"/>
      <c r="H2802" s="45" t="s">
        <v>1288</v>
      </c>
      <c r="I2802" s="33" t="s">
        <v>1288</v>
      </c>
      <c r="J2802" s="33" t="s">
        <v>485</v>
      </c>
      <c r="K2802" s="56">
        <v>1</v>
      </c>
      <c r="L2802" s="61">
        <v>45231</v>
      </c>
      <c r="M2802" s="61">
        <v>45747</v>
      </c>
      <c r="N2802" s="95">
        <v>73.714285714285708</v>
      </c>
      <c r="O2802" s="51">
        <v>1</v>
      </c>
      <c r="P2802" s="33" t="s">
        <v>1428</v>
      </c>
      <c r="Q2802" s="34">
        <f t="shared" si="93"/>
        <v>1</v>
      </c>
      <c r="R2802" s="48" t="str">
        <f t="array" aca="1" ref="R2802" ca="1">IF(ISNUMBER(Q2802),IF(Q2802=100%,"CUMPLIDA",IF(AND(ISNUMBER(M2802),ISNUMBER(INDIRECT("FECHA_"&amp;$B2802,1))), IF(M2802&lt;=INDIRECT("FECHA_"&amp;$B2802,1),"INCUMPLIDA","PROCESO"), "VERIFICAR FECHA")),"SIN VALOR AVANCE")</f>
        <v>CUMPLIDA</v>
      </c>
    </row>
    <row r="2803" spans="1:18" ht="150.75">
      <c r="A2803" s="44" t="s">
        <v>460</v>
      </c>
      <c r="B2803" s="43" t="s">
        <v>1276</v>
      </c>
      <c r="C2803" s="477"/>
      <c r="D2803" s="477"/>
      <c r="E2803" s="478"/>
      <c r="F2803" s="478"/>
      <c r="G2803" s="478"/>
      <c r="H2803" s="45" t="s">
        <v>1290</v>
      </c>
      <c r="I2803" s="33" t="s">
        <v>1290</v>
      </c>
      <c r="J2803" s="33" t="s">
        <v>776</v>
      </c>
      <c r="K2803" s="56">
        <v>1</v>
      </c>
      <c r="L2803" s="61">
        <v>45231</v>
      </c>
      <c r="M2803" s="61">
        <v>45808</v>
      </c>
      <c r="N2803" s="95">
        <v>82.428571428571431</v>
      </c>
      <c r="O2803" s="51">
        <v>1</v>
      </c>
      <c r="P2803" s="33" t="s">
        <v>1429</v>
      </c>
      <c r="Q2803" s="34">
        <f t="shared" si="93"/>
        <v>1</v>
      </c>
      <c r="R2803" s="48" t="str">
        <f t="array" aca="1" ref="R2803" ca="1">IF(ISNUMBER(Q2803),IF(Q2803=100%,"CUMPLIDA",IF(AND(ISNUMBER(M2803),ISNUMBER(INDIRECT("FECHA_"&amp;$B2803,1))), IF(M2803&lt;=INDIRECT("FECHA_"&amp;$B2803,1),"INCUMPLIDA","PROCESO"), "VERIFICAR FECHA")),"SIN VALOR AVANCE")</f>
        <v>CUMPLIDA</v>
      </c>
    </row>
    <row r="2804" spans="1:18" ht="75.75">
      <c r="A2804" s="44" t="s">
        <v>460</v>
      </c>
      <c r="B2804" s="43" t="s">
        <v>1276</v>
      </c>
      <c r="C2804" s="477"/>
      <c r="D2804" s="477"/>
      <c r="E2804" s="478"/>
      <c r="F2804" s="478"/>
      <c r="G2804" s="478"/>
      <c r="H2804" s="45" t="s">
        <v>56</v>
      </c>
      <c r="I2804" s="33" t="s">
        <v>489</v>
      </c>
      <c r="J2804" s="33" t="s">
        <v>490</v>
      </c>
      <c r="K2804" s="56">
        <v>12</v>
      </c>
      <c r="L2804" s="61">
        <v>46024</v>
      </c>
      <c r="M2804" s="61">
        <v>47118</v>
      </c>
      <c r="N2804" s="95">
        <v>156.28571428571428</v>
      </c>
      <c r="O2804" s="51">
        <v>0</v>
      </c>
      <c r="P2804" s="33" t="s">
        <v>1428</v>
      </c>
      <c r="Q2804" s="34">
        <f t="shared" si="93"/>
        <v>0</v>
      </c>
      <c r="R2804" s="48" t="str">
        <f t="array" aca="1" ref="R2804" ca="1">IF(ISNUMBER(Q2804),IF(Q2804=100%,"CUMPLIDA",IF(AND(ISNUMBER(M2804),ISNUMBER(INDIRECT("FECHA_"&amp;$B2804,1))), IF(M2804&lt;=INDIRECT("FECHA_"&amp;$B2804,1),"INCUMPLIDA","PROCESO"), "VERIFICAR FECHA")),"SIN VALOR AVANCE")</f>
        <v>PROCESO</v>
      </c>
    </row>
    <row r="2805" spans="1:18" ht="90.75">
      <c r="A2805" s="44" t="s">
        <v>460</v>
      </c>
      <c r="B2805" s="43" t="s">
        <v>1276</v>
      </c>
      <c r="C2805" s="477"/>
      <c r="D2805" s="477"/>
      <c r="E2805" s="478"/>
      <c r="F2805" s="478"/>
      <c r="G2805" s="478"/>
      <c r="H2805" s="45" t="s">
        <v>492</v>
      </c>
      <c r="I2805" s="33" t="s">
        <v>493</v>
      </c>
      <c r="J2805" s="33" t="s">
        <v>494</v>
      </c>
      <c r="K2805" s="56">
        <v>1</v>
      </c>
      <c r="L2805" s="61">
        <v>46024</v>
      </c>
      <c r="M2805" s="61">
        <v>47118</v>
      </c>
      <c r="N2805" s="95">
        <v>156.28571428571428</v>
      </c>
      <c r="O2805" s="51">
        <v>0</v>
      </c>
      <c r="P2805" s="33" t="s">
        <v>1427</v>
      </c>
      <c r="Q2805" s="34">
        <f t="shared" si="93"/>
        <v>0</v>
      </c>
      <c r="R2805" s="48" t="str">
        <f t="array" aca="1" ref="R2805" ca="1">IF(ISNUMBER(Q2805),IF(Q2805=100%,"CUMPLIDA",IF(AND(ISNUMBER(M2805),ISNUMBER(INDIRECT("FECHA_"&amp;$B2805,1))), IF(M2805&lt;=INDIRECT("FECHA_"&amp;$B2805,1),"INCUMPLIDA","PROCESO"), "VERIFICAR FECHA")),"SIN VALOR AVANCE")</f>
        <v>PROCESO</v>
      </c>
    </row>
    <row r="2806" spans="1:18" ht="150.75">
      <c r="A2806" s="44" t="s">
        <v>460</v>
      </c>
      <c r="B2806" s="43" t="s">
        <v>1276</v>
      </c>
      <c r="C2806" s="477"/>
      <c r="D2806" s="477"/>
      <c r="E2806" s="478"/>
      <c r="F2806" s="478"/>
      <c r="G2806" s="478"/>
      <c r="H2806" s="45" t="s">
        <v>495</v>
      </c>
      <c r="I2806" s="33" t="s">
        <v>496</v>
      </c>
      <c r="J2806" s="33" t="s">
        <v>527</v>
      </c>
      <c r="K2806" s="56">
        <v>2</v>
      </c>
      <c r="L2806" s="61">
        <v>46024</v>
      </c>
      <c r="M2806" s="61">
        <v>47118</v>
      </c>
      <c r="N2806" s="95">
        <v>156.28571428571428</v>
      </c>
      <c r="O2806" s="51">
        <v>0</v>
      </c>
      <c r="P2806" s="33" t="s">
        <v>1429</v>
      </c>
      <c r="Q2806" s="34">
        <f t="shared" si="93"/>
        <v>0</v>
      </c>
      <c r="R2806" s="48" t="str">
        <f t="array" aca="1" ref="R2806" ca="1">IF(ISNUMBER(Q2806),IF(Q2806=100%,"CUMPLIDA",IF(AND(ISNUMBER(M2806),ISNUMBER(INDIRECT("FECHA_"&amp;$B2806,1))), IF(M2806&lt;=INDIRECT("FECHA_"&amp;$B2806,1),"INCUMPLIDA","PROCESO"), "VERIFICAR FECHA")),"SIN VALOR AVANCE")</f>
        <v>PROCESO</v>
      </c>
    </row>
    <row r="2807" spans="1:18" ht="60.75">
      <c r="A2807" s="44" t="s">
        <v>460</v>
      </c>
      <c r="B2807" s="43" t="s">
        <v>1276</v>
      </c>
      <c r="C2807" s="474" t="s">
        <v>1430</v>
      </c>
      <c r="D2807" s="477" t="s">
        <v>1431</v>
      </c>
      <c r="E2807" s="488" t="s">
        <v>1432</v>
      </c>
      <c r="F2807" s="488"/>
      <c r="G2807" s="488" t="s">
        <v>1433</v>
      </c>
      <c r="H2807" s="492" t="s">
        <v>1434</v>
      </c>
      <c r="I2807" s="307" t="s">
        <v>1435</v>
      </c>
      <c r="J2807" s="291" t="s">
        <v>1436</v>
      </c>
      <c r="K2807" s="308">
        <v>1</v>
      </c>
      <c r="L2807" s="309">
        <v>45901</v>
      </c>
      <c r="M2807" s="309">
        <v>45961</v>
      </c>
      <c r="N2807" s="310">
        <f t="shared" ref="N2807:N2816" si="95">(M2807-L2807)/7</f>
        <v>8.5714285714285712</v>
      </c>
      <c r="O2807" s="51">
        <v>1</v>
      </c>
      <c r="P2807" s="291" t="s">
        <v>1437</v>
      </c>
      <c r="Q2807" s="34">
        <f t="shared" si="93"/>
        <v>1</v>
      </c>
      <c r="R2807" s="48" t="str">
        <f t="array" aca="1" ref="R2807" ca="1">IF(ISNUMBER(Q2807),IF(Q2807=100%,"CUMPLIDA",IF(AND(ISNUMBER(M2807),ISNUMBER(INDIRECT("FECHA_"&amp;$B2807,1))), IF(M2807&lt;=INDIRECT("FECHA_"&amp;$B2807,1),"INCUMPLIDA","PROCESO"), "VERIFICAR FECHA")),"SIN VALOR AVANCE")</f>
        <v>CUMPLIDA</v>
      </c>
    </row>
    <row r="2808" spans="1:18" ht="150.75">
      <c r="A2808" s="44" t="s">
        <v>460</v>
      </c>
      <c r="B2808" s="43" t="s">
        <v>1276</v>
      </c>
      <c r="C2808" s="474"/>
      <c r="D2808" s="477"/>
      <c r="E2808" s="488"/>
      <c r="F2808" s="488"/>
      <c r="G2808" s="488"/>
      <c r="H2808" s="492"/>
      <c r="I2808" s="307" t="s">
        <v>1438</v>
      </c>
      <c r="J2808" s="291" t="s">
        <v>1439</v>
      </c>
      <c r="K2808" s="308">
        <v>2</v>
      </c>
      <c r="L2808" s="309">
        <v>45962</v>
      </c>
      <c r="M2808" s="309">
        <v>46356</v>
      </c>
      <c r="N2808" s="310">
        <f t="shared" si="95"/>
        <v>56.285714285714285</v>
      </c>
      <c r="O2808" s="51">
        <v>0</v>
      </c>
      <c r="P2808" s="291" t="s">
        <v>1440</v>
      </c>
      <c r="Q2808" s="34">
        <f t="shared" si="93"/>
        <v>0</v>
      </c>
      <c r="R2808" s="48" t="str">
        <f t="array" aca="1" ref="R2808" ca="1">IF(ISNUMBER(Q2808),IF(Q2808=100%,"CUMPLIDA",IF(AND(ISNUMBER(M2808),ISNUMBER(INDIRECT("FECHA_"&amp;$B2808,1))), IF(M2808&lt;=INDIRECT("FECHA_"&amp;$B2808,1),"INCUMPLIDA","PROCESO"), "VERIFICAR FECHA")),"SIN VALOR AVANCE")</f>
        <v>PROCESO</v>
      </c>
    </row>
    <row r="2809" spans="1:18" ht="90.75">
      <c r="A2809" s="44" t="s">
        <v>460</v>
      </c>
      <c r="B2809" s="43" t="s">
        <v>1276</v>
      </c>
      <c r="C2809" s="474"/>
      <c r="D2809" s="477"/>
      <c r="E2809" s="488"/>
      <c r="F2809" s="488"/>
      <c r="G2809" s="488"/>
      <c r="H2809" s="492"/>
      <c r="I2809" s="307" t="s">
        <v>493</v>
      </c>
      <c r="J2809" s="291" t="s">
        <v>494</v>
      </c>
      <c r="K2809" s="308">
        <v>1</v>
      </c>
      <c r="L2809" s="309">
        <v>46357</v>
      </c>
      <c r="M2809" s="309">
        <v>46446</v>
      </c>
      <c r="N2809" s="310">
        <f t="shared" si="95"/>
        <v>12.714285714285714</v>
      </c>
      <c r="O2809" s="51">
        <v>0</v>
      </c>
      <c r="P2809" s="291" t="s">
        <v>1441</v>
      </c>
      <c r="Q2809" s="34">
        <f t="shared" si="93"/>
        <v>0</v>
      </c>
      <c r="R2809" s="48" t="str">
        <f t="array" aca="1" ref="R2809" ca="1">IF(ISNUMBER(Q2809),IF(Q2809=100%,"CUMPLIDA",IF(AND(ISNUMBER(M2809),ISNUMBER(INDIRECT("FECHA_"&amp;$B2809,1))), IF(M2809&lt;=INDIRECT("FECHA_"&amp;$B2809,1),"INCUMPLIDA","PROCESO"), "VERIFICAR FECHA")),"SIN VALOR AVANCE")</f>
        <v>PROCESO</v>
      </c>
    </row>
    <row r="2810" spans="1:18" ht="150.75">
      <c r="A2810" s="44" t="s">
        <v>460</v>
      </c>
      <c r="B2810" s="43" t="s">
        <v>1276</v>
      </c>
      <c r="C2810" s="474"/>
      <c r="D2810" s="477"/>
      <c r="E2810" s="488"/>
      <c r="F2810" s="488"/>
      <c r="G2810" s="488"/>
      <c r="H2810" s="492"/>
      <c r="I2810" s="307" t="s">
        <v>1442</v>
      </c>
      <c r="J2810" s="291" t="s">
        <v>1443</v>
      </c>
      <c r="K2810" s="308">
        <v>2</v>
      </c>
      <c r="L2810" s="309">
        <v>46447</v>
      </c>
      <c r="M2810" s="309">
        <v>46507</v>
      </c>
      <c r="N2810" s="310">
        <f t="shared" si="95"/>
        <v>8.5714285714285712</v>
      </c>
      <c r="O2810" s="51">
        <v>0</v>
      </c>
      <c r="P2810" s="291" t="s">
        <v>1444</v>
      </c>
      <c r="Q2810" s="34">
        <f t="shared" si="93"/>
        <v>0</v>
      </c>
      <c r="R2810" s="48" t="str">
        <f t="array" aca="1" ref="R2810" ca="1">IF(ISNUMBER(Q2810),IF(Q2810=100%,"CUMPLIDA",IF(AND(ISNUMBER(M2810),ISNUMBER(INDIRECT("FECHA_"&amp;$B2810,1))), IF(M2810&lt;=INDIRECT("FECHA_"&amp;$B2810,1),"INCUMPLIDA","PROCESO"), "VERIFICAR FECHA")),"SIN VALOR AVANCE")</f>
        <v>PROCESO</v>
      </c>
    </row>
    <row r="2811" spans="1:18" ht="121.5">
      <c r="A2811" s="44" t="s">
        <v>460</v>
      </c>
      <c r="B2811" s="43" t="s">
        <v>1276</v>
      </c>
      <c r="C2811" s="474"/>
      <c r="D2811" s="477"/>
      <c r="E2811" s="488"/>
      <c r="F2811" s="488"/>
      <c r="G2811" s="488"/>
      <c r="H2811" s="247" t="s">
        <v>1445</v>
      </c>
      <c r="I2811" s="304" t="s">
        <v>1446</v>
      </c>
      <c r="J2811" s="304" t="s">
        <v>1447</v>
      </c>
      <c r="K2811" s="311">
        <v>4</v>
      </c>
      <c r="L2811" s="312">
        <v>45870</v>
      </c>
      <c r="M2811" s="312">
        <v>46234</v>
      </c>
      <c r="N2811" s="313">
        <f t="shared" si="95"/>
        <v>52</v>
      </c>
      <c r="O2811" s="51">
        <v>2</v>
      </c>
      <c r="P2811" s="304" t="s">
        <v>1448</v>
      </c>
      <c r="Q2811" s="34">
        <f t="shared" si="93"/>
        <v>0.5</v>
      </c>
      <c r="R2811" s="48" t="str">
        <f t="array" aca="1" ref="R2811" ca="1">IF(ISNUMBER(Q2811),IF(Q2811=100%,"CUMPLIDA",IF(AND(ISNUMBER(M2811),ISNUMBER(INDIRECT("FECHA_"&amp;$B2811,1))), IF(M2811&lt;=INDIRECT("FECHA_"&amp;$B2811,1),"INCUMPLIDA","PROCESO"), "VERIFICAR FECHA")),"SIN VALOR AVANCE")</f>
        <v>PROCESO</v>
      </c>
    </row>
    <row r="2812" spans="1:18" ht="120.75">
      <c r="A2812" s="44" t="s">
        <v>460</v>
      </c>
      <c r="B2812" s="43" t="s">
        <v>1276</v>
      </c>
      <c r="C2812" s="474"/>
      <c r="D2812" s="477"/>
      <c r="E2812" s="488"/>
      <c r="F2812" s="488"/>
      <c r="G2812" s="488"/>
      <c r="H2812" s="488" t="s">
        <v>1449</v>
      </c>
      <c r="I2812" s="37" t="s">
        <v>1450</v>
      </c>
      <c r="J2812" s="33" t="s">
        <v>1451</v>
      </c>
      <c r="K2812" s="56">
        <v>2</v>
      </c>
      <c r="L2812" s="40">
        <v>45853</v>
      </c>
      <c r="M2812" s="40">
        <v>45899</v>
      </c>
      <c r="N2812" s="95">
        <f t="shared" si="95"/>
        <v>6.5714285714285712</v>
      </c>
      <c r="O2812" s="51">
        <v>2</v>
      </c>
      <c r="P2812" s="33" t="s">
        <v>1452</v>
      </c>
      <c r="Q2812" s="34">
        <f t="shared" si="93"/>
        <v>1</v>
      </c>
      <c r="R2812" s="48" t="str">
        <f t="array" aca="1" ref="R2812" ca="1">IF(ISNUMBER(Q2812),IF(Q2812=100%,"CUMPLIDA",IF(AND(ISNUMBER(M2812),ISNUMBER(INDIRECT("FECHA_"&amp;$B2812,1))), IF(M2812&lt;=INDIRECT("FECHA_"&amp;$B2812,1),"INCUMPLIDA","PROCESO"), "VERIFICAR FECHA")),"SIN VALOR AVANCE")</f>
        <v>CUMPLIDA</v>
      </c>
    </row>
    <row r="2813" spans="1:18" ht="135.75">
      <c r="A2813" s="44" t="s">
        <v>460</v>
      </c>
      <c r="B2813" s="43" t="s">
        <v>1276</v>
      </c>
      <c r="C2813" s="474"/>
      <c r="D2813" s="477"/>
      <c r="E2813" s="488"/>
      <c r="F2813" s="488"/>
      <c r="G2813" s="488"/>
      <c r="H2813" s="488"/>
      <c r="I2813" s="37" t="s">
        <v>1453</v>
      </c>
      <c r="J2813" s="37" t="s">
        <v>240</v>
      </c>
      <c r="K2813" s="56">
        <v>1</v>
      </c>
      <c r="L2813" s="40">
        <v>45901</v>
      </c>
      <c r="M2813" s="40">
        <v>45930</v>
      </c>
      <c r="N2813" s="95">
        <f t="shared" si="95"/>
        <v>4.1428571428571432</v>
      </c>
      <c r="O2813" s="51">
        <v>1</v>
      </c>
      <c r="P2813" s="33" t="s">
        <v>1454</v>
      </c>
      <c r="Q2813" s="34">
        <f t="shared" si="93"/>
        <v>1</v>
      </c>
      <c r="R2813" s="48" t="str">
        <f t="array" aca="1" ref="R2813" ca="1">IF(ISNUMBER(Q2813),IF(Q2813=100%,"CUMPLIDA",IF(AND(ISNUMBER(M2813),ISNUMBER(INDIRECT("FECHA_"&amp;$B2813,1))), IF(M2813&lt;=INDIRECT("FECHA_"&amp;$B2813,1),"INCUMPLIDA","PROCESO"), "VERIFICAR FECHA")),"SIN VALOR AVANCE")</f>
        <v>CUMPLIDA</v>
      </c>
    </row>
    <row r="2814" spans="1:18" ht="120.75">
      <c r="A2814" s="44" t="s">
        <v>460</v>
      </c>
      <c r="B2814" s="43" t="s">
        <v>1276</v>
      </c>
      <c r="C2814" s="474"/>
      <c r="D2814" s="477"/>
      <c r="E2814" s="488"/>
      <c r="F2814" s="488"/>
      <c r="G2814" s="488"/>
      <c r="H2814" s="488"/>
      <c r="I2814" s="37" t="s">
        <v>1455</v>
      </c>
      <c r="J2814" s="33" t="s">
        <v>1456</v>
      </c>
      <c r="K2814" s="56">
        <v>1</v>
      </c>
      <c r="L2814" s="40">
        <v>45931</v>
      </c>
      <c r="M2814" s="40">
        <v>46203</v>
      </c>
      <c r="N2814" s="95">
        <f t="shared" si="95"/>
        <v>38.857142857142854</v>
      </c>
      <c r="O2814" s="51">
        <v>0</v>
      </c>
      <c r="P2814" s="33" t="s">
        <v>1452</v>
      </c>
      <c r="Q2814" s="34">
        <f t="shared" si="93"/>
        <v>0</v>
      </c>
      <c r="R2814" s="48" t="str">
        <f t="array" aca="1" ref="R2814" ca="1">IF(ISNUMBER(Q2814),IF(Q2814=100%,"CUMPLIDA",IF(AND(ISNUMBER(M2814),ISNUMBER(INDIRECT("FECHA_"&amp;$B2814,1))), IF(M2814&lt;=INDIRECT("FECHA_"&amp;$B2814,1),"INCUMPLIDA","PROCESO"), "VERIFICAR FECHA")),"SIN VALOR AVANCE")</f>
        <v>PROCESO</v>
      </c>
    </row>
    <row r="2815" spans="1:18" ht="150">
      <c r="A2815" s="44" t="s">
        <v>460</v>
      </c>
      <c r="B2815" s="43" t="s">
        <v>1276</v>
      </c>
      <c r="C2815" s="474"/>
      <c r="D2815" s="477"/>
      <c r="E2815" s="488"/>
      <c r="F2815" s="488"/>
      <c r="G2815" s="488"/>
      <c r="H2815" s="247" t="s">
        <v>5616</v>
      </c>
      <c r="I2815" s="33" t="s">
        <v>5465</v>
      </c>
      <c r="J2815" s="33" t="s">
        <v>5613</v>
      </c>
      <c r="K2815" s="51">
        <v>3</v>
      </c>
      <c r="L2815" s="47">
        <v>46174</v>
      </c>
      <c r="M2815" s="47">
        <v>47118</v>
      </c>
      <c r="N2815" s="95">
        <f t="shared" si="95"/>
        <v>134.85714285714286</v>
      </c>
      <c r="O2815" s="51">
        <v>0</v>
      </c>
      <c r="P2815" s="33" t="s">
        <v>5618</v>
      </c>
      <c r="Q2815" s="34">
        <f t="shared" si="93"/>
        <v>0</v>
      </c>
      <c r="R2815" s="48" t="str">
        <f t="array" aca="1" ref="R2815" ca="1">IF(ISNUMBER(Q2815),IF(Q2815=100%,"CUMPLIDA",IF(AND(ISNUMBER(M2815),ISNUMBER(INDIRECT("FECHA_"&amp;$B2815,1))), IF(M2815&lt;=INDIRECT("FECHA_"&amp;$B2815,1),"INCUMPLIDA","PROCESO"), "VERIFICAR FECHA")),"SIN VALOR AVANCE")</f>
        <v>PROCESO</v>
      </c>
    </row>
    <row r="2816" spans="1:18" ht="240">
      <c r="A2816" s="44" t="s">
        <v>460</v>
      </c>
      <c r="B2816" s="43" t="s">
        <v>1276</v>
      </c>
      <c r="C2816" s="474"/>
      <c r="D2816" s="477"/>
      <c r="E2816" s="488"/>
      <c r="F2816" s="488"/>
      <c r="G2816" s="488"/>
      <c r="H2816" s="36" t="s">
        <v>1457</v>
      </c>
      <c r="I2816" s="37" t="s">
        <v>1458</v>
      </c>
      <c r="J2816" s="33" t="s">
        <v>1459</v>
      </c>
      <c r="K2816" s="56">
        <v>3</v>
      </c>
      <c r="L2816" s="52">
        <v>45870</v>
      </c>
      <c r="M2816" s="52">
        <v>46203</v>
      </c>
      <c r="N2816" s="95">
        <f t="shared" si="95"/>
        <v>47.571428571428569</v>
      </c>
      <c r="O2816" s="51">
        <v>0.12</v>
      </c>
      <c r="P2816" s="33" t="s">
        <v>1460</v>
      </c>
      <c r="Q2816" s="34">
        <f t="shared" si="93"/>
        <v>0.04</v>
      </c>
      <c r="R2816" s="48" t="str">
        <f t="array" aca="1" ref="R2816" ca="1">IF(ISNUMBER(Q2816),IF(Q2816=100%,"CUMPLIDA",IF(AND(ISNUMBER(M2816),ISNUMBER(INDIRECT("FECHA_"&amp;$B2816,1))), IF(M2816&lt;=INDIRECT("FECHA_"&amp;$B2816,1),"INCUMPLIDA","PROCESO"), "VERIFICAR FECHA")),"SIN VALOR AVANCE")</f>
        <v>PROCESO</v>
      </c>
    </row>
  </sheetData>
  <sheetProtection algorithmName="SHA-512" hashValue="JLPwWV4iYtCuFzNc//ZfUoQn0xG+8n+uTueNQ/FFpLxBRbVPbWBRadsFQ8GYJ1phpg69LTl7NyuBDX6feovmaA==" saltValue="Wkg4qu7cw7k3yTynf45Otg==" spinCount="100000" sheet="1" formatCells="0" formatColumns="0" formatRows="0" autoFilter="0"/>
  <protectedRanges>
    <protectedRange sqref="E939:G950" name="Rango2_2_1_1_1_2_1_1_1_1_1_1_1_1_1_1_1_1_1_1_1_2_1_1_1_1_1_1_2_1_1_2"/>
    <protectedRange sqref="J939:J950 H939:H950" name="Rango2_9_2_2_1_1_1_1_1_1_1_1_2_1_1_1_1_1_1_1_2_1_1_1_1_1_1_2_1_1_2"/>
    <protectedRange sqref="P519:P520" name="Rango2_40_1_1_1_1_1_1_1_1_1_1_1_1_1_1_1_1_1_2_1_1_1_1_1_1_2_1_1_1_1_1"/>
    <protectedRange sqref="E951:G962" name="Rango2_2_1_1_1_2_1_1_1_1_1_1_1_1_1_1_1_1_1_1_1_2_1_1_1_1_1_1_2_1_1_1_1_1"/>
    <protectedRange sqref="H517 H519:H520" name="Rango2_6_1_2_1_1_1_1_1_1_1_1_2_1_1_1_1_1_1_2_1_1_1_1_1"/>
    <protectedRange sqref="J517 J519:J520" name="Rango2_1_2_1_2_1_1_1_1_1_1_1_1_2_1_1_1_1_1_1_2_1_1_1_1_1"/>
    <protectedRange sqref="J521" name="Rango2_2_1_3_1_1_1_1_1_1_1_1_1_1_1_2_1_1_1_1_1_1_2_1_1_1_1_1"/>
    <protectedRange sqref="L517:M517 L519:M520" name="Rango2_3_2_1_2_1_1_1_1_1_1_1_1_2_1_1_1_1_1_1_2_1_1_1_1_1"/>
    <protectedRange sqref="L521:M521" name="Rango2_2_2_1_1_1_1_1_1_1_1_1_1_1_1_2_1_1_1_1_1_1_2_1_1_1_1_1"/>
    <protectedRange sqref="K517 K520" name="Rango2_4_2_1_1_1_1_1_1_1_1_1_1_2_1_1_1_1_1_1_2_1_1_1_1_1"/>
    <protectedRange sqref="K521" name="Rango2_2_3_3_1_1_1_1_1_1_1_1_1_1_1_2_1_1_1_1_1_1_2_1_1_1_1_1"/>
    <protectedRange sqref="J951:J962 H951:H962" name="Rango2_9_2_2_1_1_1_1_1_1_1_1_2_1_1_1_1_1_1_1_2_1_1_1_1_1_1_2_1_1_1_1_1"/>
    <protectedRange sqref="H1024:H1025" name="Rango2_40_2_1_1_1_1_5_3_1_1_1_1_1_1_1_1_1_1_1_1_1_1_1_1_2_1_1_1_1_1_1_2_1_1_1_1_1"/>
    <protectedRange sqref="I1024:I1025" name="Rango2_40_2_1_1_1_1_5_5_1_1_1_1_1_1_1_1_1_1_1_1_1_1_1_1_2_1_1_1_1_1_1_2_1_1_1_1_1"/>
    <protectedRange sqref="P367:P371" name="Rango2_5_1_1_1_1_1_1_1_2_1_1_1_1_1_1_2_1_1_1_1_1"/>
    <protectedRange sqref="P372 P376" name="Rango2_5_3_1_1_1_1_1_1_1_2_1_1_1_1_1_1_2_1_1_1_1_1"/>
    <protectedRange sqref="P373" name="Rango2_5_4_1_1_1_1_1_1_1_2_1_1_1_1_1_1_2_1_1_1_1_1"/>
    <protectedRange sqref="P374" name="Rango2_5_5_1_1_1_1_1_1_1_2_1_1_1_1_1_1_2_1_1_1_1_1"/>
    <protectedRange sqref="P375 P377:P382" name="Rango2_5_6_1_1_1_1_1_1_1_2_1_1_1_1_1_1_2_1_1_1_1_1"/>
    <protectedRange sqref="J367" name="Rango2_4_2_1_1_1_1_1_1_2_1_1_1_1_1_1_2_1_1_1_1_1"/>
    <protectedRange sqref="J368" name="Rango2_4_1_1_1_1_1_1_1_1_2_1_1_1_1_1_1_2_1_1_1_1_1"/>
    <protectedRange sqref="J397" name="Rango2_1_3_1_1_1_1_1_1_2_1_1_1_1_1_1_2_1_1_1_1_1"/>
    <protectedRange sqref="J398" name="Rango2_1_1_1_1_1_1_1_1_1_2_1_1_1_1_1_1_2_1_1_1_1_1"/>
    <protectedRange sqref="J399" name="Rango2_1_2_1_1_1_1_1_1_1_2_1_1_1_1_1_1_2_1_1_1_1_1"/>
    <protectedRange sqref="L398:M398" name="Rango2_3_2_1_1_1_1_1_1_1_2_1_1_1_1_1_1_2_1_1_1_1_1"/>
    <protectedRange sqref="L399:M399" name="Rango2_3_3_2_1_1_1_1_1_1_2_1_1_1_1_1_1_2_1_1_1_1_1"/>
    <protectedRange sqref="P632:P633 P644" name="Rango2_2_1_14_2_1_1_1_1_1_1_1_1_1_1_1_1_1_1_1_1_1_1_1_1_1_1_1_1_1_1_1_2_1_1_1_1_1"/>
    <protectedRange sqref="H632:H638 H644 I636:I643" name="Rango2_40_2_1_1_1_1_5_1_1_1_1_1_1_1_1_1_1_1_1_1_1_1_1_1_1_1_1_1_1_1_1_1_2_1_1_1_1_1"/>
    <protectedRange sqref="H645:H665" name="Rango2_40_2_1_1_1_1_2_2_1_1_1_1_1_1_1_1_1_1_1_1_1_1_1_1_1_1_1_1_1_1_1_1_1_2_1_1_1_1_1"/>
    <protectedRange sqref="J666:J670" name="Rango2_4_4_1_10_3_1_8_1_2_1_1_1_1_1_1_1_1_1_1_1_1_1_1_1_1_1_1_1_1_1_1_1_1_1_2_1_1_1_1_1"/>
    <protectedRange sqref="J671:J673" name="Rango2_2_4_2_10_3_1_8_1_2_1_1_1_1_1_1_1_1_1_1_1_1_1_1_1_1_1_1_1_1_1_1_1_1_1_2_1_1_1_1_1"/>
    <protectedRange sqref="J678 J680:J684" name="Rango2_2_4_2_10_3_1_8_1_2_1_1_1_1_1_1_1_1_2_1_1_1_1_1_1_1_1_1_1_1_1_1_1_1_1_2_1_1_1_1_1"/>
    <protectedRange sqref="J677 J679" name="Rango2_4_4_1_10_3_1_8_1_2_1_1_1_1_1_1_1_1_2_1_1_1_1_1_1_1_1_1_1_1_1_1_1_1_1_2_1_1_1_1_1"/>
    <protectedRange sqref="J687:J691" name="Rango2_4_4_1_10_3_1_8_1_2_1_1_1_1_1_1_1_1_3_1_1_1_1_1_1_1_1_1_1_1_1_1_1_1_1_2_1_1_1_1_1"/>
    <protectedRange sqref="J692:J694" name="Rango2_2_4_2_10_3_1_8_1_2_1_1_1_1_1_1_1_1_3_1_1_1_1_1_1_1_1_1_1_1_1_1_1_1_1_2_1_1_1_1_1"/>
    <protectedRange sqref="J697:J701" name="Rango2_4_4_1_10_3_1_8_1_2_1_1_1_1_1_1_1_1_4_1_1_1_1_1_1_1_1_1_1_1_1_1_1_1_1_2_1_1_1_1_1"/>
    <protectedRange sqref="J702:J704" name="Rango2_2_4_2_10_3_1_8_1_2_1_1_1_1_1_1_1_1_4_1_1_1_1_1_1_1_1_1_1_1_1_1_1_1_1_2_1_1_1_1_1"/>
    <protectedRange sqref="J448" name="Rango2_1_1_1_1_1_1_1_2_1_1_1_1_1"/>
    <protectedRange sqref="L448" name="Rango2_3_3_2_1_1_1_1_2_1_1_1_1_1"/>
    <protectedRange sqref="M448" name="Rango2_3_3_1_1_1_1_1_1_2_1_1_1_1_1"/>
    <protectedRange sqref="G1099:G1101" name="Rango2_25_2_3_1_1_1_2_1_1"/>
    <protectedRange sqref="E1099:F1102" name="Rango2_24_2_3_1_1_1_1_1_2_1_1"/>
    <protectedRange sqref="E1103:F1110" name="Rango2_1_3_1_1_2_1_1"/>
    <protectedRange sqref="E1111:F1112" name="Rango2_2_1_3_1_1_2_1_1"/>
    <protectedRange sqref="E1115:F1116" name="Rango2_4_1_3_1_1_2_1_1"/>
    <protectedRange sqref="E1119:F1119" name="Rango2_5_1_3_1_1_2_1_1"/>
    <protectedRange sqref="E1127:F1128" name="Rango2_1_11_1_1_2_1_1_1_1_3_1_1_1_2_1_1"/>
    <protectedRange sqref="E1120:F1125" name="Rango2_6_1_2_1_1"/>
    <protectedRange sqref="G1120:G1125" name="Rango2_1_4_1_2_1_1"/>
    <protectedRange sqref="E1130:F1131" name="Rango2_4_2_1_1"/>
    <protectedRange sqref="G1130:G1131" name="Rango2_5_2_1_1"/>
    <protectedRange sqref="G1132:G1136" name="Rango2_1_4_2_1_1_1_1"/>
    <protectedRange sqref="G1137:G1140" name="Rango2_1_11_1_1_1_1_1"/>
    <protectedRange sqref="G1149" name="Rango2_2_5_1_1_1_1_1"/>
    <protectedRange sqref="G1150" name="Rango2_3_1_2_1_1_1_1"/>
    <protectedRange sqref="G1151" name="Rango2_4_1_3_1_1_1_1"/>
    <protectedRange sqref="E1241:F1245" name="Rango2_16_1_1_3_2_1_1_1_2_1_1"/>
    <protectedRange sqref="G1241:G1245" name="Rango2_5_1_2_1_1_2_2_1_1_1_2_1_1"/>
    <protectedRange sqref="I1285:J1286" name="Rango2_43_1_1_2_2_6_1_5_1_1_1_1"/>
    <protectedRange sqref="K1285:K1286" name="Rango2_44_1_1_2_2_6_1_5_1_1_1_1"/>
    <protectedRange sqref="L1285:M1286" name="Rango2_45_1_1_2_2_6_1_5_1_1_1_1"/>
    <protectedRange sqref="I1287:J1288 I1291:J1292" name="Rango2_43_1_1_2_2_6_1_6_1_1_1_1"/>
    <protectedRange sqref="K1287:K1288 K1291:K1292" name="Rango2_44_1_1_2_2_6_1_6_1_1_1_1"/>
    <protectedRange sqref="L1287:M1288 L1291:M1292" name="Rango2_45_1_1_2_2_6_1_6_1_1_1_1"/>
    <protectedRange sqref="E1549:F1555 E1563:F1564" name="Rango2_14_1_1"/>
    <protectedRange sqref="G1549:G1555 G1563:G1564" name="Rango2_1_10_1_1"/>
    <protectedRange sqref="E1565:F1566" name="Rango2_3_2_1_1"/>
    <protectedRange sqref="G1565:G1566" name="Rango2_1_2_2_1_1"/>
    <protectedRange sqref="E1567:F1581" name="Rango2_2_4_1_1"/>
    <protectedRange sqref="G1567:G1581" name="Rango2_1_1_2_1_1"/>
    <protectedRange sqref="I1340:I1341" name="Rango2_38_2_12_1_4_1_1_2_1_1_1_1_2_1_1_1_1_1_3_1_1_6_1_1_2_2_1_1"/>
    <protectedRange sqref="J1340:J1341" name="Rango2_38_2_12_1_2_2_1_1_2_1_1_1_1_2_1_1_1_1_1_3_1_1_6_1_1_2_2_1_1"/>
    <protectedRange sqref="J1353" name="Rango2_41_2_2_1_1_1_1_1_1_2_1_1_1_1_2_1_1_1_1_1_3_1_1_6_1_1_2_2_1_1"/>
    <protectedRange sqref="I1365:I1366" name="Rango2_40_2_3_1_1_1_1_1_2_1_1_1_1_2_1_1_1_1_1_3_1_1_6_1_1_2_2_1_1"/>
    <protectedRange sqref="J1365:J1366" name="Rango2_41_2_2_1_1_1_1_1_1_2_1_1_1_1_2_1_2_1_1_3_1_1_6_1_1_2_2_1_1"/>
    <protectedRange sqref="I1474:J1480" name="Rango2_37_1_3_2_6_1_1_2_2_1_1"/>
    <protectedRange sqref="K1474:K1479" name="Rango2_38_1_1_2_2_6_1_1_2_2_1_1"/>
    <protectedRange sqref="L1474:M1478" name="Rango2_39_1_1_2_2_6_1_1_2_2_1_1"/>
    <protectedRange sqref="E1522:F1525 E1519:F1520" name="Rango2_5_1_1_2_1_1"/>
    <protectedRange sqref="G1522:G1525 G1519:G1520" name="Rango2_1_3_3_1_2_1_1"/>
    <protectedRange sqref="E1219:G1220" name="Rango2_2_1"/>
    <protectedRange sqref="E1221:G1223" name="Rango2_1_1_1"/>
    <protectedRange sqref="P1192:P1196" name="Rango2_4_1_2_1_1_1"/>
    <protectedRange sqref="K1192:K1194" name="Rango2_4_17_1_2_1_1_1_1_1"/>
    <protectedRange sqref="L1192:M1194" name="Rango2_4_18_2_1_1_1_1_1"/>
    <protectedRange sqref="K1195" name="Rango2_4_17_1_1_1_1_1_1_1"/>
    <protectedRange sqref="L1195:M1196" name="Rango2_4_18_1_1_1_1_1_1"/>
    <protectedRange sqref="H1220:N1220 H1219:K1219" name="Rango2_2_1_1"/>
    <protectedRange sqref="L1219:N1219" name="Rango2_1_1_1_1"/>
    <protectedRange sqref="I1223:M1223" name="Rango2_2_2"/>
    <protectedRange sqref="H1221:N1222 H1223 N1223" name="Rango2_1_1_2"/>
    <protectedRange sqref="K1224" name="Rango2_2_3"/>
    <protectedRange sqref="L1098:M1098" name="Rango2_4_2_1_1_1_1_2_2_3_1_1_2_1_1_2_1_1"/>
    <protectedRange sqref="H1102:J1102" name="Rango2_26_2_3_6_1_1_1_2_1_1"/>
    <protectedRange sqref="H1100:J1101" name="Rango2_2_1_2_3_6_1_1_1_2_1_1"/>
    <protectedRange sqref="K1100:K1102" name="Rango2_27_2_3_6_1_1_1_2_1_1"/>
    <protectedRange sqref="L1100:M1102" name="Rango2_1_2_2_3_7_1_1_1_2_1_1"/>
    <protectedRange sqref="L1099" name="Rango2_1_2_2_3_2_2_4_1_1_1_2_1_2"/>
    <protectedRange sqref="J1099" name="Rango2_1_1_1_3_1_2_4_1_1_1_2_1_2"/>
    <protectedRange sqref="K1099" name="Rango2_27_2_3_1_2_4_1_1_1_2_1_2"/>
    <protectedRange sqref="I1099" name="Rango2_1_1_1_3_2_1_4_1_1_1_2_1_2"/>
    <protectedRange sqref="H1099" name="Rango2_26_2_3_1_2_1_1_1_2_1_2"/>
    <protectedRange sqref="M1099" name="Rango2_1_2_2_3_3_4_1_1_1_1_1_2_1_2"/>
    <protectedRange sqref="H1130:H1131" name="Rango2_6_2_1_1_1_1"/>
    <protectedRange sqref="I1130" name="Rango2_7_1_1_1_1_1"/>
    <protectedRange sqref="J1130" name="Rango2_8_1_1_1_1_1"/>
    <protectedRange sqref="K1130" name="Rango2_9_1_1_1_1_1"/>
    <protectedRange sqref="L1130:M1130" name="Rango2_10_1_1_1_1_1"/>
    <protectedRange sqref="I1131" name="Rango2_2_1_2_1_1_1_1"/>
    <protectedRange sqref="J1131" name="Rango2_8_1_1_1_1_1_1"/>
    <protectedRange sqref="L1131:M1131" name="Rango2_10_1_1_1_1_3"/>
    <protectedRange sqref="H1132:H1134" name="Rango2_1_5_1_1_1_1_1"/>
    <protectedRange sqref="I1132" name="Rango2_11_1_1_1_1_1"/>
    <protectedRange sqref="I1133:I1134" name="Rango2_2_2_1_1_1_1_1"/>
    <protectedRange sqref="J1132:J1134" name="Rango2_1_6_1_1_1_1_1"/>
    <protectedRange sqref="K1132:K1134" name="Rango2_1_7_1_1_1_1_1"/>
    <protectedRange sqref="L1132:M1134" name="Rango2_12_1_1_1_1_1"/>
    <protectedRange sqref="H1135:H1136 J1135:J1136" name="Rango2_1_8_1_1_1_1_1"/>
    <protectedRange sqref="I1135:I1136" name="Rango2_2_3_1_1_1_1_1"/>
    <protectedRange sqref="K1135:K1136" name="Rango2_1_9_1_1_1_1_1"/>
    <protectedRange sqref="L1135:M1136" name="Rango2_13_1_1_1_1_1"/>
    <protectedRange sqref="L1137:M1144 L1146:M1146 L1145" name="Rango2_17_1_1_1_1_1"/>
    <protectedRange sqref="H1141:H1143 I1142:K1142 H1144:K1146 J1141:K1141 H1137:K1140 H1147:M1148" name="Rango2_2_8_1_1_1_1_1"/>
    <protectedRange sqref="M1145" name="Rango2_17_1_1_1_1_1_1"/>
    <protectedRange sqref="L1149:M1149" name="Rango2_18_1_1_1_1_1"/>
    <protectedRange sqref="H1149:K1149 H1150:M1151 I1152 L1152:M1154" name="Rango2_2_9_1_1_1_1_1"/>
    <protectedRange sqref="H1152 J1152:K1152" name="Rango2_5_4_1_1_1_1_1"/>
    <protectedRange sqref="N1167" name="Rango2_2_12_1_1_1_1_1"/>
    <protectedRange sqref="N1169:N1177" name="Rango2_2_12_1_1_1_1_2"/>
    <protectedRange sqref="H1256:J1263" name="Rango2_43_1_1_2_2_6_1_1_1_1_1_1"/>
    <protectedRange sqref="K1256:K1263" name="Rango2_44_1_1_2_2_6_1_1_1_1_1_1"/>
    <protectedRange sqref="L1256:M1263" name="Rango2_45_1_1_2_2_6_1_1_1_1_1_1"/>
    <protectedRange sqref="H1266:J1267 I1268:J1269" name="Rango2_43_1_1_2_2_6_1_2_1_1_1_1"/>
    <protectedRange sqref="K1266:K1269" name="Rango2_44_1_1_2_2_6_1_2_1_1_1_1"/>
    <protectedRange sqref="L1266:M1269" name="Rango2_45_1_1_2_2_6_1_2_1_1_1_1"/>
    <protectedRange sqref="I1275:J1276" name="Rango2_43_1_1_2_2_6_1_4_1_1_1_1"/>
    <protectedRange sqref="K1275:K1276" name="Rango2_44_1_1_2_2_6_1_4_1_1_1_1"/>
    <protectedRange sqref="L1275:M1276" name="Rango2_45_1_1_2_2_6_1_4_1_1_1_1"/>
    <protectedRange sqref="I1305:J1305" name="Rango2_43_1_1_2_2_6_1_7_1_1_1_1"/>
    <protectedRange sqref="K1305" name="Rango2_44_1_1_2_2_6_1_7_1_1_1_1"/>
    <protectedRange sqref="I1382:I1385" name="Rango2_2_14_1_2_1_1_1_1_1_3_1_1_6_1_1_2_2_1_1"/>
    <protectedRange sqref="I1381 I1379" name="Rango2_1_2_4_1_2_1_1_1_1_1_3_1_1_6_1_1_2_2_1_1"/>
    <protectedRange sqref="I1380" name="Rango2_1_1_1_2_1_1_2_1_1_1_1_1_3_1_1_6_1_1_2_2_1_1"/>
    <protectedRange sqref="J1382:J1385" name="Rango2_3_7_1_2_1_1_1_1_1_3_1_1_6_1_1_2_2_1_1"/>
    <protectedRange sqref="J1381 J1379" name="Rango2_1_3_13_1_2_1_1_1_1_1_3_1_1_6_1_1_2_2_1_1"/>
    <protectedRange sqref="J1380" name="Rango2_1_1_2_2_1_2_1_1_1_1_1_3_1_1_6_1_1_2_2_1_1"/>
    <protectedRange sqref="K1382:K1385" name="Rango2_4_21_1_2_1_1_1_1_1_3_1_1_6_1_1_2_2_1_1"/>
    <protectedRange sqref="K1379 K1381" name="Rango2_1_4_1_2_2_1_1_1_1_1_3_1_1_6_1_1_2_2_1_1"/>
    <protectedRange sqref="K1380" name="Rango2_1_1_3_1_1_2_1_1_1_1_1_3_1_1_6_1_1_2_2_1_1"/>
    <protectedRange sqref="L1379:M1379 L1381:M1381" name="Rango2_1_5_1_1_2_1_1_1_1_1_3_1_1_6_1_1_2_2_1_1"/>
    <protectedRange sqref="L1380:M1380" name="Rango2_1_1_4_1_1_2_1_1_1_1_1_3_1_1_6_1_1_2_2_1_1"/>
    <protectedRange sqref="L1382:M1385" name="Rango2_5_3_1_2_1_2_1_1_1_1_1_3_1_1_6_1_1_2_2_1_1"/>
    <protectedRange sqref="I1378" name="Rango2_1_2_4_1_1_2_1_1_1_1_1_3_1_1_6_1_1_2_2_1_1"/>
    <protectedRange sqref="J1378" name="Rango2_1_3_13_1_1_2_1_1_1_1_1_3_1_1_6_1_1_2_2_1_1"/>
    <protectedRange sqref="K1378" name="Rango2_1_4_1_1_2_1_1_1_1_1_3_2_6_1_1_2_2_1_1"/>
    <protectedRange sqref="L1378:M1378" name="Rango2_1_5_1_2_4_1_1_1_1_1_3_1_1_6_1_1_2_2_1_1"/>
    <protectedRange sqref="I1399:I1400" name="Rango2_2_3_2_1_2_1_1_1_1_1_3_2_6_1_1_2_2_1_1"/>
    <protectedRange sqref="I1398" name="Rango2_7_3_1_1_2_1_1_1_1_1_3_2_6_1_1_2_2_1_1"/>
    <protectedRange sqref="J1399:J1400" name="Rango2_2_4_1_1_2_1_1_1_1_1_3_1_1_6_1_1_2_2_1_1"/>
    <protectedRange sqref="J1398" name="Rango2_7_4_1_1_2_1_1_1_1_1_3_1_1_6_1_1_2_2_1_1"/>
    <protectedRange sqref="K1399:K1400" name="Rango2_2_5_1_1_2_1_1_1_1_1_3_1_1_6_1_1_2_2_1_1"/>
    <protectedRange sqref="K1398" name="Rango2_7_5_1_1_2_1_1_1_1_1_3_1_1_6_1_1_2_2_1_1"/>
    <protectedRange sqref="L1399:L1400" name="Rango2_14_8_1_2_1_1_1_1_1_3_2_6_1_1_2_2_1_1"/>
    <protectedRange sqref="M1399:M1400" name="Rango2_2_6_1_1_2_1_1_1_1_1_3_2_6_1_1_2_2_1_1"/>
    <protectedRange sqref="L1398:M1398" name="Rango2_7_6_1_1_2_1_1_1_1_1_3_1_1_6_1_1_2_2_1_1"/>
    <protectedRange sqref="I1397" name="Rango2_11_5_1_2_1_1_1_1_3_1_1_6_1_1_2_2_1_1"/>
    <protectedRange sqref="J1397" name="Rango2_12_4_2_1_1_1_1_1_3_2_6_1_1_2_2_1_1"/>
    <protectedRange sqref="K1397" name="Rango2_13_6_2_1_1_1_1_1_3_2_6_1_1_2_2_1_1"/>
    <protectedRange sqref="L1397" name="Rango2_14_8_2_1_1_1_1_1_3_1_1_6_1_1_2_2_1_1"/>
    <protectedRange sqref="M1397" name="Rango2_1_5_1_2_1_1_1_1_1_1_1_3_1_1_6_1_1_2_2_1_1"/>
    <protectedRange sqref="I1402:I1405" name="Rango2_17_2_1_2_1_1_1_1_1_3_2_6_1_1_2_2_1_1"/>
    <protectedRange sqref="J1402:J1405" name="Rango2_18_1_1_2_1_1_1_1_1_3_2_6_1_1_2_2_1_1"/>
    <protectedRange sqref="K1402:K1405" name="Rango2_20_1_1_2_1_1_1_1_1_3_1_1_6_1_1_2_2_1_1"/>
    <protectedRange sqref="L1402:M1405" name="Rango2_5_3_2_1_2_2_1_1_1_1_1_3_1_1_6_1_1_2_2_1_1"/>
    <protectedRange sqref="I1401" name="Rango2_17_2_2_1_1_1_1_1_3_1_1_6_1_1_2_2_1_1"/>
    <protectedRange sqref="J1401" name="Rango2_18_1_2_1_1_1_1_1_3_1_1_6_1_1_2_2_1_1"/>
    <protectedRange sqref="K1401" name="Rango2_20_1_2_1_1_1_1_1_3_2_6_1_1_2_2_1_1"/>
    <protectedRange sqref="M1401" name="Rango2_1_5_1_2_2_1_1_1_1_1_1_3_2_6_1_1_2_2_1_1"/>
    <protectedRange sqref="I1420" name="Rango2_27_1_1_2_1_1_1_1_1_3_1_1_6_1_1_2_2_1_1"/>
    <protectedRange sqref="I1418" name="Rango2_3_3_2_1_2_1_1_1_1_1_3_1_1_6_1_1_2_2_1_1"/>
    <protectedRange sqref="J1420:K1420" name="Rango2_28_1_1_2_1_1_1_1_1_3_1_1_6_1_1_2_2_1_1"/>
    <protectedRange sqref="J1418:K1418 K1419" name="Rango2_3_4_2_1_2_1_1_1_1_1_3_1_1_6_1_1_2_2_1_1"/>
    <protectedRange sqref="L1420 L1418" name="Rango2_29_1_1_2_1_1_1_1_1_3_1_1_6_1_1_2_2_1_1"/>
    <protectedRange sqref="M1418" name="Rango2_2_7_1_1_2_1_1_1_1_1_3_1_1_6_1_1_2_2_1_1"/>
    <protectedRange sqref="I1417" name="Rango2_27_1_2_1_1_1_1_1_3_1_1_6_1_1_2_2_1_1"/>
    <protectedRange sqref="J1417:K1417" name="Rango2_28_1_3_1_1_1_1_1_3_1_1_6_1_1_2_2_1_1"/>
    <protectedRange sqref="L1417" name="Rango2_29_1_3_1_1_1_1_1_3_1_1_6_1_1_2_2_1_1"/>
    <protectedRange sqref="I1419" name="Rango2_27_1_1_1_2_1_1_1_1_1_3_2_6_1_1_2_2_1_1"/>
    <protectedRange sqref="M1417" name="Rango2_1_5_1_2_3_1_1_1_1_1_1_3_2_6_1_1_2_2_1_1"/>
    <protectedRange sqref="J1419" name="Rango2_28_1_1_1_2_1_1_1_1_1_3_2_6_1_1_2_2_1_1"/>
    <protectedRange sqref="L1419" name="Rango2_29_1_2_1_1_1_1_1_1_3_2_6_1_1_2_2_1_1"/>
    <protectedRange sqref="M1419" name="Rango2_2_7_1_3_1_1_1_1_1_3_2_6_1_1_2_2_1_1"/>
    <protectedRange sqref="M1420" name="Rango2_2_7_1_2_1_1_1_1_1_1_3_2_6_1_1_2_2_1_1"/>
    <protectedRange sqref="P1421:P1424 P1436" name="Rango2_37_1_1_1_1_1_1_3_7_1_1_2_2_1_1"/>
    <protectedRange sqref="H1421:H1424" name="Rango2_34_1_1_2_1_1_1_1_1_3_8_1_1_2_2_1_1"/>
    <protectedRange sqref="I1421:I1424" name="Rango2_34_1_1_2_1_1_1_1_1_3_2_6_1_1_2_2_1_1"/>
    <protectedRange sqref="J1421:K1424" name="Rango2_35_1_1_2_1_1_1_1_1_3_2_6_1_1_2_2_1_1"/>
    <protectedRange sqref="L1421:M1424" name="Rango2_5_3_3_1_1_2_1_1_1_1_1_3_2_6_1_1_2_2_1_1"/>
    <protectedRange sqref="J1436:K1436" name="Rango2_35_1_2_1_1_1_1_1_3_2_6_1_1_2_2_1_1"/>
    <protectedRange sqref="L1436" name="Rango2_36_1_2_1_1_1_2_1_3_2_6_1_1_2_2_1_1"/>
    <protectedRange sqref="M1436" name="Rango2_36_1_2_1_1_1_1_2_1_3_2_6_1_1_2_2_1_1"/>
    <protectedRange sqref="N1674:N1689" name="Rango2_2_12_1_1_1_2_1_1_1"/>
    <protectedRange sqref="N1690:N1705" name="Rango2_2_12_1_1_1_2_2_1"/>
    <protectedRange sqref="N1706:N1714" name="Rango2_2_12_1_1_1_2_3_1"/>
    <protectedRange sqref="N1715:N1726" name="Rango2_2_12_1_1_1_2_4_1"/>
    <protectedRange sqref="N1727:N1750" name="Rango2_2_12_1_1_1_2_5_1"/>
    <protectedRange sqref="N1617:N1618" name="Rango2_2_12_1_1_1_2_6_1"/>
    <protectedRange sqref="N1619" name="Rango2_2_12_1_1_1_2_8_1"/>
    <protectedRange sqref="N1620" name="Rango2_2_12_1_1_1_2_9_1"/>
    <protectedRange sqref="N1621" name="Rango2_2_12_1_1_1_2_10_1"/>
    <protectedRange sqref="N1622" name="Rango2_2_12_1_1_1_2_11_1"/>
    <protectedRange sqref="N1623:N1627" name="Rango2_2_12_1_1_1_2_12_1"/>
    <protectedRange sqref="N1628:N1635" name="Rango2_2_12_1_1_1_2_13_1"/>
    <protectedRange sqref="N1638:N1639" name="Rango2_2_12_1_1_1_2_16_1"/>
    <protectedRange sqref="N1640:N1642" name="Rango2_2_12_1_1_1_2_17_1"/>
    <protectedRange sqref="N1643" name="Rango2_2_12_1_1_1_2_18_1"/>
    <protectedRange sqref="N1644:N1645" name="Rango2_2_12_1_1_1_2_19_1"/>
    <protectedRange sqref="N1646" name="Rango2_2_12_1_1_1_2_20_1"/>
    <protectedRange sqref="N1647:N1649" name="Rango2_2_12_1_1_1_2_21_1"/>
    <protectedRange sqref="N1650:N1652" name="Rango2_2_12_1_1_1_2_22_1"/>
    <protectedRange sqref="N1653:N1657" name="Rango2_2_12_1_1_1_2_23_1"/>
    <protectedRange sqref="N1658:N1662" name="Rango2_2_12_1_1_1_2_24_1"/>
    <protectedRange sqref="N1663:N1664" name="Rango2_2_12_1_1_1_2_25_1"/>
    <protectedRange sqref="N1585:N1589" name="Rango2_2_12_1_1_1_2_26_1"/>
    <protectedRange sqref="N1594:N1598" name="Rango2_2_12_1_1_1_2_28_1"/>
    <protectedRange sqref="N1590:N1593" name="Rango2_2_12_1_1_1_2_29_1"/>
    <protectedRange sqref="N1599:N1606" name="Rango2_2_12_1_1_1_2_32_1"/>
    <protectedRange sqref="N1768:N1780" name="Rango2_2_12_1_1_1_2_33_1"/>
    <protectedRange sqref="N1781:N1793" name="Rango2_2_12_1_1_1_2_34_1"/>
    <protectedRange sqref="N1794:N1806" name="Rango2_2_12_1_1_1_2_35_1"/>
    <protectedRange sqref="N1807:N1819" name="Rango2_2_12_1_1_1_2_36_1"/>
    <protectedRange sqref="N1820:N1834" name="Rango2_2_12_1_1_1_2_37_1"/>
    <protectedRange sqref="N1835:N1837" name="Rango2_2_12_1_1_1_2_38_1"/>
    <protectedRange sqref="N1838:N1842" name="Rango2_2_12_1_1_1_2_39_1"/>
    <protectedRange sqref="N1843:N1853" name="Rango2_2_12_1_1_1_2_40_1"/>
    <protectedRange sqref="N1854:N1864" name="Rango2_2_12_1_1_1_2_41_1"/>
    <protectedRange sqref="N1865:N1875" name="Rango2_2_12_1_1_1_2_42_1"/>
    <protectedRange sqref="N1876:N1887" name="Rango2_2_12_1_1_1_2_43_1"/>
    <protectedRange sqref="N1888:N1899" name="Rango2_2_12_1_1_1_2_44_1"/>
    <protectedRange sqref="N1900:N1902" name="Rango2_2_12_1_1_1_2_46_1"/>
    <protectedRange sqref="N1903:N1914" name="Rango2_2_12_1_1_1_2_48_1"/>
    <protectedRange sqref="N1915:N1926" name="Rango2_2_12_1_1_1_2_49_1"/>
    <protectedRange sqref="N1927:N1938" name="Rango2_2_12_1_1_1_2_50_1"/>
    <protectedRange sqref="N1939:N1950" name="Rango2_2_12_1_1_1_2_51_1"/>
    <protectedRange sqref="N1951:N1953" name="Rango2_2_12_1_1_1_2_52_1"/>
    <protectedRange sqref="N1954:N1965" name="Rango2_2_12_1_1_1_2_53_1"/>
    <protectedRange sqref="N1966:N1977" name="Rango2_2_12_1_1_1_2_54_1"/>
    <protectedRange sqref="N1978:N1989" name="Rango2_2_12_1_1_1_2_55_1"/>
    <protectedRange sqref="N1990:N2001" name="Rango2_2_12_1_1_1_2_56_1"/>
    <protectedRange sqref="N2002:N2012" name="Rango2_2_12_1_1_1_2_57_1"/>
    <protectedRange sqref="N2013:N2023" name="Rango2_2_12_1_1_1_2_58_1"/>
    <protectedRange sqref="N2024:N2035" name="Rango2_2_12_1_1_1_2_59_1"/>
    <protectedRange sqref="N2036:N2047" name="Rango2_2_12_1_1_1_2_60_1"/>
    <protectedRange sqref="N2048:N2059" name="Rango2_2_12_1_1_1_2_61_1"/>
    <protectedRange sqref="N2060:N2071" name="Rango2_2_12_1_1_1_2_62_1"/>
    <protectedRange sqref="N2072:N2077" name="Rango2_2_12_1_1_1_2_63_1"/>
    <protectedRange sqref="N2078:N2089" name="Rango2_2_12_1_1_1_2_64_1"/>
    <protectedRange sqref="N2090:N2103" name="Rango2_2_12_1_1_1_2_65_1"/>
    <protectedRange sqref="N2104:N2114" name="Rango2_2_12_1_1_1_2_66_1"/>
    <protectedRange sqref="N2115:N2126" name="Rango2_2_12_1_1_1_2_67_1"/>
    <protectedRange sqref="N2127:N2138" name="Rango2_2_12_1_1_1_2_68_1"/>
    <protectedRange sqref="N2139:N2149" name="Rango2_2_12_1_1_1_2_69_1"/>
    <protectedRange sqref="N2150:N2160" name="Rango2_2_12_1_1_1_2_70_1"/>
    <protectedRange sqref="N2161:N2171" name="Rango2_2_12_1_1_1_2_71_1"/>
    <protectedRange sqref="N2172:N2184" name="Rango2_2_12_1_1_1_2_72_1"/>
    <protectedRange sqref="N2185:N2197" name="Rango2_2_12_1_1_1_2_73_1"/>
    <protectedRange sqref="N2198:N2208" name="Rango2_2_12_1_1_1_2_74_1"/>
    <protectedRange sqref="N2209:N2219" name="Rango2_2_12_1_1_1_2_75_1"/>
    <protectedRange sqref="N2220:N2230" name="Rango2_2_12_1_1_1_2_76_1"/>
    <protectedRange sqref="N2231:N2232" name="Rango2_2_12_1_1_1_2_77_1"/>
    <protectedRange sqref="N2233:N2243" name="Rango2_2_12_1_1_1_2_78_1"/>
    <protectedRange sqref="N2244:N2245" name="Rango2_2_12_1_1_1_2_79_1"/>
    <protectedRange sqref="N2246:N2256" name="Rango2_2_12_1_1_1_2_80_1"/>
    <protectedRange sqref="N2257:N2274" name="Rango2_2_12_1_1_1_2_81_1"/>
    <protectedRange sqref="N2275:N2289" name="Rango2_2_12_1_1_1_2_82_1"/>
    <protectedRange sqref="N2290:N2304" name="Rango2_2_12_1_1_1_2_83_1"/>
    <protectedRange sqref="N2305:N2321" name="Rango2_2_12_1_1_1_2_84_1"/>
    <protectedRange sqref="N2322:N2340" name="Rango2_2_12_1_1_1_2_85_1"/>
    <protectedRange sqref="N2341:N2357" name="Rango2_2_12_1_1_1_2_86_1"/>
    <protectedRange sqref="N2358:N2372" name="Rango2_2_12_1_1_1_2_87_1"/>
    <protectedRange sqref="N2373:N2387" name="Rango2_2_12_1_1_1_2_88_1"/>
    <protectedRange sqref="N2389:N2404" name="Rango2_2_12_1_1_1_2_89_1"/>
    <protectedRange sqref="N2405:N2419" name="Rango2_2_12_1_1_1_2_90_1"/>
    <protectedRange sqref="N2420:N2450" name="Rango2_2_12_1_1_1_2_91_1"/>
    <protectedRange sqref="N2451:N2468" name="Rango2_2_12_1_1_1_2_92_1"/>
    <protectedRange sqref="N2469:N2480" name="Rango2_2_12_1_1_1_2_93_1"/>
    <protectedRange sqref="N2481:N2495" name="Rango2_2_12_1_1_1_2_94_1"/>
    <protectedRange sqref="N2513:N2524" name="Rango2_2_12_1_1_1_2_96_1"/>
    <protectedRange sqref="N2525:N2539" name="Rango2_2_12_1_1_1_2_97_1"/>
    <protectedRange sqref="N2540" name="Rango2_2_12_1_1_1_2_98_1"/>
    <protectedRange sqref="N2541:N2552" name="Rango2_2_12_1_1_1_2_99_1"/>
    <protectedRange sqref="N2696:N2705" name="Rango2_2_12_1_1_1_2_7_1"/>
    <protectedRange sqref="N2706:N2712" name="Rango2_2_12_1_1_1_2_14_1"/>
    <protectedRange sqref="N2713:N2745" name="Rango2_2_12_1_1_1_2_15_1"/>
    <protectedRange sqref="N2746:N2758" name="Rango2_2_12_1_1_1_2_30_1"/>
    <protectedRange sqref="N2759:N2771" name="Rango2_2_12_1_1_1_2_31_1"/>
    <protectedRange sqref="N2772:N2784" name="Rango2_2_12_1_1_1_2_45_1"/>
    <protectedRange sqref="N2785:N2795" name="Rango2_2_12_1_1_1_2_47_1"/>
    <protectedRange sqref="N2807:N2816" name="Rango2_2_12_1_1_1_2_95_1"/>
    <protectedRange sqref="P2816" name="Rango2_5_2_2_1_1_1_1_1_1"/>
    <protectedRange sqref="N2388" name="Rango2_2_12_1_1_1_2_1_2"/>
  </protectedRanges>
  <autoFilter ref="A11:R2816" xr:uid="{00000000-0001-0000-0100-000000000000}"/>
  <mergeCells count="1924">
    <mergeCell ref="A1:B3"/>
    <mergeCell ref="G3:J3"/>
    <mergeCell ref="G632:G644"/>
    <mergeCell ref="C645:C665"/>
    <mergeCell ref="D645:D665"/>
    <mergeCell ref="E645:E649"/>
    <mergeCell ref="F645:F649"/>
    <mergeCell ref="G645:G665"/>
    <mergeCell ref="P7:Q7"/>
    <mergeCell ref="P6:Q6"/>
    <mergeCell ref="P4:Q4"/>
    <mergeCell ref="P5:Q5"/>
    <mergeCell ref="A4:E4"/>
    <mergeCell ref="A5:E5"/>
    <mergeCell ref="A6:E6"/>
    <mergeCell ref="A7:E7"/>
    <mergeCell ref="G12:G19"/>
    <mergeCell ref="G20:G30"/>
    <mergeCell ref="G31:G38"/>
    <mergeCell ref="E551:E554"/>
    <mergeCell ref="F551:F554"/>
    <mergeCell ref="E555:E556"/>
    <mergeCell ref="F555:F556"/>
    <mergeCell ref="C547:C587"/>
    <mergeCell ref="D547:D587"/>
    <mergeCell ref="G547:G587"/>
    <mergeCell ref="E577:E578"/>
    <mergeCell ref="E579:E581"/>
    <mergeCell ref="E583:E584"/>
    <mergeCell ref="E585:E587"/>
    <mergeCell ref="G163:G197"/>
    <mergeCell ref="E167:E169"/>
    <mergeCell ref="F1058:F1059"/>
    <mergeCell ref="E1060:E1062"/>
    <mergeCell ref="F1060:F1062"/>
    <mergeCell ref="E1063:E1066"/>
    <mergeCell ref="F1063:F1066"/>
    <mergeCell ref="C1067:C1079"/>
    <mergeCell ref="D1067:D1079"/>
    <mergeCell ref="G1067:G1079"/>
    <mergeCell ref="A9:R9"/>
    <mergeCell ref="A8:E8"/>
    <mergeCell ref="C831:C864"/>
    <mergeCell ref="D831:D864"/>
    <mergeCell ref="E831:E836"/>
    <mergeCell ref="H914:H915"/>
    <mergeCell ref="C920:C938"/>
    <mergeCell ref="D920:D938"/>
    <mergeCell ref="E978:E979"/>
    <mergeCell ref="E1052:E1054"/>
    <mergeCell ref="F1052:F1054"/>
    <mergeCell ref="C1033:C1041"/>
    <mergeCell ref="D1033:D1041"/>
    <mergeCell ref="C705:C753"/>
    <mergeCell ref="D705:D753"/>
    <mergeCell ref="E705:E726"/>
    <mergeCell ref="F705:F726"/>
    <mergeCell ref="G1033:G1041"/>
    <mergeCell ref="E1038:E1041"/>
    <mergeCell ref="F1038:F1041"/>
    <mergeCell ref="C1042:C1066"/>
    <mergeCell ref="D1042:D1066"/>
    <mergeCell ref="E1042:E1045"/>
    <mergeCell ref="F1042:F1045"/>
    <mergeCell ref="G1042:G1066"/>
    <mergeCell ref="E1046:E1048"/>
    <mergeCell ref="F1046:F1048"/>
    <mergeCell ref="E1049:E1051"/>
    <mergeCell ref="E727:E737"/>
    <mergeCell ref="F727:F737"/>
    <mergeCell ref="E742:E753"/>
    <mergeCell ref="F742:F753"/>
    <mergeCell ref="C772:C790"/>
    <mergeCell ref="D772:D790"/>
    <mergeCell ref="E772:E775"/>
    <mergeCell ref="F772:F775"/>
    <mergeCell ref="G772:G790"/>
    <mergeCell ref="E777:E780"/>
    <mergeCell ref="F777:F780"/>
    <mergeCell ref="E783:E786"/>
    <mergeCell ref="F783:F786"/>
    <mergeCell ref="C791:C830"/>
    <mergeCell ref="D791:D830"/>
    <mergeCell ref="E1033:E1035"/>
    <mergeCell ref="F1033:F1035"/>
    <mergeCell ref="F1049:F1051"/>
    <mergeCell ref="E1055:E1057"/>
    <mergeCell ref="F1055:F1057"/>
    <mergeCell ref="E1058:E1059"/>
    <mergeCell ref="C588:C601"/>
    <mergeCell ref="D588:D601"/>
    <mergeCell ref="E588:E597"/>
    <mergeCell ref="G588:G601"/>
    <mergeCell ref="E598:E599"/>
    <mergeCell ref="F598:F599"/>
    <mergeCell ref="E600:E601"/>
    <mergeCell ref="C602:C631"/>
    <mergeCell ref="D602:D631"/>
    <mergeCell ref="E602:E603"/>
    <mergeCell ref="F602:F603"/>
    <mergeCell ref="G602:G631"/>
    <mergeCell ref="E604:E605"/>
    <mergeCell ref="F604:F605"/>
    <mergeCell ref="F610:F611"/>
    <mergeCell ref="E613:E615"/>
    <mergeCell ref="F613:F615"/>
    <mergeCell ref="E616:E617"/>
    <mergeCell ref="F616:F617"/>
    <mergeCell ref="E618:E619"/>
    <mergeCell ref="F618:F619"/>
    <mergeCell ref="E620:E621"/>
    <mergeCell ref="F620:F621"/>
    <mergeCell ref="E622:E626"/>
    <mergeCell ref="F622:F626"/>
    <mergeCell ref="E629:E631"/>
    <mergeCell ref="F629:F631"/>
    <mergeCell ref="E606:E607"/>
    <mergeCell ref="F606:F607"/>
    <mergeCell ref="E608:E609"/>
    <mergeCell ref="F608:F609"/>
    <mergeCell ref="E610:E611"/>
    <mergeCell ref="E1103:E1110"/>
    <mergeCell ref="F1103:F1110"/>
    <mergeCell ref="F1208:F1210"/>
    <mergeCell ref="F1211:F1214"/>
    <mergeCell ref="C104:C122"/>
    <mergeCell ref="D104:D122"/>
    <mergeCell ref="G104:G122"/>
    <mergeCell ref="F341:F342"/>
    <mergeCell ref="E359:E361"/>
    <mergeCell ref="E365:E366"/>
    <mergeCell ref="F365:F366"/>
    <mergeCell ref="C302:C323"/>
    <mergeCell ref="D302:D323"/>
    <mergeCell ref="E302:E310"/>
    <mergeCell ref="F302:F310"/>
    <mergeCell ref="G302:G323"/>
    <mergeCell ref="E311:E314"/>
    <mergeCell ref="F311:F314"/>
    <mergeCell ref="C418:C443"/>
    <mergeCell ref="C198:C204"/>
    <mergeCell ref="D198:D204"/>
    <mergeCell ref="G198:G204"/>
    <mergeCell ref="C205:C224"/>
    <mergeCell ref="D205:D224"/>
    <mergeCell ref="F205:F207"/>
    <mergeCell ref="G205:G224"/>
    <mergeCell ref="E208:E210"/>
    <mergeCell ref="F577:F578"/>
    <mergeCell ref="F579:F581"/>
    <mergeCell ref="F583:F584"/>
    <mergeCell ref="F585:F587"/>
    <mergeCell ref="F588:F597"/>
    <mergeCell ref="E341:E342"/>
    <mergeCell ref="F359:F361"/>
    <mergeCell ref="E104:E109"/>
    <mergeCell ref="F104:F109"/>
    <mergeCell ref="E203:E204"/>
    <mergeCell ref="F203:F204"/>
    <mergeCell ref="E205:E207"/>
    <mergeCell ref="F600:F601"/>
    <mergeCell ref="E548:E550"/>
    <mergeCell ref="F548:F550"/>
    <mergeCell ref="E480:E481"/>
    <mergeCell ref="F480:F481"/>
    <mergeCell ref="E418:E419"/>
    <mergeCell ref="E420:E423"/>
    <mergeCell ref="E424:E425"/>
    <mergeCell ref="E426:E429"/>
    <mergeCell ref="F208:F210"/>
    <mergeCell ref="E211:E212"/>
    <mergeCell ref="E557:E559"/>
    <mergeCell ref="F557:F559"/>
    <mergeCell ref="E560:E562"/>
    <mergeCell ref="F560:F562"/>
    <mergeCell ref="E563:E565"/>
    <mergeCell ref="F563:F565"/>
    <mergeCell ref="E566:E568"/>
    <mergeCell ref="F566:F568"/>
    <mergeCell ref="E569:E573"/>
    <mergeCell ref="F569:F573"/>
    <mergeCell ref="E574:E576"/>
    <mergeCell ref="F574:F576"/>
    <mergeCell ref="C12:C19"/>
    <mergeCell ref="D12:D19"/>
    <mergeCell ref="E12:E19"/>
    <mergeCell ref="F12:F19"/>
    <mergeCell ref="C20:C30"/>
    <mergeCell ref="D20:D30"/>
    <mergeCell ref="E20:E24"/>
    <mergeCell ref="F20:F24"/>
    <mergeCell ref="E25:E30"/>
    <mergeCell ref="F25:F30"/>
    <mergeCell ref="C31:C38"/>
    <mergeCell ref="D31:D38"/>
    <mergeCell ref="E31:E34"/>
    <mergeCell ref="F31:F34"/>
    <mergeCell ref="E35:E38"/>
    <mergeCell ref="F35:F38"/>
    <mergeCell ref="C39:C59"/>
    <mergeCell ref="D39:D59"/>
    <mergeCell ref="E39:E41"/>
    <mergeCell ref="E45:E47"/>
    <mergeCell ref="F45:F47"/>
    <mergeCell ref="E48:E50"/>
    <mergeCell ref="F48:F50"/>
    <mergeCell ref="E51:E53"/>
    <mergeCell ref="F51:F53"/>
    <mergeCell ref="E54:E56"/>
    <mergeCell ref="F54:F56"/>
    <mergeCell ref="F167:F169"/>
    <mergeCell ref="E170:E172"/>
    <mergeCell ref="F170:F172"/>
    <mergeCell ref="E57:E58"/>
    <mergeCell ref="F57:F58"/>
    <mergeCell ref="C60:C84"/>
    <mergeCell ref="D60:D84"/>
    <mergeCell ref="G60:G84"/>
    <mergeCell ref="E63:E84"/>
    <mergeCell ref="F63:F84"/>
    <mergeCell ref="F39:F41"/>
    <mergeCell ref="G39:G59"/>
    <mergeCell ref="E42:E44"/>
    <mergeCell ref="F42:F44"/>
    <mergeCell ref="C85:C103"/>
    <mergeCell ref="D85:D103"/>
    <mergeCell ref="G85:G103"/>
    <mergeCell ref="E91:E103"/>
    <mergeCell ref="F91:F103"/>
    <mergeCell ref="H109:H112"/>
    <mergeCell ref="E110:E115"/>
    <mergeCell ref="F110:F115"/>
    <mergeCell ref="H114:H117"/>
    <mergeCell ref="E116:E122"/>
    <mergeCell ref="F116:F122"/>
    <mergeCell ref="H120:H121"/>
    <mergeCell ref="C123:C162"/>
    <mergeCell ref="D123:D162"/>
    <mergeCell ref="E123:E162"/>
    <mergeCell ref="F123:F162"/>
    <mergeCell ref="G123:G162"/>
    <mergeCell ref="E173:E174"/>
    <mergeCell ref="F173:F174"/>
    <mergeCell ref="E175:E197"/>
    <mergeCell ref="F175:F197"/>
    <mergeCell ref="F211:F212"/>
    <mergeCell ref="E214:E215"/>
    <mergeCell ref="F214:F215"/>
    <mergeCell ref="E216:E218"/>
    <mergeCell ref="F216:F218"/>
    <mergeCell ref="E219:E221"/>
    <mergeCell ref="F219:F221"/>
    <mergeCell ref="E222:E224"/>
    <mergeCell ref="F222:F224"/>
    <mergeCell ref="C225:C280"/>
    <mergeCell ref="D225:D280"/>
    <mergeCell ref="E225:E227"/>
    <mergeCell ref="F225:F227"/>
    <mergeCell ref="C163:C197"/>
    <mergeCell ref="D163:D197"/>
    <mergeCell ref="G225:G280"/>
    <mergeCell ref="E228:E232"/>
    <mergeCell ref="F228:F232"/>
    <mergeCell ref="E233:E253"/>
    <mergeCell ref="F233:F253"/>
    <mergeCell ref="E254:E265"/>
    <mergeCell ref="F254:F265"/>
    <mergeCell ref="E266:E276"/>
    <mergeCell ref="F266:F276"/>
    <mergeCell ref="E277:E278"/>
    <mergeCell ref="F277:F278"/>
    <mergeCell ref="E279:E280"/>
    <mergeCell ref="F279:F280"/>
    <mergeCell ref="C281:C297"/>
    <mergeCell ref="D281:D297"/>
    <mergeCell ref="E281:E282"/>
    <mergeCell ref="F281:F282"/>
    <mergeCell ref="G281:G297"/>
    <mergeCell ref="E283:E285"/>
    <mergeCell ref="F283:F285"/>
    <mergeCell ref="E286:E287"/>
    <mergeCell ref="F286:F287"/>
    <mergeCell ref="E288:E290"/>
    <mergeCell ref="F288:F290"/>
    <mergeCell ref="E292:E293"/>
    <mergeCell ref="F292:F293"/>
    <mergeCell ref="E294:E295"/>
    <mergeCell ref="F294:F295"/>
    <mergeCell ref="C298:C301"/>
    <mergeCell ref="D298:D301"/>
    <mergeCell ref="E298:E301"/>
    <mergeCell ref="F298:F301"/>
    <mergeCell ref="G298:G301"/>
    <mergeCell ref="E315:E316"/>
    <mergeCell ref="F315:F316"/>
    <mergeCell ref="E317:E318"/>
    <mergeCell ref="F317:F318"/>
    <mergeCell ref="E319:E320"/>
    <mergeCell ref="F319:F320"/>
    <mergeCell ref="C324:C348"/>
    <mergeCell ref="D324:D348"/>
    <mergeCell ref="E324:E328"/>
    <mergeCell ref="F324:F328"/>
    <mergeCell ref="G324:G348"/>
    <mergeCell ref="E329:E334"/>
    <mergeCell ref="F329:F334"/>
    <mergeCell ref="E335:E336"/>
    <mergeCell ref="F335:F336"/>
    <mergeCell ref="E337:E339"/>
    <mergeCell ref="F337:F339"/>
    <mergeCell ref="E343:E344"/>
    <mergeCell ref="F343:F344"/>
    <mergeCell ref="C349:C361"/>
    <mergeCell ref="D349:D361"/>
    <mergeCell ref="E349:E350"/>
    <mergeCell ref="F349:F350"/>
    <mergeCell ref="G349:G361"/>
    <mergeCell ref="E351:E352"/>
    <mergeCell ref="F351:F352"/>
    <mergeCell ref="E353:E355"/>
    <mergeCell ref="F353:F355"/>
    <mergeCell ref="E356:E358"/>
    <mergeCell ref="F356:F358"/>
    <mergeCell ref="C362:C400"/>
    <mergeCell ref="D362:D400"/>
    <mergeCell ref="E362:E364"/>
    <mergeCell ref="F362:F364"/>
    <mergeCell ref="G362:G400"/>
    <mergeCell ref="E367:E369"/>
    <mergeCell ref="F367:F369"/>
    <mergeCell ref="E370:E371"/>
    <mergeCell ref="F370:F371"/>
    <mergeCell ref="E372:E379"/>
    <mergeCell ref="F372:F379"/>
    <mergeCell ref="E380:E382"/>
    <mergeCell ref="F380:F382"/>
    <mergeCell ref="E383:E388"/>
    <mergeCell ref="F383:F388"/>
    <mergeCell ref="E389:E395"/>
    <mergeCell ref="F389:F395"/>
    <mergeCell ref="E396:E399"/>
    <mergeCell ref="F396:F399"/>
    <mergeCell ref="C401:C417"/>
    <mergeCell ref="D401:D417"/>
    <mergeCell ref="E401:E402"/>
    <mergeCell ref="F401:F402"/>
    <mergeCell ref="G401:G417"/>
    <mergeCell ref="E403:E404"/>
    <mergeCell ref="F403:F404"/>
    <mergeCell ref="E405:E406"/>
    <mergeCell ref="F405:F406"/>
    <mergeCell ref="E407:E408"/>
    <mergeCell ref="F407:F408"/>
    <mergeCell ref="H407:H408"/>
    <mergeCell ref="E409:E410"/>
    <mergeCell ref="F409:F410"/>
    <mergeCell ref="E411:E412"/>
    <mergeCell ref="F411:F412"/>
    <mergeCell ref="E413:E416"/>
    <mergeCell ref="F413:F416"/>
    <mergeCell ref="E431:E433"/>
    <mergeCell ref="F431:F433"/>
    <mergeCell ref="E434:E437"/>
    <mergeCell ref="F434:F437"/>
    <mergeCell ref="E438:E441"/>
    <mergeCell ref="F438:F441"/>
    <mergeCell ref="E442:E443"/>
    <mergeCell ref="F442:F443"/>
    <mergeCell ref="C444:C471"/>
    <mergeCell ref="D444:D471"/>
    <mergeCell ref="G444:G471"/>
    <mergeCell ref="E445:E447"/>
    <mergeCell ref="F445:F447"/>
    <mergeCell ref="E449:E450"/>
    <mergeCell ref="F449:F450"/>
    <mergeCell ref="E452:E453"/>
    <mergeCell ref="F452:F453"/>
    <mergeCell ref="E457:E458"/>
    <mergeCell ref="F457:F458"/>
    <mergeCell ref="E463:E465"/>
    <mergeCell ref="F463:F465"/>
    <mergeCell ref="E466:E468"/>
    <mergeCell ref="F466:F468"/>
    <mergeCell ref="E470:E471"/>
    <mergeCell ref="F470:F471"/>
    <mergeCell ref="D418:D443"/>
    <mergeCell ref="G418:G443"/>
    <mergeCell ref="F418:F419"/>
    <mergeCell ref="F420:F423"/>
    <mergeCell ref="F424:F425"/>
    <mergeCell ref="F426:F429"/>
    <mergeCell ref="C472:C487"/>
    <mergeCell ref="D472:D487"/>
    <mergeCell ref="E472:E474"/>
    <mergeCell ref="F472:F474"/>
    <mergeCell ref="G472:G487"/>
    <mergeCell ref="E476:E477"/>
    <mergeCell ref="F476:F477"/>
    <mergeCell ref="E484:E485"/>
    <mergeCell ref="F484:F485"/>
    <mergeCell ref="E486:E487"/>
    <mergeCell ref="F486:F487"/>
    <mergeCell ref="C488:C496"/>
    <mergeCell ref="D488:D496"/>
    <mergeCell ref="G488:G496"/>
    <mergeCell ref="C497:C521"/>
    <mergeCell ref="D497:D521"/>
    <mergeCell ref="E497:E499"/>
    <mergeCell ref="F497:F499"/>
    <mergeCell ref="G497:G521"/>
    <mergeCell ref="E500:E502"/>
    <mergeCell ref="F500:F502"/>
    <mergeCell ref="E503:E505"/>
    <mergeCell ref="F503:F505"/>
    <mergeCell ref="I505:I506"/>
    <mergeCell ref="E506:E512"/>
    <mergeCell ref="F506:F512"/>
    <mergeCell ref="E513:E514"/>
    <mergeCell ref="F513:F514"/>
    <mergeCell ref="E515:E521"/>
    <mergeCell ref="F515:F521"/>
    <mergeCell ref="C522:C528"/>
    <mergeCell ref="D522:D528"/>
    <mergeCell ref="E522:E528"/>
    <mergeCell ref="F522:F528"/>
    <mergeCell ref="G522:G528"/>
    <mergeCell ref="C529:C546"/>
    <mergeCell ref="D529:D546"/>
    <mergeCell ref="E529:E546"/>
    <mergeCell ref="F529:F546"/>
    <mergeCell ref="G529:G546"/>
    <mergeCell ref="H505:H506"/>
    <mergeCell ref="C632:C644"/>
    <mergeCell ref="D632:D644"/>
    <mergeCell ref="E632:E644"/>
    <mergeCell ref="F632:F644"/>
    <mergeCell ref="H645:H646"/>
    <mergeCell ref="E650:E658"/>
    <mergeCell ref="F650:F658"/>
    <mergeCell ref="E659:E665"/>
    <mergeCell ref="F659:F665"/>
    <mergeCell ref="H659:H660"/>
    <mergeCell ref="H661:H662"/>
    <mergeCell ref="H663:H664"/>
    <mergeCell ref="C666:C704"/>
    <mergeCell ref="D666:D704"/>
    <mergeCell ref="E666:E704"/>
    <mergeCell ref="F666:F704"/>
    <mergeCell ref="G666:G704"/>
    <mergeCell ref="E791:E818"/>
    <mergeCell ref="F791:F818"/>
    <mergeCell ref="G791:G830"/>
    <mergeCell ref="E819:E827"/>
    <mergeCell ref="F819:F827"/>
    <mergeCell ref="E740:E741"/>
    <mergeCell ref="F740:F741"/>
    <mergeCell ref="C754:C771"/>
    <mergeCell ref="D754:D771"/>
    <mergeCell ref="E754:E758"/>
    <mergeCell ref="F754:F758"/>
    <mergeCell ref="G754:G771"/>
    <mergeCell ref="E759:E763"/>
    <mergeCell ref="F759:F763"/>
    <mergeCell ref="E767:E770"/>
    <mergeCell ref="F767:F770"/>
    <mergeCell ref="H791:H793"/>
    <mergeCell ref="E828:E830"/>
    <mergeCell ref="F828:F830"/>
    <mergeCell ref="G705:G753"/>
    <mergeCell ref="I791:I793"/>
    <mergeCell ref="H794:H798"/>
    <mergeCell ref="I794:I798"/>
    <mergeCell ref="J794:J798"/>
    <mergeCell ref="H799:H801"/>
    <mergeCell ref="I799:I801"/>
    <mergeCell ref="H802:H808"/>
    <mergeCell ref="I802:I808"/>
    <mergeCell ref="J802:J808"/>
    <mergeCell ref="H810:H811"/>
    <mergeCell ref="I810:I811"/>
    <mergeCell ref="H812:H813"/>
    <mergeCell ref="I812:I813"/>
    <mergeCell ref="J812:J813"/>
    <mergeCell ref="H815:H817"/>
    <mergeCell ref="I815:I817"/>
    <mergeCell ref="H819:H829"/>
    <mergeCell ref="I819:I829"/>
    <mergeCell ref="J819:J829"/>
    <mergeCell ref="F831:F836"/>
    <mergeCell ref="G831:G864"/>
    <mergeCell ref="H832:H833"/>
    <mergeCell ref="E837:E839"/>
    <mergeCell ref="F837:F839"/>
    <mergeCell ref="E840:E843"/>
    <mergeCell ref="F840:F843"/>
    <mergeCell ref="E844:E845"/>
    <mergeCell ref="F844:F845"/>
    <mergeCell ref="E846:E847"/>
    <mergeCell ref="F846:F847"/>
    <mergeCell ref="E848:E855"/>
    <mergeCell ref="F848:F855"/>
    <mergeCell ref="E856:E857"/>
    <mergeCell ref="F856:F857"/>
    <mergeCell ref="E858:E860"/>
    <mergeCell ref="F858:F860"/>
    <mergeCell ref="E861:E862"/>
    <mergeCell ref="F861:F862"/>
    <mergeCell ref="E863:E864"/>
    <mergeCell ref="F863:F864"/>
    <mergeCell ref="C865:C907"/>
    <mergeCell ref="D865:D907"/>
    <mergeCell ref="E865:E875"/>
    <mergeCell ref="F865:F875"/>
    <mergeCell ref="G865:G907"/>
    <mergeCell ref="E876:E877"/>
    <mergeCell ref="F876:F877"/>
    <mergeCell ref="E878:E888"/>
    <mergeCell ref="F878:F888"/>
    <mergeCell ref="E889:E891"/>
    <mergeCell ref="F889:F891"/>
    <mergeCell ref="E892:E894"/>
    <mergeCell ref="F892:F894"/>
    <mergeCell ref="E895:E906"/>
    <mergeCell ref="F895:F906"/>
    <mergeCell ref="C908:C919"/>
    <mergeCell ref="D908:D919"/>
    <mergeCell ref="G908:G919"/>
    <mergeCell ref="E909:E910"/>
    <mergeCell ref="F909:F910"/>
    <mergeCell ref="E914:E915"/>
    <mergeCell ref="F914:F915"/>
    <mergeCell ref="E916:E918"/>
    <mergeCell ref="F916:F918"/>
    <mergeCell ref="E920:E922"/>
    <mergeCell ref="F920:F922"/>
    <mergeCell ref="G920:G938"/>
    <mergeCell ref="E923:E924"/>
    <mergeCell ref="F923:F924"/>
    <mergeCell ref="E926:E929"/>
    <mergeCell ref="F926:F929"/>
    <mergeCell ref="E930:E932"/>
    <mergeCell ref="F930:F932"/>
    <mergeCell ref="E933:E934"/>
    <mergeCell ref="F933:F934"/>
    <mergeCell ref="C939:C950"/>
    <mergeCell ref="D939:D950"/>
    <mergeCell ref="E939:E941"/>
    <mergeCell ref="F939:F941"/>
    <mergeCell ref="G939:G950"/>
    <mergeCell ref="H939:H940"/>
    <mergeCell ref="H941:H942"/>
    <mergeCell ref="E942:E944"/>
    <mergeCell ref="F942:F944"/>
    <mergeCell ref="E945:E947"/>
    <mergeCell ref="F945:F947"/>
    <mergeCell ref="H946:H947"/>
    <mergeCell ref="E948:E950"/>
    <mergeCell ref="F948:F950"/>
    <mergeCell ref="H949:H950"/>
    <mergeCell ref="C951:C962"/>
    <mergeCell ref="D951:D962"/>
    <mergeCell ref="E951:E953"/>
    <mergeCell ref="F951:F953"/>
    <mergeCell ref="G951:G962"/>
    <mergeCell ref="H951:H952"/>
    <mergeCell ref="H953:H954"/>
    <mergeCell ref="E954:E956"/>
    <mergeCell ref="F954:F956"/>
    <mergeCell ref="E957:E959"/>
    <mergeCell ref="F957:F959"/>
    <mergeCell ref="H958:H959"/>
    <mergeCell ref="E960:E962"/>
    <mergeCell ref="F960:F962"/>
    <mergeCell ref="H961:H962"/>
    <mergeCell ref="C963:C995"/>
    <mergeCell ref="D963:D995"/>
    <mergeCell ref="F963:F970"/>
    <mergeCell ref="G963:G995"/>
    <mergeCell ref="E971:E975"/>
    <mergeCell ref="E976:E977"/>
    <mergeCell ref="E980:E981"/>
    <mergeCell ref="E982:E985"/>
    <mergeCell ref="F988:F989"/>
    <mergeCell ref="F990:F995"/>
    <mergeCell ref="C996:C1004"/>
    <mergeCell ref="D996:D1004"/>
    <mergeCell ref="E996:E999"/>
    <mergeCell ref="F996:F999"/>
    <mergeCell ref="G996:G1004"/>
    <mergeCell ref="H997:H998"/>
    <mergeCell ref="E1000:E1004"/>
    <mergeCell ref="F1000:F1004"/>
    <mergeCell ref="C1005:C1014"/>
    <mergeCell ref="D1005:D1014"/>
    <mergeCell ref="G1005:G1014"/>
    <mergeCell ref="E1006:E1007"/>
    <mergeCell ref="F1006:F1007"/>
    <mergeCell ref="E1008:E1009"/>
    <mergeCell ref="F1008:F1009"/>
    <mergeCell ref="E1010:E1011"/>
    <mergeCell ref="F1010:F1011"/>
    <mergeCell ref="E1012:E1013"/>
    <mergeCell ref="F1012:F1013"/>
    <mergeCell ref="C1015:C1021"/>
    <mergeCell ref="D1015:D1021"/>
    <mergeCell ref="E1015:E1018"/>
    <mergeCell ref="F1015:F1018"/>
    <mergeCell ref="G1015:G1021"/>
    <mergeCell ref="E1019:E1021"/>
    <mergeCell ref="F1019:F1021"/>
    <mergeCell ref="C1022:C1030"/>
    <mergeCell ref="D1022:D1030"/>
    <mergeCell ref="E1022:E1024"/>
    <mergeCell ref="F1022:F1024"/>
    <mergeCell ref="G1022:G1030"/>
    <mergeCell ref="E1025:E1027"/>
    <mergeCell ref="F1025:F1027"/>
    <mergeCell ref="E1028:E1030"/>
    <mergeCell ref="F1028:F1030"/>
    <mergeCell ref="C1031:C1032"/>
    <mergeCell ref="D1031:D1032"/>
    <mergeCell ref="G1031:G1032"/>
    <mergeCell ref="H1067:H1069"/>
    <mergeCell ref="E1070:E1071"/>
    <mergeCell ref="F1070:F1071"/>
    <mergeCell ref="H1070:H1071"/>
    <mergeCell ref="E1072:E1073"/>
    <mergeCell ref="F1072:F1073"/>
    <mergeCell ref="H1072:H1074"/>
    <mergeCell ref="E1074:E1075"/>
    <mergeCell ref="F1074:F1075"/>
    <mergeCell ref="H1075:H1079"/>
    <mergeCell ref="J1075:J1077"/>
    <mergeCell ref="E1076:E1077"/>
    <mergeCell ref="F1076:F1077"/>
    <mergeCell ref="E1078:E1079"/>
    <mergeCell ref="F1078:F1079"/>
    <mergeCell ref="C1080:C1094"/>
    <mergeCell ref="D1080:D1094"/>
    <mergeCell ref="E1080:E1083"/>
    <mergeCell ref="F1080:F1083"/>
    <mergeCell ref="G1080:G1094"/>
    <mergeCell ref="E1085:E1086"/>
    <mergeCell ref="F1085:F1086"/>
    <mergeCell ref="E1089:E1091"/>
    <mergeCell ref="F1089:F1091"/>
    <mergeCell ref="C1096:C1097"/>
    <mergeCell ref="D1096:D1097"/>
    <mergeCell ref="E1096:E1097"/>
    <mergeCell ref="F1096:F1097"/>
    <mergeCell ref="G1096:G1097"/>
    <mergeCell ref="H1103:H1105"/>
    <mergeCell ref="C1111:C1114"/>
    <mergeCell ref="D1111:D1114"/>
    <mergeCell ref="E1111:E1114"/>
    <mergeCell ref="F1111:F1114"/>
    <mergeCell ref="G1111:G1114"/>
    <mergeCell ref="C1115:C1118"/>
    <mergeCell ref="D1115:D1118"/>
    <mergeCell ref="E1115:E1118"/>
    <mergeCell ref="F1115:F1118"/>
    <mergeCell ref="G1115:G1118"/>
    <mergeCell ref="C1120:C1126"/>
    <mergeCell ref="D1120:D1126"/>
    <mergeCell ref="E1120:E1126"/>
    <mergeCell ref="F1120:F1126"/>
    <mergeCell ref="G1120:G1126"/>
    <mergeCell ref="H1120:H1121"/>
    <mergeCell ref="H1123:H1124"/>
    <mergeCell ref="D1103:D1110"/>
    <mergeCell ref="C1103:C1110"/>
    <mergeCell ref="C1099:C1102"/>
    <mergeCell ref="D1099:D1102"/>
    <mergeCell ref="E1099:E1102"/>
    <mergeCell ref="F1099:F1102"/>
    <mergeCell ref="G1099:G1102"/>
    <mergeCell ref="G1103:G1110"/>
    <mergeCell ref="D1127:D1129"/>
    <mergeCell ref="E1127:E1129"/>
    <mergeCell ref="F1127:F1129"/>
    <mergeCell ref="G1127:G1129"/>
    <mergeCell ref="C1130:C1131"/>
    <mergeCell ref="D1130:D1131"/>
    <mergeCell ref="E1130:E1131"/>
    <mergeCell ref="F1130:F1131"/>
    <mergeCell ref="G1130:G1131"/>
    <mergeCell ref="C1132:C1136"/>
    <mergeCell ref="D1132:D1136"/>
    <mergeCell ref="E1132:E1136"/>
    <mergeCell ref="F1132:F1136"/>
    <mergeCell ref="G1132:G1136"/>
    <mergeCell ref="H1132:H1134"/>
    <mergeCell ref="H1135:H1136"/>
    <mergeCell ref="C1137:C1148"/>
    <mergeCell ref="D1137:D1148"/>
    <mergeCell ref="E1137:E1148"/>
    <mergeCell ref="F1137:F1148"/>
    <mergeCell ref="G1137:G1148"/>
    <mergeCell ref="H1137:H1138"/>
    <mergeCell ref="H1140:H1141"/>
    <mergeCell ref="H1142:H1143"/>
    <mergeCell ref="H1147:H1148"/>
    <mergeCell ref="C1127:C1129"/>
    <mergeCell ref="C1149:C1156"/>
    <mergeCell ref="D1149:D1156"/>
    <mergeCell ref="E1149:E1156"/>
    <mergeCell ref="F1149:F1156"/>
    <mergeCell ref="G1149:G1156"/>
    <mergeCell ref="H1150:H1151"/>
    <mergeCell ref="H1152:H1154"/>
    <mergeCell ref="C1157:C1159"/>
    <mergeCell ref="D1157:D1159"/>
    <mergeCell ref="E1157:E1159"/>
    <mergeCell ref="F1157:F1159"/>
    <mergeCell ref="G1157:G1159"/>
    <mergeCell ref="H1158:H1159"/>
    <mergeCell ref="C1161:C1168"/>
    <mergeCell ref="D1161:D1168"/>
    <mergeCell ref="E1161:E1168"/>
    <mergeCell ref="F1161:F1168"/>
    <mergeCell ref="G1161:G1168"/>
    <mergeCell ref="H1161:H1162"/>
    <mergeCell ref="H1163:H1164"/>
    <mergeCell ref="C1169:C1177"/>
    <mergeCell ref="D1169:D1177"/>
    <mergeCell ref="E1169:E1177"/>
    <mergeCell ref="F1169:F1177"/>
    <mergeCell ref="G1169:G1177"/>
    <mergeCell ref="H1169:H1172"/>
    <mergeCell ref="H1173:H1174"/>
    <mergeCell ref="H1175:H1177"/>
    <mergeCell ref="C1178:C1180"/>
    <mergeCell ref="D1178:D1180"/>
    <mergeCell ref="E1178:E1180"/>
    <mergeCell ref="F1178:F1180"/>
    <mergeCell ref="G1178:G1180"/>
    <mergeCell ref="H1178:H1179"/>
    <mergeCell ref="C1181:C1183"/>
    <mergeCell ref="D1181:D1183"/>
    <mergeCell ref="E1181:E1183"/>
    <mergeCell ref="F1181:F1183"/>
    <mergeCell ref="G1181:G1183"/>
    <mergeCell ref="C1184:C1186"/>
    <mergeCell ref="D1184:D1186"/>
    <mergeCell ref="E1184:E1186"/>
    <mergeCell ref="F1184:F1186"/>
    <mergeCell ref="G1184:G1186"/>
    <mergeCell ref="H1184:H1185"/>
    <mergeCell ref="C1187:C1189"/>
    <mergeCell ref="D1187:D1189"/>
    <mergeCell ref="E1187:E1189"/>
    <mergeCell ref="F1187:F1189"/>
    <mergeCell ref="G1187:G1189"/>
    <mergeCell ref="C1190:C1191"/>
    <mergeCell ref="D1190:D1191"/>
    <mergeCell ref="E1190:E1191"/>
    <mergeCell ref="F1190:F1191"/>
    <mergeCell ref="G1190:G1191"/>
    <mergeCell ref="H1190:H1191"/>
    <mergeCell ref="C1192:C1194"/>
    <mergeCell ref="D1192:D1194"/>
    <mergeCell ref="E1192:E1194"/>
    <mergeCell ref="F1192:F1194"/>
    <mergeCell ref="G1192:G1194"/>
    <mergeCell ref="C1195:C1196"/>
    <mergeCell ref="D1195:D1196"/>
    <mergeCell ref="E1195:E1196"/>
    <mergeCell ref="F1195:F1196"/>
    <mergeCell ref="G1195:G1196"/>
    <mergeCell ref="C1197:C1201"/>
    <mergeCell ref="D1197:D1201"/>
    <mergeCell ref="E1197:E1201"/>
    <mergeCell ref="F1197:F1201"/>
    <mergeCell ref="G1197:G1201"/>
    <mergeCell ref="H1200:H1201"/>
    <mergeCell ref="C1202:C1204"/>
    <mergeCell ref="D1202:D1204"/>
    <mergeCell ref="E1202:E1204"/>
    <mergeCell ref="F1202:F1204"/>
    <mergeCell ref="G1202:G1204"/>
    <mergeCell ref="H1203:H1204"/>
    <mergeCell ref="C1205:C1207"/>
    <mergeCell ref="D1205:D1207"/>
    <mergeCell ref="E1205:E1207"/>
    <mergeCell ref="F1205:F1207"/>
    <mergeCell ref="G1205:G1207"/>
    <mergeCell ref="H1205:H1207"/>
    <mergeCell ref="C1208:C1210"/>
    <mergeCell ref="D1208:D1210"/>
    <mergeCell ref="G1208:G1210"/>
    <mergeCell ref="H1208:H1210"/>
    <mergeCell ref="C1211:C1214"/>
    <mergeCell ref="D1211:D1214"/>
    <mergeCell ref="G1211:G1214"/>
    <mergeCell ref="H1213:H1214"/>
    <mergeCell ref="C1215:C1218"/>
    <mergeCell ref="D1215:D1218"/>
    <mergeCell ref="E1215:E1218"/>
    <mergeCell ref="F1215:F1218"/>
    <mergeCell ref="G1215:G1218"/>
    <mergeCell ref="H1215:H1216"/>
    <mergeCell ref="E1208:E1210"/>
    <mergeCell ref="E1211:E1214"/>
    <mergeCell ref="C1219:C1220"/>
    <mergeCell ref="D1219:D1220"/>
    <mergeCell ref="E1219:E1220"/>
    <mergeCell ref="F1219:F1220"/>
    <mergeCell ref="G1219:G1220"/>
    <mergeCell ref="C1221:C1223"/>
    <mergeCell ref="D1221:D1223"/>
    <mergeCell ref="E1221:E1223"/>
    <mergeCell ref="F1221:F1223"/>
    <mergeCell ref="G1221:G1223"/>
    <mergeCell ref="H1221:H1222"/>
    <mergeCell ref="C1227:C1228"/>
    <mergeCell ref="D1227:D1228"/>
    <mergeCell ref="E1227:E1228"/>
    <mergeCell ref="F1227:F1228"/>
    <mergeCell ref="G1227:G1228"/>
    <mergeCell ref="C1229:C1230"/>
    <mergeCell ref="D1229:D1230"/>
    <mergeCell ref="E1229:E1230"/>
    <mergeCell ref="F1229:F1230"/>
    <mergeCell ref="G1229:G1230"/>
    <mergeCell ref="H1229:H1230"/>
    <mergeCell ref="C1231:C1232"/>
    <mergeCell ref="D1231:D1232"/>
    <mergeCell ref="E1231:E1232"/>
    <mergeCell ref="F1231:F1232"/>
    <mergeCell ref="G1231:G1232"/>
    <mergeCell ref="H1231:H1232"/>
    <mergeCell ref="C1234:C1235"/>
    <mergeCell ref="D1234:D1235"/>
    <mergeCell ref="E1234:E1235"/>
    <mergeCell ref="F1234:F1235"/>
    <mergeCell ref="G1234:G1235"/>
    <mergeCell ref="H1234:H1235"/>
    <mergeCell ref="C1238:C1239"/>
    <mergeCell ref="D1238:D1239"/>
    <mergeCell ref="E1238:E1239"/>
    <mergeCell ref="F1238:F1239"/>
    <mergeCell ref="G1238:G1239"/>
    <mergeCell ref="H1238:H1239"/>
    <mergeCell ref="C1241:C1245"/>
    <mergeCell ref="D1241:D1245"/>
    <mergeCell ref="E1241:E1245"/>
    <mergeCell ref="F1241:F1245"/>
    <mergeCell ref="G1241:G1245"/>
    <mergeCell ref="H1241:H1242"/>
    <mergeCell ref="H1243:H1245"/>
    <mergeCell ref="C1246:C1253"/>
    <mergeCell ref="D1246:D1253"/>
    <mergeCell ref="E1246:E1253"/>
    <mergeCell ref="F1246:F1253"/>
    <mergeCell ref="G1246:G1253"/>
    <mergeCell ref="H1248:H1250"/>
    <mergeCell ref="C1254:C1255"/>
    <mergeCell ref="D1254:D1255"/>
    <mergeCell ref="E1254:E1255"/>
    <mergeCell ref="F1254:F1255"/>
    <mergeCell ref="G1254:G1255"/>
    <mergeCell ref="C1256:C1263"/>
    <mergeCell ref="D1256:D1263"/>
    <mergeCell ref="E1256:E1263"/>
    <mergeCell ref="F1256:F1263"/>
    <mergeCell ref="G1256:G1263"/>
    <mergeCell ref="H1256:H1257"/>
    <mergeCell ref="H1258:H1259"/>
    <mergeCell ref="H1262:H1263"/>
    <mergeCell ref="C1264:C1273"/>
    <mergeCell ref="D1264:D1273"/>
    <mergeCell ref="E1264:E1273"/>
    <mergeCell ref="F1264:F1273"/>
    <mergeCell ref="G1264:G1273"/>
    <mergeCell ref="H1264:H1265"/>
    <mergeCell ref="H1266:H1267"/>
    <mergeCell ref="H1268:H1269"/>
    <mergeCell ref="C1274:C1282"/>
    <mergeCell ref="D1274:D1282"/>
    <mergeCell ref="E1274:E1282"/>
    <mergeCell ref="F1274:F1282"/>
    <mergeCell ref="G1274:G1282"/>
    <mergeCell ref="H1275:H1276"/>
    <mergeCell ref="H1260:H1261"/>
    <mergeCell ref="C1283:C1286"/>
    <mergeCell ref="D1283:D1286"/>
    <mergeCell ref="E1283:E1286"/>
    <mergeCell ref="F1283:F1286"/>
    <mergeCell ref="G1283:G1286"/>
    <mergeCell ref="H1283:H1284"/>
    <mergeCell ref="H1285:H1286"/>
    <mergeCell ref="C1287:C1292"/>
    <mergeCell ref="D1287:D1292"/>
    <mergeCell ref="E1287:E1292"/>
    <mergeCell ref="F1287:F1292"/>
    <mergeCell ref="G1287:G1292"/>
    <mergeCell ref="H1287:H1290"/>
    <mergeCell ref="H1291:H1292"/>
    <mergeCell ref="C1293:C1298"/>
    <mergeCell ref="D1293:D1298"/>
    <mergeCell ref="E1293:E1298"/>
    <mergeCell ref="F1293:F1298"/>
    <mergeCell ref="G1293:G1298"/>
    <mergeCell ref="H1297:H1298"/>
    <mergeCell ref="C1299:C1303"/>
    <mergeCell ref="D1299:D1303"/>
    <mergeCell ref="E1299:E1303"/>
    <mergeCell ref="F1299:F1303"/>
    <mergeCell ref="G1299:G1303"/>
    <mergeCell ref="H1299:H1300"/>
    <mergeCell ref="C1304:C1306"/>
    <mergeCell ref="D1304:D1306"/>
    <mergeCell ref="E1304:E1306"/>
    <mergeCell ref="F1304:F1306"/>
    <mergeCell ref="G1304:G1306"/>
    <mergeCell ref="H1304:H1306"/>
    <mergeCell ref="C1307:C1317"/>
    <mergeCell ref="D1307:D1317"/>
    <mergeCell ref="E1307:E1317"/>
    <mergeCell ref="F1307:F1317"/>
    <mergeCell ref="G1307:G1317"/>
    <mergeCell ref="H1307:H1308"/>
    <mergeCell ref="C1318:C1328"/>
    <mergeCell ref="D1318:D1328"/>
    <mergeCell ref="E1318:E1328"/>
    <mergeCell ref="F1318:F1328"/>
    <mergeCell ref="G1318:G1328"/>
    <mergeCell ref="C1329:C1339"/>
    <mergeCell ref="D1329:D1339"/>
    <mergeCell ref="E1329:E1339"/>
    <mergeCell ref="F1329:F1339"/>
    <mergeCell ref="G1329:G1339"/>
    <mergeCell ref="H1329:H1330"/>
    <mergeCell ref="C1340:C1352"/>
    <mergeCell ref="D1340:D1352"/>
    <mergeCell ref="E1340:E1352"/>
    <mergeCell ref="F1340:F1352"/>
    <mergeCell ref="G1340:G1352"/>
    <mergeCell ref="H1342:H1343"/>
    <mergeCell ref="C1353:C1366"/>
    <mergeCell ref="D1353:D1366"/>
    <mergeCell ref="E1353:E1366"/>
    <mergeCell ref="F1353:F1366"/>
    <mergeCell ref="G1353:G1366"/>
    <mergeCell ref="H1354:H1355"/>
    <mergeCell ref="C1367:C1377"/>
    <mergeCell ref="D1367:D1377"/>
    <mergeCell ref="E1367:E1377"/>
    <mergeCell ref="F1367:F1377"/>
    <mergeCell ref="G1367:G1377"/>
    <mergeCell ref="H1367:H1368"/>
    <mergeCell ref="C1378:C1396"/>
    <mergeCell ref="D1378:D1396"/>
    <mergeCell ref="E1378:E1396"/>
    <mergeCell ref="F1378:F1396"/>
    <mergeCell ref="G1378:G1396"/>
    <mergeCell ref="C1397:C1400"/>
    <mergeCell ref="D1397:D1400"/>
    <mergeCell ref="E1397:E1400"/>
    <mergeCell ref="F1397:F1400"/>
    <mergeCell ref="G1397:G1400"/>
    <mergeCell ref="C1401:C1416"/>
    <mergeCell ref="D1401:D1416"/>
    <mergeCell ref="E1401:E1416"/>
    <mergeCell ref="F1401:F1416"/>
    <mergeCell ref="G1401:G1416"/>
    <mergeCell ref="H1406:H1407"/>
    <mergeCell ref="C1417:C1420"/>
    <mergeCell ref="D1417:D1420"/>
    <mergeCell ref="E1417:E1420"/>
    <mergeCell ref="F1417:F1420"/>
    <mergeCell ref="G1417:G1420"/>
    <mergeCell ref="C1421:C1436"/>
    <mergeCell ref="D1421:D1436"/>
    <mergeCell ref="E1421:E1436"/>
    <mergeCell ref="F1421:F1436"/>
    <mergeCell ref="G1421:G1436"/>
    <mergeCell ref="H1425:H1426"/>
    <mergeCell ref="C1437:C1456"/>
    <mergeCell ref="D1437:D1456"/>
    <mergeCell ref="E1437:E1456"/>
    <mergeCell ref="F1437:F1456"/>
    <mergeCell ref="G1437:G1456"/>
    <mergeCell ref="C1457:C1464"/>
    <mergeCell ref="D1457:D1464"/>
    <mergeCell ref="E1457:E1464"/>
    <mergeCell ref="F1457:F1464"/>
    <mergeCell ref="G1457:G1464"/>
    <mergeCell ref="C1465:C1473"/>
    <mergeCell ref="D1465:D1473"/>
    <mergeCell ref="E1465:E1473"/>
    <mergeCell ref="F1465:F1473"/>
    <mergeCell ref="G1465:G1473"/>
    <mergeCell ref="C1474:C1481"/>
    <mergeCell ref="D1474:D1481"/>
    <mergeCell ref="E1474:E1481"/>
    <mergeCell ref="F1474:F1481"/>
    <mergeCell ref="G1474:G1481"/>
    <mergeCell ref="C1482:C1484"/>
    <mergeCell ref="D1482:D1484"/>
    <mergeCell ref="E1482:E1484"/>
    <mergeCell ref="F1482:F1484"/>
    <mergeCell ref="G1482:G1484"/>
    <mergeCell ref="H1482:H1483"/>
    <mergeCell ref="C1485:C1487"/>
    <mergeCell ref="D1485:D1487"/>
    <mergeCell ref="E1485:E1487"/>
    <mergeCell ref="F1485:F1487"/>
    <mergeCell ref="G1485:G1487"/>
    <mergeCell ref="H1486:H1487"/>
    <mergeCell ref="C1488:C1495"/>
    <mergeCell ref="D1488:D1495"/>
    <mergeCell ref="E1488:E1495"/>
    <mergeCell ref="F1488:F1495"/>
    <mergeCell ref="G1488:G1495"/>
    <mergeCell ref="H1491:H1494"/>
    <mergeCell ref="C1496:C1498"/>
    <mergeCell ref="D1496:D1498"/>
    <mergeCell ref="E1496:E1498"/>
    <mergeCell ref="F1496:F1498"/>
    <mergeCell ref="G1496:G1498"/>
    <mergeCell ref="H1497:H1498"/>
    <mergeCell ref="C1500:C1510"/>
    <mergeCell ref="D1500:D1510"/>
    <mergeCell ref="E1500:E1510"/>
    <mergeCell ref="F1500:F1510"/>
    <mergeCell ref="G1500:G1510"/>
    <mergeCell ref="C1511:C1512"/>
    <mergeCell ref="D1511:D1512"/>
    <mergeCell ref="E1511:E1512"/>
    <mergeCell ref="F1511:F1512"/>
    <mergeCell ref="G1511:G1512"/>
    <mergeCell ref="C1513:C1514"/>
    <mergeCell ref="D1513:D1514"/>
    <mergeCell ref="E1513:E1514"/>
    <mergeCell ref="F1513:F1514"/>
    <mergeCell ref="G1513:G1514"/>
    <mergeCell ref="C1515:C1517"/>
    <mergeCell ref="D1515:D1517"/>
    <mergeCell ref="E1515:E1517"/>
    <mergeCell ref="F1515:F1517"/>
    <mergeCell ref="G1515:G1517"/>
    <mergeCell ref="H1516:H1517"/>
    <mergeCell ref="C1519:C1525"/>
    <mergeCell ref="D1519:D1525"/>
    <mergeCell ref="E1519:E1525"/>
    <mergeCell ref="F1519:F1525"/>
    <mergeCell ref="G1519:G1525"/>
    <mergeCell ref="H1523:H1525"/>
    <mergeCell ref="C1526:C1536"/>
    <mergeCell ref="D1526:D1536"/>
    <mergeCell ref="E1526:E1536"/>
    <mergeCell ref="F1526:F1536"/>
    <mergeCell ref="G1526:G1536"/>
    <mergeCell ref="D1570:D1572"/>
    <mergeCell ref="E1570:E1572"/>
    <mergeCell ref="F1570:F1572"/>
    <mergeCell ref="G1570:G1572"/>
    <mergeCell ref="C1537:C1538"/>
    <mergeCell ref="D1537:D1538"/>
    <mergeCell ref="E1537:E1538"/>
    <mergeCell ref="F1537:F1538"/>
    <mergeCell ref="G1537:G1538"/>
    <mergeCell ref="C1539:C1548"/>
    <mergeCell ref="D1539:D1548"/>
    <mergeCell ref="E1539:E1548"/>
    <mergeCell ref="F1539:F1548"/>
    <mergeCell ref="G1539:G1548"/>
    <mergeCell ref="C1549:C1550"/>
    <mergeCell ref="D1549:D1550"/>
    <mergeCell ref="E1549:E1550"/>
    <mergeCell ref="F1549:F1550"/>
    <mergeCell ref="G1549:G1550"/>
    <mergeCell ref="C1551:C1562"/>
    <mergeCell ref="D1551:D1562"/>
    <mergeCell ref="E1551:E1562"/>
    <mergeCell ref="F1551:F1562"/>
    <mergeCell ref="G1551:G1562"/>
    <mergeCell ref="C1573:C1576"/>
    <mergeCell ref="D1573:D1576"/>
    <mergeCell ref="E1573:E1576"/>
    <mergeCell ref="F1573:F1576"/>
    <mergeCell ref="G1573:G1576"/>
    <mergeCell ref="C1577:C1579"/>
    <mergeCell ref="D1577:D1579"/>
    <mergeCell ref="E1577:E1579"/>
    <mergeCell ref="F1577:F1579"/>
    <mergeCell ref="G1577:G1579"/>
    <mergeCell ref="C1580:C1581"/>
    <mergeCell ref="D1580:D1581"/>
    <mergeCell ref="E1580:E1581"/>
    <mergeCell ref="F1580:F1581"/>
    <mergeCell ref="G1580:G1581"/>
    <mergeCell ref="H1552:H1555"/>
    <mergeCell ref="C1563:C1564"/>
    <mergeCell ref="D1563:D1564"/>
    <mergeCell ref="E1563:E1564"/>
    <mergeCell ref="F1563:F1564"/>
    <mergeCell ref="G1563:G1564"/>
    <mergeCell ref="C1565:C1566"/>
    <mergeCell ref="D1565:D1566"/>
    <mergeCell ref="E1565:E1566"/>
    <mergeCell ref="F1565:F1566"/>
    <mergeCell ref="G1565:G1566"/>
    <mergeCell ref="C1567:C1569"/>
    <mergeCell ref="D1567:D1569"/>
    <mergeCell ref="E1567:E1569"/>
    <mergeCell ref="F1567:F1569"/>
    <mergeCell ref="G1567:G1569"/>
    <mergeCell ref="C1570:C1572"/>
    <mergeCell ref="H1582:H1584"/>
    <mergeCell ref="C1585:C1589"/>
    <mergeCell ref="D1585:D1589"/>
    <mergeCell ref="E1585:E1589"/>
    <mergeCell ref="F1585:F1589"/>
    <mergeCell ref="G1585:G1589"/>
    <mergeCell ref="H1586:H1587"/>
    <mergeCell ref="C1590:C1593"/>
    <mergeCell ref="D1590:D1593"/>
    <mergeCell ref="E1590:E1593"/>
    <mergeCell ref="F1590:F1593"/>
    <mergeCell ref="G1590:G1593"/>
    <mergeCell ref="H1590:H1591"/>
    <mergeCell ref="H1592:H1593"/>
    <mergeCell ref="C1594:C1598"/>
    <mergeCell ref="D1594:D1598"/>
    <mergeCell ref="E1594:E1598"/>
    <mergeCell ref="F1594:F1598"/>
    <mergeCell ref="G1594:G1598"/>
    <mergeCell ref="H1594:H1595"/>
    <mergeCell ref="H1596:H1598"/>
    <mergeCell ref="C1582:C1584"/>
    <mergeCell ref="D1582:D1584"/>
    <mergeCell ref="E1582:E1584"/>
    <mergeCell ref="F1582:F1584"/>
    <mergeCell ref="G1582:G1584"/>
    <mergeCell ref="C1599:C1606"/>
    <mergeCell ref="D1599:D1606"/>
    <mergeCell ref="E1599:E1606"/>
    <mergeCell ref="F1599:F1606"/>
    <mergeCell ref="G1599:G1606"/>
    <mergeCell ref="H1599:H1600"/>
    <mergeCell ref="H1601:H1603"/>
    <mergeCell ref="H1604:H1606"/>
    <mergeCell ref="C1607:C1610"/>
    <mergeCell ref="D1607:D1610"/>
    <mergeCell ref="E1607:E1610"/>
    <mergeCell ref="F1607:F1610"/>
    <mergeCell ref="G1607:G1610"/>
    <mergeCell ref="H1607:H1608"/>
    <mergeCell ref="C1611:C1613"/>
    <mergeCell ref="D1611:D1613"/>
    <mergeCell ref="E1611:E1613"/>
    <mergeCell ref="F1611:F1613"/>
    <mergeCell ref="G1611:G1613"/>
    <mergeCell ref="H1612:H1613"/>
    <mergeCell ref="C1614:C1616"/>
    <mergeCell ref="D1614:D1616"/>
    <mergeCell ref="E1614:E1616"/>
    <mergeCell ref="F1614:F1616"/>
    <mergeCell ref="G1614:G1616"/>
    <mergeCell ref="H1614:H1616"/>
    <mergeCell ref="C1617:C1618"/>
    <mergeCell ref="D1617:D1618"/>
    <mergeCell ref="E1617:E1618"/>
    <mergeCell ref="F1617:F1618"/>
    <mergeCell ref="G1617:G1618"/>
    <mergeCell ref="C1623:C1627"/>
    <mergeCell ref="D1623:D1627"/>
    <mergeCell ref="E1623:E1627"/>
    <mergeCell ref="F1623:F1627"/>
    <mergeCell ref="G1623:G1627"/>
    <mergeCell ref="H1623:H1624"/>
    <mergeCell ref="H1625:H1626"/>
    <mergeCell ref="C1628:C1635"/>
    <mergeCell ref="D1628:D1635"/>
    <mergeCell ref="E1628:E1635"/>
    <mergeCell ref="F1628:F1635"/>
    <mergeCell ref="G1628:G1635"/>
    <mergeCell ref="H1629:H1630"/>
    <mergeCell ref="H1631:H1632"/>
    <mergeCell ref="H1634:H1635"/>
    <mergeCell ref="C1636:C1637"/>
    <mergeCell ref="D1636:D1637"/>
    <mergeCell ref="E1636:E1637"/>
    <mergeCell ref="F1636:F1637"/>
    <mergeCell ref="C1638:C1639"/>
    <mergeCell ref="D1638:D1639"/>
    <mergeCell ref="E1638:E1639"/>
    <mergeCell ref="F1638:F1639"/>
    <mergeCell ref="G1638:G1639"/>
    <mergeCell ref="H1638:H1639"/>
    <mergeCell ref="C1640:C1642"/>
    <mergeCell ref="D1640:D1642"/>
    <mergeCell ref="E1640:E1642"/>
    <mergeCell ref="F1640:F1642"/>
    <mergeCell ref="G1640:G1642"/>
    <mergeCell ref="H1641:H1642"/>
    <mergeCell ref="C1644:C1645"/>
    <mergeCell ref="D1644:D1645"/>
    <mergeCell ref="E1644:E1645"/>
    <mergeCell ref="F1644:F1645"/>
    <mergeCell ref="G1644:G1645"/>
    <mergeCell ref="H1644:H1645"/>
    <mergeCell ref="C1647:C1649"/>
    <mergeCell ref="D1647:D1649"/>
    <mergeCell ref="E1647:E1649"/>
    <mergeCell ref="F1647:F1649"/>
    <mergeCell ref="G1647:G1649"/>
    <mergeCell ref="H1647:H1648"/>
    <mergeCell ref="C1650:C1652"/>
    <mergeCell ref="D1650:D1652"/>
    <mergeCell ref="E1650:E1652"/>
    <mergeCell ref="F1650:F1652"/>
    <mergeCell ref="G1650:G1652"/>
    <mergeCell ref="H1650:H1651"/>
    <mergeCell ref="C1653:C1657"/>
    <mergeCell ref="D1653:D1657"/>
    <mergeCell ref="E1653:E1657"/>
    <mergeCell ref="F1653:F1657"/>
    <mergeCell ref="G1653:G1657"/>
    <mergeCell ref="H1654:H1655"/>
    <mergeCell ref="C1658:C1662"/>
    <mergeCell ref="D1658:D1662"/>
    <mergeCell ref="E1658:E1662"/>
    <mergeCell ref="F1658:F1662"/>
    <mergeCell ref="G1658:G1662"/>
    <mergeCell ref="H1660:H1661"/>
    <mergeCell ref="C1663:C1664"/>
    <mergeCell ref="D1663:D1664"/>
    <mergeCell ref="E1663:E1664"/>
    <mergeCell ref="F1663:F1664"/>
    <mergeCell ref="G1663:G1664"/>
    <mergeCell ref="H1663:H1664"/>
    <mergeCell ref="C1665:C1670"/>
    <mergeCell ref="D1665:D1670"/>
    <mergeCell ref="E1665:E1670"/>
    <mergeCell ref="F1665:F1670"/>
    <mergeCell ref="G1665:G1670"/>
    <mergeCell ref="H1665:H1666"/>
    <mergeCell ref="H1668:H1669"/>
    <mergeCell ref="C1671:C1673"/>
    <mergeCell ref="D1671:D1673"/>
    <mergeCell ref="E1671:E1673"/>
    <mergeCell ref="F1671:F1673"/>
    <mergeCell ref="G1671:G1673"/>
    <mergeCell ref="C1674:C1689"/>
    <mergeCell ref="D1674:D1689"/>
    <mergeCell ref="E1674:E1689"/>
    <mergeCell ref="F1674:F1689"/>
    <mergeCell ref="G1674:G1689"/>
    <mergeCell ref="H1674:H1679"/>
    <mergeCell ref="C1690:C1705"/>
    <mergeCell ref="D1690:D1705"/>
    <mergeCell ref="E1690:E1705"/>
    <mergeCell ref="F1690:F1705"/>
    <mergeCell ref="G1690:G1705"/>
    <mergeCell ref="H1701:H1705"/>
    <mergeCell ref="C1706:C1714"/>
    <mergeCell ref="D1706:D1714"/>
    <mergeCell ref="E1706:E1714"/>
    <mergeCell ref="F1706:F1714"/>
    <mergeCell ref="G1706:G1714"/>
    <mergeCell ref="H1708:H1714"/>
    <mergeCell ref="C1715:C1726"/>
    <mergeCell ref="D1715:D1726"/>
    <mergeCell ref="E1715:E1726"/>
    <mergeCell ref="F1715:F1726"/>
    <mergeCell ref="G1715:G1726"/>
    <mergeCell ref="C1727:C1750"/>
    <mergeCell ref="D1727:D1750"/>
    <mergeCell ref="E1727:E1750"/>
    <mergeCell ref="F1727:F1750"/>
    <mergeCell ref="G1727:G1750"/>
    <mergeCell ref="C1751:C1753"/>
    <mergeCell ref="D1751:D1753"/>
    <mergeCell ref="E1751:E1753"/>
    <mergeCell ref="F1751:F1753"/>
    <mergeCell ref="G1751:G1753"/>
    <mergeCell ref="H1751:H1752"/>
    <mergeCell ref="C1754:C1759"/>
    <mergeCell ref="D1754:D1759"/>
    <mergeCell ref="E1754:E1759"/>
    <mergeCell ref="F1754:F1759"/>
    <mergeCell ref="G1754:G1759"/>
    <mergeCell ref="H1754:H1755"/>
    <mergeCell ref="H1756:H1757"/>
    <mergeCell ref="H1758:H1759"/>
    <mergeCell ref="C1760:C1765"/>
    <mergeCell ref="D1760:D1765"/>
    <mergeCell ref="E1760:E1765"/>
    <mergeCell ref="F1760:F1765"/>
    <mergeCell ref="G1760:G1765"/>
    <mergeCell ref="H1760:H1761"/>
    <mergeCell ref="H1762:H1763"/>
    <mergeCell ref="H1764:H1765"/>
    <mergeCell ref="C1766:C1767"/>
    <mergeCell ref="D1766:D1767"/>
    <mergeCell ref="E1766:E1767"/>
    <mergeCell ref="F1766:F1767"/>
    <mergeCell ref="G1766:G1767"/>
    <mergeCell ref="H1766:H1767"/>
    <mergeCell ref="C1768:C1780"/>
    <mergeCell ref="D1768:D1780"/>
    <mergeCell ref="E1768:E1780"/>
    <mergeCell ref="F1768:F1780"/>
    <mergeCell ref="G1768:G1780"/>
    <mergeCell ref="H1768:H1769"/>
    <mergeCell ref="H1770:H1771"/>
    <mergeCell ref="C1781:C1793"/>
    <mergeCell ref="D1781:D1793"/>
    <mergeCell ref="E1781:E1793"/>
    <mergeCell ref="F1781:F1793"/>
    <mergeCell ref="G1781:G1793"/>
    <mergeCell ref="H1781:H1782"/>
    <mergeCell ref="H1783:H1784"/>
    <mergeCell ref="C1794:C1806"/>
    <mergeCell ref="D1794:D1806"/>
    <mergeCell ref="E1794:E1806"/>
    <mergeCell ref="F1794:F1806"/>
    <mergeCell ref="G1794:G1806"/>
    <mergeCell ref="H1794:H1795"/>
    <mergeCell ref="H1796:H1797"/>
    <mergeCell ref="C1807:C1819"/>
    <mergeCell ref="D1807:D1819"/>
    <mergeCell ref="E1807:E1819"/>
    <mergeCell ref="F1807:F1819"/>
    <mergeCell ref="G1807:G1819"/>
    <mergeCell ref="H1807:H1808"/>
    <mergeCell ref="H1809:H1810"/>
    <mergeCell ref="C1820:C1834"/>
    <mergeCell ref="D1820:D1834"/>
    <mergeCell ref="E1820:E1834"/>
    <mergeCell ref="F1820:F1834"/>
    <mergeCell ref="G1820:G1834"/>
    <mergeCell ref="H1822:H1825"/>
    <mergeCell ref="C1835:C1837"/>
    <mergeCell ref="D1835:D1837"/>
    <mergeCell ref="E1835:E1837"/>
    <mergeCell ref="F1835:F1837"/>
    <mergeCell ref="G1835:G1837"/>
    <mergeCell ref="H1835:H1836"/>
    <mergeCell ref="C1838:C1842"/>
    <mergeCell ref="D1838:D1842"/>
    <mergeCell ref="E1838:E1842"/>
    <mergeCell ref="F1838:F1842"/>
    <mergeCell ref="G1838:G1842"/>
    <mergeCell ref="H1838:H1839"/>
    <mergeCell ref="H1840:H1841"/>
    <mergeCell ref="C1843:C1853"/>
    <mergeCell ref="D1843:D1853"/>
    <mergeCell ref="E1843:E1853"/>
    <mergeCell ref="F1843:F1853"/>
    <mergeCell ref="G1843:G1853"/>
    <mergeCell ref="H1843:H1844"/>
    <mergeCell ref="C1854:C1864"/>
    <mergeCell ref="D1854:D1864"/>
    <mergeCell ref="E1854:E1864"/>
    <mergeCell ref="F1854:F1864"/>
    <mergeCell ref="G1854:G1864"/>
    <mergeCell ref="H1854:H1855"/>
    <mergeCell ref="C1865:C1875"/>
    <mergeCell ref="D1865:D1875"/>
    <mergeCell ref="E1865:E1875"/>
    <mergeCell ref="F1865:F1875"/>
    <mergeCell ref="G1865:G1875"/>
    <mergeCell ref="H1865:H1866"/>
    <mergeCell ref="C1876:C1887"/>
    <mergeCell ref="D1876:D1887"/>
    <mergeCell ref="E1876:E1887"/>
    <mergeCell ref="F1876:F1887"/>
    <mergeCell ref="G1876:G1887"/>
    <mergeCell ref="H1877:H1878"/>
    <mergeCell ref="C1888:C1899"/>
    <mergeCell ref="D1888:D1899"/>
    <mergeCell ref="E1888:E1899"/>
    <mergeCell ref="F1888:F1899"/>
    <mergeCell ref="G1888:G1899"/>
    <mergeCell ref="H1889:H1890"/>
    <mergeCell ref="C1900:C1902"/>
    <mergeCell ref="D1900:D1902"/>
    <mergeCell ref="E1900:E1902"/>
    <mergeCell ref="F1900:F1902"/>
    <mergeCell ref="G1900:G1902"/>
    <mergeCell ref="H1900:H1902"/>
    <mergeCell ref="D1915:D1926"/>
    <mergeCell ref="E1915:E1926"/>
    <mergeCell ref="F1915:F1926"/>
    <mergeCell ref="G1915:G1926"/>
    <mergeCell ref="H1916:H1917"/>
    <mergeCell ref="C1927:C1938"/>
    <mergeCell ref="D1927:D1938"/>
    <mergeCell ref="E1927:E1938"/>
    <mergeCell ref="F1927:F1938"/>
    <mergeCell ref="G1927:G1938"/>
    <mergeCell ref="H1928:H1929"/>
    <mergeCell ref="C1939:C1950"/>
    <mergeCell ref="D1939:D1950"/>
    <mergeCell ref="E1939:E1950"/>
    <mergeCell ref="F1939:F1950"/>
    <mergeCell ref="G1939:G1950"/>
    <mergeCell ref="H1940:H1941"/>
    <mergeCell ref="C1951:C1953"/>
    <mergeCell ref="D1951:D1953"/>
    <mergeCell ref="E1951:E1953"/>
    <mergeCell ref="F1951:F1953"/>
    <mergeCell ref="G1951:G1953"/>
    <mergeCell ref="H1951:H1953"/>
    <mergeCell ref="C1954:C1965"/>
    <mergeCell ref="D1954:D1965"/>
    <mergeCell ref="E1954:E1965"/>
    <mergeCell ref="F1954:F1965"/>
    <mergeCell ref="G1954:G1965"/>
    <mergeCell ref="H1955:H1956"/>
    <mergeCell ref="C1966:C1977"/>
    <mergeCell ref="D1966:D1977"/>
    <mergeCell ref="E1966:E1977"/>
    <mergeCell ref="F1966:F1977"/>
    <mergeCell ref="G1966:G1977"/>
    <mergeCell ref="H1967:H1968"/>
    <mergeCell ref="C1978:C1989"/>
    <mergeCell ref="D1978:D1989"/>
    <mergeCell ref="E1978:E1989"/>
    <mergeCell ref="F1978:F1989"/>
    <mergeCell ref="G1978:G1989"/>
    <mergeCell ref="H1979:H1980"/>
    <mergeCell ref="C1990:C2001"/>
    <mergeCell ref="D1990:D2001"/>
    <mergeCell ref="E1990:E2001"/>
    <mergeCell ref="F1990:F2001"/>
    <mergeCell ref="G1990:G2001"/>
    <mergeCell ref="H1991:H1992"/>
    <mergeCell ref="C2002:C2012"/>
    <mergeCell ref="D2002:D2012"/>
    <mergeCell ref="E2002:E2012"/>
    <mergeCell ref="F2002:F2012"/>
    <mergeCell ref="G2002:G2012"/>
    <mergeCell ref="H2002:H2003"/>
    <mergeCell ref="C2013:C2023"/>
    <mergeCell ref="D2013:D2023"/>
    <mergeCell ref="E2013:E2023"/>
    <mergeCell ref="F2013:F2023"/>
    <mergeCell ref="G2013:G2023"/>
    <mergeCell ref="H2013:H2014"/>
    <mergeCell ref="C2024:C2035"/>
    <mergeCell ref="D2024:D2035"/>
    <mergeCell ref="E2024:E2035"/>
    <mergeCell ref="F2024:F2035"/>
    <mergeCell ref="G2024:G2035"/>
    <mergeCell ref="H2024:H2026"/>
    <mergeCell ref="C2036:C2047"/>
    <mergeCell ref="D2036:D2047"/>
    <mergeCell ref="E2036:E2047"/>
    <mergeCell ref="F2036:F2047"/>
    <mergeCell ref="G2036:G2047"/>
    <mergeCell ref="H2036:H2038"/>
    <mergeCell ref="C2048:C2059"/>
    <mergeCell ref="D2048:D2059"/>
    <mergeCell ref="E2048:E2059"/>
    <mergeCell ref="F2048:F2059"/>
    <mergeCell ref="G2048:G2059"/>
    <mergeCell ref="H2048:H2050"/>
    <mergeCell ref="C2060:C2071"/>
    <mergeCell ref="D2060:D2071"/>
    <mergeCell ref="E2060:E2071"/>
    <mergeCell ref="F2060:F2071"/>
    <mergeCell ref="G2060:G2071"/>
    <mergeCell ref="H2060:H2062"/>
    <mergeCell ref="C2072:C2077"/>
    <mergeCell ref="D2072:D2077"/>
    <mergeCell ref="E2072:E2077"/>
    <mergeCell ref="F2072:F2077"/>
    <mergeCell ref="G2072:G2077"/>
    <mergeCell ref="C2078:C2089"/>
    <mergeCell ref="D2078:D2089"/>
    <mergeCell ref="E2078:E2089"/>
    <mergeCell ref="F2078:F2089"/>
    <mergeCell ref="G2078:G2089"/>
    <mergeCell ref="H2078:H2080"/>
    <mergeCell ref="C2090:C2103"/>
    <mergeCell ref="D2090:D2103"/>
    <mergeCell ref="E2090:E2103"/>
    <mergeCell ref="F2090:F2103"/>
    <mergeCell ref="G2090:G2103"/>
    <mergeCell ref="H2092:H2094"/>
    <mergeCell ref="C2104:C2114"/>
    <mergeCell ref="D2104:D2114"/>
    <mergeCell ref="E2104:E2114"/>
    <mergeCell ref="F2104:F2114"/>
    <mergeCell ref="G2104:G2114"/>
    <mergeCell ref="H2104:H2105"/>
    <mergeCell ref="C2115:C2126"/>
    <mergeCell ref="D2115:D2126"/>
    <mergeCell ref="E2115:E2126"/>
    <mergeCell ref="F2115:F2126"/>
    <mergeCell ref="G2115:G2126"/>
    <mergeCell ref="H2115:H2117"/>
    <mergeCell ref="C2127:C2138"/>
    <mergeCell ref="D2127:D2138"/>
    <mergeCell ref="E2127:E2138"/>
    <mergeCell ref="F2127:F2138"/>
    <mergeCell ref="G2127:G2138"/>
    <mergeCell ref="H2127:H2129"/>
    <mergeCell ref="C2139:C2149"/>
    <mergeCell ref="D2139:D2149"/>
    <mergeCell ref="E2139:E2149"/>
    <mergeCell ref="F2139:F2149"/>
    <mergeCell ref="G2139:G2149"/>
    <mergeCell ref="H2139:H2140"/>
    <mergeCell ref="C2150:C2160"/>
    <mergeCell ref="D2150:D2160"/>
    <mergeCell ref="E2150:E2160"/>
    <mergeCell ref="F2150:F2160"/>
    <mergeCell ref="G2150:G2160"/>
    <mergeCell ref="H2150:H2151"/>
    <mergeCell ref="C2161:C2171"/>
    <mergeCell ref="D2161:D2171"/>
    <mergeCell ref="E2161:E2171"/>
    <mergeCell ref="F2161:F2171"/>
    <mergeCell ref="G2161:G2171"/>
    <mergeCell ref="H2161:H2162"/>
    <mergeCell ref="C2172:C2184"/>
    <mergeCell ref="D2172:D2184"/>
    <mergeCell ref="E2172:E2184"/>
    <mergeCell ref="F2172:F2184"/>
    <mergeCell ref="G2172:G2184"/>
    <mergeCell ref="H2172:H2175"/>
    <mergeCell ref="C2185:C2197"/>
    <mergeCell ref="D2185:D2197"/>
    <mergeCell ref="E2185:E2197"/>
    <mergeCell ref="F2185:F2197"/>
    <mergeCell ref="G2185:G2197"/>
    <mergeCell ref="H2185:H2188"/>
    <mergeCell ref="C2198:C2208"/>
    <mergeCell ref="D2198:D2208"/>
    <mergeCell ref="E2198:E2208"/>
    <mergeCell ref="F2198:F2208"/>
    <mergeCell ref="G2198:G2208"/>
    <mergeCell ref="H2198:H2199"/>
    <mergeCell ref="C2209:C2219"/>
    <mergeCell ref="D2209:D2219"/>
    <mergeCell ref="E2209:E2219"/>
    <mergeCell ref="F2209:F2219"/>
    <mergeCell ref="G2209:G2219"/>
    <mergeCell ref="H2209:H2210"/>
    <mergeCell ref="C2220:C2230"/>
    <mergeCell ref="D2220:D2230"/>
    <mergeCell ref="E2220:E2230"/>
    <mergeCell ref="F2220:F2230"/>
    <mergeCell ref="G2220:G2230"/>
    <mergeCell ref="H2220:H2221"/>
    <mergeCell ref="C2231:C2232"/>
    <mergeCell ref="D2231:D2232"/>
    <mergeCell ref="E2231:E2232"/>
    <mergeCell ref="F2231:F2232"/>
    <mergeCell ref="G2231:G2232"/>
    <mergeCell ref="C2233:C2243"/>
    <mergeCell ref="D2233:D2243"/>
    <mergeCell ref="E2233:E2243"/>
    <mergeCell ref="F2233:F2243"/>
    <mergeCell ref="G2233:G2243"/>
    <mergeCell ref="H2233:H2234"/>
    <mergeCell ref="E2322:E2340"/>
    <mergeCell ref="F2322:F2340"/>
    <mergeCell ref="G2322:G2340"/>
    <mergeCell ref="H2323:H2324"/>
    <mergeCell ref="C2244:C2245"/>
    <mergeCell ref="D2244:D2245"/>
    <mergeCell ref="G2244:G2245"/>
    <mergeCell ref="H2244:H2245"/>
    <mergeCell ref="C2246:C2256"/>
    <mergeCell ref="D2246:D2256"/>
    <mergeCell ref="E2246:E2256"/>
    <mergeCell ref="F2246:F2256"/>
    <mergeCell ref="G2246:G2256"/>
    <mergeCell ref="H2246:H2247"/>
    <mergeCell ref="C2257:C2274"/>
    <mergeCell ref="D2257:D2274"/>
    <mergeCell ref="E2257:E2274"/>
    <mergeCell ref="F2257:F2274"/>
    <mergeCell ref="G2257:G2274"/>
    <mergeCell ref="H2259:H2260"/>
    <mergeCell ref="C2275:C2289"/>
    <mergeCell ref="D2275:D2289"/>
    <mergeCell ref="E2275:E2289"/>
    <mergeCell ref="F2275:F2289"/>
    <mergeCell ref="G2275:G2289"/>
    <mergeCell ref="H2276:H2277"/>
    <mergeCell ref="C2420:C2434"/>
    <mergeCell ref="D2420:D2434"/>
    <mergeCell ref="E2420:E2434"/>
    <mergeCell ref="F2420:F2434"/>
    <mergeCell ref="G2420:G2434"/>
    <mergeCell ref="C2341:C2357"/>
    <mergeCell ref="D2341:D2357"/>
    <mergeCell ref="E2341:E2357"/>
    <mergeCell ref="F2341:F2357"/>
    <mergeCell ref="G2341:G2357"/>
    <mergeCell ref="H2342:H2343"/>
    <mergeCell ref="C2358:C2372"/>
    <mergeCell ref="D2358:D2372"/>
    <mergeCell ref="E2358:E2372"/>
    <mergeCell ref="F2358:F2372"/>
    <mergeCell ref="G2358:G2372"/>
    <mergeCell ref="H2359:H2360"/>
    <mergeCell ref="C2373:C2387"/>
    <mergeCell ref="D2373:D2387"/>
    <mergeCell ref="E2373:E2387"/>
    <mergeCell ref="F2373:F2387"/>
    <mergeCell ref="G2373:G2387"/>
    <mergeCell ref="H2374:H2375"/>
    <mergeCell ref="G2587:G2590"/>
    <mergeCell ref="H2513:H2514"/>
    <mergeCell ref="C2525:C2539"/>
    <mergeCell ref="D2525:D2539"/>
    <mergeCell ref="E2525:E2539"/>
    <mergeCell ref="F2525:F2539"/>
    <mergeCell ref="G2525:G2539"/>
    <mergeCell ref="H2525:H2530"/>
    <mergeCell ref="C2435:C2450"/>
    <mergeCell ref="D2435:D2450"/>
    <mergeCell ref="E2435:E2450"/>
    <mergeCell ref="F2435:F2450"/>
    <mergeCell ref="G2435:G2450"/>
    <mergeCell ref="C2451:C2468"/>
    <mergeCell ref="D2451:D2468"/>
    <mergeCell ref="E2451:E2468"/>
    <mergeCell ref="F2451:F2468"/>
    <mergeCell ref="G2451:G2468"/>
    <mergeCell ref="H2452:H2453"/>
    <mergeCell ref="C2469:C2480"/>
    <mergeCell ref="D2469:D2480"/>
    <mergeCell ref="E2469:E2480"/>
    <mergeCell ref="F2469:F2480"/>
    <mergeCell ref="G2469:G2480"/>
    <mergeCell ref="C2481:C2495"/>
    <mergeCell ref="D2481:D2495"/>
    <mergeCell ref="E2481:E2495"/>
    <mergeCell ref="F2481:F2495"/>
    <mergeCell ref="G2481:G2495"/>
    <mergeCell ref="C2496:C2512"/>
    <mergeCell ref="D2496:D2512"/>
    <mergeCell ref="E2496:E2512"/>
    <mergeCell ref="C2606:C2610"/>
    <mergeCell ref="D2606:D2610"/>
    <mergeCell ref="E2606:E2610"/>
    <mergeCell ref="F2606:F2610"/>
    <mergeCell ref="G2606:G2610"/>
    <mergeCell ref="H2606:H2607"/>
    <mergeCell ref="H2608:H2609"/>
    <mergeCell ref="C2611:C2614"/>
    <mergeCell ref="C2591:C2592"/>
    <mergeCell ref="D2591:D2592"/>
    <mergeCell ref="E2591:E2592"/>
    <mergeCell ref="F2591:F2592"/>
    <mergeCell ref="G2591:G2592"/>
    <mergeCell ref="C2541:C2552"/>
    <mergeCell ref="D2541:D2552"/>
    <mergeCell ref="E2541:E2552"/>
    <mergeCell ref="F2541:F2552"/>
    <mergeCell ref="G2541:G2552"/>
    <mergeCell ref="C2553:C2563"/>
    <mergeCell ref="D2553:D2563"/>
    <mergeCell ref="E2553:E2563"/>
    <mergeCell ref="F2553:F2563"/>
    <mergeCell ref="G2553:G2563"/>
    <mergeCell ref="C2564:C2579"/>
    <mergeCell ref="D2564:D2579"/>
    <mergeCell ref="E2564:E2579"/>
    <mergeCell ref="F2564:F2579"/>
    <mergeCell ref="G2564:G2579"/>
    <mergeCell ref="C2587:C2590"/>
    <mergeCell ref="D2587:D2590"/>
    <mergeCell ref="E2587:E2590"/>
    <mergeCell ref="F2587:F2590"/>
    <mergeCell ref="C2593:C2596"/>
    <mergeCell ref="D2593:D2596"/>
    <mergeCell ref="E2593:E2596"/>
    <mergeCell ref="F2593:F2596"/>
    <mergeCell ref="G2593:G2596"/>
    <mergeCell ref="C2597:C2599"/>
    <mergeCell ref="D2597:D2599"/>
    <mergeCell ref="E2597:E2599"/>
    <mergeCell ref="F2597:F2599"/>
    <mergeCell ref="G2597:G2599"/>
    <mergeCell ref="C2601:C2605"/>
    <mergeCell ref="D2601:D2605"/>
    <mergeCell ref="E2601:E2605"/>
    <mergeCell ref="F2601:F2605"/>
    <mergeCell ref="G2601:G2605"/>
    <mergeCell ref="H2601:H2602"/>
    <mergeCell ref="H2604:H2605"/>
    <mergeCell ref="C2642:C2646"/>
    <mergeCell ref="D2642:D2646"/>
    <mergeCell ref="E2642:E2646"/>
    <mergeCell ref="F2642:F2646"/>
    <mergeCell ref="G2642:G2646"/>
    <mergeCell ref="H2642:H2643"/>
    <mergeCell ref="H2644:H2645"/>
    <mergeCell ref="C2647:C2651"/>
    <mergeCell ref="D2647:D2651"/>
    <mergeCell ref="E2647:E2651"/>
    <mergeCell ref="F2647:F2651"/>
    <mergeCell ref="C2619:C2622"/>
    <mergeCell ref="D2619:D2622"/>
    <mergeCell ref="E2619:E2622"/>
    <mergeCell ref="F2619:F2622"/>
    <mergeCell ref="G2619:G2622"/>
    <mergeCell ref="H2619:H2620"/>
    <mergeCell ref="C2623:C2626"/>
    <mergeCell ref="D2623:D2626"/>
    <mergeCell ref="E2623:E2626"/>
    <mergeCell ref="F2623:F2626"/>
    <mergeCell ref="G2623:G2626"/>
    <mergeCell ref="H2623:H2624"/>
    <mergeCell ref="C2627:C2628"/>
    <mergeCell ref="D2627:D2628"/>
    <mergeCell ref="C2637:C2641"/>
    <mergeCell ref="D2637:D2641"/>
    <mergeCell ref="E2637:E2641"/>
    <mergeCell ref="F2637:F2641"/>
    <mergeCell ref="G2637:G2641"/>
    <mergeCell ref="H2637:H2638"/>
    <mergeCell ref="H2639:H2640"/>
    <mergeCell ref="F2696:F2705"/>
    <mergeCell ref="C2662:C2667"/>
    <mergeCell ref="D2662:D2667"/>
    <mergeCell ref="E2662:E2667"/>
    <mergeCell ref="F2662:F2667"/>
    <mergeCell ref="G2662:G2667"/>
    <mergeCell ref="H2662:H2663"/>
    <mergeCell ref="H2664:H2665"/>
    <mergeCell ref="C2669:C2673"/>
    <mergeCell ref="D2669:D2673"/>
    <mergeCell ref="E2669:E2673"/>
    <mergeCell ref="F2669:F2673"/>
    <mergeCell ref="G2669:G2673"/>
    <mergeCell ref="H2669:H2670"/>
    <mergeCell ref="H2671:H2672"/>
    <mergeCell ref="C2674:C2678"/>
    <mergeCell ref="D2674:D2678"/>
    <mergeCell ref="E2674:E2678"/>
    <mergeCell ref="F2674:F2678"/>
    <mergeCell ref="G2674:G2678"/>
    <mergeCell ref="H2674:H2675"/>
    <mergeCell ref="H2676:H2677"/>
    <mergeCell ref="C2807:C2816"/>
    <mergeCell ref="D2807:D2816"/>
    <mergeCell ref="E2807:E2816"/>
    <mergeCell ref="F2807:F2816"/>
    <mergeCell ref="G2807:G2816"/>
    <mergeCell ref="H2807:H2810"/>
    <mergeCell ref="H2812:H2814"/>
    <mergeCell ref="I2727:I2728"/>
    <mergeCell ref="I2739:I2740"/>
    <mergeCell ref="I2741:I2742"/>
    <mergeCell ref="C2746:C2758"/>
    <mergeCell ref="D2746:D2758"/>
    <mergeCell ref="E2746:E2758"/>
    <mergeCell ref="F2746:F2758"/>
    <mergeCell ref="G2746:G2758"/>
    <mergeCell ref="H2746:H2748"/>
    <mergeCell ref="C2759:C2771"/>
    <mergeCell ref="C2713:C2745"/>
    <mergeCell ref="D2713:D2745"/>
    <mergeCell ref="E2713:E2745"/>
    <mergeCell ref="F2713:F2745"/>
    <mergeCell ref="G2713:G2745"/>
    <mergeCell ref="H2714:H2716"/>
    <mergeCell ref="H2717:H2722"/>
    <mergeCell ref="H2723:H2725"/>
    <mergeCell ref="H2727:H2729"/>
    <mergeCell ref="H2739:H2743"/>
    <mergeCell ref="D2759:D2771"/>
    <mergeCell ref="E2759:E2771"/>
    <mergeCell ref="F2759:F2771"/>
    <mergeCell ref="G2759:G2771"/>
    <mergeCell ref="H2759:H2761"/>
    <mergeCell ref="C1903:C1914"/>
    <mergeCell ref="D1903:D1914"/>
    <mergeCell ref="E1903:E1914"/>
    <mergeCell ref="F1903:F1914"/>
    <mergeCell ref="G1903:G1914"/>
    <mergeCell ref="H1904:H1905"/>
    <mergeCell ref="C1915:C1926"/>
    <mergeCell ref="E2244:E2245"/>
    <mergeCell ref="F2244:F2245"/>
    <mergeCell ref="C2389:C2404"/>
    <mergeCell ref="D2389:D2404"/>
    <mergeCell ref="E2389:E2404"/>
    <mergeCell ref="F2389:F2404"/>
    <mergeCell ref="G2389:G2404"/>
    <mergeCell ref="C2405:C2419"/>
    <mergeCell ref="D2405:D2419"/>
    <mergeCell ref="E2405:E2419"/>
    <mergeCell ref="F2405:F2419"/>
    <mergeCell ref="G2405:G2419"/>
    <mergeCell ref="C2290:C2304"/>
    <mergeCell ref="D2290:D2304"/>
    <mergeCell ref="E2290:E2304"/>
    <mergeCell ref="F2290:F2304"/>
    <mergeCell ref="G2290:G2304"/>
    <mergeCell ref="H2290:H2291"/>
    <mergeCell ref="C2305:C2321"/>
    <mergeCell ref="D2305:D2321"/>
    <mergeCell ref="E2305:E2321"/>
    <mergeCell ref="F2305:F2321"/>
    <mergeCell ref="G2305:G2321"/>
    <mergeCell ref="C2322:C2340"/>
    <mergeCell ref="D2322:D2340"/>
    <mergeCell ref="G2496:G2512"/>
    <mergeCell ref="C2513:C2524"/>
    <mergeCell ref="D2513:D2524"/>
    <mergeCell ref="E2513:E2524"/>
    <mergeCell ref="F2513:F2524"/>
    <mergeCell ref="G2513:G2524"/>
    <mergeCell ref="H2564:H2567"/>
    <mergeCell ref="H2568:H2569"/>
    <mergeCell ref="C2580:C2582"/>
    <mergeCell ref="D2580:D2582"/>
    <mergeCell ref="E2580:E2582"/>
    <mergeCell ref="F2580:F2582"/>
    <mergeCell ref="G2580:G2582"/>
    <mergeCell ref="C2583:C2586"/>
    <mergeCell ref="D2583:D2586"/>
    <mergeCell ref="E2583:E2586"/>
    <mergeCell ref="F2583:F2586"/>
    <mergeCell ref="G2583:G2586"/>
    <mergeCell ref="H2585:H2586"/>
    <mergeCell ref="F2496:F2512"/>
    <mergeCell ref="D2611:D2614"/>
    <mergeCell ref="E2611:E2614"/>
    <mergeCell ref="F2611:F2614"/>
    <mergeCell ref="G2611:G2614"/>
    <mergeCell ref="H2611:H2612"/>
    <mergeCell ref="H2613:H2614"/>
    <mergeCell ref="E2627:E2628"/>
    <mergeCell ref="F2627:F2628"/>
    <mergeCell ref="G2627:G2628"/>
    <mergeCell ref="C2629:C2633"/>
    <mergeCell ref="D2629:D2633"/>
    <mergeCell ref="E2629:E2633"/>
    <mergeCell ref="F2629:F2633"/>
    <mergeCell ref="G2629:G2633"/>
    <mergeCell ref="H2629:H2630"/>
    <mergeCell ref="H2632:H2633"/>
    <mergeCell ref="C2634:C2636"/>
    <mergeCell ref="D2634:D2636"/>
    <mergeCell ref="E2634:E2636"/>
    <mergeCell ref="F2634:F2636"/>
    <mergeCell ref="G2634:G2636"/>
    <mergeCell ref="C2615:C2618"/>
    <mergeCell ref="D2615:D2618"/>
    <mergeCell ref="E2615:E2618"/>
    <mergeCell ref="F2615:F2618"/>
    <mergeCell ref="G2615:G2618"/>
    <mergeCell ref="H2615:H2616"/>
    <mergeCell ref="H2617:H2618"/>
    <mergeCell ref="G2647:G2651"/>
    <mergeCell ref="H2647:H2648"/>
    <mergeCell ref="H2649:H2650"/>
    <mergeCell ref="C2652:C2656"/>
    <mergeCell ref="D2652:D2656"/>
    <mergeCell ref="E2652:E2656"/>
    <mergeCell ref="F2652:F2656"/>
    <mergeCell ref="G2652:G2656"/>
    <mergeCell ref="H2652:H2653"/>
    <mergeCell ref="H2654:H2655"/>
    <mergeCell ref="C2657:C2661"/>
    <mergeCell ref="D2657:D2661"/>
    <mergeCell ref="E2657:E2661"/>
    <mergeCell ref="F2657:F2661"/>
    <mergeCell ref="G2657:G2661"/>
    <mergeCell ref="H2657:H2658"/>
    <mergeCell ref="H2659:H2660"/>
    <mergeCell ref="C2679:C2683"/>
    <mergeCell ref="D2679:D2683"/>
    <mergeCell ref="E2679:E2683"/>
    <mergeCell ref="F2679:F2683"/>
    <mergeCell ref="G2679:G2683"/>
    <mergeCell ref="H2679:H2680"/>
    <mergeCell ref="H2681:H2682"/>
    <mergeCell ref="C2684:C2689"/>
    <mergeCell ref="D2684:D2689"/>
    <mergeCell ref="E2684:E2689"/>
    <mergeCell ref="F2684:F2689"/>
    <mergeCell ref="G2684:G2689"/>
    <mergeCell ref="H2684:H2685"/>
    <mergeCell ref="H2686:H2687"/>
    <mergeCell ref="G2696:G2705"/>
    <mergeCell ref="C2706:C2712"/>
    <mergeCell ref="D2706:D2712"/>
    <mergeCell ref="E2706:E2712"/>
    <mergeCell ref="F2706:F2712"/>
    <mergeCell ref="G2706:G2712"/>
    <mergeCell ref="H2706:H2708"/>
    <mergeCell ref="H2711:H2712"/>
    <mergeCell ref="C2690:C2695"/>
    <mergeCell ref="D2690:D2695"/>
    <mergeCell ref="E2690:E2695"/>
    <mergeCell ref="F2690:F2695"/>
    <mergeCell ref="G2690:G2695"/>
    <mergeCell ref="H2690:H2691"/>
    <mergeCell ref="H2692:H2693"/>
    <mergeCell ref="C2696:C2705"/>
    <mergeCell ref="D2696:D2705"/>
    <mergeCell ref="E2696:E2705"/>
    <mergeCell ref="C2772:C2784"/>
    <mergeCell ref="D2772:D2784"/>
    <mergeCell ref="E2772:E2784"/>
    <mergeCell ref="F2772:F2784"/>
    <mergeCell ref="G2772:G2784"/>
    <mergeCell ref="H2772:H2774"/>
    <mergeCell ref="C2785:C2795"/>
    <mergeCell ref="D2785:D2795"/>
    <mergeCell ref="E2785:E2795"/>
    <mergeCell ref="F2785:F2795"/>
    <mergeCell ref="G2785:G2795"/>
    <mergeCell ref="C2796:C2806"/>
    <mergeCell ref="D2796:D2806"/>
    <mergeCell ref="E2796:E2806"/>
    <mergeCell ref="F2796:F2806"/>
    <mergeCell ref="G2796:G2806"/>
    <mergeCell ref="H2796:H2797"/>
  </mergeCells>
  <conditionalFormatting sqref="R12:R2816">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1362:I1364 I1527 H1406 I1375:I1377 I1350:I1352 H1386:H1387 I1192:I1195 I1394:I1396 I1414:I1416 I1315:I1317 I1326:I1328 I1337:I1339 H1425 I1433:I1435 I1636:I1642 I1729:I1739 I2069:I2071 I2080:I2082 I2093:I2095 I1688:I1690 I2106:I2108 I2128:I2130 I2139:I2143 I2152:I2154 I1701:I1703 I2697 I2165:I2167 I2179:I2181 I1714:I1716 I2196:I2198 I2210:I2212 I2226:I2228 I2703:I2705 I2750 I2243:I2245 I2262:I2264 I2279:I2281 I2294:I2296 I2433:I2435 I2581:I2583 I2437:I2440 I2576:I2578 I2570 I2601 I2612 I2488:I2490 I2310:I2312 I2356:I2358 I2326:I2328 I2341:I2343 I1886:I1888 I2372:I2374 I2402:I2404 I1582 I2462:I2464 I2473:I2479 I2607:I2609 I2390:I2392 I2117:I2119 I1748:I1752 I2417:I2419 I2449:I2453 I1647 I1773:I1775 I1788:I1789 I1796:I1798 I1808:I1810 I1823:I1825 I1784:I1786 I1835:I1837 I1851:I1852 I1847:I1849 I1859:I1861 I1866:I1867 I1890:I1891 I1874:I1876 I1898:I1900 I1910:I1912 I1921:I1923 I1932:I1934 I1944:I1946 I1956:I1958 I1968:I1970 I1980:I1982 I1998:I2000 I2012:I2014 I2023:I2025 I2035:I2037 I2047:I2049 I2058:I2060 I2763 I2769:I2771 I2776 I2804:I2806 I2756:I2758 I2736:I2738 I2623 I2782:I2784 I2630:I2632 I1675:I1677 I2619:I2621 I2792:I2794 I278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93:J200 I126:J130 J168:J172 J176:J180 J184:J188 J93:J97 I146:J146 J1527 J1335:J1339 J1348:J1352 J1360:J1364 J1373:J1377 J1330 J1407 J1313:J1317 J1355 J1308 J1343 J1392:J1396 J1324:J1328 J1387 J1368 J1168 J1412:J1416 J1319 J1431:J1435 J1426 J2033:J2037 J2045:J2049 J1746:J1752 J2056:J2060 J1712:J1716 J2754:J2758 J1694 I1707:J1707 J2486:J2490 J2067:J2071 J2623 J1647 J1699:J1703 J2062 J2574:J2578 J2086 J1722 J1588 J2099 J2121 J2126:J2130 J2132 J2137:J2143 J2158 J1636:J1642 J1741 J2172 J2194:J2198 J2203 J2236 J2241:J2245 J2208:J2212 J2272 J2303 J2292:J2296 J2308:J2312 J2612 J2601 J2570 J2580:J2583 K2516 J2617:J2621 J2339:J2343 K2513 J2354:J2358 J2370:J2374 J2400:J2404 J1674:J1677 J2395 J2447:J2453 J2455 J2460:J2464 J2605:J2609 J2471:J2479 K2491 K2498:K2499 J2481 K2507 J2437:J2440 J2365 J2319 J2349 J2388:J2392 J2324:J2328 J2287 J2334 J2383 J2115:J2119 J1727:J1739 J1777 J1788:J1789 J1806:J1810 J1828 J1800:J1801 J1821:J1825 J1872:J1876 J1857:J1861 J1851:J1852 J1914 J1925 J1930:J1934 J1937 J1954:J1958 J1973 J2021:J2025 J1996:J2000 J2051 J2110 J2145 J2104:J2108 J2150:J2154 J2091:J2095 J2163:J2167 J2078:J2082 J2177:J2181 J2040 J2189 J2028 J2219 J2073 J2010:J2014 J2224:J2228 J1884:J1888 J2260:J2264 J1966:J1970 J2255 J1896:J1900 J2277:J2281 J2410 J2415:J2419 J2426 J2431:J2435 J2466 J1593 J1771:J1775 J1794:J1798 J1782:J1786 J1816 J1833:J1837 J1840 J1845:J1849 J1866:J1867 J1890:J1891 J1879 J1902:J1903 J1908:J1912 J1919:J1923 J1942:J1946 J1949 J1961 J1978:J1982 J1991 J2005 J2016 J2776 J2797 J2734:J2738 J2697 J2628:J2632 J2703:J2705 J2750 J2767:J2771 J2763 J2780:J2784 J2802:J2806 J1582 J1680:J1681 J1686:J1690 J2442 J2786 J2790:J2794"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68 L1314 L1349 L1336 L1325 L1393 L2437:L2439 L1700 L1636:L1642 L1733 L1750:L1752 L1687 L2278 L2081 L2164 L2178 L2195 L2209 L1674 L1713 L2491 L2476:L2478 L2225 L2242 L2453 L2472 L2432 L2461 L1822 L1957 L2261 L2340 L2371 L2401 L1736 L2389 L2416 L1647 L1728 L1772 L1788:L1789 L1786 L1834 L1846 L1858 L1873 L1885 L1897 L1909 L1920 L1931 L1943 L1969 L1988 L1997 L2013 L2034 L2046 L2448 L2057 L2355 L2325 L1979 L2309 L2293 L2487 L2798:L2804 L1582 L2730:L2736"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1160 H2480 H1636:H1641 H1737 H2697 H2437 H2142:H2144 H2120 H1582 H1647 H2131 H1734:H1735 H2452:H2455 H2109 H2476 H1732 H1739"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582 K1636:K1642 K1647 K2453 K2437:K2440 K2476:K2479" xr:uid="{258D2067-9FB4-4952-97E1-BC3D2367D9A6}">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582 M1640:M1642 M2476:M2479 M2453 M1647 M2437:M2440 M1636:M1638 M2491" xr:uid="{42147830-D2C5-4FED-8DD4-59B471758743}">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P1732:P1739 P1636:P1642 P2155" xr:uid="{BD15F8D0-41ED-48C0-880D-F166D74D3EC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1636:G1642 G1647 G1732 G2437:G2464 G2120:G2155 G2109:G2118 G1776:G1783 G1582 G1735:G1753 G1768:G1770" xr:uid="{2DC48CAE-C7A6-4436-89A0-1FD19778CE39}">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636:F1636 E1640:F1640 E1638:F1638 E1732:F1732 E1735:F1735 E2157:F2164 E2437:F2444 E2452:F2460 E1776:F1783 E2109:F2118 E2120:F2155 E1582:F1582 E1740:F1753 E1768:F1770" xr:uid="{E1F4CF37-DAF1-4CFB-A434-DFB2EECBAC7B}">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636 D1638 D1647 D1735 D1640 D1732 D2168 D2437:D2444 D2452:D2460 D2157:D2164 D2109:D2118 D2120:D2155 D1582 D1740:D1753 D1768:D1786" xr:uid="{49695DFC-D60D-42FE-917B-1D5113C6131B}">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754:O1767 O2497 O1582:O1584 O1607:O1616 P1647 O1665:O1670 O2637:O2695" xr:uid="{01E9EB82-B32B-4A36-A52E-AEB67D32C08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N1582" xr:uid="{828B09A8-4D5A-4FC8-8A7D-BB1B098C78EE}">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4"/>
  <sheetViews>
    <sheetView zoomScale="55" zoomScaleNormal="55" workbookViewId="0">
      <selection activeCell="H17" sqref="H17"/>
    </sheetView>
  </sheetViews>
  <sheetFormatPr baseColWidth="10" defaultColWidth="11.5703125" defaultRowHeight="15"/>
  <cols>
    <col min="1" max="1" width="19.140625" style="100" bestFit="1" customWidth="1"/>
    <col min="2" max="2" width="5.28515625" style="100" customWidth="1"/>
    <col min="3" max="3" width="30" style="100" bestFit="1" customWidth="1"/>
    <col min="4" max="4" width="83.5703125" style="100" bestFit="1" customWidth="1"/>
    <col min="5" max="5" width="6.5703125" style="100" customWidth="1"/>
    <col min="6" max="6" width="68.7109375" style="100" bestFit="1" customWidth="1"/>
    <col min="7" max="7" width="83.5703125" style="100" bestFit="1" customWidth="1"/>
    <col min="8" max="8" width="46.5703125" style="100" bestFit="1" customWidth="1"/>
    <col min="9" max="9" width="8.7109375" style="100" bestFit="1" customWidth="1"/>
    <col min="10" max="10" width="17.85546875" style="100" bestFit="1" customWidth="1"/>
    <col min="11" max="11" width="15" style="100" customWidth="1"/>
    <col min="12" max="12" width="7.7109375" style="100" hidden="1" customWidth="1"/>
    <col min="13" max="13" width="68.140625" style="100" hidden="1" customWidth="1"/>
    <col min="14" max="14" width="57.85546875" style="100" hidden="1" customWidth="1"/>
    <col min="15" max="15" width="29.7109375" style="100" hidden="1" customWidth="1"/>
    <col min="16" max="16" width="16.7109375" style="100" hidden="1" customWidth="1"/>
    <col min="17" max="17" width="12.140625" style="100" hidden="1" customWidth="1"/>
    <col min="18" max="18" width="19.140625" style="100" hidden="1" customWidth="1"/>
    <col min="19" max="28" width="0" style="100" hidden="1" customWidth="1"/>
    <col min="29" max="29" width="49.28515625" style="100" hidden="1" customWidth="1"/>
    <col min="30" max="30" width="76.42578125" style="100" hidden="1" customWidth="1"/>
    <col min="31" max="31" width="30.28515625" style="100" hidden="1" customWidth="1"/>
    <col min="32" max="32" width="7.28515625" style="100" hidden="1" customWidth="1"/>
    <col min="33" max="33" width="5.7109375" style="100" hidden="1" customWidth="1"/>
    <col min="34" max="34" width="7.28515625" style="100" hidden="1" customWidth="1"/>
    <col min="35" max="35" width="5.28515625" style="100" hidden="1" customWidth="1"/>
    <col min="36" max="54" width="0" style="100" hidden="1" customWidth="1"/>
    <col min="55" max="16384" width="11.5703125" style="100"/>
  </cols>
  <sheetData>
    <row r="1" spans="1:35" ht="15.75" thickBot="1">
      <c r="A1" s="205"/>
      <c r="B1" s="97"/>
      <c r="C1" s="98"/>
      <c r="D1" s="98"/>
      <c r="E1" s="98"/>
      <c r="F1" s="98"/>
      <c r="G1" s="98"/>
      <c r="H1" s="98"/>
      <c r="I1" s="98"/>
      <c r="J1" s="98"/>
      <c r="K1" s="99"/>
      <c r="L1" s="99"/>
    </row>
    <row r="2" spans="1:35" ht="24" thickBot="1">
      <c r="A2" s="103"/>
      <c r="B2" s="101"/>
      <c r="C2" s="595" t="s">
        <v>4429</v>
      </c>
      <c r="D2" s="596"/>
      <c r="E2" s="596"/>
      <c r="F2" s="596"/>
      <c r="G2" s="596"/>
      <c r="H2" s="596"/>
      <c r="I2" s="596"/>
      <c r="J2" s="596"/>
      <c r="K2" s="597"/>
      <c r="L2" s="102"/>
      <c r="AD2" s="100" t="s">
        <v>4430</v>
      </c>
    </row>
    <row r="3" spans="1:35" ht="15.75" thickBot="1">
      <c r="A3" s="103"/>
      <c r="B3" s="101"/>
      <c r="C3" s="103"/>
      <c r="D3" s="103"/>
      <c r="E3" s="103"/>
      <c r="F3" s="103"/>
      <c r="G3" s="103"/>
      <c r="H3" s="103"/>
      <c r="I3" s="103"/>
      <c r="J3" s="103"/>
      <c r="K3" s="102"/>
      <c r="L3" s="102"/>
      <c r="AD3" s="104" t="s">
        <v>4431</v>
      </c>
      <c r="AE3" s="104" t="s">
        <v>4432</v>
      </c>
      <c r="AF3" s="105"/>
      <c r="AG3"/>
      <c r="AH3"/>
      <c r="AI3"/>
    </row>
    <row r="4" spans="1:35" ht="15.75" thickBot="1">
      <c r="A4" s="103"/>
      <c r="B4" s="101"/>
      <c r="C4" s="598" t="s">
        <v>4433</v>
      </c>
      <c r="D4" s="599"/>
      <c r="E4" s="103"/>
      <c r="F4" s="598" t="s">
        <v>4434</v>
      </c>
      <c r="G4" s="599"/>
      <c r="H4" s="103"/>
      <c r="I4" s="103"/>
      <c r="J4" s="103"/>
      <c r="K4" s="102"/>
      <c r="L4" s="102"/>
      <c r="AD4" s="106" t="s">
        <v>4435</v>
      </c>
      <c r="AE4" s="107" t="s">
        <v>4436</v>
      </c>
      <c r="AF4" s="108" t="s">
        <v>4437</v>
      </c>
      <c r="AG4"/>
      <c r="AH4"/>
      <c r="AI4"/>
    </row>
    <row r="5" spans="1:35" ht="15.75" thickBot="1">
      <c r="A5" s="103"/>
      <c r="B5" s="101"/>
      <c r="C5" s="367" t="s">
        <v>10</v>
      </c>
      <c r="D5" s="368" t="s">
        <v>4438</v>
      </c>
      <c r="E5" s="103"/>
      <c r="F5" s="379" t="s">
        <v>10</v>
      </c>
      <c r="G5" s="380" t="s">
        <v>4439</v>
      </c>
      <c r="H5" s="103"/>
      <c r="I5" s="103"/>
      <c r="J5" s="103"/>
      <c r="K5" s="102"/>
      <c r="L5" s="102"/>
      <c r="AD5" s="109" t="s">
        <v>23</v>
      </c>
      <c r="AE5" s="107">
        <v>8</v>
      </c>
      <c r="AF5" s="108">
        <v>8</v>
      </c>
      <c r="AG5"/>
      <c r="AH5"/>
      <c r="AI5"/>
    </row>
    <row r="6" spans="1:35" ht="15.75" thickBot="1">
      <c r="A6" s="103"/>
      <c r="B6" s="101"/>
      <c r="C6" s="376" t="s">
        <v>1276</v>
      </c>
      <c r="D6" s="369">
        <v>147</v>
      </c>
      <c r="E6" s="103"/>
      <c r="F6" s="110"/>
      <c r="G6" s="111"/>
      <c r="H6" s="103"/>
      <c r="I6" s="103"/>
      <c r="J6" s="103"/>
      <c r="K6" s="102"/>
      <c r="L6" s="102"/>
      <c r="AD6"/>
      <c r="AE6"/>
      <c r="AF6"/>
      <c r="AG6"/>
      <c r="AH6"/>
      <c r="AI6"/>
    </row>
    <row r="7" spans="1:35" ht="15.75" thickBot="1">
      <c r="A7" s="103"/>
      <c r="B7" s="101"/>
      <c r="C7" s="377" t="s">
        <v>2644</v>
      </c>
      <c r="D7" s="370">
        <v>243</v>
      </c>
      <c r="E7" s="103"/>
      <c r="F7" s="381" t="s">
        <v>4440</v>
      </c>
      <c r="G7" s="374" t="s">
        <v>4438</v>
      </c>
      <c r="H7" s="103"/>
      <c r="I7" s="103"/>
      <c r="J7" s="103"/>
      <c r="K7" s="102"/>
      <c r="L7" s="102"/>
      <c r="AD7"/>
      <c r="AE7"/>
      <c r="AF7"/>
      <c r="AG7"/>
      <c r="AH7"/>
      <c r="AI7"/>
    </row>
    <row r="8" spans="1:35" ht="15.75" thickBot="1">
      <c r="A8" s="103"/>
      <c r="B8" s="101"/>
      <c r="C8" s="378" t="s">
        <v>24</v>
      </c>
      <c r="D8" s="372">
        <v>94</v>
      </c>
      <c r="E8" s="103"/>
      <c r="F8" s="384" t="s">
        <v>1026</v>
      </c>
      <c r="G8" s="370">
        <v>139</v>
      </c>
      <c r="H8" s="103"/>
      <c r="I8" s="103"/>
      <c r="J8" s="103"/>
      <c r="K8" s="102"/>
      <c r="L8" s="102"/>
      <c r="AD8"/>
      <c r="AE8"/>
      <c r="AF8"/>
      <c r="AG8"/>
      <c r="AH8"/>
      <c r="AI8"/>
    </row>
    <row r="9" spans="1:35" ht="15.75" thickBot="1">
      <c r="A9" s="103"/>
      <c r="B9" s="101"/>
      <c r="C9" s="373" t="s">
        <v>4437</v>
      </c>
      <c r="D9" s="374">
        <v>484</v>
      </c>
      <c r="E9" s="103"/>
      <c r="F9" s="384" t="s">
        <v>23</v>
      </c>
      <c r="G9" s="370">
        <v>65</v>
      </c>
      <c r="H9" s="103"/>
      <c r="I9" s="103"/>
      <c r="J9" s="103"/>
      <c r="K9" s="102"/>
      <c r="L9" s="102"/>
      <c r="AD9"/>
      <c r="AE9"/>
      <c r="AF9"/>
      <c r="AG9"/>
      <c r="AH9"/>
      <c r="AI9"/>
    </row>
    <row r="10" spans="1:35">
      <c r="A10" s="103"/>
      <c r="B10" s="101"/>
      <c r="C10"/>
      <c r="D10" s="115"/>
      <c r="E10" s="103"/>
      <c r="F10" s="384" t="s">
        <v>283</v>
      </c>
      <c r="G10" s="370">
        <v>42</v>
      </c>
      <c r="H10" s="103"/>
      <c r="I10" s="103"/>
      <c r="J10" s="103"/>
      <c r="K10" s="102"/>
      <c r="L10" s="102"/>
      <c r="AD10"/>
      <c r="AE10"/>
      <c r="AF10"/>
      <c r="AG10"/>
      <c r="AH10"/>
      <c r="AI10"/>
    </row>
    <row r="11" spans="1:35" ht="15.75" thickBot="1">
      <c r="A11" s="103"/>
      <c r="B11" s="101"/>
      <c r="C11" s="115"/>
      <c r="D11" s="115"/>
      <c r="E11" s="103"/>
      <c r="F11" s="384" t="s">
        <v>652</v>
      </c>
      <c r="G11" s="370">
        <v>191</v>
      </c>
      <c r="H11" s="103"/>
      <c r="I11" s="103"/>
      <c r="J11" s="103"/>
      <c r="K11" s="102"/>
      <c r="L11" s="102"/>
      <c r="AD11"/>
      <c r="AE11"/>
      <c r="AF11"/>
      <c r="AG11"/>
      <c r="AH11"/>
      <c r="AI11"/>
    </row>
    <row r="12" spans="1:35" ht="15.75" thickBot="1">
      <c r="A12" s="103"/>
      <c r="B12" s="101"/>
      <c r="C12" s="103"/>
      <c r="D12" s="103"/>
      <c r="E12" s="103"/>
      <c r="F12" s="384" t="s">
        <v>460</v>
      </c>
      <c r="G12" s="370">
        <v>21</v>
      </c>
      <c r="H12" s="103"/>
      <c r="I12" s="103"/>
      <c r="J12" s="103"/>
      <c r="K12" s="102"/>
      <c r="L12" s="102"/>
      <c r="AC12"/>
      <c r="AD12" s="112" t="s">
        <v>4437</v>
      </c>
      <c r="AE12" s="113">
        <f>SUM(AE5:AE11)</f>
        <v>8</v>
      </c>
      <c r="AF12" s="113">
        <f>SUM(AF5:AF11)</f>
        <v>8</v>
      </c>
      <c r="AG12" s="113">
        <f>SUM(AG5:AG11)</f>
        <v>0</v>
      </c>
      <c r="AH12" s="113">
        <f>SUM(AH5:AH11)</f>
        <v>0</v>
      </c>
      <c r="AI12" s="114">
        <f>SUM(AI5:AI11)</f>
        <v>0</v>
      </c>
    </row>
    <row r="13" spans="1:35">
      <c r="A13" s="103"/>
      <c r="B13" s="101"/>
      <c r="C13" s="103"/>
      <c r="D13" s="103"/>
      <c r="E13" s="103"/>
      <c r="F13" s="384" t="s">
        <v>2671</v>
      </c>
      <c r="G13" s="370">
        <v>5</v>
      </c>
      <c r="H13" s="103"/>
      <c r="I13" s="103"/>
      <c r="J13" s="103"/>
      <c r="K13" s="102"/>
      <c r="L13" s="102"/>
      <c r="AC13"/>
      <c r="AD13"/>
    </row>
    <row r="14" spans="1:35">
      <c r="A14" s="103"/>
      <c r="B14" s="101"/>
      <c r="C14" s="103"/>
      <c r="D14" s="103"/>
      <c r="E14" s="103"/>
      <c r="F14" s="384" t="s">
        <v>2643</v>
      </c>
      <c r="G14" s="370">
        <v>13</v>
      </c>
      <c r="H14" s="103"/>
      <c r="I14" s="103"/>
      <c r="J14" s="103"/>
      <c r="K14" s="102"/>
      <c r="L14" s="102"/>
      <c r="AC14"/>
      <c r="AD14"/>
    </row>
    <row r="15" spans="1:35">
      <c r="A15" s="103"/>
      <c r="B15" s="101"/>
      <c r="C15" s="103"/>
      <c r="D15" s="103"/>
      <c r="E15" s="103"/>
      <c r="F15" s="384" t="s">
        <v>1461</v>
      </c>
      <c r="G15" s="370">
        <v>7</v>
      </c>
      <c r="H15" s="103"/>
      <c r="I15" s="103"/>
      <c r="J15" s="103"/>
      <c r="K15" s="102"/>
      <c r="L15" s="102"/>
      <c r="AC15"/>
      <c r="AD15"/>
    </row>
    <row r="16" spans="1:35" ht="15.75" thickBot="1">
      <c r="A16" s="103"/>
      <c r="B16" s="101"/>
      <c r="C16" s="103"/>
      <c r="D16" s="103"/>
      <c r="E16" s="103"/>
      <c r="F16" s="385" t="s">
        <v>2630</v>
      </c>
      <c r="G16" s="370">
        <v>1</v>
      </c>
      <c r="H16" s="103"/>
      <c r="I16" s="103"/>
      <c r="J16" s="103"/>
      <c r="K16" s="102"/>
      <c r="L16" s="102"/>
      <c r="AC16"/>
      <c r="AD16"/>
    </row>
    <row r="17" spans="1:30" ht="15.75" thickBot="1">
      <c r="A17" s="103"/>
      <c r="B17" s="101"/>
      <c r="C17" s="103"/>
      <c r="D17" s="103"/>
      <c r="E17" s="103"/>
      <c r="F17" s="373" t="s">
        <v>4441</v>
      </c>
      <c r="G17" s="374">
        <v>484</v>
      </c>
      <c r="H17" s="103"/>
      <c r="I17" s="103"/>
      <c r="J17" s="103"/>
      <c r="K17" s="102"/>
      <c r="L17" s="102"/>
      <c r="AC17"/>
      <c r="AD17"/>
    </row>
    <row r="18" spans="1:30" ht="15.75" thickBot="1">
      <c r="A18" s="103"/>
      <c r="B18" s="101"/>
      <c r="C18" s="103"/>
      <c r="D18" s="103"/>
      <c r="E18" s="103"/>
      <c r="F18" s="246"/>
      <c r="H18" s="103"/>
      <c r="I18" s="103"/>
      <c r="J18" s="103"/>
      <c r="K18" s="102"/>
      <c r="L18" s="102"/>
      <c r="AC18"/>
      <c r="AD18"/>
    </row>
    <row r="19" spans="1:30" ht="15.75" thickBot="1">
      <c r="A19" s="103"/>
      <c r="B19" s="101"/>
      <c r="C19" s="601"/>
      <c r="D19" s="601"/>
      <c r="E19" s="103"/>
      <c r="F19" s="598" t="s">
        <v>4442</v>
      </c>
      <c r="G19" s="599"/>
      <c r="H19" s="103"/>
      <c r="I19" s="103"/>
      <c r="J19" s="103"/>
      <c r="K19" s="102"/>
      <c r="L19" s="102"/>
      <c r="AC19"/>
      <c r="AD19"/>
    </row>
    <row r="20" spans="1:30" ht="15.75" thickBot="1">
      <c r="A20" s="103"/>
      <c r="B20" s="101"/>
      <c r="C20" s="115"/>
      <c r="D20" s="115"/>
      <c r="E20" s="103"/>
      <c r="F20" s="379" t="s">
        <v>10</v>
      </c>
      <c r="G20" s="395" t="s">
        <v>4439</v>
      </c>
      <c r="H20" s="103"/>
      <c r="I20" s="103"/>
      <c r="J20" s="103"/>
      <c r="K20" s="102"/>
      <c r="L20" s="102"/>
      <c r="AC20"/>
      <c r="AD20"/>
    </row>
    <row r="21" spans="1:30" ht="15.75" thickBot="1">
      <c r="A21" s="103"/>
      <c r="B21" s="101"/>
      <c r="C21" s="598" t="s">
        <v>4443</v>
      </c>
      <c r="D21" s="599"/>
      <c r="E21" s="103"/>
      <c r="F21" s="110"/>
      <c r="G21" s="111"/>
      <c r="H21" s="103"/>
      <c r="I21" s="103"/>
      <c r="J21" s="103"/>
      <c r="K21" s="102"/>
      <c r="L21" s="102"/>
      <c r="AC21"/>
    </row>
    <row r="22" spans="1:30" ht="15.75" thickBot="1">
      <c r="A22" s="103"/>
      <c r="B22" s="101"/>
      <c r="C22" s="386" t="s">
        <v>9</v>
      </c>
      <c r="D22" s="387" t="s">
        <v>4439</v>
      </c>
      <c r="E22" s="115"/>
      <c r="F22" s="381" t="s">
        <v>4440</v>
      </c>
      <c r="G22" s="374" t="s">
        <v>4444</v>
      </c>
      <c r="H22" s="103"/>
      <c r="I22" s="103"/>
      <c r="J22" s="103"/>
      <c r="K22" s="102"/>
      <c r="L22" s="102"/>
      <c r="AC22"/>
    </row>
    <row r="23" spans="1:30" ht="15.75" thickBot="1">
      <c r="A23" s="103"/>
      <c r="B23" s="101"/>
      <c r="C23" s="110"/>
      <c r="D23" s="111"/>
      <c r="E23" s="115"/>
      <c r="F23" s="388" t="s">
        <v>1026</v>
      </c>
      <c r="G23" s="369">
        <v>538</v>
      </c>
      <c r="H23" s="103"/>
      <c r="I23" s="103"/>
      <c r="J23" s="103"/>
      <c r="K23" s="102"/>
      <c r="L23" s="102"/>
      <c r="AC23"/>
    </row>
    <row r="24" spans="1:30" ht="15.75" thickBot="1">
      <c r="A24" s="103"/>
      <c r="B24" s="101"/>
      <c r="C24" s="381" t="s">
        <v>10</v>
      </c>
      <c r="D24" s="368" t="s">
        <v>4445</v>
      </c>
      <c r="E24" s="115"/>
      <c r="F24" s="384" t="s">
        <v>23</v>
      </c>
      <c r="G24" s="370">
        <v>199</v>
      </c>
      <c r="H24" s="103"/>
      <c r="I24" s="103"/>
      <c r="J24" s="103"/>
      <c r="K24" s="102"/>
      <c r="L24" s="102"/>
      <c r="AC24"/>
    </row>
    <row r="25" spans="1:30">
      <c r="A25" s="103"/>
      <c r="B25" s="101"/>
      <c r="C25" s="388" t="s">
        <v>1276</v>
      </c>
      <c r="D25" s="369">
        <v>1033</v>
      </c>
      <c r="E25" s="115"/>
      <c r="F25" s="384" t="s">
        <v>283</v>
      </c>
      <c r="G25" s="370">
        <v>149</v>
      </c>
      <c r="H25" s="103"/>
      <c r="I25" s="103"/>
      <c r="J25" s="103"/>
      <c r="K25" s="102"/>
      <c r="L25" s="102"/>
      <c r="AC25"/>
    </row>
    <row r="26" spans="1:30">
      <c r="A26" s="103"/>
      <c r="B26" s="101"/>
      <c r="C26" s="384" t="s">
        <v>2644</v>
      </c>
      <c r="D26" s="370">
        <v>1020</v>
      </c>
      <c r="E26" s="115"/>
      <c r="F26" s="384" t="s">
        <v>652</v>
      </c>
      <c r="G26" s="370">
        <v>1330</v>
      </c>
      <c r="H26" s="103"/>
      <c r="I26" s="103"/>
      <c r="J26" s="103"/>
      <c r="K26" s="102"/>
      <c r="L26" s="102"/>
      <c r="AC26"/>
    </row>
    <row r="27" spans="1:30" ht="15.75" thickBot="1">
      <c r="A27" s="103"/>
      <c r="B27" s="101"/>
      <c r="C27" s="385" t="s">
        <v>24</v>
      </c>
      <c r="D27" s="370">
        <v>406</v>
      </c>
      <c r="E27" s="115"/>
      <c r="F27" s="384" t="s">
        <v>460</v>
      </c>
      <c r="G27" s="370">
        <v>144</v>
      </c>
      <c r="H27" s="103"/>
      <c r="I27" s="103"/>
      <c r="J27" s="103"/>
      <c r="K27" s="102"/>
      <c r="L27" s="102"/>
      <c r="AC27"/>
    </row>
    <row r="28" spans="1:30" ht="15.75" thickBot="1">
      <c r="A28" s="103"/>
      <c r="B28" s="101"/>
      <c r="C28" s="373" t="s">
        <v>4441</v>
      </c>
      <c r="D28" s="374">
        <v>2459</v>
      </c>
      <c r="E28" s="115"/>
      <c r="F28" s="384" t="s">
        <v>2671</v>
      </c>
      <c r="G28" s="370">
        <v>27</v>
      </c>
      <c r="H28" s="103"/>
      <c r="I28" s="103"/>
      <c r="J28" s="103"/>
      <c r="K28" s="102"/>
      <c r="L28" s="102"/>
      <c r="AC28"/>
    </row>
    <row r="29" spans="1:30">
      <c r="A29" s="103"/>
      <c r="B29" s="101"/>
      <c r="C29" s="115"/>
      <c r="D29" s="115"/>
      <c r="E29" s="103"/>
      <c r="F29" s="384" t="s">
        <v>2643</v>
      </c>
      <c r="G29" s="370">
        <v>47</v>
      </c>
      <c r="H29" s="103"/>
      <c r="I29" s="103"/>
      <c r="J29" s="103"/>
      <c r="K29" s="102"/>
      <c r="L29" s="102"/>
    </row>
    <row r="30" spans="1:30">
      <c r="A30" s="103"/>
      <c r="B30" s="101"/>
      <c r="C30" s="115"/>
      <c r="D30" s="115"/>
      <c r="E30" s="103"/>
      <c r="F30" s="384" t="s">
        <v>1461</v>
      </c>
      <c r="G30" s="370">
        <v>22</v>
      </c>
      <c r="H30" s="103"/>
      <c r="I30" s="103"/>
      <c r="J30" s="103"/>
      <c r="K30" s="102"/>
      <c r="L30" s="102"/>
    </row>
    <row r="31" spans="1:30" ht="15.75" thickBot="1">
      <c r="A31" s="103"/>
      <c r="B31" s="101"/>
      <c r="C31"/>
      <c r="D31"/>
      <c r="E31" s="103"/>
      <c r="F31" s="385" t="s">
        <v>2630</v>
      </c>
      <c r="G31" s="370">
        <v>3</v>
      </c>
      <c r="H31" s="103"/>
      <c r="I31" s="103"/>
      <c r="J31" s="103"/>
      <c r="K31" s="102"/>
      <c r="L31" s="102"/>
    </row>
    <row r="32" spans="1:30" ht="15.75" thickBot="1">
      <c r="A32" s="103"/>
      <c r="B32" s="101"/>
      <c r="C32" s="103"/>
      <c r="D32" s="103"/>
      <c r="E32" s="103"/>
      <c r="F32" s="373" t="s">
        <v>4441</v>
      </c>
      <c r="G32" s="374">
        <v>2459</v>
      </c>
      <c r="H32" s="103"/>
      <c r="I32" s="103"/>
      <c r="J32" s="103"/>
      <c r="K32" s="102"/>
      <c r="L32" s="102"/>
    </row>
    <row r="33" spans="1:12" ht="15.75" thickBot="1">
      <c r="A33" s="103"/>
      <c r="B33" s="101"/>
      <c r="C33" s="103"/>
      <c r="D33" s="103"/>
      <c r="E33" s="103"/>
      <c r="F33" s="103"/>
      <c r="G33" s="103"/>
      <c r="H33" s="103"/>
      <c r="I33" s="103"/>
      <c r="J33" s="103"/>
      <c r="K33" s="102"/>
      <c r="L33" s="102"/>
    </row>
    <row r="34" spans="1:12" ht="15.75" thickBot="1">
      <c r="A34" s="103"/>
      <c r="B34" s="101"/>
      <c r="C34" s="598" t="s">
        <v>4446</v>
      </c>
      <c r="D34" s="599"/>
      <c r="E34" s="103"/>
      <c r="F34" s="598" t="s">
        <v>4447</v>
      </c>
      <c r="G34" s="600"/>
      <c r="H34" s="599"/>
      <c r="I34" s="103"/>
      <c r="J34" s="103"/>
      <c r="K34" s="102"/>
      <c r="L34" s="102"/>
    </row>
    <row r="35" spans="1:12" ht="15.75" thickBot="1">
      <c r="A35" s="103"/>
      <c r="B35" s="101"/>
      <c r="C35" s="381" t="s">
        <v>10</v>
      </c>
      <c r="D35" s="368" t="s">
        <v>4448</v>
      </c>
      <c r="E35" s="115"/>
      <c r="F35" s="353" t="s">
        <v>10</v>
      </c>
      <c r="G35" s="395" t="s">
        <v>4439</v>
      </c>
      <c r="H35" s="116"/>
      <c r="I35" s="103"/>
      <c r="J35" s="103"/>
      <c r="K35" s="102"/>
      <c r="L35" s="102"/>
    </row>
    <row r="36" spans="1:12" ht="15.75" thickBot="1">
      <c r="A36" s="103"/>
      <c r="B36" s="101"/>
      <c r="C36" s="382" t="s">
        <v>1276</v>
      </c>
      <c r="D36" s="369">
        <v>1235</v>
      </c>
      <c r="E36" s="115"/>
      <c r="F36" s="117"/>
      <c r="G36" s="118"/>
      <c r="H36" s="119"/>
      <c r="I36" s="103"/>
      <c r="J36" s="103"/>
      <c r="K36" s="102"/>
      <c r="L36" s="102"/>
    </row>
    <row r="37" spans="1:12" ht="15.75" thickBot="1">
      <c r="A37" s="103"/>
      <c r="B37" s="101"/>
      <c r="C37" s="382" t="s">
        <v>24</v>
      </c>
      <c r="D37" s="370">
        <v>487</v>
      </c>
      <c r="E37" s="115"/>
      <c r="F37" s="397" t="s">
        <v>4440</v>
      </c>
      <c r="G37" s="397" t="s">
        <v>22</v>
      </c>
      <c r="H37" s="368" t="s">
        <v>4449</v>
      </c>
      <c r="I37" s="103"/>
      <c r="J37" s="103"/>
      <c r="K37" s="102"/>
      <c r="L37" s="102"/>
    </row>
    <row r="38" spans="1:12" ht="15.75" thickBot="1">
      <c r="A38" s="103"/>
      <c r="B38" s="101"/>
      <c r="C38" s="383" t="s">
        <v>2644</v>
      </c>
      <c r="D38" s="370">
        <v>1083</v>
      </c>
      <c r="E38" s="115"/>
      <c r="F38" s="388" t="s">
        <v>1026</v>
      </c>
      <c r="H38" s="398">
        <v>585</v>
      </c>
      <c r="I38" s="103"/>
      <c r="J38" s="103"/>
      <c r="K38" s="102"/>
      <c r="L38" s="102"/>
    </row>
    <row r="39" spans="1:12" ht="15.75" thickBot="1">
      <c r="A39" s="103"/>
      <c r="B39" s="101"/>
      <c r="C39" s="373" t="s">
        <v>4441</v>
      </c>
      <c r="D39" s="396">
        <v>2805</v>
      </c>
      <c r="E39" s="115"/>
      <c r="F39" s="370"/>
      <c r="G39" s="354" t="s">
        <v>4450</v>
      </c>
      <c r="H39" s="355">
        <v>364</v>
      </c>
      <c r="I39" s="103"/>
      <c r="J39" s="103"/>
      <c r="K39" s="102"/>
      <c r="L39" s="102"/>
    </row>
    <row r="40" spans="1:12" ht="15.75" thickBot="1">
      <c r="A40" s="103"/>
      <c r="B40" s="101"/>
      <c r="C40"/>
      <c r="D40"/>
      <c r="E40" s="115"/>
      <c r="F40" s="372"/>
      <c r="G40" s="356" t="s">
        <v>1604</v>
      </c>
      <c r="H40" s="357">
        <v>221</v>
      </c>
      <c r="I40" s="103"/>
      <c r="J40" s="103"/>
      <c r="K40" s="102"/>
      <c r="L40" s="102"/>
    </row>
    <row r="41" spans="1:12" ht="15.75" thickBot="1">
      <c r="A41" s="103"/>
      <c r="B41" s="101"/>
      <c r="C41" s="103"/>
      <c r="D41" s="103"/>
      <c r="E41" s="103"/>
      <c r="F41" s="362" t="s">
        <v>23</v>
      </c>
      <c r="H41" s="398">
        <v>237</v>
      </c>
      <c r="I41" s="103"/>
      <c r="J41" s="103"/>
      <c r="K41" s="102"/>
      <c r="L41" s="102"/>
    </row>
    <row r="42" spans="1:12" ht="15.75" thickBot="1">
      <c r="A42" s="103"/>
      <c r="B42" s="101"/>
      <c r="C42" s="103"/>
      <c r="D42" s="103"/>
      <c r="E42" s="103"/>
      <c r="F42" s="358"/>
      <c r="G42" s="354" t="s">
        <v>4450</v>
      </c>
      <c r="H42" s="355">
        <v>127</v>
      </c>
      <c r="I42" s="103"/>
      <c r="J42" s="103"/>
      <c r="K42" s="102"/>
      <c r="L42" s="102"/>
    </row>
    <row r="43" spans="1:12" ht="15.75" thickBot="1">
      <c r="A43" s="103"/>
      <c r="B43" s="101"/>
      <c r="C43" s="598" t="s">
        <v>4452</v>
      </c>
      <c r="D43" s="599"/>
      <c r="E43" s="103"/>
      <c r="F43" s="358"/>
      <c r="G43" s="356" t="s">
        <v>1604</v>
      </c>
      <c r="H43" s="357">
        <v>109</v>
      </c>
      <c r="I43" s="103"/>
      <c r="J43" s="103"/>
      <c r="K43" s="102"/>
      <c r="L43" s="102"/>
    </row>
    <row r="44" spans="1:12" ht="15.75" thickBot="1">
      <c r="A44" s="103"/>
      <c r="B44" s="101"/>
      <c r="C44" s="359" t="s">
        <v>9</v>
      </c>
      <c r="D44" s="360" t="s">
        <v>4439</v>
      </c>
      <c r="E44" s="103"/>
      <c r="F44" s="361"/>
      <c r="G44" s="406" t="s">
        <v>4451</v>
      </c>
      <c r="H44" s="405">
        <v>1</v>
      </c>
      <c r="I44" s="103"/>
      <c r="J44" s="103"/>
      <c r="K44" s="102"/>
      <c r="L44" s="102"/>
    </row>
    <row r="45" spans="1:12" ht="15.75" thickBot="1">
      <c r="A45" s="103"/>
      <c r="B45" s="101"/>
      <c r="C45" s="120"/>
      <c r="D45" s="121"/>
      <c r="E45" s="103"/>
      <c r="F45" s="362" t="s">
        <v>283</v>
      </c>
      <c r="H45" s="398">
        <v>197</v>
      </c>
      <c r="I45" s="103"/>
      <c r="J45" s="103"/>
      <c r="K45" s="102"/>
      <c r="L45" s="102"/>
    </row>
    <row r="46" spans="1:12" ht="15.75" thickBot="1">
      <c r="A46" s="103"/>
      <c r="B46" s="101"/>
      <c r="C46" s="408" t="s">
        <v>4435</v>
      </c>
      <c r="D46" s="408" t="s">
        <v>4453</v>
      </c>
      <c r="E46" s="115"/>
      <c r="F46" s="358"/>
      <c r="G46" s="354" t="s">
        <v>4450</v>
      </c>
      <c r="H46" s="355">
        <v>114</v>
      </c>
      <c r="I46" s="103"/>
      <c r="J46" s="103"/>
      <c r="K46" s="102"/>
      <c r="L46" s="102"/>
    </row>
    <row r="47" spans="1:12" ht="15.75" thickBot="1">
      <c r="A47" s="103"/>
      <c r="B47" s="101"/>
      <c r="C47" s="409" t="s">
        <v>1276</v>
      </c>
      <c r="D47" s="408">
        <v>1235</v>
      </c>
      <c r="E47" s="115"/>
      <c r="F47" s="361"/>
      <c r="G47" s="356" t="s">
        <v>1604</v>
      </c>
      <c r="H47" s="357">
        <v>83</v>
      </c>
      <c r="I47" s="103"/>
      <c r="J47" s="103"/>
      <c r="K47" s="102"/>
      <c r="L47" s="102"/>
    </row>
    <row r="48" spans="1:12" ht="15.75" thickBot="1">
      <c r="A48" s="103"/>
      <c r="B48" s="101"/>
      <c r="C48" s="410" t="s">
        <v>4450</v>
      </c>
      <c r="D48" s="411">
        <v>832</v>
      </c>
      <c r="E48" s="115"/>
      <c r="F48" s="362" t="s">
        <v>652</v>
      </c>
      <c r="H48" s="398">
        <v>1498</v>
      </c>
      <c r="I48" s="103"/>
      <c r="J48" s="103"/>
      <c r="K48" s="102"/>
      <c r="L48" s="102"/>
    </row>
    <row r="49" spans="1:14" ht="15.75" thickBot="1">
      <c r="A49" s="103"/>
      <c r="B49" s="101"/>
      <c r="C49" s="412" t="s">
        <v>1604</v>
      </c>
      <c r="D49" s="413">
        <v>403</v>
      </c>
      <c r="E49" s="115"/>
      <c r="F49" s="358"/>
      <c r="G49" s="354" t="s">
        <v>4450</v>
      </c>
      <c r="H49" s="355">
        <v>1057</v>
      </c>
      <c r="I49" s="103"/>
      <c r="J49" s="103"/>
      <c r="K49" s="102"/>
      <c r="L49" s="102"/>
    </row>
    <row r="50" spans="1:14" ht="19.5" thickBot="1">
      <c r="A50" s="103"/>
      <c r="B50" s="101"/>
      <c r="C50" s="409" t="s">
        <v>2644</v>
      </c>
      <c r="D50" s="408">
        <v>1083</v>
      </c>
      <c r="E50" s="115"/>
      <c r="F50" s="361"/>
      <c r="G50" s="356" t="s">
        <v>1604</v>
      </c>
      <c r="H50" s="357">
        <v>441</v>
      </c>
      <c r="I50" s="103"/>
      <c r="J50" s="103"/>
      <c r="K50" s="102"/>
      <c r="L50" s="102"/>
      <c r="N50" s="122" t="s">
        <v>4454</v>
      </c>
    </row>
    <row r="51" spans="1:14" ht="15.75" thickBot="1">
      <c r="A51" s="103"/>
      <c r="B51" s="101"/>
      <c r="C51" s="414" t="s">
        <v>4450</v>
      </c>
      <c r="D51" s="415">
        <v>794</v>
      </c>
      <c r="E51" s="115"/>
      <c r="F51" s="362" t="s">
        <v>460</v>
      </c>
      <c r="H51" s="398">
        <v>177</v>
      </c>
      <c r="I51" s="103"/>
      <c r="J51" s="103"/>
      <c r="K51" s="102"/>
      <c r="L51" s="102"/>
    </row>
    <row r="52" spans="1:14" ht="15.75" thickBot="1">
      <c r="A52" s="103"/>
      <c r="B52" s="101"/>
      <c r="C52" s="412" t="s">
        <v>1604</v>
      </c>
      <c r="D52" s="416">
        <v>288</v>
      </c>
      <c r="E52" s="115"/>
      <c r="F52" s="358"/>
      <c r="G52" s="362" t="s">
        <v>4450</v>
      </c>
      <c r="H52" s="400">
        <v>121</v>
      </c>
      <c r="I52" s="103"/>
      <c r="J52" s="103"/>
      <c r="K52" s="102"/>
      <c r="L52" s="102"/>
    </row>
    <row r="53" spans="1:14" ht="15.75" thickBot="1">
      <c r="A53" s="103"/>
      <c r="B53" s="101"/>
      <c r="C53" s="421" t="s">
        <v>4451</v>
      </c>
      <c r="D53" s="420">
        <v>1</v>
      </c>
      <c r="E53" s="115"/>
      <c r="F53" s="361"/>
      <c r="G53" s="363" t="s">
        <v>1604</v>
      </c>
      <c r="H53" s="401">
        <v>56</v>
      </c>
      <c r="I53" s="103"/>
      <c r="J53" s="103"/>
      <c r="K53" s="102"/>
      <c r="L53" s="102"/>
    </row>
    <row r="54" spans="1:14" ht="15.75" thickBot="1">
      <c r="A54" s="103"/>
      <c r="B54" s="101"/>
      <c r="C54" s="409" t="s">
        <v>24</v>
      </c>
      <c r="D54" s="417">
        <v>487</v>
      </c>
      <c r="E54" s="115"/>
      <c r="F54" s="362" t="s">
        <v>2671</v>
      </c>
      <c r="H54" s="398">
        <v>27</v>
      </c>
      <c r="I54" s="103"/>
      <c r="J54" s="103"/>
      <c r="K54" s="102"/>
      <c r="L54" s="102"/>
    </row>
    <row r="55" spans="1:14" ht="15.75" thickBot="1">
      <c r="A55" s="103"/>
      <c r="B55" s="101"/>
      <c r="C55" s="418" t="s">
        <v>4450</v>
      </c>
      <c r="D55" s="415">
        <v>229</v>
      </c>
      <c r="E55" s="115"/>
      <c r="F55" s="364"/>
      <c r="G55" s="365" t="s">
        <v>4450</v>
      </c>
      <c r="H55" s="366">
        <v>27</v>
      </c>
      <c r="I55" s="103"/>
      <c r="J55" s="103"/>
      <c r="K55" s="102"/>
      <c r="L55" s="102"/>
    </row>
    <row r="56" spans="1:14" ht="15.75" thickBot="1">
      <c r="A56" s="103"/>
      <c r="B56" s="101"/>
      <c r="C56" s="412" t="s">
        <v>1604</v>
      </c>
      <c r="D56" s="413">
        <v>258</v>
      </c>
      <c r="E56" s="115"/>
      <c r="F56" s="388" t="s">
        <v>2643</v>
      </c>
      <c r="H56" s="398">
        <v>57</v>
      </c>
      <c r="I56" s="103"/>
      <c r="J56" s="103"/>
      <c r="K56" s="102"/>
      <c r="L56" s="102"/>
    </row>
    <row r="57" spans="1:14" ht="15.75" thickBot="1">
      <c r="A57" s="103"/>
      <c r="B57" s="101"/>
      <c r="C57" s="409" t="s">
        <v>4455</v>
      </c>
      <c r="D57" s="419">
        <v>2805</v>
      </c>
      <c r="E57" s="115"/>
      <c r="F57" s="370"/>
      <c r="G57" s="365" t="s">
        <v>4450</v>
      </c>
      <c r="H57" s="366">
        <v>24</v>
      </c>
      <c r="I57" s="103"/>
      <c r="J57" s="103"/>
      <c r="K57" s="102"/>
      <c r="L57" s="102"/>
    </row>
    <row r="58" spans="1:14" ht="15.75" thickBot="1">
      <c r="A58" s="103"/>
      <c r="B58" s="101"/>
      <c r="C58"/>
      <c r="D58"/>
      <c r="E58" s="115"/>
      <c r="F58" s="372"/>
      <c r="G58" s="371" t="s">
        <v>1604</v>
      </c>
      <c r="H58" s="399">
        <v>33</v>
      </c>
      <c r="I58" s="103"/>
      <c r="J58" s="103"/>
      <c r="K58" s="102"/>
      <c r="L58" s="102"/>
    </row>
    <row r="59" spans="1:14" ht="15.75" thickBot="1">
      <c r="A59" s="103"/>
      <c r="B59" s="101"/>
      <c r="C59" s="115"/>
      <c r="D59" s="115"/>
      <c r="E59" s="115"/>
      <c r="F59" s="388" t="s">
        <v>1461</v>
      </c>
      <c r="H59" s="398">
        <v>24</v>
      </c>
      <c r="I59" s="103"/>
      <c r="J59" s="103"/>
      <c r="K59" s="102"/>
      <c r="L59" s="102"/>
    </row>
    <row r="60" spans="1:14" ht="15.75" thickBot="1">
      <c r="A60" s="103"/>
      <c r="B60" s="101"/>
      <c r="C60" s="115"/>
      <c r="D60" s="115"/>
      <c r="E60" s="115"/>
      <c r="F60" s="370"/>
      <c r="G60" s="365" t="s">
        <v>4450</v>
      </c>
      <c r="H60" s="366">
        <v>21</v>
      </c>
      <c r="I60" s="103"/>
      <c r="J60" s="103"/>
      <c r="K60" s="102"/>
      <c r="L60" s="102"/>
    </row>
    <row r="61" spans="1:14" ht="15.75" thickBot="1">
      <c r="A61" s="103"/>
      <c r="B61" s="101"/>
      <c r="C61" s="115"/>
      <c r="D61" s="115"/>
      <c r="E61" s="103"/>
      <c r="F61" s="372"/>
      <c r="G61" s="373" t="s">
        <v>1604</v>
      </c>
      <c r="H61" s="398">
        <v>3</v>
      </c>
      <c r="I61" s="103"/>
      <c r="J61" s="103"/>
      <c r="K61" s="102"/>
      <c r="L61" s="102"/>
    </row>
    <row r="62" spans="1:14" ht="15.75" thickBot="1">
      <c r="A62" s="103"/>
      <c r="B62" s="101"/>
      <c r="C62" s="115"/>
      <c r="D62" s="115"/>
      <c r="E62" s="103"/>
      <c r="F62" s="388" t="s">
        <v>2630</v>
      </c>
      <c r="H62" s="398">
        <v>3</v>
      </c>
      <c r="I62" s="103"/>
      <c r="J62" s="103"/>
      <c r="K62" s="102"/>
      <c r="L62" s="102"/>
    </row>
    <row r="63" spans="1:14" ht="15.75" thickBot="1">
      <c r="A63" s="103"/>
      <c r="B63" s="101"/>
      <c r="C63" s="115"/>
      <c r="D63" s="115"/>
      <c r="E63" s="103"/>
      <c r="F63" s="372"/>
      <c r="G63" s="375" t="s">
        <v>1604</v>
      </c>
      <c r="H63" s="407">
        <v>3</v>
      </c>
      <c r="I63" s="103"/>
      <c r="J63" s="103"/>
      <c r="K63" s="102"/>
      <c r="L63" s="102"/>
    </row>
    <row r="64" spans="1:14" ht="15.75" thickBot="1">
      <c r="A64" s="103"/>
      <c r="B64" s="101"/>
      <c r="C64" s="103"/>
      <c r="D64" s="103"/>
      <c r="E64" s="103"/>
      <c r="F64" s="402" t="s">
        <v>4441</v>
      </c>
      <c r="G64" s="403"/>
      <c r="H64" s="404">
        <v>2805</v>
      </c>
      <c r="I64" s="103"/>
      <c r="J64" s="103"/>
      <c r="K64" s="102"/>
      <c r="L64" s="102"/>
    </row>
    <row r="65" spans="1:14">
      <c r="A65" s="103"/>
      <c r="B65" s="101"/>
      <c r="C65" s="103"/>
      <c r="D65" s="103"/>
      <c r="E65" s="103"/>
      <c r="F65"/>
      <c r="G65"/>
      <c r="H65"/>
      <c r="I65" s="103"/>
      <c r="J65" s="103"/>
      <c r="K65" s="102"/>
      <c r="L65" s="102"/>
    </row>
    <row r="66" spans="1:14" ht="36.75" customHeight="1">
      <c r="A66" s="103"/>
      <c r="B66" s="101"/>
      <c r="C66" s="103"/>
      <c r="D66" s="103"/>
      <c r="E66" s="103"/>
      <c r="F66" s="115"/>
      <c r="G66" s="115"/>
      <c r="H66" s="115"/>
      <c r="I66" s="103"/>
      <c r="J66" s="103"/>
      <c r="K66" s="102"/>
      <c r="L66" s="102"/>
    </row>
    <row r="67" spans="1:14">
      <c r="A67" s="103"/>
      <c r="B67" s="101"/>
      <c r="C67" s="115"/>
      <c r="D67" s="115"/>
      <c r="E67" s="103"/>
      <c r="F67" s="115"/>
      <c r="G67" s="115"/>
      <c r="H67" s="115"/>
      <c r="I67" s="103"/>
      <c r="J67" s="103"/>
      <c r="K67" s="102"/>
      <c r="L67" s="102"/>
    </row>
    <row r="68" spans="1:14" ht="16.5" thickBot="1">
      <c r="A68" s="103"/>
      <c r="B68" s="101"/>
      <c r="C68" s="115"/>
      <c r="D68" s="115"/>
      <c r="E68" s="123"/>
      <c r="F68" s="594" t="s">
        <v>4456</v>
      </c>
      <c r="G68" s="594"/>
      <c r="H68" s="594"/>
      <c r="I68" s="594"/>
      <c r="J68" s="594"/>
      <c r="K68" s="124"/>
      <c r="L68" s="102"/>
    </row>
    <row r="69" spans="1:14" ht="15.75" thickBot="1">
      <c r="A69" s="103"/>
      <c r="B69" s="101"/>
      <c r="C69" s="115"/>
      <c r="D69" s="115"/>
      <c r="E69" s="115"/>
      <c r="F69" s="104" t="s">
        <v>4448</v>
      </c>
      <c r="G69" s="104" t="s">
        <v>4432</v>
      </c>
      <c r="H69" s="422"/>
      <c r="I69" s="423"/>
      <c r="J69" s="424"/>
      <c r="K69" s="132"/>
      <c r="L69"/>
      <c r="M69"/>
      <c r="N69"/>
    </row>
    <row r="70" spans="1:14" ht="15.75" thickBot="1">
      <c r="A70" s="103"/>
      <c r="B70" s="101"/>
      <c r="C70" s="115"/>
      <c r="D70" s="115"/>
      <c r="E70" s="115"/>
      <c r="F70" s="425" t="s">
        <v>4435</v>
      </c>
      <c r="G70" s="426" t="s">
        <v>1276</v>
      </c>
      <c r="H70" s="426" t="s">
        <v>2644</v>
      </c>
      <c r="I70" s="427" t="s">
        <v>24</v>
      </c>
      <c r="J70" s="427" t="s">
        <v>4455</v>
      </c>
      <c r="K70" s="132"/>
      <c r="L70"/>
      <c r="M70"/>
      <c r="N70"/>
    </row>
    <row r="71" spans="1:14" ht="15.75" thickBot="1">
      <c r="A71" s="103"/>
      <c r="B71" s="101"/>
      <c r="C71" s="115"/>
      <c r="D71" s="115"/>
      <c r="E71" s="115"/>
      <c r="F71" s="393" t="s">
        <v>1026</v>
      </c>
      <c r="G71" s="428">
        <v>94</v>
      </c>
      <c r="H71" s="429">
        <v>428</v>
      </c>
      <c r="I71" s="429">
        <v>63</v>
      </c>
      <c r="J71" s="430">
        <v>585</v>
      </c>
      <c r="K71" s="132"/>
      <c r="L71"/>
      <c r="M71"/>
      <c r="N71"/>
    </row>
    <row r="72" spans="1:14">
      <c r="A72" s="103"/>
      <c r="B72" s="101"/>
      <c r="C72" s="115"/>
      <c r="D72" s="115"/>
      <c r="E72" s="115"/>
      <c r="F72" s="389" t="s">
        <v>4450</v>
      </c>
      <c r="G72" s="455">
        <v>64</v>
      </c>
      <c r="H72" s="454">
        <v>299</v>
      </c>
      <c r="I72" s="454">
        <v>1</v>
      </c>
      <c r="J72" s="456">
        <v>364</v>
      </c>
      <c r="K72" s="132"/>
      <c r="L72"/>
      <c r="M72"/>
      <c r="N72"/>
    </row>
    <row r="73" spans="1:14" ht="15.75" thickBot="1">
      <c r="A73" s="103"/>
      <c r="B73" s="101"/>
      <c r="C73" s="115"/>
      <c r="D73" s="115"/>
      <c r="E73" s="115"/>
      <c r="F73" s="390" t="s">
        <v>1604</v>
      </c>
      <c r="G73" s="436">
        <v>30</v>
      </c>
      <c r="H73" s="437">
        <v>129</v>
      </c>
      <c r="I73" s="437">
        <v>62</v>
      </c>
      <c r="J73" s="438">
        <v>221</v>
      </c>
      <c r="K73" s="132"/>
      <c r="L73"/>
      <c r="M73"/>
      <c r="N73"/>
    </row>
    <row r="74" spans="1:14" ht="15.75" thickBot="1">
      <c r="A74" s="103"/>
      <c r="B74" s="101"/>
      <c r="C74" s="115"/>
      <c r="D74" s="115"/>
      <c r="E74" s="115"/>
      <c r="F74" s="393" t="s">
        <v>23</v>
      </c>
      <c r="G74" s="428">
        <v>54</v>
      </c>
      <c r="H74" s="429">
        <v>100</v>
      </c>
      <c r="I74" s="429">
        <v>83</v>
      </c>
      <c r="J74" s="430">
        <v>237</v>
      </c>
      <c r="K74" s="132"/>
      <c r="L74"/>
      <c r="M74"/>
      <c r="N74"/>
    </row>
    <row r="75" spans="1:14">
      <c r="A75" s="103"/>
      <c r="B75" s="101"/>
      <c r="C75" s="115"/>
      <c r="D75" s="115"/>
      <c r="E75" s="115"/>
      <c r="F75" s="391" t="s">
        <v>4450</v>
      </c>
      <c r="G75" s="432">
        <v>23</v>
      </c>
      <c r="H75" s="433">
        <v>78</v>
      </c>
      <c r="I75" s="433">
        <v>26</v>
      </c>
      <c r="J75" s="434">
        <v>127</v>
      </c>
      <c r="K75" s="132"/>
      <c r="L75"/>
      <c r="M75"/>
      <c r="N75"/>
    </row>
    <row r="76" spans="1:14" s="129" customFormat="1" ht="15.75" thickBot="1">
      <c r="A76" s="134"/>
      <c r="B76" s="126"/>
      <c r="C76" s="127"/>
      <c r="D76" s="127"/>
      <c r="E76" s="127"/>
      <c r="F76" s="390" t="s">
        <v>1604</v>
      </c>
      <c r="G76" s="436">
        <v>31</v>
      </c>
      <c r="H76" s="437">
        <v>21</v>
      </c>
      <c r="I76" s="437">
        <v>57</v>
      </c>
      <c r="J76" s="438">
        <v>109</v>
      </c>
      <c r="K76" s="130"/>
      <c r="L76" s="128"/>
      <c r="M76" s="128"/>
      <c r="N76" s="128"/>
    </row>
    <row r="77" spans="1:14" ht="15.75" thickBot="1">
      <c r="A77" s="103"/>
      <c r="B77" s="101"/>
      <c r="C77" s="115"/>
      <c r="D77" s="115"/>
      <c r="E77" s="115"/>
      <c r="F77" s="392" t="s">
        <v>4451</v>
      </c>
      <c r="G77" s="451"/>
      <c r="H77" s="452">
        <v>1</v>
      </c>
      <c r="I77" s="452"/>
      <c r="J77" s="453">
        <v>1</v>
      </c>
      <c r="K77" s="132"/>
      <c r="L77"/>
      <c r="M77"/>
      <c r="N77"/>
    </row>
    <row r="78" spans="1:14" ht="15.75" thickBot="1">
      <c r="A78" s="103"/>
      <c r="B78" s="101"/>
      <c r="C78" s="115"/>
      <c r="D78" s="115"/>
      <c r="E78" s="115"/>
      <c r="F78" s="393" t="s">
        <v>2643</v>
      </c>
      <c r="G78" s="428"/>
      <c r="H78" s="429">
        <v>57</v>
      </c>
      <c r="I78" s="429"/>
      <c r="J78" s="430">
        <v>57</v>
      </c>
      <c r="K78" s="132"/>
      <c r="L78"/>
      <c r="M78"/>
      <c r="N78"/>
    </row>
    <row r="79" spans="1:14" ht="15.75" thickBot="1">
      <c r="A79" s="103"/>
      <c r="B79" s="101"/>
      <c r="C79" s="115"/>
      <c r="D79" s="115"/>
      <c r="E79" s="115"/>
      <c r="F79" s="393" t="s">
        <v>4450</v>
      </c>
      <c r="G79" s="428"/>
      <c r="H79" s="429">
        <v>24</v>
      </c>
      <c r="I79" s="429"/>
      <c r="J79" s="430">
        <v>24</v>
      </c>
      <c r="K79" s="132"/>
      <c r="L79"/>
      <c r="M79"/>
      <c r="N79"/>
    </row>
    <row r="80" spans="1:14" ht="15.75" thickBot="1">
      <c r="A80" s="103"/>
      <c r="B80" s="101"/>
      <c r="C80" s="115"/>
      <c r="D80" s="115"/>
      <c r="E80" s="115"/>
      <c r="F80" s="441" t="s">
        <v>1604</v>
      </c>
      <c r="G80" s="439"/>
      <c r="H80" s="439">
        <v>33</v>
      </c>
      <c r="I80" s="439"/>
      <c r="J80" s="440">
        <v>33</v>
      </c>
      <c r="K80" s="132"/>
      <c r="L80"/>
      <c r="M80"/>
      <c r="N80"/>
    </row>
    <row r="81" spans="1:16" s="129" customFormat="1" ht="15.75" thickBot="1">
      <c r="A81" s="134"/>
      <c r="B81" s="126"/>
      <c r="C81" s="127"/>
      <c r="D81" s="127"/>
      <c r="E81" s="127"/>
      <c r="F81" s="393" t="s">
        <v>283</v>
      </c>
      <c r="G81" s="428">
        <v>32</v>
      </c>
      <c r="H81" s="429">
        <v>99</v>
      </c>
      <c r="I81" s="429">
        <v>66</v>
      </c>
      <c r="J81" s="430">
        <v>197</v>
      </c>
      <c r="K81" s="130"/>
      <c r="L81" s="131"/>
    </row>
    <row r="82" spans="1:16">
      <c r="A82" s="103"/>
      <c r="B82" s="101"/>
      <c r="C82" s="115"/>
      <c r="D82" s="115"/>
      <c r="E82" s="115"/>
      <c r="F82" s="391" t="s">
        <v>4450</v>
      </c>
      <c r="G82" s="432">
        <v>6</v>
      </c>
      <c r="H82" s="433">
        <v>81</v>
      </c>
      <c r="I82" s="433">
        <v>27</v>
      </c>
      <c r="J82" s="434">
        <v>114</v>
      </c>
      <c r="K82" s="132"/>
      <c r="L82" s="133"/>
    </row>
    <row r="83" spans="1:16" ht="15.75" thickBot="1">
      <c r="A83" s="103"/>
      <c r="B83" s="101"/>
      <c r="C83" s="115"/>
      <c r="D83" s="115"/>
      <c r="E83" s="115"/>
      <c r="F83" s="390" t="s">
        <v>1604</v>
      </c>
      <c r="G83" s="436">
        <v>26</v>
      </c>
      <c r="H83" s="437">
        <v>18</v>
      </c>
      <c r="I83" s="437">
        <v>39</v>
      </c>
      <c r="J83" s="438">
        <v>83</v>
      </c>
      <c r="K83" s="132"/>
      <c r="L83" s="133"/>
    </row>
    <row r="84" spans="1:16" s="129" customFormat="1" ht="15.75" thickBot="1">
      <c r="A84" s="134"/>
      <c r="B84" s="126"/>
      <c r="C84" s="127"/>
      <c r="D84" s="127"/>
      <c r="E84" s="127"/>
      <c r="F84" s="393" t="s">
        <v>652</v>
      </c>
      <c r="G84" s="428">
        <v>928</v>
      </c>
      <c r="H84" s="429">
        <v>351</v>
      </c>
      <c r="I84" s="429">
        <v>219</v>
      </c>
      <c r="J84" s="430">
        <v>1498</v>
      </c>
      <c r="K84" s="130"/>
      <c r="L84" s="131"/>
    </row>
    <row r="85" spans="1:16">
      <c r="A85" s="103"/>
      <c r="B85" s="101"/>
      <c r="C85" s="115"/>
      <c r="D85" s="115"/>
      <c r="E85" s="115"/>
      <c r="F85" s="431" t="s">
        <v>4450</v>
      </c>
      <c r="G85" s="432">
        <v>649</v>
      </c>
      <c r="H85" s="433">
        <v>264</v>
      </c>
      <c r="I85" s="433">
        <v>144</v>
      </c>
      <c r="J85" s="434">
        <v>1057</v>
      </c>
      <c r="K85" s="132"/>
      <c r="L85" s="133"/>
    </row>
    <row r="86" spans="1:16" ht="15.75" thickBot="1">
      <c r="A86" s="103"/>
      <c r="B86" s="101"/>
      <c r="C86" s="115"/>
      <c r="D86" s="115"/>
      <c r="E86" s="115"/>
      <c r="F86" s="435" t="s">
        <v>1604</v>
      </c>
      <c r="G86" s="436">
        <v>279</v>
      </c>
      <c r="H86" s="437">
        <v>87</v>
      </c>
      <c r="I86" s="437">
        <v>75</v>
      </c>
      <c r="J86" s="438">
        <v>441</v>
      </c>
      <c r="K86" s="132"/>
      <c r="L86" s="133"/>
    </row>
    <row r="87" spans="1:16" ht="15.75" thickBot="1">
      <c r="A87" s="103"/>
      <c r="B87" s="101"/>
      <c r="C87" s="115"/>
      <c r="D87" s="115"/>
      <c r="E87" s="115"/>
      <c r="F87" s="393" t="s">
        <v>460</v>
      </c>
      <c r="G87" s="428">
        <v>121</v>
      </c>
      <c r="H87" s="429"/>
      <c r="I87" s="429">
        <v>56</v>
      </c>
      <c r="J87" s="430">
        <v>177</v>
      </c>
      <c r="K87" s="132"/>
      <c r="L87" s="133"/>
    </row>
    <row r="88" spans="1:16" s="129" customFormat="1">
      <c r="A88" s="134"/>
      <c r="B88" s="126"/>
      <c r="C88" s="127"/>
      <c r="D88" s="127"/>
      <c r="E88" s="127"/>
      <c r="F88" s="431" t="s">
        <v>4450</v>
      </c>
      <c r="G88" s="432">
        <v>90</v>
      </c>
      <c r="H88" s="433"/>
      <c r="I88" s="433">
        <v>31</v>
      </c>
      <c r="J88" s="434">
        <v>121</v>
      </c>
      <c r="K88" s="130"/>
      <c r="L88" s="131"/>
    </row>
    <row r="89" spans="1:16" ht="15.75" thickBot="1">
      <c r="A89" s="103"/>
      <c r="B89" s="101"/>
      <c r="C89" s="115"/>
      <c r="D89" s="115"/>
      <c r="E89" s="115"/>
      <c r="F89" s="435" t="s">
        <v>1604</v>
      </c>
      <c r="G89" s="436">
        <v>31</v>
      </c>
      <c r="H89" s="437"/>
      <c r="I89" s="437">
        <v>25</v>
      </c>
      <c r="J89" s="438">
        <v>56</v>
      </c>
      <c r="K89" s="132"/>
      <c r="L89" s="133"/>
    </row>
    <row r="90" spans="1:16" ht="15.75" thickBot="1">
      <c r="A90" s="103"/>
      <c r="B90" s="101"/>
      <c r="C90" s="115"/>
      <c r="D90" s="115"/>
      <c r="E90" s="103"/>
      <c r="F90" s="393" t="s">
        <v>2671</v>
      </c>
      <c r="G90" s="428"/>
      <c r="H90" s="429">
        <v>27</v>
      </c>
      <c r="I90" s="429"/>
      <c r="J90" s="430">
        <v>27</v>
      </c>
      <c r="K90" s="132"/>
      <c r="L90" s="133"/>
    </row>
    <row r="91" spans="1:16" ht="15.75" thickBot="1">
      <c r="A91" s="103"/>
      <c r="B91" s="101"/>
      <c r="C91" s="115"/>
      <c r="D91" s="115"/>
      <c r="E91" s="103"/>
      <c r="F91" s="393" t="s">
        <v>4450</v>
      </c>
      <c r="G91" s="428"/>
      <c r="H91" s="429">
        <v>27</v>
      </c>
      <c r="I91" s="429"/>
      <c r="J91" s="430">
        <v>27</v>
      </c>
      <c r="K91" s="132"/>
      <c r="L91" s="133"/>
    </row>
    <row r="92" spans="1:16" ht="15.75" thickBot="1">
      <c r="A92" s="103"/>
      <c r="B92" s="101"/>
      <c r="C92" s="115"/>
      <c r="D92" s="115"/>
      <c r="E92" s="103"/>
      <c r="F92" s="393" t="s">
        <v>1461</v>
      </c>
      <c r="G92" s="442">
        <v>3</v>
      </c>
      <c r="H92" s="443">
        <v>21</v>
      </c>
      <c r="I92" s="443"/>
      <c r="J92" s="444">
        <v>24</v>
      </c>
      <c r="K92" s="132"/>
      <c r="L92" s="133"/>
      <c r="M92"/>
      <c r="N92"/>
      <c r="O92"/>
      <c r="P92"/>
    </row>
    <row r="93" spans="1:16" s="129" customFormat="1" ht="15.75" thickBot="1">
      <c r="A93" s="134"/>
      <c r="B93" s="126"/>
      <c r="C93" s="127"/>
      <c r="D93" s="127"/>
      <c r="E93" s="134"/>
      <c r="F93" s="393" t="s">
        <v>4450</v>
      </c>
      <c r="G93" s="428"/>
      <c r="H93" s="429">
        <v>21</v>
      </c>
      <c r="I93" s="429"/>
      <c r="J93" s="430">
        <v>21</v>
      </c>
      <c r="K93" s="130"/>
      <c r="L93" s="131"/>
      <c r="M93" s="128"/>
      <c r="N93" s="128"/>
      <c r="O93" s="128"/>
      <c r="P93" s="128"/>
    </row>
    <row r="94" spans="1:16" ht="15.75" thickBot="1">
      <c r="A94" s="103"/>
      <c r="B94" s="101"/>
      <c r="C94" s="115"/>
      <c r="D94" s="115"/>
      <c r="E94" s="103"/>
      <c r="F94" s="394" t="s">
        <v>1604</v>
      </c>
      <c r="G94" s="445">
        <v>3</v>
      </c>
      <c r="H94" s="445"/>
      <c r="I94" s="445"/>
      <c r="J94" s="446">
        <v>3</v>
      </c>
      <c r="K94" s="132"/>
      <c r="L94" s="133"/>
      <c r="M94"/>
      <c r="N94"/>
    </row>
    <row r="95" spans="1:16" ht="15.75" thickBot="1">
      <c r="A95" s="103"/>
      <c r="B95" s="101"/>
      <c r="C95" s="103"/>
      <c r="D95" s="103"/>
      <c r="E95" s="103"/>
      <c r="F95" s="393" t="s">
        <v>2630</v>
      </c>
      <c r="G95" s="442">
        <v>3</v>
      </c>
      <c r="H95" s="443"/>
      <c r="I95" s="443"/>
      <c r="J95" s="444">
        <v>3</v>
      </c>
      <c r="K95" s="132"/>
      <c r="L95" s="102"/>
      <c r="M95"/>
      <c r="N95"/>
    </row>
    <row r="96" spans="1:16" ht="15.75" thickBot="1">
      <c r="A96" s="103"/>
      <c r="B96" s="101"/>
      <c r="C96" s="103"/>
      <c r="D96" s="103"/>
      <c r="E96" s="103"/>
      <c r="F96" s="457" t="s">
        <v>1604</v>
      </c>
      <c r="G96" s="442">
        <v>3</v>
      </c>
      <c r="H96" s="443"/>
      <c r="I96" s="443"/>
      <c r="J96" s="444">
        <v>3</v>
      </c>
      <c r="K96" s="125"/>
      <c r="L96" s="102"/>
      <c r="M96"/>
      <c r="N96"/>
    </row>
    <row r="97" spans="1:18" ht="15.75" thickBot="1">
      <c r="B97" s="207"/>
      <c r="C97" s="103"/>
      <c r="D97" s="103"/>
      <c r="E97" s="115"/>
      <c r="F97" s="447" t="s">
        <v>4455</v>
      </c>
      <c r="G97" s="448">
        <v>1235</v>
      </c>
      <c r="H97" s="449">
        <v>1083</v>
      </c>
      <c r="I97" s="449">
        <v>487</v>
      </c>
      <c r="J97" s="450">
        <v>2805</v>
      </c>
      <c r="K97" s="102"/>
      <c r="L97" s="138"/>
      <c r="M97"/>
      <c r="N97"/>
      <c r="O97"/>
      <c r="P97"/>
      <c r="Q97"/>
      <c r="R97"/>
    </row>
    <row r="98" spans="1:18">
      <c r="A98" s="103"/>
      <c r="B98" s="101"/>
      <c r="C98" s="103"/>
      <c r="D98" s="103"/>
      <c r="E98" s="115"/>
      <c r="F98"/>
      <c r="G98"/>
      <c r="H98"/>
      <c r="I98"/>
      <c r="J98"/>
      <c r="K98" s="102"/>
      <c r="M98"/>
      <c r="N98"/>
      <c r="O98"/>
      <c r="P98"/>
      <c r="Q98"/>
      <c r="R98"/>
    </row>
    <row r="99" spans="1:18" ht="29.25" customHeight="1" thickBot="1">
      <c r="A99" s="103"/>
      <c r="B99" s="135"/>
      <c r="C99" s="136"/>
      <c r="D99" s="136"/>
      <c r="E99" s="137"/>
      <c r="F99" s="137"/>
      <c r="G99" s="137"/>
      <c r="H99" s="137"/>
      <c r="I99" s="137"/>
      <c r="J99" s="137"/>
      <c r="K99" s="138"/>
      <c r="M99"/>
      <c r="N99"/>
      <c r="O99"/>
      <c r="P99"/>
      <c r="Q99"/>
      <c r="R99"/>
    </row>
    <row r="100" spans="1:18" ht="29.25" customHeight="1">
      <c r="A100" s="103"/>
      <c r="B100" s="103"/>
      <c r="C100" s="103"/>
      <c r="D100" s="103"/>
      <c r="E100" s="115"/>
      <c r="F100" s="115"/>
      <c r="G100" s="115"/>
      <c r="H100" s="115"/>
      <c r="I100" s="115"/>
      <c r="J100" s="115"/>
      <c r="K100" s="103"/>
      <c r="M100"/>
      <c r="N100"/>
      <c r="O100"/>
      <c r="P100"/>
      <c r="Q100"/>
      <c r="R100"/>
    </row>
    <row r="101" spans="1:18" ht="42.75" customHeight="1">
      <c r="A101" s="103"/>
      <c r="B101" s="103"/>
      <c r="C101" s="593" t="s">
        <v>4457</v>
      </c>
      <c r="D101" s="593"/>
      <c r="E101"/>
      <c r="F101" s="115"/>
      <c r="G101" s="115"/>
      <c r="H101" s="115"/>
      <c r="I101" s="115"/>
      <c r="J101" s="115"/>
      <c r="K101" s="103"/>
      <c r="M101"/>
      <c r="N101"/>
      <c r="O101"/>
      <c r="P101"/>
      <c r="Q101"/>
      <c r="R101"/>
    </row>
    <row r="102" spans="1:18">
      <c r="A102" s="103"/>
      <c r="B102" s="103"/>
      <c r="C102" s="115"/>
      <c r="D102" s="115"/>
      <c r="E102" s="115"/>
      <c r="F102" s="103"/>
      <c r="G102" s="103"/>
      <c r="H102" s="103"/>
      <c r="I102" s="103"/>
      <c r="J102" s="103"/>
      <c r="K102" s="103"/>
      <c r="M102"/>
      <c r="N102"/>
      <c r="O102"/>
      <c r="P102"/>
      <c r="Q102"/>
      <c r="R102"/>
    </row>
    <row r="103" spans="1:18">
      <c r="A103" s="103"/>
      <c r="B103" s="103"/>
      <c r="C103" s="115"/>
      <c r="D103" s="115"/>
      <c r="E103" s="115"/>
      <c r="F103" s="103"/>
      <c r="G103" s="103"/>
      <c r="H103" s="103"/>
      <c r="I103" s="103"/>
      <c r="J103" s="103"/>
      <c r="K103" s="103"/>
      <c r="M103"/>
      <c r="N103"/>
      <c r="O103"/>
      <c r="P103"/>
      <c r="Q103"/>
      <c r="R103"/>
    </row>
    <row r="104" spans="1:18">
      <c r="A104" s="103"/>
      <c r="B104" s="103"/>
      <c r="C104" s="115"/>
      <c r="D104" s="115"/>
      <c r="E104" s="115"/>
      <c r="F104" s="103"/>
      <c r="G104" s="103"/>
      <c r="H104" s="103"/>
      <c r="I104" s="103"/>
      <c r="J104" s="103"/>
      <c r="K104" s="103"/>
      <c r="M104"/>
      <c r="N104"/>
      <c r="O104"/>
      <c r="P104"/>
      <c r="Q104"/>
      <c r="R104"/>
    </row>
    <row r="105" spans="1:18">
      <c r="B105" s="103"/>
      <c r="C105" s="115"/>
      <c r="D105" s="115"/>
      <c r="E105" s="115"/>
      <c r="F105" s="103"/>
      <c r="G105" s="103"/>
      <c r="H105" s="103"/>
      <c r="I105" s="103"/>
      <c r="J105" s="103"/>
      <c r="K105" s="103"/>
      <c r="M105"/>
      <c r="N105"/>
      <c r="O105"/>
      <c r="P105"/>
      <c r="Q105"/>
      <c r="R105"/>
    </row>
    <row r="106" spans="1:18">
      <c r="C106"/>
      <c r="D106"/>
      <c r="E106"/>
      <c r="M106"/>
      <c r="N106"/>
      <c r="O106"/>
      <c r="P106"/>
      <c r="Q106"/>
      <c r="R106"/>
    </row>
    <row r="107" spans="1:18">
      <c r="C107"/>
      <c r="D107"/>
      <c r="E107"/>
      <c r="M107"/>
      <c r="N107"/>
      <c r="O107"/>
      <c r="P107"/>
      <c r="Q107"/>
      <c r="R107"/>
    </row>
    <row r="108" spans="1:18">
      <c r="C108"/>
      <c r="D108"/>
      <c r="E108"/>
      <c r="M108"/>
      <c r="N108"/>
      <c r="O108"/>
      <c r="P108"/>
      <c r="Q108"/>
      <c r="R108"/>
    </row>
    <row r="109" spans="1:18">
      <c r="C109"/>
      <c r="D109"/>
      <c r="E109"/>
      <c r="M109"/>
      <c r="N109"/>
    </row>
    <row r="110" spans="1:18">
      <c r="C110"/>
      <c r="D110"/>
      <c r="E110"/>
      <c r="M110"/>
      <c r="N110"/>
    </row>
    <row r="111" spans="1:18">
      <c r="C111"/>
      <c r="D111"/>
      <c r="E111"/>
    </row>
    <row r="112" spans="1:18">
      <c r="C112"/>
      <c r="D112"/>
      <c r="E112"/>
    </row>
    <row r="113" spans="3:8">
      <c r="C113"/>
      <c r="D113"/>
      <c r="E113"/>
    </row>
    <row r="114" spans="3:8">
      <c r="C114"/>
      <c r="D114"/>
      <c r="E114"/>
    </row>
    <row r="115" spans="3:8">
      <c r="C115"/>
      <c r="D115"/>
      <c r="E115"/>
    </row>
    <row r="116" spans="3:8">
      <c r="C116"/>
      <c r="D116"/>
      <c r="E116"/>
    </row>
    <row r="117" spans="3:8">
      <c r="C117"/>
      <c r="D117"/>
      <c r="E117"/>
    </row>
    <row r="118" spans="3:8">
      <c r="C118"/>
      <c r="D118"/>
      <c r="E118"/>
      <c r="F118"/>
      <c r="G118"/>
      <c r="H118"/>
    </row>
    <row r="119" spans="3:8">
      <c r="C119"/>
      <c r="D119"/>
      <c r="E119"/>
      <c r="F119"/>
      <c r="G119"/>
      <c r="H119"/>
    </row>
    <row r="120" spans="3:8">
      <c r="C120"/>
      <c r="D120"/>
      <c r="E120"/>
      <c r="F120"/>
      <c r="G120"/>
      <c r="H120"/>
    </row>
    <row r="121" spans="3:8">
      <c r="C121"/>
      <c r="D121"/>
      <c r="E121"/>
      <c r="F121"/>
      <c r="G121"/>
      <c r="H121"/>
    </row>
    <row r="122" spans="3:8">
      <c r="C122"/>
      <c r="D122"/>
      <c r="E122"/>
      <c r="F122"/>
      <c r="G122"/>
      <c r="H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ht="15.75" thickBot="1">
      <c r="C648"/>
      <c r="D648"/>
    </row>
    <row r="649" spans="3:4" ht="15.75" thickBot="1">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ht="15.75" thickBot="1">
      <c r="C723"/>
      <c r="D723"/>
    </row>
    <row r="724" spans="3:4" ht="15.75" thickBot="1">
      <c r="C724"/>
      <c r="D724"/>
    </row>
  </sheetData>
  <sheetProtection algorithmName="SHA-512" hashValue="xDJy00I0G4h9+GewW0rbKhoV5tumyGUct/htn7BSExqLHIn/dcNn3Y5bae48PtemcHPtMkpc3sk1+jRQScVYDQ==" saltValue="gHQ0VIq/PH9QrouXuu7tHQ==" spinCount="100000" sheet="1" formatCells="0" formatColumns="0" formatRows="0" autoFilter="0"/>
  <dataConsolidate function="count"/>
  <mergeCells count="11">
    <mergeCell ref="C101:D101"/>
    <mergeCell ref="F68:J68"/>
    <mergeCell ref="C2:K2"/>
    <mergeCell ref="C43:D43"/>
    <mergeCell ref="C34:D34"/>
    <mergeCell ref="F34:H34"/>
    <mergeCell ref="C4:D4"/>
    <mergeCell ref="F4:G4"/>
    <mergeCell ref="F19:G19"/>
    <mergeCell ref="C19:D19"/>
    <mergeCell ref="C21:D21"/>
  </mergeCells>
  <pageMargins left="0.7" right="0.7" top="0.75" bottom="0.75" header="0.3" footer="0.3"/>
  <pageSetup orientation="portrait" r:id="rId10"/>
  <headerFooter>
    <oddFooter>&amp;R_x000D_&amp;1#&amp;"Calibri"&amp;10&amp;K000000 Información Pública</oddFooter>
  </headerFooter>
  <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94"/>
  <sheetViews>
    <sheetView topLeftCell="E1" zoomScale="50" zoomScaleNormal="50" workbookViewId="0">
      <selection activeCell="O14" sqref="O14"/>
    </sheetView>
  </sheetViews>
  <sheetFormatPr baseColWidth="10" defaultColWidth="11.42578125" defaultRowHeight="15"/>
  <cols>
    <col min="1" max="1" width="24.5703125" style="86" customWidth="1"/>
    <col min="2" max="2" width="20.85546875" style="16" customWidth="1"/>
    <col min="3" max="3" width="26.28515625" style="16" customWidth="1"/>
    <col min="4" max="4" width="33.85546875" style="16" customWidth="1"/>
    <col min="5" max="5" width="80.28515625" style="15" customWidth="1"/>
    <col min="6" max="6" width="41.5703125" style="15" customWidth="1"/>
    <col min="7" max="7" width="37.28515625" style="15" customWidth="1"/>
    <col min="8" max="8" width="38.85546875" style="18" customWidth="1"/>
    <col min="9" max="9" width="40.140625" style="18" customWidth="1"/>
    <col min="10" max="10" width="25.140625" style="16" customWidth="1"/>
    <col min="11" max="11" width="23.28515625" style="84" customWidth="1"/>
    <col min="12" max="12" width="20.140625" style="84" customWidth="1"/>
    <col min="13" max="13" width="25.85546875" style="85" customWidth="1"/>
    <col min="14" max="14" width="15.140625" style="16" customWidth="1"/>
    <col min="15" max="15" width="48.140625" style="87" customWidth="1"/>
    <col min="16" max="16" width="34" style="16" customWidth="1"/>
    <col min="17" max="17" width="31" style="16" customWidth="1"/>
    <col min="18" max="18" width="22.28515625" style="17" customWidth="1"/>
    <col min="19" max="16384" width="11.42578125" style="17"/>
  </cols>
  <sheetData>
    <row r="1" spans="1:18" ht="33" customHeight="1">
      <c r="A1" s="574"/>
      <c r="B1" s="575"/>
      <c r="C1" s="203"/>
      <c r="D1" s="153"/>
      <c r="E1" s="154"/>
      <c r="F1" s="154"/>
      <c r="G1" s="154"/>
      <c r="H1" s="154"/>
      <c r="I1" s="204"/>
      <c r="J1" s="156"/>
      <c r="K1" s="153"/>
      <c r="L1" s="153"/>
      <c r="M1" s="153"/>
      <c r="N1" s="153"/>
      <c r="O1" s="153"/>
      <c r="P1" s="156"/>
      <c r="Q1" s="153"/>
      <c r="R1" s="322"/>
    </row>
    <row r="2" spans="1:18" ht="33" customHeight="1">
      <c r="A2" s="576"/>
      <c r="B2" s="577"/>
      <c r="C2" s="194"/>
      <c r="D2" s="328"/>
      <c r="E2" s="328"/>
      <c r="F2" s="328"/>
      <c r="G2" s="328"/>
      <c r="H2" s="328"/>
      <c r="I2" s="328"/>
      <c r="J2" s="328"/>
      <c r="K2" s="328"/>
      <c r="L2" s="328"/>
      <c r="M2" s="328"/>
      <c r="N2" s="328"/>
      <c r="O2" s="328"/>
      <c r="P2" s="328"/>
      <c r="Q2" s="328"/>
      <c r="R2" s="329"/>
    </row>
    <row r="3" spans="1:18" ht="33" customHeight="1">
      <c r="A3" s="578"/>
      <c r="B3" s="579"/>
      <c r="C3" s="202"/>
      <c r="D3" s="157"/>
      <c r="E3" s="155"/>
      <c r="F3" s="155"/>
      <c r="G3" s="580" t="s">
        <v>0</v>
      </c>
      <c r="H3" s="581"/>
      <c r="I3" s="581"/>
      <c r="J3" s="582"/>
      <c r="K3" s="157"/>
      <c r="L3" s="157"/>
      <c r="M3" s="157"/>
      <c r="N3" s="157"/>
      <c r="O3" s="157"/>
      <c r="P3" s="158"/>
      <c r="Q3" s="157"/>
      <c r="R3" s="159"/>
    </row>
    <row r="4" spans="1:18" ht="15.75">
      <c r="A4" s="591" t="s">
        <v>1</v>
      </c>
      <c r="B4" s="591"/>
      <c r="C4" s="592"/>
      <c r="D4" s="591"/>
      <c r="E4" s="591"/>
      <c r="F4" s="12"/>
      <c r="G4" s="12"/>
      <c r="H4" s="12"/>
      <c r="I4" s="25"/>
      <c r="J4" s="25"/>
      <c r="K4" s="8"/>
      <c r="L4" s="157"/>
      <c r="M4" s="157"/>
      <c r="N4" s="157"/>
      <c r="O4" s="157"/>
      <c r="P4" s="587" t="s">
        <v>2</v>
      </c>
      <c r="Q4" s="588"/>
      <c r="R4" s="331">
        <f>(CGR!R4)</f>
        <v>46022</v>
      </c>
    </row>
    <row r="5" spans="1:18" ht="15.75">
      <c r="A5" s="591" t="s">
        <v>3</v>
      </c>
      <c r="B5" s="591"/>
      <c r="C5" s="592"/>
      <c r="D5" s="591"/>
      <c r="E5" s="591"/>
      <c r="F5" s="12"/>
      <c r="G5" s="12"/>
      <c r="H5" s="12"/>
      <c r="I5" s="25"/>
      <c r="J5" s="25"/>
      <c r="K5" s="8"/>
      <c r="L5" s="157"/>
      <c r="M5" s="157"/>
      <c r="N5" s="157"/>
      <c r="O5" s="157"/>
      <c r="P5" s="589" t="s">
        <v>4</v>
      </c>
      <c r="Q5" s="590"/>
      <c r="R5" s="326">
        <f ca="1">(ITRC!R5)</f>
        <v>46112</v>
      </c>
    </row>
    <row r="6" spans="1:18" ht="15.75">
      <c r="A6" s="591" t="s">
        <v>5</v>
      </c>
      <c r="B6" s="591"/>
      <c r="C6" s="592"/>
      <c r="D6" s="591"/>
      <c r="E6" s="591"/>
      <c r="F6" s="12"/>
      <c r="G6" s="12"/>
      <c r="H6" s="12"/>
      <c r="I6" s="25"/>
      <c r="J6" s="25"/>
      <c r="K6" s="8"/>
      <c r="L6" s="157"/>
      <c r="M6" s="157"/>
      <c r="N6" s="157"/>
      <c r="O6" s="157"/>
      <c r="P6" s="585" t="s">
        <v>6</v>
      </c>
      <c r="Q6" s="586"/>
      <c r="R6" s="330">
        <v>46022</v>
      </c>
    </row>
    <row r="7" spans="1:18" ht="15.75">
      <c r="A7" s="591" t="s">
        <v>7</v>
      </c>
      <c r="B7" s="591"/>
      <c r="C7" s="592"/>
      <c r="D7" s="591"/>
      <c r="E7" s="591"/>
      <c r="F7" s="12"/>
      <c r="G7" s="12"/>
      <c r="H7" s="12"/>
      <c r="I7" s="25"/>
      <c r="J7" s="25"/>
      <c r="K7" s="8"/>
      <c r="L7" s="157"/>
      <c r="M7" s="157"/>
      <c r="N7" s="157"/>
      <c r="O7" s="157"/>
      <c r="P7" s="583" t="s">
        <v>8</v>
      </c>
      <c r="Q7" s="584"/>
      <c r="R7" s="327">
        <v>46176</v>
      </c>
    </row>
    <row r="8" spans="1:18" ht="15.75">
      <c r="A8" s="573"/>
      <c r="B8" s="573"/>
      <c r="C8" s="573"/>
      <c r="D8" s="573"/>
      <c r="E8" s="573"/>
      <c r="F8" s="12"/>
      <c r="G8" s="12"/>
      <c r="H8" s="12"/>
      <c r="I8" s="25"/>
      <c r="J8" s="25"/>
      <c r="K8" s="8"/>
      <c r="L8" s="8"/>
      <c r="M8" s="157"/>
      <c r="N8" s="157"/>
      <c r="O8" s="157"/>
      <c r="P8" s="158"/>
      <c r="Q8" s="324"/>
      <c r="R8" s="323"/>
    </row>
    <row r="9" spans="1:18" ht="15.75">
      <c r="A9" s="570"/>
      <c r="B9" s="571"/>
      <c r="C9" s="571"/>
      <c r="D9" s="571"/>
      <c r="E9" s="571"/>
      <c r="F9" s="571"/>
      <c r="G9" s="571"/>
      <c r="H9" s="571"/>
      <c r="I9" s="571"/>
      <c r="J9" s="571"/>
      <c r="K9" s="571"/>
      <c r="L9" s="571"/>
      <c r="M9" s="571"/>
      <c r="N9" s="571"/>
      <c r="O9" s="571"/>
      <c r="P9" s="571"/>
      <c r="Q9" s="571"/>
      <c r="R9" s="572"/>
    </row>
    <row r="10" spans="1:18" ht="15.75">
      <c r="A10" s="208"/>
      <c r="B10" s="197"/>
      <c r="C10" s="197"/>
      <c r="D10" s="197" t="s">
        <v>4534</v>
      </c>
      <c r="E10" s="321"/>
      <c r="F10" s="319"/>
      <c r="G10" s="320" t="s">
        <v>4532</v>
      </c>
      <c r="H10" s="315"/>
      <c r="I10" s="210"/>
      <c r="J10" s="210"/>
      <c r="K10" s="197"/>
      <c r="L10" s="197"/>
      <c r="M10" s="197"/>
      <c r="N10" s="197"/>
      <c r="O10" s="197"/>
      <c r="P10" s="210"/>
      <c r="Q10" s="197"/>
      <c r="R10" s="197"/>
    </row>
    <row r="11" spans="1:18" ht="63">
      <c r="A11" s="317" t="s">
        <v>9</v>
      </c>
      <c r="B11" s="316" t="s">
        <v>10</v>
      </c>
      <c r="C11" s="316" t="s">
        <v>11</v>
      </c>
      <c r="D11" s="316" t="s">
        <v>4533</v>
      </c>
      <c r="E11" s="318" t="s">
        <v>5620</v>
      </c>
      <c r="F11" s="316" t="s">
        <v>4531</v>
      </c>
      <c r="G11" s="314" t="s">
        <v>5619</v>
      </c>
      <c r="H11" s="316" t="s">
        <v>12</v>
      </c>
      <c r="I11" s="316" t="s">
        <v>13</v>
      </c>
      <c r="J11" s="316" t="s">
        <v>14</v>
      </c>
      <c r="K11" s="316" t="s">
        <v>15</v>
      </c>
      <c r="L11" s="316" t="s">
        <v>16</v>
      </c>
      <c r="M11" s="316" t="s">
        <v>17</v>
      </c>
      <c r="N11" s="316" t="s">
        <v>18</v>
      </c>
      <c r="O11" s="316" t="s">
        <v>19</v>
      </c>
      <c r="P11" s="316" t="s">
        <v>20</v>
      </c>
      <c r="Q11" s="316" t="s">
        <v>21</v>
      </c>
      <c r="R11" s="316" t="s">
        <v>22</v>
      </c>
    </row>
    <row r="12" spans="1:18" ht="75.75">
      <c r="A12" s="211" t="s">
        <v>2671</v>
      </c>
      <c r="B12" s="212" t="s">
        <v>2644</v>
      </c>
      <c r="C12" s="548" t="s">
        <v>2672</v>
      </c>
      <c r="D12" s="548" t="s">
        <v>2673</v>
      </c>
      <c r="E12" s="546" t="s">
        <v>2674</v>
      </c>
      <c r="F12" s="546"/>
      <c r="G12" s="546" t="s">
        <v>2675</v>
      </c>
      <c r="H12" s="213" t="s">
        <v>2676</v>
      </c>
      <c r="I12" s="214" t="s">
        <v>2677</v>
      </c>
      <c r="J12" s="214" t="s">
        <v>2678</v>
      </c>
      <c r="K12" s="220">
        <v>1</v>
      </c>
      <c r="L12" s="216">
        <v>44593</v>
      </c>
      <c r="M12" s="216">
        <v>44743</v>
      </c>
      <c r="N12" s="251">
        <f t="shared" ref="N12:N75" si="0">(M12-L12)/7</f>
        <v>21.428571428571427</v>
      </c>
      <c r="O12" s="217">
        <v>1</v>
      </c>
      <c r="P12" s="214" t="s">
        <v>4989</v>
      </c>
      <c r="Q12" s="217">
        <f t="shared" ref="Q12:Q75" si="1">(O12)</f>
        <v>1</v>
      </c>
      <c r="R12" s="218" t="str">
        <f t="array" aca="1" ref="R12" ca="1">IF(ISNUMBER(Q12),IF(Q12=100%,"CUMPLIDA",IF(AND(ISNUMBER(M12),ISNUMBER(INDIRECT("FECHA_"&amp;$B12,1))), IF(M12&lt;=INDIRECT("FECHA_"&amp;$B12,1),"INCUMPLIDA","PROCESO"), "VERIFICAR FECHA")),"SIN VALOR AVANCE")</f>
        <v>CUMPLIDA</v>
      </c>
    </row>
    <row r="13" spans="1:18" ht="105">
      <c r="A13" s="211" t="s">
        <v>2671</v>
      </c>
      <c r="B13" s="212" t="s">
        <v>2644</v>
      </c>
      <c r="C13" s="548"/>
      <c r="D13" s="548"/>
      <c r="E13" s="546"/>
      <c r="F13" s="546"/>
      <c r="G13" s="546"/>
      <c r="H13" s="213" t="s">
        <v>2679</v>
      </c>
      <c r="I13" s="214" t="s">
        <v>2680</v>
      </c>
      <c r="J13" s="214" t="s">
        <v>2681</v>
      </c>
      <c r="K13" s="220">
        <v>1</v>
      </c>
      <c r="L13" s="216">
        <v>44756</v>
      </c>
      <c r="M13" s="216">
        <v>44926</v>
      </c>
      <c r="N13" s="251">
        <f t="shared" si="0"/>
        <v>24.285714285714285</v>
      </c>
      <c r="O13" s="217">
        <v>1</v>
      </c>
      <c r="P13" s="214" t="s">
        <v>4989</v>
      </c>
      <c r="Q13" s="217">
        <f t="shared" si="1"/>
        <v>1</v>
      </c>
      <c r="R13" s="218" t="str">
        <f t="array" aca="1" ref="R13" ca="1">IF(ISNUMBER(Q13),IF(Q13=100%,"CUMPLIDA",IF(AND(ISNUMBER(M13),ISNUMBER(INDIRECT("FECHA_"&amp;$B13,1))), IF(M13&lt;=INDIRECT("FECHA_"&amp;$B13,1),"INCUMPLIDA","PROCESO"), "VERIFICAR FECHA")),"SIN VALOR AVANCE")</f>
        <v>CUMPLIDA</v>
      </c>
    </row>
    <row r="14" spans="1:18" ht="135">
      <c r="A14" s="211" t="s">
        <v>2671</v>
      </c>
      <c r="B14" s="212" t="s">
        <v>2644</v>
      </c>
      <c r="C14" s="548"/>
      <c r="D14" s="548"/>
      <c r="E14" s="546"/>
      <c r="F14" s="546"/>
      <c r="G14" s="546"/>
      <c r="H14" s="213" t="s">
        <v>2682</v>
      </c>
      <c r="I14" s="214" t="s">
        <v>2683</v>
      </c>
      <c r="J14" s="214" t="s">
        <v>2684</v>
      </c>
      <c r="K14" s="220">
        <v>4</v>
      </c>
      <c r="L14" s="216">
        <v>44593</v>
      </c>
      <c r="M14" s="216">
        <v>44957</v>
      </c>
      <c r="N14" s="251">
        <f t="shared" si="0"/>
        <v>52</v>
      </c>
      <c r="O14" s="217">
        <v>1</v>
      </c>
      <c r="P14" s="214" t="s">
        <v>4989</v>
      </c>
      <c r="Q14" s="217">
        <f t="shared" si="1"/>
        <v>1</v>
      </c>
      <c r="R14" s="218" t="str">
        <f t="array" aca="1" ref="R14" ca="1">IF(ISNUMBER(Q14),IF(Q14=100%,"CUMPLIDA",IF(AND(ISNUMBER(M14),ISNUMBER(INDIRECT("FECHA_"&amp;$B14,1))), IF(M14&lt;=INDIRECT("FECHA_"&amp;$B14,1),"INCUMPLIDA","PROCESO"), "VERIFICAR FECHA")),"SIN VALOR AVANCE")</f>
        <v>CUMPLIDA</v>
      </c>
    </row>
    <row r="15" spans="1:18" ht="90">
      <c r="A15" s="211" t="s">
        <v>2671</v>
      </c>
      <c r="B15" s="212" t="s">
        <v>2644</v>
      </c>
      <c r="C15" s="548"/>
      <c r="D15" s="548"/>
      <c r="E15" s="546"/>
      <c r="F15" s="546"/>
      <c r="G15" s="546"/>
      <c r="H15" s="213" t="s">
        <v>2685</v>
      </c>
      <c r="I15" s="214" t="s">
        <v>2686</v>
      </c>
      <c r="J15" s="214" t="s">
        <v>2687</v>
      </c>
      <c r="K15" s="220">
        <v>1</v>
      </c>
      <c r="L15" s="216">
        <v>44562</v>
      </c>
      <c r="M15" s="216">
        <v>44651</v>
      </c>
      <c r="N15" s="251">
        <f t="shared" si="0"/>
        <v>12.714285714285714</v>
      </c>
      <c r="O15" s="217">
        <v>1</v>
      </c>
      <c r="P15" s="214" t="s">
        <v>4989</v>
      </c>
      <c r="Q15" s="217">
        <f t="shared" si="1"/>
        <v>1</v>
      </c>
      <c r="R15" s="218" t="str">
        <f t="array" aca="1" ref="R15" ca="1">IF(ISNUMBER(Q15),IF(Q15=100%,"CUMPLIDA",IF(AND(ISNUMBER(M15),ISNUMBER(INDIRECT("FECHA_"&amp;$B15,1))), IF(M15&lt;=INDIRECT("FECHA_"&amp;$B15,1),"INCUMPLIDA","PROCESO"), "VERIFICAR FECHA")),"SIN VALOR AVANCE")</f>
        <v>CUMPLIDA</v>
      </c>
    </row>
    <row r="16" spans="1:18" ht="90">
      <c r="A16" s="211" t="s">
        <v>2671</v>
      </c>
      <c r="B16" s="212" t="s">
        <v>2644</v>
      </c>
      <c r="C16" s="548"/>
      <c r="D16" s="548"/>
      <c r="E16" s="546"/>
      <c r="F16" s="546"/>
      <c r="G16" s="546"/>
      <c r="H16" s="213" t="s">
        <v>2688</v>
      </c>
      <c r="I16" s="214" t="s">
        <v>2689</v>
      </c>
      <c r="J16" s="214" t="s">
        <v>2687</v>
      </c>
      <c r="K16" s="220">
        <v>1</v>
      </c>
      <c r="L16" s="216">
        <v>44562</v>
      </c>
      <c r="M16" s="216">
        <v>44651</v>
      </c>
      <c r="N16" s="251">
        <f t="shared" si="0"/>
        <v>12.714285714285714</v>
      </c>
      <c r="O16" s="217">
        <v>1</v>
      </c>
      <c r="P16" s="214" t="s">
        <v>4989</v>
      </c>
      <c r="Q16" s="217">
        <f t="shared" si="1"/>
        <v>1</v>
      </c>
      <c r="R16" s="218" t="str">
        <f t="array" aca="1" ref="R16" ca="1">IF(ISNUMBER(Q16),IF(Q16=100%,"CUMPLIDA",IF(AND(ISNUMBER(M16),ISNUMBER(INDIRECT("FECHA_"&amp;$B16,1))), IF(M16&lt;=INDIRECT("FECHA_"&amp;$B16,1),"INCUMPLIDA","PROCESO"), "VERIFICAR FECHA")),"SIN VALOR AVANCE")</f>
        <v>CUMPLIDA</v>
      </c>
    </row>
    <row r="17" spans="1:18" ht="75.75">
      <c r="A17" s="211" t="s">
        <v>2671</v>
      </c>
      <c r="B17" s="212" t="s">
        <v>2644</v>
      </c>
      <c r="C17" s="548"/>
      <c r="D17" s="548"/>
      <c r="E17" s="546"/>
      <c r="F17" s="546"/>
      <c r="G17" s="546"/>
      <c r="H17" s="213" t="s">
        <v>2690</v>
      </c>
      <c r="I17" s="214" t="s">
        <v>2691</v>
      </c>
      <c r="J17" s="214" t="s">
        <v>2692</v>
      </c>
      <c r="K17" s="220">
        <v>3</v>
      </c>
      <c r="L17" s="216">
        <v>44593</v>
      </c>
      <c r="M17" s="216">
        <v>44742</v>
      </c>
      <c r="N17" s="251">
        <f t="shared" si="0"/>
        <v>21.285714285714285</v>
      </c>
      <c r="O17" s="217">
        <v>1</v>
      </c>
      <c r="P17" s="214" t="s">
        <v>4989</v>
      </c>
      <c r="Q17" s="217">
        <f t="shared" si="1"/>
        <v>1</v>
      </c>
      <c r="R17" s="218" t="str">
        <f t="array" aca="1" ref="R17" ca="1">IF(ISNUMBER(Q17),IF(Q17=100%,"CUMPLIDA",IF(AND(ISNUMBER(M17),ISNUMBER(INDIRECT("FECHA_"&amp;$B17,1))), IF(M17&lt;=INDIRECT("FECHA_"&amp;$B17,1),"INCUMPLIDA","PROCESO"), "VERIFICAR FECHA")),"SIN VALOR AVANCE")</f>
        <v>CUMPLIDA</v>
      </c>
    </row>
    <row r="18" spans="1:18" ht="90">
      <c r="A18" s="211" t="s">
        <v>2671</v>
      </c>
      <c r="B18" s="212" t="s">
        <v>2644</v>
      </c>
      <c r="C18" s="548"/>
      <c r="D18" s="548"/>
      <c r="E18" s="546"/>
      <c r="F18" s="546"/>
      <c r="G18" s="546"/>
      <c r="H18" s="213" t="s">
        <v>2693</v>
      </c>
      <c r="I18" s="214" t="s">
        <v>2694</v>
      </c>
      <c r="J18" s="214" t="s">
        <v>2695</v>
      </c>
      <c r="K18" s="220">
        <v>1</v>
      </c>
      <c r="L18" s="216">
        <v>44562</v>
      </c>
      <c r="M18" s="216">
        <v>44592</v>
      </c>
      <c r="N18" s="251">
        <f t="shared" si="0"/>
        <v>4.2857142857142856</v>
      </c>
      <c r="O18" s="217">
        <v>1</v>
      </c>
      <c r="P18" s="214" t="s">
        <v>4989</v>
      </c>
      <c r="Q18" s="217">
        <f t="shared" si="1"/>
        <v>1</v>
      </c>
      <c r="R18" s="218" t="str">
        <f t="array" aca="1" ref="R18" ca="1">IF(ISNUMBER(Q18),IF(Q18=100%,"CUMPLIDA",IF(AND(ISNUMBER(M18),ISNUMBER(INDIRECT("FECHA_"&amp;$B18,1))), IF(M18&lt;=INDIRECT("FECHA_"&amp;$B18,1),"INCUMPLIDA","PROCESO"), "VERIFICAR FECHA")),"SIN VALOR AVANCE")</f>
        <v>CUMPLIDA</v>
      </c>
    </row>
    <row r="19" spans="1:18" ht="75.75">
      <c r="A19" s="211" t="s">
        <v>2671</v>
      </c>
      <c r="B19" s="212" t="s">
        <v>2644</v>
      </c>
      <c r="C19" s="548"/>
      <c r="D19" s="548"/>
      <c r="E19" s="546"/>
      <c r="F19" s="546"/>
      <c r="G19" s="546"/>
      <c r="H19" s="213" t="s">
        <v>2696</v>
      </c>
      <c r="I19" s="214" t="s">
        <v>2697</v>
      </c>
      <c r="J19" s="214" t="s">
        <v>2698</v>
      </c>
      <c r="K19" s="220">
        <v>3</v>
      </c>
      <c r="L19" s="216">
        <v>44566</v>
      </c>
      <c r="M19" s="216">
        <v>45046</v>
      </c>
      <c r="N19" s="251">
        <f t="shared" si="0"/>
        <v>68.571428571428569</v>
      </c>
      <c r="O19" s="217">
        <v>1</v>
      </c>
      <c r="P19" s="214" t="s">
        <v>4989</v>
      </c>
      <c r="Q19" s="217">
        <f t="shared" si="1"/>
        <v>1</v>
      </c>
      <c r="R19" s="218" t="str">
        <f t="array" aca="1" ref="R19" ca="1">IF(ISNUMBER(Q19),IF(Q19=100%,"CUMPLIDA",IF(AND(ISNUMBER(M19),ISNUMBER(INDIRECT("FECHA_"&amp;$B19,1))), IF(M19&lt;=INDIRECT("FECHA_"&amp;$B19,1),"INCUMPLIDA","PROCESO"), "VERIFICAR FECHA")),"SIN VALOR AVANCE")</f>
        <v>CUMPLIDA</v>
      </c>
    </row>
    <row r="20" spans="1:18" ht="90">
      <c r="A20" s="211" t="s">
        <v>2671</v>
      </c>
      <c r="B20" s="212" t="s">
        <v>2644</v>
      </c>
      <c r="C20" s="548" t="s">
        <v>2699</v>
      </c>
      <c r="D20" s="548" t="s">
        <v>2673</v>
      </c>
      <c r="E20" s="546" t="s">
        <v>2700</v>
      </c>
      <c r="F20" s="546"/>
      <c r="G20" s="546" t="s">
        <v>2701</v>
      </c>
      <c r="H20" s="213" t="s">
        <v>2702</v>
      </c>
      <c r="I20" s="214" t="s">
        <v>2703</v>
      </c>
      <c r="J20" s="214" t="s">
        <v>2704</v>
      </c>
      <c r="K20" s="220">
        <v>1</v>
      </c>
      <c r="L20" s="216">
        <v>44621</v>
      </c>
      <c r="M20" s="216">
        <v>44666</v>
      </c>
      <c r="N20" s="251">
        <f t="shared" si="0"/>
        <v>6.4285714285714288</v>
      </c>
      <c r="O20" s="217">
        <v>1</v>
      </c>
      <c r="P20" s="214" t="s">
        <v>4990</v>
      </c>
      <c r="Q20" s="217">
        <f t="shared" si="1"/>
        <v>1</v>
      </c>
      <c r="R20" s="218" t="str">
        <f t="array" aca="1" ref="R20" ca="1">IF(ISNUMBER(Q20),IF(Q20=100%,"CUMPLIDA",IF(AND(ISNUMBER(M20),ISNUMBER(INDIRECT("FECHA_"&amp;$B20,1))), IF(M20&lt;=INDIRECT("FECHA_"&amp;$B20,1),"INCUMPLIDA","PROCESO"), "VERIFICAR FECHA")),"SIN VALOR AVANCE")</f>
        <v>CUMPLIDA</v>
      </c>
    </row>
    <row r="21" spans="1:18" ht="180">
      <c r="A21" s="211" t="s">
        <v>2671</v>
      </c>
      <c r="B21" s="212" t="s">
        <v>2644</v>
      </c>
      <c r="C21" s="548"/>
      <c r="D21" s="548"/>
      <c r="E21" s="546"/>
      <c r="F21" s="546"/>
      <c r="G21" s="546"/>
      <c r="H21" s="213" t="s">
        <v>2705</v>
      </c>
      <c r="I21" s="214" t="s">
        <v>2706</v>
      </c>
      <c r="J21" s="214" t="s">
        <v>2707</v>
      </c>
      <c r="K21" s="220">
        <v>2</v>
      </c>
      <c r="L21" s="216">
        <v>44681</v>
      </c>
      <c r="M21" s="216">
        <v>44864</v>
      </c>
      <c r="N21" s="251">
        <f t="shared" si="0"/>
        <v>26.142857142857142</v>
      </c>
      <c r="O21" s="217">
        <v>1</v>
      </c>
      <c r="P21" s="214" t="s">
        <v>4990</v>
      </c>
      <c r="Q21" s="217">
        <f t="shared" si="1"/>
        <v>1</v>
      </c>
      <c r="R21" s="218" t="str">
        <f t="array" aca="1" ref="R21" ca="1">IF(ISNUMBER(Q21),IF(Q21=100%,"CUMPLIDA",IF(AND(ISNUMBER(M21),ISNUMBER(INDIRECT("FECHA_"&amp;$B21,1))), IF(M21&lt;=INDIRECT("FECHA_"&amp;$B21,1),"INCUMPLIDA","PROCESO"), "VERIFICAR FECHA")),"SIN VALOR AVANCE")</f>
        <v>CUMPLIDA</v>
      </c>
    </row>
    <row r="22" spans="1:18" ht="90.75">
      <c r="A22" s="211" t="s">
        <v>2671</v>
      </c>
      <c r="B22" s="212" t="s">
        <v>2644</v>
      </c>
      <c r="C22" s="548"/>
      <c r="D22" s="548"/>
      <c r="E22" s="546"/>
      <c r="F22" s="546"/>
      <c r="G22" s="546"/>
      <c r="H22" s="213" t="s">
        <v>2708</v>
      </c>
      <c r="I22" s="214" t="s">
        <v>2709</v>
      </c>
      <c r="J22" s="214" t="s">
        <v>2710</v>
      </c>
      <c r="K22" s="220">
        <v>1</v>
      </c>
      <c r="L22" s="216">
        <v>44612</v>
      </c>
      <c r="M22" s="216">
        <v>44711</v>
      </c>
      <c r="N22" s="251">
        <f t="shared" si="0"/>
        <v>14.142857142857142</v>
      </c>
      <c r="O22" s="217">
        <v>1</v>
      </c>
      <c r="P22" s="214" t="s">
        <v>4991</v>
      </c>
      <c r="Q22" s="217">
        <f t="shared" si="1"/>
        <v>1</v>
      </c>
      <c r="R22" s="218" t="str">
        <f t="array" aca="1" ref="R22" ca="1">IF(ISNUMBER(Q22),IF(Q22=100%,"CUMPLIDA",IF(AND(ISNUMBER(M22),ISNUMBER(INDIRECT("FECHA_"&amp;$B22,1))), IF(M22&lt;=INDIRECT("FECHA_"&amp;$B22,1),"INCUMPLIDA","PROCESO"), "VERIFICAR FECHA")),"SIN VALOR AVANCE")</f>
        <v>CUMPLIDA</v>
      </c>
    </row>
    <row r="23" spans="1:18" ht="135">
      <c r="A23" s="211" t="s">
        <v>2671</v>
      </c>
      <c r="B23" s="212" t="s">
        <v>2644</v>
      </c>
      <c r="C23" s="548"/>
      <c r="D23" s="548"/>
      <c r="E23" s="546"/>
      <c r="F23" s="546"/>
      <c r="G23" s="546"/>
      <c r="H23" s="213" t="s">
        <v>2711</v>
      </c>
      <c r="I23" s="214" t="s">
        <v>2712</v>
      </c>
      <c r="J23" s="214" t="s">
        <v>2713</v>
      </c>
      <c r="K23" s="220">
        <v>9</v>
      </c>
      <c r="L23" s="216">
        <v>44713</v>
      </c>
      <c r="M23" s="216">
        <v>44804</v>
      </c>
      <c r="N23" s="251">
        <f t="shared" si="0"/>
        <v>13</v>
      </c>
      <c r="O23" s="217">
        <v>1</v>
      </c>
      <c r="P23" s="214" t="s">
        <v>4992</v>
      </c>
      <c r="Q23" s="217">
        <f t="shared" si="1"/>
        <v>1</v>
      </c>
      <c r="R23" s="218" t="str">
        <f t="array" aca="1" ref="R23" ca="1">IF(ISNUMBER(Q23),IF(Q23=100%,"CUMPLIDA",IF(AND(ISNUMBER(M23),ISNUMBER(INDIRECT("FECHA_"&amp;$B23,1))), IF(M23&lt;=INDIRECT("FECHA_"&amp;$B23,1),"INCUMPLIDA","PROCESO"), "VERIFICAR FECHA")),"SIN VALOR AVANCE")</f>
        <v>CUMPLIDA</v>
      </c>
    </row>
    <row r="24" spans="1:18" ht="150.75">
      <c r="A24" s="211" t="s">
        <v>2671</v>
      </c>
      <c r="B24" s="212" t="s">
        <v>2644</v>
      </c>
      <c r="C24" s="548"/>
      <c r="D24" s="548"/>
      <c r="E24" s="546"/>
      <c r="F24" s="546"/>
      <c r="G24" s="546"/>
      <c r="H24" s="213" t="s">
        <v>2714</v>
      </c>
      <c r="I24" s="214" t="s">
        <v>2715</v>
      </c>
      <c r="J24" s="214" t="s">
        <v>2707</v>
      </c>
      <c r="K24" s="220">
        <v>2</v>
      </c>
      <c r="L24" s="216">
        <v>44681</v>
      </c>
      <c r="M24" s="216">
        <v>44788</v>
      </c>
      <c r="N24" s="251">
        <f t="shared" si="0"/>
        <v>15.285714285714286</v>
      </c>
      <c r="O24" s="217">
        <v>1</v>
      </c>
      <c r="P24" s="214" t="s">
        <v>4993</v>
      </c>
      <c r="Q24" s="217">
        <f t="shared" si="1"/>
        <v>1</v>
      </c>
      <c r="R24" s="218" t="str">
        <f t="array" aca="1" ref="R24" ca="1">IF(ISNUMBER(Q24),IF(Q24=100%,"CUMPLIDA",IF(AND(ISNUMBER(M24),ISNUMBER(INDIRECT("FECHA_"&amp;$B24,1))), IF(M24&lt;=INDIRECT("FECHA_"&amp;$B24,1),"INCUMPLIDA","PROCESO"), "VERIFICAR FECHA")),"SIN VALOR AVANCE")</f>
        <v>CUMPLIDA</v>
      </c>
    </row>
    <row r="25" spans="1:18" ht="150.75">
      <c r="A25" s="211" t="s">
        <v>2671</v>
      </c>
      <c r="B25" s="212" t="s">
        <v>2644</v>
      </c>
      <c r="C25" s="548"/>
      <c r="D25" s="548"/>
      <c r="E25" s="546" t="s">
        <v>2716</v>
      </c>
      <c r="F25" s="546"/>
      <c r="G25" s="546"/>
      <c r="H25" s="213" t="s">
        <v>2717</v>
      </c>
      <c r="I25" s="214" t="s">
        <v>2718</v>
      </c>
      <c r="J25" s="214" t="s">
        <v>2719</v>
      </c>
      <c r="K25" s="220">
        <v>1</v>
      </c>
      <c r="L25" s="216">
        <v>44602</v>
      </c>
      <c r="M25" s="216">
        <v>44635</v>
      </c>
      <c r="N25" s="251">
        <f t="shared" si="0"/>
        <v>4.7142857142857144</v>
      </c>
      <c r="O25" s="217">
        <v>1</v>
      </c>
      <c r="P25" s="214" t="s">
        <v>4994</v>
      </c>
      <c r="Q25" s="217">
        <f t="shared" si="1"/>
        <v>1</v>
      </c>
      <c r="R25" s="218" t="str">
        <f t="array" aca="1" ref="R25" ca="1">IF(ISNUMBER(Q25),IF(Q25=100%,"CUMPLIDA",IF(AND(ISNUMBER(M25),ISNUMBER(INDIRECT("FECHA_"&amp;$B25,1))), IF(M25&lt;=INDIRECT("FECHA_"&amp;$B25,1),"INCUMPLIDA","PROCESO"), "VERIFICAR FECHA")),"SIN VALOR AVANCE")</f>
        <v>CUMPLIDA</v>
      </c>
    </row>
    <row r="26" spans="1:18" ht="75.75">
      <c r="A26" s="211" t="s">
        <v>2671</v>
      </c>
      <c r="B26" s="212" t="s">
        <v>2644</v>
      </c>
      <c r="C26" s="548"/>
      <c r="D26" s="548"/>
      <c r="E26" s="546"/>
      <c r="F26" s="546"/>
      <c r="G26" s="546"/>
      <c r="H26" s="213" t="s">
        <v>2720</v>
      </c>
      <c r="I26" s="214" t="s">
        <v>2721</v>
      </c>
      <c r="J26" s="214" t="s">
        <v>2722</v>
      </c>
      <c r="K26" s="220">
        <v>1</v>
      </c>
      <c r="L26" s="216">
        <v>44636</v>
      </c>
      <c r="M26" s="216">
        <v>44895</v>
      </c>
      <c r="N26" s="251">
        <f t="shared" si="0"/>
        <v>37</v>
      </c>
      <c r="O26" s="217">
        <v>1</v>
      </c>
      <c r="P26" s="214" t="s">
        <v>4995</v>
      </c>
      <c r="Q26" s="217">
        <f t="shared" si="1"/>
        <v>1</v>
      </c>
      <c r="R26" s="218" t="str">
        <f t="array" aca="1" ref="R26" ca="1">IF(ISNUMBER(Q26),IF(Q26=100%,"CUMPLIDA",IF(AND(ISNUMBER(M26),ISNUMBER(INDIRECT("FECHA_"&amp;$B26,1))), IF(M26&lt;=INDIRECT("FECHA_"&amp;$B26,1),"INCUMPLIDA","PROCESO"), "VERIFICAR FECHA")),"SIN VALOR AVANCE")</f>
        <v>CUMPLIDA</v>
      </c>
    </row>
    <row r="27" spans="1:18" ht="105">
      <c r="A27" s="211" t="s">
        <v>2671</v>
      </c>
      <c r="B27" s="212" t="s">
        <v>2644</v>
      </c>
      <c r="C27" s="548"/>
      <c r="D27" s="548"/>
      <c r="E27" s="546"/>
      <c r="F27" s="546"/>
      <c r="G27" s="546"/>
      <c r="H27" s="213" t="s">
        <v>2723</v>
      </c>
      <c r="I27" s="214" t="s">
        <v>2724</v>
      </c>
      <c r="J27" s="214" t="s">
        <v>2725</v>
      </c>
      <c r="K27" s="220">
        <v>2</v>
      </c>
      <c r="L27" s="216">
        <v>44757</v>
      </c>
      <c r="M27" s="216">
        <v>44972</v>
      </c>
      <c r="N27" s="251">
        <f t="shared" si="0"/>
        <v>30.714285714285715</v>
      </c>
      <c r="O27" s="217">
        <v>1</v>
      </c>
      <c r="P27" s="214" t="s">
        <v>4990</v>
      </c>
      <c r="Q27" s="217">
        <f t="shared" si="1"/>
        <v>1</v>
      </c>
      <c r="R27" s="218" t="str">
        <f t="array" aca="1" ref="R27" ca="1">IF(ISNUMBER(Q27),IF(Q27=100%,"CUMPLIDA",IF(AND(ISNUMBER(M27),ISNUMBER(INDIRECT("FECHA_"&amp;$B27,1))), IF(M27&lt;=INDIRECT("FECHA_"&amp;$B27,1),"INCUMPLIDA","PROCESO"), "VERIFICAR FECHA")),"SIN VALOR AVANCE")</f>
        <v>CUMPLIDA</v>
      </c>
    </row>
    <row r="28" spans="1:18" ht="180.75">
      <c r="A28" s="211" t="s">
        <v>2671</v>
      </c>
      <c r="B28" s="212" t="s">
        <v>2644</v>
      </c>
      <c r="C28" s="548"/>
      <c r="D28" s="548"/>
      <c r="E28" s="546"/>
      <c r="F28" s="546"/>
      <c r="G28" s="546"/>
      <c r="H28" s="213" t="s">
        <v>2726</v>
      </c>
      <c r="I28" s="214" t="s">
        <v>2727</v>
      </c>
      <c r="J28" s="214" t="s">
        <v>2728</v>
      </c>
      <c r="K28" s="220">
        <v>9</v>
      </c>
      <c r="L28" s="216">
        <v>44773</v>
      </c>
      <c r="M28" s="216">
        <v>44834</v>
      </c>
      <c r="N28" s="251">
        <f t="shared" si="0"/>
        <v>8.7142857142857135</v>
      </c>
      <c r="O28" s="217">
        <v>1</v>
      </c>
      <c r="P28" s="214" t="s">
        <v>4996</v>
      </c>
      <c r="Q28" s="217">
        <f t="shared" si="1"/>
        <v>1</v>
      </c>
      <c r="R28" s="218" t="str">
        <f t="array" aca="1" ref="R28" ca="1">IF(ISNUMBER(Q28),IF(Q28=100%,"CUMPLIDA",IF(AND(ISNUMBER(M28),ISNUMBER(INDIRECT("FECHA_"&amp;$B28,1))), IF(M28&lt;=INDIRECT("FECHA_"&amp;$B28,1),"INCUMPLIDA","PROCESO"), "VERIFICAR FECHA")),"SIN VALOR AVANCE")</f>
        <v>CUMPLIDA</v>
      </c>
    </row>
    <row r="29" spans="1:18" ht="105">
      <c r="A29" s="211" t="s">
        <v>2671</v>
      </c>
      <c r="B29" s="212" t="s">
        <v>2644</v>
      </c>
      <c r="C29" s="548"/>
      <c r="D29" s="548"/>
      <c r="E29" s="546"/>
      <c r="F29" s="546"/>
      <c r="G29" s="546"/>
      <c r="H29" s="213" t="s">
        <v>2729</v>
      </c>
      <c r="I29" s="214" t="s">
        <v>2730</v>
      </c>
      <c r="J29" s="214" t="s">
        <v>2731</v>
      </c>
      <c r="K29" s="220">
        <v>2</v>
      </c>
      <c r="L29" s="216">
        <v>44621</v>
      </c>
      <c r="M29" s="216">
        <v>44712</v>
      </c>
      <c r="N29" s="251">
        <f t="shared" si="0"/>
        <v>13</v>
      </c>
      <c r="O29" s="217">
        <v>1</v>
      </c>
      <c r="P29" s="214" t="s">
        <v>4990</v>
      </c>
      <c r="Q29" s="217">
        <f t="shared" si="1"/>
        <v>1</v>
      </c>
      <c r="R29" s="218" t="str">
        <f t="array" aca="1" ref="R29" ca="1">IF(ISNUMBER(Q29),IF(Q29=100%,"CUMPLIDA",IF(AND(ISNUMBER(M29),ISNUMBER(INDIRECT("FECHA_"&amp;$B29,1))), IF(M29&lt;=INDIRECT("FECHA_"&amp;$B29,1),"INCUMPLIDA","PROCESO"), "VERIFICAR FECHA")),"SIN VALOR AVANCE")</f>
        <v>CUMPLIDA</v>
      </c>
    </row>
    <row r="30" spans="1:18" ht="90">
      <c r="A30" s="211" t="s">
        <v>2671</v>
      </c>
      <c r="B30" s="212" t="s">
        <v>2644</v>
      </c>
      <c r="C30" s="548"/>
      <c r="D30" s="548"/>
      <c r="E30" s="546"/>
      <c r="F30" s="546"/>
      <c r="G30" s="546"/>
      <c r="H30" s="213" t="s">
        <v>2732</v>
      </c>
      <c r="I30" s="214" t="s">
        <v>2733</v>
      </c>
      <c r="J30" s="214" t="s">
        <v>2734</v>
      </c>
      <c r="K30" s="220">
        <v>1</v>
      </c>
      <c r="L30" s="216">
        <v>44621</v>
      </c>
      <c r="M30" s="216">
        <v>44666</v>
      </c>
      <c r="N30" s="251">
        <f t="shared" si="0"/>
        <v>6.4285714285714288</v>
      </c>
      <c r="O30" s="217">
        <v>1</v>
      </c>
      <c r="P30" s="214" t="s">
        <v>4990</v>
      </c>
      <c r="Q30" s="217">
        <f t="shared" si="1"/>
        <v>1</v>
      </c>
      <c r="R30" s="218" t="str">
        <f t="array" aca="1" ref="R30" ca="1">IF(ISNUMBER(Q30),IF(Q30=100%,"CUMPLIDA",IF(AND(ISNUMBER(M30),ISNUMBER(INDIRECT("FECHA_"&amp;$B30,1))), IF(M30&lt;=INDIRECT("FECHA_"&amp;$B30,1),"INCUMPLIDA","PROCESO"), "VERIFICAR FECHA")),"SIN VALOR AVANCE")</f>
        <v>CUMPLIDA</v>
      </c>
    </row>
    <row r="31" spans="1:18" ht="135">
      <c r="A31" s="211" t="s">
        <v>2671</v>
      </c>
      <c r="B31" s="212" t="s">
        <v>2644</v>
      </c>
      <c r="C31" s="548" t="s">
        <v>2735</v>
      </c>
      <c r="D31" s="548" t="s">
        <v>2673</v>
      </c>
      <c r="E31" s="546" t="s">
        <v>2736</v>
      </c>
      <c r="F31" s="546"/>
      <c r="G31" s="546" t="s">
        <v>2737</v>
      </c>
      <c r="H31" s="213" t="s">
        <v>2738</v>
      </c>
      <c r="I31" s="214" t="s">
        <v>2739</v>
      </c>
      <c r="J31" s="214" t="s">
        <v>2740</v>
      </c>
      <c r="K31" s="220">
        <v>1</v>
      </c>
      <c r="L31" s="216">
        <v>44712</v>
      </c>
      <c r="M31" s="216">
        <v>44925</v>
      </c>
      <c r="N31" s="251">
        <f t="shared" si="0"/>
        <v>30.428571428571427</v>
      </c>
      <c r="O31" s="217">
        <v>1</v>
      </c>
      <c r="P31" s="214" t="s">
        <v>4997</v>
      </c>
      <c r="Q31" s="217">
        <f t="shared" si="1"/>
        <v>1</v>
      </c>
      <c r="R31" s="218" t="str">
        <f t="array" aca="1" ref="R31" ca="1">IF(ISNUMBER(Q31),IF(Q31=100%,"CUMPLIDA",IF(AND(ISNUMBER(M31),ISNUMBER(INDIRECT("FECHA_"&amp;$B31,1))), IF(M31&lt;=INDIRECT("FECHA_"&amp;$B31,1),"INCUMPLIDA","PROCESO"), "VERIFICAR FECHA")),"SIN VALOR AVANCE")</f>
        <v>CUMPLIDA</v>
      </c>
    </row>
    <row r="32" spans="1:18" ht="60.75">
      <c r="A32" s="211" t="s">
        <v>2671</v>
      </c>
      <c r="B32" s="212" t="s">
        <v>2644</v>
      </c>
      <c r="C32" s="548"/>
      <c r="D32" s="548"/>
      <c r="E32" s="546"/>
      <c r="F32" s="546"/>
      <c r="G32" s="546"/>
      <c r="H32" s="213" t="s">
        <v>2741</v>
      </c>
      <c r="I32" s="214" t="s">
        <v>2742</v>
      </c>
      <c r="J32" s="214" t="s">
        <v>2743</v>
      </c>
      <c r="K32" s="220">
        <v>1</v>
      </c>
      <c r="L32" s="216">
        <v>44713</v>
      </c>
      <c r="M32" s="216">
        <v>44926</v>
      </c>
      <c r="N32" s="251">
        <f t="shared" si="0"/>
        <v>30.428571428571427</v>
      </c>
      <c r="O32" s="217">
        <v>1</v>
      </c>
      <c r="P32" s="214" t="s">
        <v>4998</v>
      </c>
      <c r="Q32" s="217">
        <f t="shared" si="1"/>
        <v>1</v>
      </c>
      <c r="R32" s="218" t="str">
        <f t="array" aca="1" ref="R32" ca="1">IF(ISNUMBER(Q32),IF(Q32=100%,"CUMPLIDA",IF(AND(ISNUMBER(M32),ISNUMBER(INDIRECT("FECHA_"&amp;$B32,1))), IF(M32&lt;=INDIRECT("FECHA_"&amp;$B32,1),"INCUMPLIDA","PROCESO"), "VERIFICAR FECHA")),"SIN VALOR AVANCE")</f>
        <v>CUMPLIDA</v>
      </c>
    </row>
    <row r="33" spans="1:18" ht="120">
      <c r="A33" s="211" t="s">
        <v>2671</v>
      </c>
      <c r="B33" s="212" t="s">
        <v>2644</v>
      </c>
      <c r="C33" s="548"/>
      <c r="D33" s="548"/>
      <c r="E33" s="546"/>
      <c r="F33" s="546"/>
      <c r="G33" s="546"/>
      <c r="H33" s="213" t="s">
        <v>2744</v>
      </c>
      <c r="I33" s="214" t="s">
        <v>2745</v>
      </c>
      <c r="J33" s="214" t="s">
        <v>2746</v>
      </c>
      <c r="K33" s="220">
        <v>6</v>
      </c>
      <c r="L33" s="216">
        <v>44713</v>
      </c>
      <c r="M33" s="216">
        <v>44926</v>
      </c>
      <c r="N33" s="251">
        <f t="shared" si="0"/>
        <v>30.428571428571427</v>
      </c>
      <c r="O33" s="217">
        <v>1</v>
      </c>
      <c r="P33" s="214" t="s">
        <v>4999</v>
      </c>
      <c r="Q33" s="217">
        <f t="shared" si="1"/>
        <v>1</v>
      </c>
      <c r="R33" s="218" t="str">
        <f t="array" aca="1" ref="R33" ca="1">IF(ISNUMBER(Q33),IF(Q33=100%,"CUMPLIDA",IF(AND(ISNUMBER(M33),ISNUMBER(INDIRECT("FECHA_"&amp;$B33,1))), IF(M33&lt;=INDIRECT("FECHA_"&amp;$B33,1),"INCUMPLIDA","PROCESO"), "VERIFICAR FECHA")),"SIN VALOR AVANCE")</f>
        <v>CUMPLIDA</v>
      </c>
    </row>
    <row r="34" spans="1:18" ht="150">
      <c r="A34" s="211" t="s">
        <v>2671</v>
      </c>
      <c r="B34" s="212" t="s">
        <v>2644</v>
      </c>
      <c r="C34" s="548"/>
      <c r="D34" s="548"/>
      <c r="E34" s="546"/>
      <c r="F34" s="546"/>
      <c r="G34" s="546"/>
      <c r="H34" s="213" t="s">
        <v>2747</v>
      </c>
      <c r="I34" s="214" t="s">
        <v>2748</v>
      </c>
      <c r="J34" s="214" t="s">
        <v>2749</v>
      </c>
      <c r="K34" s="220">
        <v>1</v>
      </c>
      <c r="L34" s="216">
        <v>44712</v>
      </c>
      <c r="M34" s="216">
        <v>44834</v>
      </c>
      <c r="N34" s="251">
        <f t="shared" si="0"/>
        <v>17.428571428571427</v>
      </c>
      <c r="O34" s="217">
        <v>1</v>
      </c>
      <c r="P34" s="214" t="s">
        <v>5000</v>
      </c>
      <c r="Q34" s="217">
        <f t="shared" si="1"/>
        <v>1</v>
      </c>
      <c r="R34" s="218" t="str">
        <f t="array" aca="1" ref="R34" ca="1">IF(ISNUMBER(Q34),IF(Q34=100%,"CUMPLIDA",IF(AND(ISNUMBER(M34),ISNUMBER(INDIRECT("FECHA_"&amp;$B34,1))), IF(M34&lt;=INDIRECT("FECHA_"&amp;$B34,1),"INCUMPLIDA","PROCESO"), "VERIFICAR FECHA")),"SIN VALOR AVANCE")</f>
        <v>CUMPLIDA</v>
      </c>
    </row>
    <row r="35" spans="1:18" ht="165">
      <c r="A35" s="211" t="s">
        <v>2671</v>
      </c>
      <c r="B35" s="212" t="s">
        <v>2644</v>
      </c>
      <c r="C35" s="548"/>
      <c r="D35" s="548"/>
      <c r="E35" s="546" t="s">
        <v>2750</v>
      </c>
      <c r="F35" s="546"/>
      <c r="G35" s="546"/>
      <c r="H35" s="213" t="s">
        <v>2751</v>
      </c>
      <c r="I35" s="214" t="s">
        <v>2752</v>
      </c>
      <c r="J35" s="214" t="s">
        <v>2753</v>
      </c>
      <c r="K35" s="220">
        <v>1</v>
      </c>
      <c r="L35" s="216">
        <v>44727</v>
      </c>
      <c r="M35" s="216">
        <v>44849</v>
      </c>
      <c r="N35" s="251">
        <f t="shared" si="0"/>
        <v>17.428571428571427</v>
      </c>
      <c r="O35" s="217">
        <v>1</v>
      </c>
      <c r="P35" s="214" t="s">
        <v>5000</v>
      </c>
      <c r="Q35" s="217">
        <f t="shared" si="1"/>
        <v>1</v>
      </c>
      <c r="R35" s="218" t="str">
        <f t="array" aca="1" ref="R35" ca="1">IF(ISNUMBER(Q35),IF(Q35=100%,"CUMPLIDA",IF(AND(ISNUMBER(M35),ISNUMBER(INDIRECT("FECHA_"&amp;$B35,1))), IF(M35&lt;=INDIRECT("FECHA_"&amp;$B35,1),"INCUMPLIDA","PROCESO"), "VERIFICAR FECHA")),"SIN VALOR AVANCE")</f>
        <v>CUMPLIDA</v>
      </c>
    </row>
    <row r="36" spans="1:18" ht="75.75">
      <c r="A36" s="211" t="s">
        <v>2671</v>
      </c>
      <c r="B36" s="212" t="s">
        <v>2644</v>
      </c>
      <c r="C36" s="548"/>
      <c r="D36" s="548"/>
      <c r="E36" s="546"/>
      <c r="F36" s="546"/>
      <c r="G36" s="546"/>
      <c r="H36" s="213" t="s">
        <v>2754</v>
      </c>
      <c r="I36" s="214" t="s">
        <v>2755</v>
      </c>
      <c r="J36" s="214" t="s">
        <v>2756</v>
      </c>
      <c r="K36" s="220">
        <v>1</v>
      </c>
      <c r="L36" s="216">
        <v>44743</v>
      </c>
      <c r="M36" s="216">
        <v>44865</v>
      </c>
      <c r="N36" s="251">
        <f t="shared" si="0"/>
        <v>17.428571428571427</v>
      </c>
      <c r="O36" s="217">
        <v>1</v>
      </c>
      <c r="P36" s="214" t="s">
        <v>4999</v>
      </c>
      <c r="Q36" s="217">
        <f t="shared" si="1"/>
        <v>1</v>
      </c>
      <c r="R36" s="218" t="str">
        <f t="array" aca="1" ref="R36" ca="1">IF(ISNUMBER(Q36),IF(Q36=100%,"CUMPLIDA",IF(AND(ISNUMBER(M36),ISNUMBER(INDIRECT("FECHA_"&amp;$B36,1))), IF(M36&lt;=INDIRECT("FECHA_"&amp;$B36,1),"INCUMPLIDA","PROCESO"), "VERIFICAR FECHA")),"SIN VALOR AVANCE")</f>
        <v>CUMPLIDA</v>
      </c>
    </row>
    <row r="37" spans="1:18" ht="90">
      <c r="A37" s="211" t="s">
        <v>2671</v>
      </c>
      <c r="B37" s="212" t="s">
        <v>2644</v>
      </c>
      <c r="C37" s="548"/>
      <c r="D37" s="548"/>
      <c r="E37" s="546"/>
      <c r="F37" s="546"/>
      <c r="G37" s="546"/>
      <c r="H37" s="213" t="s">
        <v>2757</v>
      </c>
      <c r="I37" s="214" t="s">
        <v>2758</v>
      </c>
      <c r="J37" s="214" t="s">
        <v>2759</v>
      </c>
      <c r="K37" s="220">
        <v>2</v>
      </c>
      <c r="L37" s="216">
        <v>44713</v>
      </c>
      <c r="M37" s="216">
        <v>44926</v>
      </c>
      <c r="N37" s="251">
        <f t="shared" si="0"/>
        <v>30.428571428571427</v>
      </c>
      <c r="O37" s="217">
        <v>1</v>
      </c>
      <c r="P37" s="214" t="s">
        <v>5001</v>
      </c>
      <c r="Q37" s="217">
        <f t="shared" si="1"/>
        <v>1</v>
      </c>
      <c r="R37" s="218" t="str">
        <f t="array" aca="1" ref="R37" ca="1">IF(ISNUMBER(Q37),IF(Q37=100%,"CUMPLIDA",IF(AND(ISNUMBER(M37),ISNUMBER(INDIRECT("FECHA_"&amp;$B37,1))), IF(M37&lt;=INDIRECT("FECHA_"&amp;$B37,1),"INCUMPLIDA","PROCESO"), "VERIFICAR FECHA")),"SIN VALOR AVANCE")</f>
        <v>CUMPLIDA</v>
      </c>
    </row>
    <row r="38" spans="1:18" ht="90">
      <c r="A38" s="211" t="s">
        <v>2671</v>
      </c>
      <c r="B38" s="212" t="s">
        <v>2644</v>
      </c>
      <c r="C38" s="548"/>
      <c r="D38" s="548"/>
      <c r="E38" s="546"/>
      <c r="F38" s="546"/>
      <c r="G38" s="546"/>
      <c r="H38" s="213" t="s">
        <v>2760</v>
      </c>
      <c r="I38" s="214" t="s">
        <v>2760</v>
      </c>
      <c r="J38" s="214" t="s">
        <v>2761</v>
      </c>
      <c r="K38" s="220">
        <v>1</v>
      </c>
      <c r="L38" s="216">
        <v>44713</v>
      </c>
      <c r="M38" s="216">
        <v>44926</v>
      </c>
      <c r="N38" s="251">
        <f t="shared" si="0"/>
        <v>30.428571428571427</v>
      </c>
      <c r="O38" s="217">
        <v>1</v>
      </c>
      <c r="P38" s="214" t="s">
        <v>5001</v>
      </c>
      <c r="Q38" s="217">
        <f t="shared" si="1"/>
        <v>1</v>
      </c>
      <c r="R38" s="218" t="str">
        <f t="array" aca="1" ref="R38" ca="1">IF(ISNUMBER(Q38),IF(Q38=100%,"CUMPLIDA",IF(AND(ISNUMBER(M38),ISNUMBER(INDIRECT("FECHA_"&amp;$B38,1))), IF(M38&lt;=INDIRECT("FECHA_"&amp;$B38,1),"INCUMPLIDA","PROCESO"), "VERIFICAR FECHA")),"SIN VALOR AVANCE")</f>
        <v>CUMPLIDA</v>
      </c>
    </row>
    <row r="39" spans="1:18" ht="210">
      <c r="A39" s="211" t="s">
        <v>1461</v>
      </c>
      <c r="B39" s="212" t="s">
        <v>2644</v>
      </c>
      <c r="C39" s="548" t="s">
        <v>2762</v>
      </c>
      <c r="D39" s="548"/>
      <c r="E39" s="546"/>
      <c r="F39" s="546" t="s">
        <v>4535</v>
      </c>
      <c r="G39" s="546" t="s">
        <v>2764</v>
      </c>
      <c r="H39" s="221" t="s">
        <v>2776</v>
      </c>
      <c r="I39" s="214" t="s">
        <v>2766</v>
      </c>
      <c r="J39" s="214" t="s">
        <v>289</v>
      </c>
      <c r="K39" s="220">
        <v>1</v>
      </c>
      <c r="L39" s="216">
        <v>45184</v>
      </c>
      <c r="M39" s="216">
        <v>45260</v>
      </c>
      <c r="N39" s="251">
        <f t="shared" si="0"/>
        <v>10.857142857142858</v>
      </c>
      <c r="O39" s="217">
        <v>1</v>
      </c>
      <c r="P39" s="214" t="s">
        <v>4536</v>
      </c>
      <c r="Q39" s="217">
        <f t="shared" si="1"/>
        <v>1</v>
      </c>
      <c r="R39" s="218" t="str">
        <f t="array" aca="1" ref="R39" ca="1">IF(ISNUMBER(Q39),IF(Q39=100%,"CUMPLIDA",IF(AND(ISNUMBER(M39),ISNUMBER(INDIRECT("FECHA_"&amp;$B39,1))), IF(M39&lt;=INDIRECT("FECHA_"&amp;$B39,1),"INCUMPLIDA","PROCESO"), "VERIFICAR FECHA")),"SIN VALOR AVANCE")</f>
        <v>CUMPLIDA</v>
      </c>
    </row>
    <row r="40" spans="1:18" ht="180">
      <c r="A40" s="211" t="s">
        <v>1461</v>
      </c>
      <c r="B40" s="212" t="s">
        <v>2644</v>
      </c>
      <c r="C40" s="548"/>
      <c r="D40" s="548"/>
      <c r="E40" s="546"/>
      <c r="F40" s="546"/>
      <c r="G40" s="546"/>
      <c r="H40" s="221" t="s">
        <v>4537</v>
      </c>
      <c r="I40" s="214" t="s">
        <v>2774</v>
      </c>
      <c r="J40" s="214" t="s">
        <v>4538</v>
      </c>
      <c r="K40" s="220">
        <v>3</v>
      </c>
      <c r="L40" s="216">
        <v>45292</v>
      </c>
      <c r="M40" s="216">
        <v>45838</v>
      </c>
      <c r="N40" s="251">
        <f t="shared" si="0"/>
        <v>78</v>
      </c>
      <c r="O40" s="217">
        <v>1</v>
      </c>
      <c r="P40" s="214" t="s">
        <v>4539</v>
      </c>
      <c r="Q40" s="217">
        <f t="shared" si="1"/>
        <v>1</v>
      </c>
      <c r="R40" s="218" t="str">
        <f t="array" aca="1" ref="R40" ca="1">IF(ISNUMBER(Q40),IF(Q40=100%,"CUMPLIDA",IF(AND(ISNUMBER(M40),ISNUMBER(INDIRECT("FECHA_"&amp;$B40,1))), IF(M40&lt;=INDIRECT("FECHA_"&amp;$B40,1),"INCUMPLIDA","PROCESO"), "VERIFICAR FECHA")),"SIN VALOR AVANCE")</f>
        <v>CUMPLIDA</v>
      </c>
    </row>
    <row r="41" spans="1:18" ht="257.25">
      <c r="A41" s="211" t="s">
        <v>1461</v>
      </c>
      <c r="B41" s="212" t="s">
        <v>2644</v>
      </c>
      <c r="C41" s="548"/>
      <c r="D41" s="548"/>
      <c r="E41" s="546"/>
      <c r="F41" s="546"/>
      <c r="G41" s="546"/>
      <c r="H41" s="221" t="s">
        <v>2778</v>
      </c>
      <c r="I41" s="214" t="s">
        <v>2771</v>
      </c>
      <c r="J41" s="214" t="s">
        <v>2772</v>
      </c>
      <c r="K41" s="220">
        <v>2</v>
      </c>
      <c r="L41" s="216">
        <v>45260</v>
      </c>
      <c r="M41" s="216">
        <v>45337</v>
      </c>
      <c r="N41" s="251">
        <f t="shared" si="0"/>
        <v>11</v>
      </c>
      <c r="O41" s="217">
        <v>1</v>
      </c>
      <c r="P41" s="214" t="s">
        <v>4540</v>
      </c>
      <c r="Q41" s="217">
        <f t="shared" si="1"/>
        <v>1</v>
      </c>
      <c r="R41" s="218" t="str">
        <f t="array" aca="1" ref="R41" ca="1">IF(ISNUMBER(Q41),IF(Q41=100%,"CUMPLIDA",IF(AND(ISNUMBER(M41),ISNUMBER(INDIRECT("FECHA_"&amp;$B41,1))), IF(M41&lt;=INDIRECT("FECHA_"&amp;$B41,1),"INCUMPLIDA","PROCESO"), "VERIFICAR FECHA")),"SIN VALOR AVANCE")</f>
        <v>CUMPLIDA</v>
      </c>
    </row>
    <row r="42" spans="1:18" ht="165">
      <c r="A42" s="211" t="s">
        <v>1461</v>
      </c>
      <c r="B42" s="212" t="s">
        <v>2644</v>
      </c>
      <c r="C42" s="548"/>
      <c r="D42" s="548" t="s">
        <v>2673</v>
      </c>
      <c r="E42" s="546" t="s">
        <v>2763</v>
      </c>
      <c r="F42" s="546"/>
      <c r="G42" s="546"/>
      <c r="H42" s="221" t="s">
        <v>2765</v>
      </c>
      <c r="I42" s="214" t="s">
        <v>2766</v>
      </c>
      <c r="J42" s="214" t="s">
        <v>289</v>
      </c>
      <c r="K42" s="220">
        <v>1</v>
      </c>
      <c r="L42" s="216">
        <v>45184</v>
      </c>
      <c r="M42" s="216">
        <v>45260</v>
      </c>
      <c r="N42" s="251">
        <f t="shared" si="0"/>
        <v>10.857142857142858</v>
      </c>
      <c r="O42" s="217">
        <v>1</v>
      </c>
      <c r="P42" s="214" t="s">
        <v>4536</v>
      </c>
      <c r="Q42" s="217">
        <f t="shared" si="1"/>
        <v>1</v>
      </c>
      <c r="R42" s="218" t="str">
        <f t="array" aca="1" ref="R42" ca="1">IF(ISNUMBER(Q42),IF(Q42=100%,"CUMPLIDA",IF(AND(ISNUMBER(M42),ISNUMBER(INDIRECT("FECHA_"&amp;$B42,1))), IF(M42&lt;=INDIRECT("FECHA_"&amp;$B42,1),"INCUMPLIDA","PROCESO"), "VERIFICAR FECHA")),"SIN VALOR AVANCE")</f>
        <v>CUMPLIDA</v>
      </c>
    </row>
    <row r="43" spans="1:18" ht="135">
      <c r="A43" s="211" t="s">
        <v>1461</v>
      </c>
      <c r="B43" s="212" t="s">
        <v>2644</v>
      </c>
      <c r="C43" s="548"/>
      <c r="D43" s="548"/>
      <c r="E43" s="546"/>
      <c r="F43" s="546"/>
      <c r="G43" s="546"/>
      <c r="H43" s="221" t="s">
        <v>2767</v>
      </c>
      <c r="I43" s="214" t="s">
        <v>2768</v>
      </c>
      <c r="J43" s="214" t="s">
        <v>2769</v>
      </c>
      <c r="K43" s="220">
        <v>3</v>
      </c>
      <c r="L43" s="216">
        <v>45292</v>
      </c>
      <c r="M43" s="216">
        <v>45838</v>
      </c>
      <c r="N43" s="251">
        <f t="shared" si="0"/>
        <v>78</v>
      </c>
      <c r="O43" s="217">
        <v>1</v>
      </c>
      <c r="P43" s="214" t="s">
        <v>4539</v>
      </c>
      <c r="Q43" s="217">
        <f t="shared" si="1"/>
        <v>1</v>
      </c>
      <c r="R43" s="218" t="str">
        <f t="array" aca="1" ref="R43" ca="1">IF(ISNUMBER(Q43),IF(Q43=100%,"CUMPLIDA",IF(AND(ISNUMBER(M43),ISNUMBER(INDIRECT("FECHA_"&amp;$B43,1))), IF(M43&lt;=INDIRECT("FECHA_"&amp;$B43,1),"INCUMPLIDA","PROCESO"), "VERIFICAR FECHA")),"SIN VALOR AVANCE")</f>
        <v>CUMPLIDA</v>
      </c>
    </row>
    <row r="44" spans="1:18" ht="257.25">
      <c r="A44" s="211" t="s">
        <v>1461</v>
      </c>
      <c r="B44" s="212" t="s">
        <v>2644</v>
      </c>
      <c r="C44" s="548"/>
      <c r="D44" s="548"/>
      <c r="E44" s="546"/>
      <c r="F44" s="546"/>
      <c r="G44" s="546"/>
      <c r="H44" s="221" t="s">
        <v>2770</v>
      </c>
      <c r="I44" s="214" t="s">
        <v>2771</v>
      </c>
      <c r="J44" s="214" t="s">
        <v>2772</v>
      </c>
      <c r="K44" s="220">
        <v>2</v>
      </c>
      <c r="L44" s="216">
        <v>45260</v>
      </c>
      <c r="M44" s="216">
        <v>45337</v>
      </c>
      <c r="N44" s="251">
        <f t="shared" si="0"/>
        <v>11</v>
      </c>
      <c r="O44" s="217">
        <v>1</v>
      </c>
      <c r="P44" s="214" t="s">
        <v>4540</v>
      </c>
      <c r="Q44" s="217">
        <f t="shared" si="1"/>
        <v>1</v>
      </c>
      <c r="R44" s="218" t="str">
        <f t="array" aca="1" ref="R44" ca="1">IF(ISNUMBER(Q44),IF(Q44=100%,"CUMPLIDA",IF(AND(ISNUMBER(M44),ISNUMBER(INDIRECT("FECHA_"&amp;$B44,1))), IF(M44&lt;=INDIRECT("FECHA_"&amp;$B44,1),"INCUMPLIDA","PROCESO"), "VERIFICAR FECHA")),"SIN VALOR AVANCE")</f>
        <v>CUMPLIDA</v>
      </c>
    </row>
    <row r="45" spans="1:18" ht="165">
      <c r="A45" s="211" t="s">
        <v>1461</v>
      </c>
      <c r="B45" s="212" t="s">
        <v>2644</v>
      </c>
      <c r="C45" s="548"/>
      <c r="D45" s="548"/>
      <c r="E45" s="546" t="s">
        <v>2773</v>
      </c>
      <c r="F45" s="546"/>
      <c r="G45" s="546"/>
      <c r="H45" s="221" t="s">
        <v>2765</v>
      </c>
      <c r="I45" s="214" t="s">
        <v>2766</v>
      </c>
      <c r="J45" s="214" t="s">
        <v>289</v>
      </c>
      <c r="K45" s="220">
        <v>1</v>
      </c>
      <c r="L45" s="216">
        <v>45184</v>
      </c>
      <c r="M45" s="216">
        <v>45260</v>
      </c>
      <c r="N45" s="251">
        <f t="shared" si="0"/>
        <v>10.857142857142858</v>
      </c>
      <c r="O45" s="217">
        <v>1</v>
      </c>
      <c r="P45" s="214" t="s">
        <v>4536</v>
      </c>
      <c r="Q45" s="217">
        <f t="shared" si="1"/>
        <v>1</v>
      </c>
      <c r="R45" s="218" t="str">
        <f t="array" aca="1" ref="R45" ca="1">IF(ISNUMBER(Q45),IF(Q45=100%,"CUMPLIDA",IF(AND(ISNUMBER(M45),ISNUMBER(INDIRECT("FECHA_"&amp;$B45,1))), IF(M45&lt;=INDIRECT("FECHA_"&amp;$B45,1),"INCUMPLIDA","PROCESO"), "VERIFICAR FECHA")),"SIN VALOR AVANCE")</f>
        <v>CUMPLIDA</v>
      </c>
    </row>
    <row r="46" spans="1:18" ht="135">
      <c r="A46" s="211" t="s">
        <v>1461</v>
      </c>
      <c r="B46" s="212" t="s">
        <v>2644</v>
      </c>
      <c r="C46" s="548"/>
      <c r="D46" s="548"/>
      <c r="E46" s="546"/>
      <c r="F46" s="546"/>
      <c r="G46" s="546"/>
      <c r="H46" s="221" t="s">
        <v>2767</v>
      </c>
      <c r="I46" s="214" t="s">
        <v>2774</v>
      </c>
      <c r="J46" s="214" t="s">
        <v>2769</v>
      </c>
      <c r="K46" s="220">
        <v>3</v>
      </c>
      <c r="L46" s="216">
        <v>45292</v>
      </c>
      <c r="M46" s="216">
        <v>45838</v>
      </c>
      <c r="N46" s="251">
        <f t="shared" si="0"/>
        <v>78</v>
      </c>
      <c r="O46" s="217">
        <v>1</v>
      </c>
      <c r="P46" s="214" t="s">
        <v>4539</v>
      </c>
      <c r="Q46" s="217">
        <f t="shared" si="1"/>
        <v>1</v>
      </c>
      <c r="R46" s="218" t="str">
        <f t="array" aca="1" ref="R46" ca="1">IF(ISNUMBER(Q46),IF(Q46=100%,"CUMPLIDA",IF(AND(ISNUMBER(M46),ISNUMBER(INDIRECT("FECHA_"&amp;$B46,1))), IF(M46&lt;=INDIRECT("FECHA_"&amp;$B46,1),"INCUMPLIDA","PROCESO"), "VERIFICAR FECHA")),"SIN VALOR AVANCE")</f>
        <v>CUMPLIDA</v>
      </c>
    </row>
    <row r="47" spans="1:18" ht="257.25">
      <c r="A47" s="211" t="s">
        <v>1461</v>
      </c>
      <c r="B47" s="212" t="s">
        <v>2644</v>
      </c>
      <c r="C47" s="548"/>
      <c r="D47" s="548"/>
      <c r="E47" s="546"/>
      <c r="F47" s="546"/>
      <c r="G47" s="546"/>
      <c r="H47" s="221" t="s">
        <v>2770</v>
      </c>
      <c r="I47" s="214" t="s">
        <v>2771</v>
      </c>
      <c r="J47" s="214" t="s">
        <v>2772</v>
      </c>
      <c r="K47" s="220">
        <v>2</v>
      </c>
      <c r="L47" s="216">
        <v>45260</v>
      </c>
      <c r="M47" s="216">
        <v>45337</v>
      </c>
      <c r="N47" s="251">
        <f t="shared" si="0"/>
        <v>11</v>
      </c>
      <c r="O47" s="217">
        <v>1</v>
      </c>
      <c r="P47" s="214" t="s">
        <v>4540</v>
      </c>
      <c r="Q47" s="217">
        <f t="shared" si="1"/>
        <v>1</v>
      </c>
      <c r="R47" s="218" t="str">
        <f t="array" aca="1" ref="R47" ca="1">IF(ISNUMBER(Q47),IF(Q47=100%,"CUMPLIDA",IF(AND(ISNUMBER(M47),ISNUMBER(INDIRECT("FECHA_"&amp;$B47,1))), IF(M47&lt;=INDIRECT("FECHA_"&amp;$B47,1),"INCUMPLIDA","PROCESO"), "VERIFICAR FECHA")),"SIN VALOR AVANCE")</f>
        <v>CUMPLIDA</v>
      </c>
    </row>
    <row r="48" spans="1:18" ht="210">
      <c r="A48" s="211" t="s">
        <v>1461</v>
      </c>
      <c r="B48" s="212" t="s">
        <v>2644</v>
      </c>
      <c r="C48" s="548"/>
      <c r="D48" s="548"/>
      <c r="E48" s="546" t="s">
        <v>2775</v>
      </c>
      <c r="F48" s="546"/>
      <c r="G48" s="546"/>
      <c r="H48" s="213" t="s">
        <v>2776</v>
      </c>
      <c r="I48" s="214" t="s">
        <v>2766</v>
      </c>
      <c r="J48" s="214" t="s">
        <v>289</v>
      </c>
      <c r="K48" s="220">
        <v>1</v>
      </c>
      <c r="L48" s="216">
        <v>45184</v>
      </c>
      <c r="M48" s="216">
        <v>45260</v>
      </c>
      <c r="N48" s="251">
        <f t="shared" si="0"/>
        <v>10.857142857142858</v>
      </c>
      <c r="O48" s="217">
        <v>1</v>
      </c>
      <c r="P48" s="214" t="s">
        <v>4536</v>
      </c>
      <c r="Q48" s="217">
        <f t="shared" si="1"/>
        <v>1</v>
      </c>
      <c r="R48" s="218" t="str">
        <f t="array" aca="1" ref="R48" ca="1">IF(ISNUMBER(Q48),IF(Q48=100%,"CUMPLIDA",IF(AND(ISNUMBER(M48),ISNUMBER(INDIRECT("FECHA_"&amp;$B48,1))), IF(M48&lt;=INDIRECT("FECHA_"&amp;$B48,1),"INCUMPLIDA","PROCESO"), "VERIFICAR FECHA")),"SIN VALOR AVANCE")</f>
        <v>CUMPLIDA</v>
      </c>
    </row>
    <row r="49" spans="1:18" ht="180">
      <c r="A49" s="211" t="s">
        <v>1461</v>
      </c>
      <c r="B49" s="212" t="s">
        <v>2644</v>
      </c>
      <c r="C49" s="548"/>
      <c r="D49" s="548"/>
      <c r="E49" s="546"/>
      <c r="F49" s="546"/>
      <c r="G49" s="546"/>
      <c r="H49" s="221" t="s">
        <v>2777</v>
      </c>
      <c r="I49" s="214" t="s">
        <v>2774</v>
      </c>
      <c r="J49" s="214" t="s">
        <v>2769</v>
      </c>
      <c r="K49" s="220">
        <v>3</v>
      </c>
      <c r="L49" s="216">
        <v>45292</v>
      </c>
      <c r="M49" s="216">
        <v>45838</v>
      </c>
      <c r="N49" s="251">
        <f t="shared" si="0"/>
        <v>78</v>
      </c>
      <c r="O49" s="217">
        <v>1</v>
      </c>
      <c r="P49" s="214" t="s">
        <v>4539</v>
      </c>
      <c r="Q49" s="217">
        <f t="shared" si="1"/>
        <v>1</v>
      </c>
      <c r="R49" s="218" t="str">
        <f t="array" aca="1" ref="R49" ca="1">IF(ISNUMBER(Q49),IF(Q49=100%,"CUMPLIDA",IF(AND(ISNUMBER(M49),ISNUMBER(INDIRECT("FECHA_"&amp;$B49,1))), IF(M49&lt;=INDIRECT("FECHA_"&amp;$B49,1),"INCUMPLIDA","PROCESO"), "VERIFICAR FECHA")),"SIN VALOR AVANCE")</f>
        <v>CUMPLIDA</v>
      </c>
    </row>
    <row r="50" spans="1:18" ht="257.25">
      <c r="A50" s="211" t="s">
        <v>1461</v>
      </c>
      <c r="B50" s="212" t="s">
        <v>2644</v>
      </c>
      <c r="C50" s="548"/>
      <c r="D50" s="548"/>
      <c r="E50" s="546"/>
      <c r="F50" s="546"/>
      <c r="G50" s="546"/>
      <c r="H50" s="221" t="s">
        <v>2778</v>
      </c>
      <c r="I50" s="214" t="s">
        <v>2771</v>
      </c>
      <c r="J50" s="214" t="s">
        <v>2772</v>
      </c>
      <c r="K50" s="220">
        <v>2</v>
      </c>
      <c r="L50" s="216">
        <v>45260</v>
      </c>
      <c r="M50" s="216">
        <v>45337</v>
      </c>
      <c r="N50" s="251">
        <f t="shared" si="0"/>
        <v>11</v>
      </c>
      <c r="O50" s="217">
        <v>1</v>
      </c>
      <c r="P50" s="214" t="s">
        <v>4540</v>
      </c>
      <c r="Q50" s="217">
        <f t="shared" si="1"/>
        <v>1</v>
      </c>
      <c r="R50" s="218" t="str">
        <f t="array" aca="1" ref="R50" ca="1">IF(ISNUMBER(Q50),IF(Q50=100%,"CUMPLIDA",IF(AND(ISNUMBER(M50),ISNUMBER(INDIRECT("FECHA_"&amp;$B50,1))), IF(M50&lt;=INDIRECT("FECHA_"&amp;$B50,1),"INCUMPLIDA","PROCESO"), "VERIFICAR FECHA")),"SIN VALOR AVANCE")</f>
        <v>CUMPLIDA</v>
      </c>
    </row>
    <row r="51" spans="1:18" ht="210">
      <c r="A51" s="211" t="s">
        <v>1461</v>
      </c>
      <c r="B51" s="212" t="s">
        <v>2644</v>
      </c>
      <c r="C51" s="548"/>
      <c r="D51" s="548"/>
      <c r="E51" s="546" t="s">
        <v>2779</v>
      </c>
      <c r="F51" s="546"/>
      <c r="G51" s="546"/>
      <c r="H51" s="213" t="s">
        <v>2776</v>
      </c>
      <c r="I51" s="214" t="s">
        <v>2766</v>
      </c>
      <c r="J51" s="214" t="s">
        <v>289</v>
      </c>
      <c r="K51" s="220">
        <v>1</v>
      </c>
      <c r="L51" s="216">
        <v>45184</v>
      </c>
      <c r="M51" s="216">
        <v>45260</v>
      </c>
      <c r="N51" s="251">
        <f t="shared" si="0"/>
        <v>10.857142857142858</v>
      </c>
      <c r="O51" s="217">
        <v>1</v>
      </c>
      <c r="P51" s="214" t="s">
        <v>4536</v>
      </c>
      <c r="Q51" s="217">
        <f t="shared" si="1"/>
        <v>1</v>
      </c>
      <c r="R51" s="218" t="str">
        <f t="array" aca="1" ref="R51" ca="1">IF(ISNUMBER(Q51),IF(Q51=100%,"CUMPLIDA",IF(AND(ISNUMBER(M51),ISNUMBER(INDIRECT("FECHA_"&amp;$B51,1))), IF(M51&lt;=INDIRECT("FECHA_"&amp;$B51,1),"INCUMPLIDA","PROCESO"), "VERIFICAR FECHA")),"SIN VALOR AVANCE")</f>
        <v>CUMPLIDA</v>
      </c>
    </row>
    <row r="52" spans="1:18" ht="180">
      <c r="A52" s="211" t="s">
        <v>1461</v>
      </c>
      <c r="B52" s="212" t="s">
        <v>2644</v>
      </c>
      <c r="C52" s="548"/>
      <c r="D52" s="548"/>
      <c r="E52" s="546"/>
      <c r="F52" s="546"/>
      <c r="G52" s="546"/>
      <c r="H52" s="221" t="s">
        <v>2777</v>
      </c>
      <c r="I52" s="214" t="s">
        <v>2774</v>
      </c>
      <c r="J52" s="214" t="s">
        <v>2769</v>
      </c>
      <c r="K52" s="220">
        <v>3</v>
      </c>
      <c r="L52" s="216">
        <v>45292</v>
      </c>
      <c r="M52" s="216">
        <v>45838</v>
      </c>
      <c r="N52" s="251">
        <f t="shared" si="0"/>
        <v>78</v>
      </c>
      <c r="O52" s="217">
        <v>1</v>
      </c>
      <c r="P52" s="214" t="s">
        <v>4539</v>
      </c>
      <c r="Q52" s="217">
        <f t="shared" si="1"/>
        <v>1</v>
      </c>
      <c r="R52" s="218" t="str">
        <f t="array" aca="1" ref="R52" ca="1">IF(ISNUMBER(Q52),IF(Q52=100%,"CUMPLIDA",IF(AND(ISNUMBER(M52),ISNUMBER(INDIRECT("FECHA_"&amp;$B52,1))), IF(M52&lt;=INDIRECT("FECHA_"&amp;$B52,1),"INCUMPLIDA","PROCESO"), "VERIFICAR FECHA")),"SIN VALOR AVANCE")</f>
        <v>CUMPLIDA</v>
      </c>
    </row>
    <row r="53" spans="1:18" ht="257.25">
      <c r="A53" s="211" t="s">
        <v>1461</v>
      </c>
      <c r="B53" s="212" t="s">
        <v>2644</v>
      </c>
      <c r="C53" s="548"/>
      <c r="D53" s="548"/>
      <c r="E53" s="546"/>
      <c r="F53" s="546"/>
      <c r="G53" s="546"/>
      <c r="H53" s="221" t="s">
        <v>2778</v>
      </c>
      <c r="I53" s="214" t="s">
        <v>2771</v>
      </c>
      <c r="J53" s="214" t="s">
        <v>2772</v>
      </c>
      <c r="K53" s="220">
        <v>2</v>
      </c>
      <c r="L53" s="216">
        <v>45260</v>
      </c>
      <c r="M53" s="216">
        <v>45337</v>
      </c>
      <c r="N53" s="251">
        <f t="shared" si="0"/>
        <v>11</v>
      </c>
      <c r="O53" s="217">
        <v>1</v>
      </c>
      <c r="P53" s="214" t="s">
        <v>4540</v>
      </c>
      <c r="Q53" s="217">
        <f t="shared" si="1"/>
        <v>1</v>
      </c>
      <c r="R53" s="218" t="str">
        <f t="array" aca="1" ref="R53" ca="1">IF(ISNUMBER(Q53),IF(Q53=100%,"CUMPLIDA",IF(AND(ISNUMBER(M53),ISNUMBER(INDIRECT("FECHA_"&amp;$B53,1))), IF(M53&lt;=INDIRECT("FECHA_"&amp;$B53,1),"INCUMPLIDA","PROCESO"), "VERIFICAR FECHA")),"SIN VALOR AVANCE")</f>
        <v>CUMPLIDA</v>
      </c>
    </row>
    <row r="54" spans="1:18" ht="210">
      <c r="A54" s="211" t="s">
        <v>1461</v>
      </c>
      <c r="B54" s="212" t="s">
        <v>2644</v>
      </c>
      <c r="C54" s="548"/>
      <c r="D54" s="548"/>
      <c r="E54" s="546" t="s">
        <v>2780</v>
      </c>
      <c r="F54" s="546"/>
      <c r="G54" s="546"/>
      <c r="H54" s="213" t="s">
        <v>2776</v>
      </c>
      <c r="I54" s="214" t="s">
        <v>2766</v>
      </c>
      <c r="J54" s="214" t="s">
        <v>289</v>
      </c>
      <c r="K54" s="220">
        <v>1</v>
      </c>
      <c r="L54" s="216">
        <v>45184</v>
      </c>
      <c r="M54" s="216">
        <v>45260</v>
      </c>
      <c r="N54" s="251">
        <f t="shared" si="0"/>
        <v>10.857142857142858</v>
      </c>
      <c r="O54" s="217">
        <v>1</v>
      </c>
      <c r="P54" s="214" t="s">
        <v>4536</v>
      </c>
      <c r="Q54" s="217">
        <f t="shared" si="1"/>
        <v>1</v>
      </c>
      <c r="R54" s="218" t="str">
        <f t="array" aca="1" ref="R54" ca="1">IF(ISNUMBER(Q54),IF(Q54=100%,"CUMPLIDA",IF(AND(ISNUMBER(M54),ISNUMBER(INDIRECT("FECHA_"&amp;$B54,1))), IF(M54&lt;=INDIRECT("FECHA_"&amp;$B54,1),"INCUMPLIDA","PROCESO"), "VERIFICAR FECHA")),"SIN VALOR AVANCE")</f>
        <v>CUMPLIDA</v>
      </c>
    </row>
    <row r="55" spans="1:18" ht="180">
      <c r="A55" s="211" t="s">
        <v>1461</v>
      </c>
      <c r="B55" s="212" t="s">
        <v>2644</v>
      </c>
      <c r="C55" s="548"/>
      <c r="D55" s="548"/>
      <c r="E55" s="546"/>
      <c r="F55" s="546"/>
      <c r="G55" s="546"/>
      <c r="H55" s="221" t="s">
        <v>2777</v>
      </c>
      <c r="I55" s="214" t="s">
        <v>2774</v>
      </c>
      <c r="J55" s="214" t="s">
        <v>2769</v>
      </c>
      <c r="K55" s="220">
        <v>3</v>
      </c>
      <c r="L55" s="216">
        <v>45292</v>
      </c>
      <c r="M55" s="216">
        <v>45838</v>
      </c>
      <c r="N55" s="251">
        <f t="shared" si="0"/>
        <v>78</v>
      </c>
      <c r="O55" s="217">
        <v>1</v>
      </c>
      <c r="P55" s="214" t="s">
        <v>4539</v>
      </c>
      <c r="Q55" s="217">
        <f t="shared" si="1"/>
        <v>1</v>
      </c>
      <c r="R55" s="218" t="str">
        <f t="array" aca="1" ref="R55" ca="1">IF(ISNUMBER(Q55),IF(Q55=100%,"CUMPLIDA",IF(AND(ISNUMBER(M55),ISNUMBER(INDIRECT("FECHA_"&amp;$B55,1))), IF(M55&lt;=INDIRECT("FECHA_"&amp;$B55,1),"INCUMPLIDA","PROCESO"), "VERIFICAR FECHA")),"SIN VALOR AVANCE")</f>
        <v>CUMPLIDA</v>
      </c>
    </row>
    <row r="56" spans="1:18" ht="257.25">
      <c r="A56" s="211" t="s">
        <v>1461</v>
      </c>
      <c r="B56" s="212" t="s">
        <v>2644</v>
      </c>
      <c r="C56" s="548"/>
      <c r="D56" s="548"/>
      <c r="E56" s="546"/>
      <c r="F56" s="546"/>
      <c r="G56" s="546"/>
      <c r="H56" s="221" t="s">
        <v>2778</v>
      </c>
      <c r="I56" s="214" t="s">
        <v>2771</v>
      </c>
      <c r="J56" s="214" t="s">
        <v>2772</v>
      </c>
      <c r="K56" s="220">
        <v>2</v>
      </c>
      <c r="L56" s="216">
        <v>45260</v>
      </c>
      <c r="M56" s="216">
        <v>45337</v>
      </c>
      <c r="N56" s="251">
        <f t="shared" si="0"/>
        <v>11</v>
      </c>
      <c r="O56" s="217">
        <v>1</v>
      </c>
      <c r="P56" s="214" t="s">
        <v>4540</v>
      </c>
      <c r="Q56" s="217">
        <f t="shared" si="1"/>
        <v>1</v>
      </c>
      <c r="R56" s="218" t="str">
        <f t="array" aca="1" ref="R56" ca="1">IF(ISNUMBER(Q56),IF(Q56=100%,"CUMPLIDA",IF(AND(ISNUMBER(M56),ISNUMBER(INDIRECT("FECHA_"&amp;$B56,1))), IF(M56&lt;=INDIRECT("FECHA_"&amp;$B56,1),"INCUMPLIDA","PROCESO"), "VERIFICAR FECHA")),"SIN VALOR AVANCE")</f>
        <v>CUMPLIDA</v>
      </c>
    </row>
    <row r="57" spans="1:18" ht="195">
      <c r="A57" s="211" t="s">
        <v>1461</v>
      </c>
      <c r="B57" s="212" t="s">
        <v>2644</v>
      </c>
      <c r="C57" s="548"/>
      <c r="D57" s="548"/>
      <c r="E57" s="546" t="s">
        <v>2781</v>
      </c>
      <c r="F57" s="546"/>
      <c r="G57" s="546"/>
      <c r="H57" s="221" t="s">
        <v>2782</v>
      </c>
      <c r="I57" s="214" t="s">
        <v>2783</v>
      </c>
      <c r="J57" s="214" t="s">
        <v>2784</v>
      </c>
      <c r="K57" s="220">
        <v>2</v>
      </c>
      <c r="L57" s="216">
        <v>45201</v>
      </c>
      <c r="M57" s="216">
        <v>45280</v>
      </c>
      <c r="N57" s="251">
        <f t="shared" si="0"/>
        <v>11.285714285714286</v>
      </c>
      <c r="O57" s="217">
        <v>1</v>
      </c>
      <c r="P57" s="214" t="s">
        <v>4542</v>
      </c>
      <c r="Q57" s="217">
        <f t="shared" si="1"/>
        <v>1</v>
      </c>
      <c r="R57" s="218" t="str">
        <f t="array" aca="1" ref="R57" ca="1">IF(ISNUMBER(Q57),IF(Q57=100%,"CUMPLIDA",IF(AND(ISNUMBER(M57),ISNUMBER(INDIRECT("FECHA_"&amp;$B57,1))), IF(M57&lt;=INDIRECT("FECHA_"&amp;$B57,1),"INCUMPLIDA","PROCESO"), "VERIFICAR FECHA")),"SIN VALOR AVANCE")</f>
        <v>CUMPLIDA</v>
      </c>
    </row>
    <row r="58" spans="1:18" ht="120">
      <c r="A58" s="211" t="s">
        <v>1461</v>
      </c>
      <c r="B58" s="212" t="s">
        <v>2644</v>
      </c>
      <c r="C58" s="548"/>
      <c r="D58" s="548"/>
      <c r="E58" s="546"/>
      <c r="F58" s="546"/>
      <c r="G58" s="546"/>
      <c r="H58" s="221" t="s">
        <v>2785</v>
      </c>
      <c r="I58" s="214" t="s">
        <v>2786</v>
      </c>
      <c r="J58" s="214" t="s">
        <v>2787</v>
      </c>
      <c r="K58" s="220">
        <v>4</v>
      </c>
      <c r="L58" s="216">
        <v>45201</v>
      </c>
      <c r="M58" s="216">
        <v>45596</v>
      </c>
      <c r="N58" s="251">
        <f t="shared" si="0"/>
        <v>56.428571428571431</v>
      </c>
      <c r="O58" s="217">
        <v>1</v>
      </c>
      <c r="P58" s="214" t="s">
        <v>4542</v>
      </c>
      <c r="Q58" s="217">
        <f t="shared" si="1"/>
        <v>1</v>
      </c>
      <c r="R58" s="218" t="str">
        <f t="array" aca="1" ref="R58" ca="1">IF(ISNUMBER(Q58),IF(Q58=100%,"CUMPLIDA",IF(AND(ISNUMBER(M58),ISNUMBER(INDIRECT("FECHA_"&amp;$B58,1))), IF(M58&lt;=INDIRECT("FECHA_"&amp;$B58,1),"INCUMPLIDA","PROCESO"), "VERIFICAR FECHA")),"SIN VALOR AVANCE")</f>
        <v>CUMPLIDA</v>
      </c>
    </row>
    <row r="59" spans="1:18" ht="120">
      <c r="A59" s="211" t="s">
        <v>1461</v>
      </c>
      <c r="B59" s="212" t="s">
        <v>2644</v>
      </c>
      <c r="C59" s="548"/>
      <c r="D59" s="548"/>
      <c r="E59" s="221"/>
      <c r="F59" s="221" t="s">
        <v>4541</v>
      </c>
      <c r="G59" s="546"/>
      <c r="H59" s="221" t="s">
        <v>2785</v>
      </c>
      <c r="I59" s="214" t="s">
        <v>2786</v>
      </c>
      <c r="J59" s="214" t="s">
        <v>2787</v>
      </c>
      <c r="K59" s="220">
        <v>4</v>
      </c>
      <c r="L59" s="216">
        <v>45201</v>
      </c>
      <c r="M59" s="216">
        <v>45596</v>
      </c>
      <c r="N59" s="251">
        <f t="shared" si="0"/>
        <v>56.428571428571431</v>
      </c>
      <c r="O59" s="217">
        <v>1</v>
      </c>
      <c r="P59" s="214" t="s">
        <v>4542</v>
      </c>
      <c r="Q59" s="217">
        <f t="shared" si="1"/>
        <v>1</v>
      </c>
      <c r="R59" s="218" t="str">
        <f t="array" aca="1" ref="R59" ca="1">IF(ISNUMBER(Q59),IF(Q59=100%,"CUMPLIDA",IF(AND(ISNUMBER(M59),ISNUMBER(INDIRECT("FECHA_"&amp;$B59,1))), IF(M59&lt;=INDIRECT("FECHA_"&amp;$B59,1),"INCUMPLIDA","PROCESO"), "VERIFICAR FECHA")),"SIN VALOR AVANCE")</f>
        <v>CUMPLIDA</v>
      </c>
    </row>
    <row r="60" spans="1:18" ht="90.75">
      <c r="A60" s="211" t="s">
        <v>1026</v>
      </c>
      <c r="B60" s="212" t="s">
        <v>2644</v>
      </c>
      <c r="C60" s="548" t="s">
        <v>3605</v>
      </c>
      <c r="D60" s="548" t="s">
        <v>3606</v>
      </c>
      <c r="E60" s="213" t="s">
        <v>3607</v>
      </c>
      <c r="F60" s="213"/>
      <c r="G60" s="546" t="s">
        <v>3608</v>
      </c>
      <c r="H60" s="213" t="s">
        <v>3609</v>
      </c>
      <c r="I60" s="214" t="s">
        <v>515</v>
      </c>
      <c r="J60" s="214" t="s">
        <v>475</v>
      </c>
      <c r="K60" s="222">
        <v>1</v>
      </c>
      <c r="L60" s="216">
        <v>45323</v>
      </c>
      <c r="M60" s="216">
        <v>45747</v>
      </c>
      <c r="N60" s="251">
        <f t="shared" si="0"/>
        <v>60.571428571428569</v>
      </c>
      <c r="O60" s="217">
        <v>1</v>
      </c>
      <c r="P60" s="214" t="s">
        <v>5002</v>
      </c>
      <c r="Q60" s="217">
        <f t="shared" si="1"/>
        <v>1</v>
      </c>
      <c r="R60" s="218" t="str">
        <f t="array" aca="1" ref="R60" ca="1">IF(ISNUMBER(Q60),IF(Q60=100%,"CUMPLIDA",IF(AND(ISNUMBER(M60),ISNUMBER(INDIRECT("FECHA_"&amp;$B60,1))), IF(M60&lt;=INDIRECT("FECHA_"&amp;$B60,1),"INCUMPLIDA","PROCESO"), "VERIFICAR FECHA")),"SIN VALOR AVANCE")</f>
        <v>CUMPLIDA</v>
      </c>
    </row>
    <row r="61" spans="1:18" ht="180">
      <c r="A61" s="211" t="s">
        <v>1026</v>
      </c>
      <c r="B61" s="212" t="s">
        <v>2644</v>
      </c>
      <c r="C61" s="548"/>
      <c r="D61" s="548"/>
      <c r="E61" s="213" t="s">
        <v>3610</v>
      </c>
      <c r="F61" s="213"/>
      <c r="G61" s="546"/>
      <c r="H61" s="213" t="s">
        <v>3611</v>
      </c>
      <c r="I61" s="214" t="s">
        <v>518</v>
      </c>
      <c r="J61" s="214" t="s">
        <v>519</v>
      </c>
      <c r="K61" s="222">
        <v>1</v>
      </c>
      <c r="L61" s="216">
        <v>45323</v>
      </c>
      <c r="M61" s="216">
        <v>45747</v>
      </c>
      <c r="N61" s="251">
        <f t="shared" si="0"/>
        <v>60.571428571428569</v>
      </c>
      <c r="O61" s="217">
        <v>1</v>
      </c>
      <c r="P61" s="214" t="s">
        <v>5003</v>
      </c>
      <c r="Q61" s="217">
        <f t="shared" si="1"/>
        <v>1</v>
      </c>
      <c r="R61" s="218" t="str">
        <f t="array" aca="1" ref="R61" ca="1">IF(ISNUMBER(Q61),IF(Q61=100%,"CUMPLIDA",IF(AND(ISNUMBER(M61),ISNUMBER(INDIRECT("FECHA_"&amp;$B61,1))), IF(M61&lt;=INDIRECT("FECHA_"&amp;$B61,1),"INCUMPLIDA","PROCESO"), "VERIFICAR FECHA")),"SIN VALOR AVANCE")</f>
        <v>CUMPLIDA</v>
      </c>
    </row>
    <row r="62" spans="1:18" ht="90">
      <c r="A62" s="211" t="s">
        <v>1026</v>
      </c>
      <c r="B62" s="212" t="s">
        <v>2644</v>
      </c>
      <c r="C62" s="548"/>
      <c r="D62" s="548"/>
      <c r="E62" s="213" t="s">
        <v>3612</v>
      </c>
      <c r="F62" s="213"/>
      <c r="G62" s="546"/>
      <c r="H62" s="213" t="s">
        <v>3613</v>
      </c>
      <c r="I62" s="214" t="s">
        <v>481</v>
      </c>
      <c r="J62" s="214" t="s">
        <v>482</v>
      </c>
      <c r="K62" s="222">
        <v>1</v>
      </c>
      <c r="L62" s="216">
        <v>45231</v>
      </c>
      <c r="M62" s="216">
        <v>45747</v>
      </c>
      <c r="N62" s="251">
        <f t="shared" si="0"/>
        <v>73.714285714285708</v>
      </c>
      <c r="O62" s="217">
        <v>1</v>
      </c>
      <c r="P62" s="214" t="s">
        <v>5003</v>
      </c>
      <c r="Q62" s="217">
        <f t="shared" si="1"/>
        <v>1</v>
      </c>
      <c r="R62" s="218" t="str">
        <f t="array" aca="1" ref="R62" ca="1">IF(ISNUMBER(Q62),IF(Q62=100%,"CUMPLIDA",IF(AND(ISNUMBER(M62),ISNUMBER(INDIRECT("FECHA_"&amp;$B62,1))), IF(M62&lt;=INDIRECT("FECHA_"&amp;$B62,1),"INCUMPLIDA","PROCESO"), "VERIFICAR FECHA")),"SIN VALOR AVANCE")</f>
        <v>CUMPLIDA</v>
      </c>
    </row>
    <row r="63" spans="1:18" ht="90.75">
      <c r="A63" s="211" t="s">
        <v>1026</v>
      </c>
      <c r="B63" s="212" t="s">
        <v>2644</v>
      </c>
      <c r="C63" s="548"/>
      <c r="D63" s="548"/>
      <c r="E63" s="546" t="s">
        <v>3614</v>
      </c>
      <c r="F63" s="546"/>
      <c r="G63" s="546"/>
      <c r="H63" s="213" t="s">
        <v>3615</v>
      </c>
      <c r="I63" s="214" t="s">
        <v>483</v>
      </c>
      <c r="J63" s="214" t="s">
        <v>484</v>
      </c>
      <c r="K63" s="222">
        <v>1</v>
      </c>
      <c r="L63" s="216">
        <v>45323</v>
      </c>
      <c r="M63" s="216">
        <v>45747</v>
      </c>
      <c r="N63" s="251">
        <f t="shared" si="0"/>
        <v>60.571428571428569</v>
      </c>
      <c r="O63" s="217">
        <v>1</v>
      </c>
      <c r="P63" s="214" t="s">
        <v>5002</v>
      </c>
      <c r="Q63" s="217">
        <f t="shared" si="1"/>
        <v>1</v>
      </c>
      <c r="R63" s="218" t="str">
        <f t="array" aca="1" ref="R63" ca="1">IF(ISNUMBER(Q63),IF(Q63=100%,"CUMPLIDA",IF(AND(ISNUMBER(M63),ISNUMBER(INDIRECT("FECHA_"&amp;$B63,1))), IF(M63&lt;=INDIRECT("FECHA_"&amp;$B63,1),"INCUMPLIDA","PROCESO"), "VERIFICAR FECHA")),"SIN VALOR AVANCE")</f>
        <v>CUMPLIDA</v>
      </c>
    </row>
    <row r="64" spans="1:18" ht="75.75">
      <c r="A64" s="211" t="s">
        <v>1026</v>
      </c>
      <c r="B64" s="212" t="s">
        <v>2644</v>
      </c>
      <c r="C64" s="548"/>
      <c r="D64" s="548"/>
      <c r="E64" s="546"/>
      <c r="F64" s="546"/>
      <c r="G64" s="546"/>
      <c r="H64" s="213" t="s">
        <v>3616</v>
      </c>
      <c r="I64" s="214" t="s">
        <v>238</v>
      </c>
      <c r="J64" s="214" t="s">
        <v>485</v>
      </c>
      <c r="K64" s="222">
        <v>1</v>
      </c>
      <c r="L64" s="216">
        <v>45231</v>
      </c>
      <c r="M64" s="216">
        <v>45747</v>
      </c>
      <c r="N64" s="251">
        <f t="shared" si="0"/>
        <v>73.714285714285708</v>
      </c>
      <c r="O64" s="217">
        <v>1</v>
      </c>
      <c r="P64" s="214" t="s">
        <v>5003</v>
      </c>
      <c r="Q64" s="217">
        <f t="shared" si="1"/>
        <v>1</v>
      </c>
      <c r="R64" s="218" t="str">
        <f t="array" aca="1" ref="R64" ca="1">IF(ISNUMBER(Q64),IF(Q64=100%,"CUMPLIDA",IF(AND(ISNUMBER(M64),ISNUMBER(INDIRECT("FECHA_"&amp;$B64,1))), IF(M64&lt;=INDIRECT("FECHA_"&amp;$B64,1),"INCUMPLIDA","PROCESO"), "VERIFICAR FECHA")),"SIN VALOR AVANCE")</f>
        <v>CUMPLIDA</v>
      </c>
    </row>
    <row r="65" spans="1:18" ht="240.75">
      <c r="A65" s="211" t="s">
        <v>1026</v>
      </c>
      <c r="B65" s="212" t="s">
        <v>2644</v>
      </c>
      <c r="C65" s="548"/>
      <c r="D65" s="548"/>
      <c r="E65" s="546"/>
      <c r="F65" s="546"/>
      <c r="G65" s="546"/>
      <c r="H65" s="213" t="s">
        <v>3617</v>
      </c>
      <c r="I65" s="214" t="s">
        <v>486</v>
      </c>
      <c r="J65" s="214" t="s">
        <v>487</v>
      </c>
      <c r="K65" s="222">
        <v>1</v>
      </c>
      <c r="L65" s="216">
        <v>45231</v>
      </c>
      <c r="M65" s="216">
        <v>45808</v>
      </c>
      <c r="N65" s="251">
        <f t="shared" si="0"/>
        <v>82.428571428571431</v>
      </c>
      <c r="O65" s="217">
        <v>1</v>
      </c>
      <c r="P65" s="214" t="s">
        <v>5004</v>
      </c>
      <c r="Q65" s="217">
        <f t="shared" si="1"/>
        <v>1</v>
      </c>
      <c r="R65" s="218" t="str">
        <f t="array" aca="1" ref="R65" ca="1">IF(ISNUMBER(Q65),IF(Q65=100%,"CUMPLIDA",IF(AND(ISNUMBER(M65),ISNUMBER(INDIRECT("FECHA_"&amp;$B65,1))), IF(M65&lt;=INDIRECT("FECHA_"&amp;$B65,1),"INCUMPLIDA","PROCESO"), "VERIFICAR FECHA")),"SIN VALOR AVANCE")</f>
        <v>CUMPLIDA</v>
      </c>
    </row>
    <row r="66" spans="1:18" ht="75.75">
      <c r="A66" s="211" t="s">
        <v>1026</v>
      </c>
      <c r="B66" s="212" t="s">
        <v>2644</v>
      </c>
      <c r="C66" s="548"/>
      <c r="D66" s="548"/>
      <c r="E66" s="546"/>
      <c r="F66" s="546"/>
      <c r="G66" s="546"/>
      <c r="H66" s="213" t="s">
        <v>3618</v>
      </c>
      <c r="I66" s="214" t="s">
        <v>489</v>
      </c>
      <c r="J66" s="214" t="s">
        <v>490</v>
      </c>
      <c r="K66" s="222">
        <v>7</v>
      </c>
      <c r="L66" s="216">
        <v>45809</v>
      </c>
      <c r="M66" s="216">
        <v>46387</v>
      </c>
      <c r="N66" s="251">
        <f t="shared" si="0"/>
        <v>82.571428571428569</v>
      </c>
      <c r="O66" s="217">
        <v>0</v>
      </c>
      <c r="P66" s="214" t="s">
        <v>5003</v>
      </c>
      <c r="Q66" s="217">
        <f t="shared" si="1"/>
        <v>0</v>
      </c>
      <c r="R66" s="218" t="str">
        <f t="array" aca="1" ref="R66" ca="1">IF(ISNUMBER(Q66),IF(Q66=100%,"CUMPLIDA",IF(AND(ISNUMBER(M66),ISNUMBER(INDIRECT("FECHA_"&amp;$B66,1))), IF(M66&lt;=INDIRECT("FECHA_"&amp;$B66,1),"INCUMPLIDA","PROCESO"), "VERIFICAR FECHA")),"SIN VALOR AVANCE")</f>
        <v>PROCESO</v>
      </c>
    </row>
    <row r="67" spans="1:18" ht="90.75">
      <c r="A67" s="211" t="s">
        <v>1026</v>
      </c>
      <c r="B67" s="212" t="s">
        <v>2644</v>
      </c>
      <c r="C67" s="548"/>
      <c r="D67" s="548"/>
      <c r="E67" s="546"/>
      <c r="F67" s="546"/>
      <c r="G67" s="546"/>
      <c r="H67" s="213" t="s">
        <v>3619</v>
      </c>
      <c r="I67" s="214" t="s">
        <v>493</v>
      </c>
      <c r="J67" s="214" t="s">
        <v>494</v>
      </c>
      <c r="K67" s="222">
        <v>1</v>
      </c>
      <c r="L67" s="216">
        <v>45809</v>
      </c>
      <c r="M67" s="216">
        <v>46387</v>
      </c>
      <c r="N67" s="251">
        <f t="shared" si="0"/>
        <v>82.571428571428569</v>
      </c>
      <c r="O67" s="217">
        <v>0</v>
      </c>
      <c r="P67" s="214" t="s">
        <v>5002</v>
      </c>
      <c r="Q67" s="217">
        <f t="shared" si="1"/>
        <v>0</v>
      </c>
      <c r="R67" s="218" t="str">
        <f t="array" aca="1" ref="R67" ca="1">IF(ISNUMBER(Q67),IF(Q67=100%,"CUMPLIDA",IF(AND(ISNUMBER(M67),ISNUMBER(INDIRECT("FECHA_"&amp;$B67,1))), IF(M67&lt;=INDIRECT("FECHA_"&amp;$B67,1),"INCUMPLIDA","PROCESO"), "VERIFICAR FECHA")),"SIN VALOR AVANCE")</f>
        <v>PROCESO</v>
      </c>
    </row>
    <row r="68" spans="1:18" ht="240.75">
      <c r="A68" s="211" t="s">
        <v>1026</v>
      </c>
      <c r="B68" s="212" t="s">
        <v>2644</v>
      </c>
      <c r="C68" s="548"/>
      <c r="D68" s="548"/>
      <c r="E68" s="546"/>
      <c r="F68" s="546"/>
      <c r="G68" s="546"/>
      <c r="H68" s="213" t="s">
        <v>3620</v>
      </c>
      <c r="I68" s="214" t="s">
        <v>496</v>
      </c>
      <c r="J68" s="214" t="s">
        <v>527</v>
      </c>
      <c r="K68" s="222">
        <v>2</v>
      </c>
      <c r="L68" s="216">
        <v>45809</v>
      </c>
      <c r="M68" s="216">
        <v>46387</v>
      </c>
      <c r="N68" s="251">
        <f t="shared" si="0"/>
        <v>82.571428571428569</v>
      </c>
      <c r="O68" s="217">
        <v>0</v>
      </c>
      <c r="P68" s="214" t="s">
        <v>5004</v>
      </c>
      <c r="Q68" s="217">
        <f t="shared" si="1"/>
        <v>0</v>
      </c>
      <c r="R68" s="218" t="str">
        <f t="array" aca="1" ref="R68" ca="1">IF(ISNUMBER(Q68),IF(Q68=100%,"CUMPLIDA",IF(AND(ISNUMBER(M68),ISNUMBER(INDIRECT("FECHA_"&amp;$B68,1))), IF(M68&lt;=INDIRECT("FECHA_"&amp;$B68,1),"INCUMPLIDA","PROCESO"), "VERIFICAR FECHA")),"SIN VALOR AVANCE")</f>
        <v>PROCESO</v>
      </c>
    </row>
    <row r="69" spans="1:18" ht="210.75">
      <c r="A69" s="211" t="s">
        <v>1026</v>
      </c>
      <c r="B69" s="212" t="s">
        <v>2644</v>
      </c>
      <c r="C69" s="548"/>
      <c r="D69" s="548"/>
      <c r="E69" s="546"/>
      <c r="F69" s="546"/>
      <c r="G69" s="546"/>
      <c r="H69" s="213" t="s">
        <v>3621</v>
      </c>
      <c r="I69" s="214" t="s">
        <v>3622</v>
      </c>
      <c r="J69" s="214" t="s">
        <v>3623</v>
      </c>
      <c r="K69" s="223">
        <v>1</v>
      </c>
      <c r="L69" s="216">
        <v>43831</v>
      </c>
      <c r="M69" s="216">
        <v>43876</v>
      </c>
      <c r="N69" s="251">
        <f t="shared" si="0"/>
        <v>6.4285714285714288</v>
      </c>
      <c r="O69" s="217">
        <v>1</v>
      </c>
      <c r="P69" s="214" t="s">
        <v>5005</v>
      </c>
      <c r="Q69" s="217">
        <f t="shared" si="1"/>
        <v>1</v>
      </c>
      <c r="R69" s="218" t="str">
        <f t="array" aca="1" ref="R69" ca="1">IF(ISNUMBER(Q69),IF(Q69=100%,"CUMPLIDA",IF(AND(ISNUMBER(M69),ISNUMBER(INDIRECT("FECHA_"&amp;$B69,1))), IF(M69&lt;=INDIRECT("FECHA_"&amp;$B69,1),"INCUMPLIDA","PROCESO"), "VERIFICAR FECHA")),"SIN VALOR AVANCE")</f>
        <v>CUMPLIDA</v>
      </c>
    </row>
    <row r="70" spans="1:18" ht="90.75">
      <c r="A70" s="211" t="s">
        <v>1026</v>
      </c>
      <c r="B70" s="212" t="s">
        <v>2644</v>
      </c>
      <c r="C70" s="548"/>
      <c r="D70" s="548"/>
      <c r="E70" s="546"/>
      <c r="F70" s="546"/>
      <c r="G70" s="546"/>
      <c r="H70" s="213" t="s">
        <v>3624</v>
      </c>
      <c r="I70" s="214" t="s">
        <v>3625</v>
      </c>
      <c r="J70" s="214" t="s">
        <v>3626</v>
      </c>
      <c r="K70" s="223">
        <v>1</v>
      </c>
      <c r="L70" s="216">
        <v>43877</v>
      </c>
      <c r="M70" s="216">
        <v>43905</v>
      </c>
      <c r="N70" s="251">
        <f t="shared" si="0"/>
        <v>4</v>
      </c>
      <c r="O70" s="217">
        <v>1</v>
      </c>
      <c r="P70" s="214" t="s">
        <v>5006</v>
      </c>
      <c r="Q70" s="217">
        <f t="shared" si="1"/>
        <v>1</v>
      </c>
      <c r="R70" s="218" t="str">
        <f t="array" aca="1" ref="R70" ca="1">IF(ISNUMBER(Q70),IF(Q70=100%,"CUMPLIDA",IF(AND(ISNUMBER(M70),ISNUMBER(INDIRECT("FECHA_"&amp;$B70,1))), IF(M70&lt;=INDIRECT("FECHA_"&amp;$B70,1),"INCUMPLIDA","PROCESO"), "VERIFICAR FECHA")),"SIN VALOR AVANCE")</f>
        <v>CUMPLIDA</v>
      </c>
    </row>
    <row r="71" spans="1:18" ht="210.75">
      <c r="A71" s="211" t="s">
        <v>1026</v>
      </c>
      <c r="B71" s="212" t="s">
        <v>2644</v>
      </c>
      <c r="C71" s="548"/>
      <c r="D71" s="548"/>
      <c r="E71" s="546"/>
      <c r="F71" s="546"/>
      <c r="G71" s="546"/>
      <c r="H71" s="213" t="s">
        <v>3627</v>
      </c>
      <c r="I71" s="214" t="s">
        <v>3628</v>
      </c>
      <c r="J71" s="214" t="s">
        <v>3629</v>
      </c>
      <c r="K71" s="223">
        <v>1</v>
      </c>
      <c r="L71" s="216">
        <v>43831</v>
      </c>
      <c r="M71" s="216">
        <v>44742</v>
      </c>
      <c r="N71" s="251">
        <f t="shared" si="0"/>
        <v>130.14285714285714</v>
      </c>
      <c r="O71" s="217">
        <v>1</v>
      </c>
      <c r="P71" s="214" t="s">
        <v>5007</v>
      </c>
      <c r="Q71" s="217">
        <f t="shared" si="1"/>
        <v>1</v>
      </c>
      <c r="R71" s="218" t="str">
        <f t="array" aca="1" ref="R71" ca="1">IF(ISNUMBER(Q71),IF(Q71=100%,"CUMPLIDA",IF(AND(ISNUMBER(M71),ISNUMBER(INDIRECT("FECHA_"&amp;$B71,1))), IF(M71&lt;=INDIRECT("FECHA_"&amp;$B71,1),"INCUMPLIDA","PROCESO"), "VERIFICAR FECHA")),"SIN VALOR AVANCE")</f>
        <v>CUMPLIDA</v>
      </c>
    </row>
    <row r="72" spans="1:18" ht="165.75">
      <c r="A72" s="211" t="s">
        <v>1026</v>
      </c>
      <c r="B72" s="212" t="s">
        <v>2644</v>
      </c>
      <c r="C72" s="548"/>
      <c r="D72" s="548"/>
      <c r="E72" s="546"/>
      <c r="F72" s="546"/>
      <c r="G72" s="546"/>
      <c r="H72" s="213" t="s">
        <v>3630</v>
      </c>
      <c r="I72" s="214" t="s">
        <v>3631</v>
      </c>
      <c r="J72" s="214" t="s">
        <v>1602</v>
      </c>
      <c r="K72" s="223">
        <v>1</v>
      </c>
      <c r="L72" s="216">
        <v>43831</v>
      </c>
      <c r="M72" s="216">
        <v>43889</v>
      </c>
      <c r="N72" s="251">
        <f t="shared" si="0"/>
        <v>8.2857142857142865</v>
      </c>
      <c r="O72" s="217">
        <v>1</v>
      </c>
      <c r="P72" s="214" t="s">
        <v>5008</v>
      </c>
      <c r="Q72" s="217">
        <f t="shared" si="1"/>
        <v>1</v>
      </c>
      <c r="R72" s="218" t="str">
        <f t="array" aca="1" ref="R72" ca="1">IF(ISNUMBER(Q72),IF(Q72=100%,"CUMPLIDA",IF(AND(ISNUMBER(M72),ISNUMBER(INDIRECT("FECHA_"&amp;$B72,1))), IF(M72&lt;=INDIRECT("FECHA_"&amp;$B72,1),"INCUMPLIDA","PROCESO"), "VERIFICAR FECHA")),"SIN VALOR AVANCE")</f>
        <v>CUMPLIDA</v>
      </c>
    </row>
    <row r="73" spans="1:18" ht="90.75">
      <c r="A73" s="211" t="s">
        <v>1026</v>
      </c>
      <c r="B73" s="212" t="s">
        <v>2644</v>
      </c>
      <c r="C73" s="548"/>
      <c r="D73" s="548"/>
      <c r="E73" s="546"/>
      <c r="F73" s="546"/>
      <c r="G73" s="546"/>
      <c r="H73" s="213" t="s">
        <v>3632</v>
      </c>
      <c r="I73" s="214" t="s">
        <v>3633</v>
      </c>
      <c r="J73" s="214" t="s">
        <v>389</v>
      </c>
      <c r="K73" s="223">
        <v>4</v>
      </c>
      <c r="L73" s="216">
        <v>43891</v>
      </c>
      <c r="M73" s="216">
        <v>44012</v>
      </c>
      <c r="N73" s="251">
        <f t="shared" si="0"/>
        <v>17.285714285714285</v>
      </c>
      <c r="O73" s="217">
        <v>1</v>
      </c>
      <c r="P73" s="214" t="s">
        <v>5009</v>
      </c>
      <c r="Q73" s="217">
        <f t="shared" si="1"/>
        <v>1</v>
      </c>
      <c r="R73" s="218" t="str">
        <f t="array" aca="1" ref="R73" ca="1">IF(ISNUMBER(Q73),IF(Q73=100%,"CUMPLIDA",IF(AND(ISNUMBER(M73),ISNUMBER(INDIRECT("FECHA_"&amp;$B73,1))), IF(M73&lt;=INDIRECT("FECHA_"&amp;$B73,1),"INCUMPLIDA","PROCESO"), "VERIFICAR FECHA")),"SIN VALOR AVANCE")</f>
        <v>CUMPLIDA</v>
      </c>
    </row>
    <row r="74" spans="1:18" ht="165.75">
      <c r="A74" s="211" t="s">
        <v>1026</v>
      </c>
      <c r="B74" s="212" t="s">
        <v>2644</v>
      </c>
      <c r="C74" s="548"/>
      <c r="D74" s="548"/>
      <c r="E74" s="546"/>
      <c r="F74" s="546"/>
      <c r="G74" s="546"/>
      <c r="H74" s="213" t="s">
        <v>3634</v>
      </c>
      <c r="I74" s="214" t="s">
        <v>3635</v>
      </c>
      <c r="J74" s="214" t="s">
        <v>289</v>
      </c>
      <c r="K74" s="223">
        <v>1</v>
      </c>
      <c r="L74" s="216">
        <v>43831</v>
      </c>
      <c r="M74" s="216">
        <v>43861</v>
      </c>
      <c r="N74" s="251">
        <f t="shared" si="0"/>
        <v>4.2857142857142856</v>
      </c>
      <c r="O74" s="217">
        <v>1</v>
      </c>
      <c r="P74" s="214" t="s">
        <v>5010</v>
      </c>
      <c r="Q74" s="217">
        <f t="shared" si="1"/>
        <v>1</v>
      </c>
      <c r="R74" s="218" t="str">
        <f t="array" aca="1" ref="R74" ca="1">IF(ISNUMBER(Q74),IF(Q74=100%,"CUMPLIDA",IF(AND(ISNUMBER(M74),ISNUMBER(INDIRECT("FECHA_"&amp;$B74,1))), IF(M74&lt;=INDIRECT("FECHA_"&amp;$B74,1),"INCUMPLIDA","PROCESO"), "VERIFICAR FECHA")),"SIN VALOR AVANCE")</f>
        <v>CUMPLIDA</v>
      </c>
    </row>
    <row r="75" spans="1:18" ht="150">
      <c r="A75" s="211" t="s">
        <v>1026</v>
      </c>
      <c r="B75" s="212" t="s">
        <v>2644</v>
      </c>
      <c r="C75" s="548"/>
      <c r="D75" s="548"/>
      <c r="E75" s="546"/>
      <c r="F75" s="546"/>
      <c r="G75" s="546"/>
      <c r="H75" s="213" t="s">
        <v>3636</v>
      </c>
      <c r="I75" s="214" t="s">
        <v>3637</v>
      </c>
      <c r="J75" s="214" t="s">
        <v>3638</v>
      </c>
      <c r="K75" s="223">
        <v>4</v>
      </c>
      <c r="L75" s="216">
        <v>43891</v>
      </c>
      <c r="M75" s="216">
        <v>44012</v>
      </c>
      <c r="N75" s="251">
        <f t="shared" si="0"/>
        <v>17.285714285714285</v>
      </c>
      <c r="O75" s="217">
        <v>1</v>
      </c>
      <c r="P75" s="214" t="s">
        <v>5009</v>
      </c>
      <c r="Q75" s="217">
        <f t="shared" si="1"/>
        <v>1</v>
      </c>
      <c r="R75" s="218" t="str">
        <f t="array" aca="1" ref="R75" ca="1">IF(ISNUMBER(Q75),IF(Q75=100%,"CUMPLIDA",IF(AND(ISNUMBER(M75),ISNUMBER(INDIRECT("FECHA_"&amp;$B75,1))), IF(M75&lt;=INDIRECT("FECHA_"&amp;$B75,1),"INCUMPLIDA","PROCESO"), "VERIFICAR FECHA")),"SIN VALOR AVANCE")</f>
        <v>CUMPLIDA</v>
      </c>
    </row>
    <row r="76" spans="1:18" ht="90.75">
      <c r="A76" s="211" t="s">
        <v>1026</v>
      </c>
      <c r="B76" s="212" t="s">
        <v>2644</v>
      </c>
      <c r="C76" s="548"/>
      <c r="D76" s="548"/>
      <c r="E76" s="546"/>
      <c r="F76" s="546"/>
      <c r="G76" s="546"/>
      <c r="H76" s="213" t="s">
        <v>3639</v>
      </c>
      <c r="I76" s="214" t="s">
        <v>3633</v>
      </c>
      <c r="J76" s="214" t="s">
        <v>389</v>
      </c>
      <c r="K76" s="223">
        <v>4</v>
      </c>
      <c r="L76" s="216">
        <v>43891</v>
      </c>
      <c r="M76" s="216">
        <v>44012</v>
      </c>
      <c r="N76" s="251">
        <f t="shared" ref="N76:N139" si="2">(M76-L76)/7</f>
        <v>17.285714285714285</v>
      </c>
      <c r="O76" s="217">
        <v>1</v>
      </c>
      <c r="P76" s="214" t="s">
        <v>5009</v>
      </c>
      <c r="Q76" s="217">
        <f t="shared" ref="Q76:Q139" si="3">(O76)</f>
        <v>1</v>
      </c>
      <c r="R76" s="218" t="str">
        <f t="array" aca="1" ref="R76" ca="1">IF(ISNUMBER(Q76),IF(Q76=100%,"CUMPLIDA",IF(AND(ISNUMBER(M76),ISNUMBER(INDIRECT("FECHA_"&amp;$B76,1))), IF(M76&lt;=INDIRECT("FECHA_"&amp;$B76,1),"INCUMPLIDA","PROCESO"), "VERIFICAR FECHA")),"SIN VALOR AVANCE")</f>
        <v>CUMPLIDA</v>
      </c>
    </row>
    <row r="77" spans="1:18" ht="300">
      <c r="A77" s="211" t="s">
        <v>1026</v>
      </c>
      <c r="B77" s="212" t="s">
        <v>2644</v>
      </c>
      <c r="C77" s="548"/>
      <c r="D77" s="548"/>
      <c r="E77" s="546"/>
      <c r="F77" s="546"/>
      <c r="G77" s="546"/>
      <c r="H77" s="213" t="s">
        <v>3640</v>
      </c>
      <c r="I77" s="214" t="s">
        <v>3641</v>
      </c>
      <c r="J77" s="214" t="s">
        <v>3642</v>
      </c>
      <c r="K77" s="222">
        <v>1</v>
      </c>
      <c r="L77" s="216">
        <v>43831</v>
      </c>
      <c r="M77" s="216">
        <v>43860</v>
      </c>
      <c r="N77" s="251">
        <f t="shared" si="2"/>
        <v>4.1428571428571432</v>
      </c>
      <c r="O77" s="217">
        <v>1</v>
      </c>
      <c r="P77" s="224" t="s">
        <v>5011</v>
      </c>
      <c r="Q77" s="217">
        <f t="shared" si="3"/>
        <v>1</v>
      </c>
      <c r="R77" s="218" t="str">
        <f t="array" aca="1" ref="R77" ca="1">IF(ISNUMBER(Q77),IF(Q77=100%,"CUMPLIDA",IF(AND(ISNUMBER(M77),ISNUMBER(INDIRECT("FECHA_"&amp;$B77,1))), IF(M77&lt;=INDIRECT("FECHA_"&amp;$B77,1),"INCUMPLIDA","PROCESO"), "VERIFICAR FECHA")),"SIN VALOR AVANCE")</f>
        <v>CUMPLIDA</v>
      </c>
    </row>
    <row r="78" spans="1:18" ht="180.75">
      <c r="A78" s="211" t="s">
        <v>1026</v>
      </c>
      <c r="B78" s="212" t="s">
        <v>2644</v>
      </c>
      <c r="C78" s="548"/>
      <c r="D78" s="548"/>
      <c r="E78" s="546"/>
      <c r="F78" s="546"/>
      <c r="G78" s="546"/>
      <c r="H78" s="213" t="s">
        <v>3643</v>
      </c>
      <c r="I78" s="214" t="s">
        <v>3644</v>
      </c>
      <c r="J78" s="214" t="s">
        <v>3645</v>
      </c>
      <c r="K78" s="222">
        <v>1</v>
      </c>
      <c r="L78" s="216">
        <v>43862</v>
      </c>
      <c r="M78" s="216">
        <v>43889</v>
      </c>
      <c r="N78" s="251">
        <f t="shared" si="2"/>
        <v>3.8571428571428572</v>
      </c>
      <c r="O78" s="217">
        <v>1</v>
      </c>
      <c r="P78" s="214" t="s">
        <v>5012</v>
      </c>
      <c r="Q78" s="217">
        <f t="shared" si="3"/>
        <v>1</v>
      </c>
      <c r="R78" s="218" t="str">
        <f t="array" aca="1" ref="R78" ca="1">IF(ISNUMBER(Q78),IF(Q78=100%,"CUMPLIDA",IF(AND(ISNUMBER(M78),ISNUMBER(INDIRECT("FECHA_"&amp;$B78,1))), IF(M78&lt;=INDIRECT("FECHA_"&amp;$B78,1),"INCUMPLIDA","PROCESO"), "VERIFICAR FECHA")),"SIN VALOR AVANCE")</f>
        <v>CUMPLIDA</v>
      </c>
    </row>
    <row r="79" spans="1:18" ht="240.75">
      <c r="A79" s="211" t="s">
        <v>1026</v>
      </c>
      <c r="B79" s="212" t="s">
        <v>2644</v>
      </c>
      <c r="C79" s="548"/>
      <c r="D79" s="548"/>
      <c r="E79" s="546"/>
      <c r="F79" s="546"/>
      <c r="G79" s="546"/>
      <c r="H79" s="213" t="s">
        <v>3646</v>
      </c>
      <c r="I79" s="214" t="s">
        <v>3647</v>
      </c>
      <c r="J79" s="214" t="s">
        <v>3648</v>
      </c>
      <c r="K79" s="222">
        <v>1</v>
      </c>
      <c r="L79" s="216">
        <v>43862</v>
      </c>
      <c r="M79" s="216">
        <v>43889</v>
      </c>
      <c r="N79" s="251">
        <f t="shared" si="2"/>
        <v>3.8571428571428572</v>
      </c>
      <c r="O79" s="217">
        <v>1</v>
      </c>
      <c r="P79" s="214" t="s">
        <v>5013</v>
      </c>
      <c r="Q79" s="217">
        <f t="shared" si="3"/>
        <v>1</v>
      </c>
      <c r="R79" s="218" t="str">
        <f t="array" aca="1" ref="R79" ca="1">IF(ISNUMBER(Q79),IF(Q79=100%,"CUMPLIDA",IF(AND(ISNUMBER(M79),ISNUMBER(INDIRECT("FECHA_"&amp;$B79,1))), IF(M79&lt;=INDIRECT("FECHA_"&amp;$B79,1),"INCUMPLIDA","PROCESO"), "VERIFICAR FECHA")),"SIN VALOR AVANCE")</f>
        <v>CUMPLIDA</v>
      </c>
    </row>
    <row r="80" spans="1:18" ht="195">
      <c r="A80" s="211" t="s">
        <v>1026</v>
      </c>
      <c r="B80" s="212" t="s">
        <v>2644</v>
      </c>
      <c r="C80" s="548"/>
      <c r="D80" s="548"/>
      <c r="E80" s="546"/>
      <c r="F80" s="546"/>
      <c r="G80" s="546"/>
      <c r="H80" s="213" t="s">
        <v>3649</v>
      </c>
      <c r="I80" s="214" t="s">
        <v>3650</v>
      </c>
      <c r="J80" s="214" t="s">
        <v>289</v>
      </c>
      <c r="K80" s="222">
        <v>1</v>
      </c>
      <c r="L80" s="216">
        <v>43831</v>
      </c>
      <c r="M80" s="216">
        <v>43889</v>
      </c>
      <c r="N80" s="251">
        <f t="shared" si="2"/>
        <v>8.2857142857142865</v>
      </c>
      <c r="O80" s="217">
        <v>1</v>
      </c>
      <c r="P80" s="214" t="s">
        <v>5014</v>
      </c>
      <c r="Q80" s="217">
        <f t="shared" si="3"/>
        <v>1</v>
      </c>
      <c r="R80" s="218" t="str">
        <f t="array" aca="1" ref="R80" ca="1">IF(ISNUMBER(Q80),IF(Q80=100%,"CUMPLIDA",IF(AND(ISNUMBER(M80),ISNUMBER(INDIRECT("FECHA_"&amp;$B80,1))), IF(M80&lt;=INDIRECT("FECHA_"&amp;$B80,1),"INCUMPLIDA","PROCESO"), "VERIFICAR FECHA")),"SIN VALOR AVANCE")</f>
        <v>CUMPLIDA</v>
      </c>
    </row>
    <row r="81" spans="1:18" ht="165.75">
      <c r="A81" s="211" t="s">
        <v>1026</v>
      </c>
      <c r="B81" s="212" t="s">
        <v>2644</v>
      </c>
      <c r="C81" s="548"/>
      <c r="D81" s="548"/>
      <c r="E81" s="546"/>
      <c r="F81" s="546"/>
      <c r="G81" s="546"/>
      <c r="H81" s="213" t="s">
        <v>3651</v>
      </c>
      <c r="I81" s="214" t="s">
        <v>3652</v>
      </c>
      <c r="J81" s="214" t="s">
        <v>3653</v>
      </c>
      <c r="K81" s="222">
        <v>1</v>
      </c>
      <c r="L81" s="216">
        <v>43891</v>
      </c>
      <c r="M81" s="216">
        <v>44012</v>
      </c>
      <c r="N81" s="251">
        <f t="shared" si="2"/>
        <v>17.285714285714285</v>
      </c>
      <c r="O81" s="217">
        <v>1</v>
      </c>
      <c r="P81" s="214" t="s">
        <v>5014</v>
      </c>
      <c r="Q81" s="217">
        <f t="shared" si="3"/>
        <v>1</v>
      </c>
      <c r="R81" s="218" t="str">
        <f t="array" aca="1" ref="R81" ca="1">IF(ISNUMBER(Q81),IF(Q81=100%,"CUMPLIDA",IF(AND(ISNUMBER(M81),ISNUMBER(INDIRECT("FECHA_"&amp;$B81,1))), IF(M81&lt;=INDIRECT("FECHA_"&amp;$B81,1),"INCUMPLIDA","PROCESO"), "VERIFICAR FECHA")),"SIN VALOR AVANCE")</f>
        <v>CUMPLIDA</v>
      </c>
    </row>
    <row r="82" spans="1:18" ht="165.75">
      <c r="A82" s="211" t="s">
        <v>1026</v>
      </c>
      <c r="B82" s="212" t="s">
        <v>2644</v>
      </c>
      <c r="C82" s="548"/>
      <c r="D82" s="548"/>
      <c r="E82" s="546"/>
      <c r="F82" s="546"/>
      <c r="G82" s="546"/>
      <c r="H82" s="213" t="s">
        <v>3654</v>
      </c>
      <c r="I82" s="214" t="s">
        <v>3655</v>
      </c>
      <c r="J82" s="214" t="s">
        <v>3656</v>
      </c>
      <c r="K82" s="222">
        <v>1</v>
      </c>
      <c r="L82" s="216">
        <v>44013</v>
      </c>
      <c r="M82" s="216">
        <v>44073</v>
      </c>
      <c r="N82" s="251">
        <f t="shared" si="2"/>
        <v>8.5714285714285712</v>
      </c>
      <c r="O82" s="217">
        <v>1</v>
      </c>
      <c r="P82" s="214" t="s">
        <v>5014</v>
      </c>
      <c r="Q82" s="217">
        <f t="shared" si="3"/>
        <v>1</v>
      </c>
      <c r="R82" s="218" t="str">
        <f t="array" aca="1" ref="R82" ca="1">IF(ISNUMBER(Q82),IF(Q82=100%,"CUMPLIDA",IF(AND(ISNUMBER(M82),ISNUMBER(INDIRECT("FECHA_"&amp;$B82,1))), IF(M82&lt;=INDIRECT("FECHA_"&amp;$B82,1),"INCUMPLIDA","PROCESO"), "VERIFICAR FECHA")),"SIN VALOR AVANCE")</f>
        <v>CUMPLIDA</v>
      </c>
    </row>
    <row r="83" spans="1:18" ht="90.75">
      <c r="A83" s="211" t="s">
        <v>1026</v>
      </c>
      <c r="B83" s="212" t="s">
        <v>2644</v>
      </c>
      <c r="C83" s="548"/>
      <c r="D83" s="548"/>
      <c r="E83" s="546"/>
      <c r="F83" s="546"/>
      <c r="G83" s="546"/>
      <c r="H83" s="213" t="s">
        <v>3657</v>
      </c>
      <c r="I83" s="214" t="s">
        <v>3658</v>
      </c>
      <c r="J83" s="214" t="s">
        <v>3659</v>
      </c>
      <c r="K83" s="223">
        <v>1</v>
      </c>
      <c r="L83" s="216">
        <v>43831</v>
      </c>
      <c r="M83" s="216">
        <v>43889</v>
      </c>
      <c r="N83" s="251">
        <f t="shared" si="2"/>
        <v>8.2857142857142865</v>
      </c>
      <c r="O83" s="217">
        <v>1</v>
      </c>
      <c r="P83" s="214" t="s">
        <v>5009</v>
      </c>
      <c r="Q83" s="217">
        <f t="shared" si="3"/>
        <v>1</v>
      </c>
      <c r="R83" s="218" t="str">
        <f t="array" aca="1" ref="R83" ca="1">IF(ISNUMBER(Q83),IF(Q83=100%,"CUMPLIDA",IF(AND(ISNUMBER(M83),ISNUMBER(INDIRECT("FECHA_"&amp;$B83,1))), IF(M83&lt;=INDIRECT("FECHA_"&amp;$B83,1),"INCUMPLIDA","PROCESO"), "VERIFICAR FECHA")),"SIN VALOR AVANCE")</f>
        <v>CUMPLIDA</v>
      </c>
    </row>
    <row r="84" spans="1:18" ht="180.75">
      <c r="A84" s="211" t="s">
        <v>1026</v>
      </c>
      <c r="B84" s="212" t="s">
        <v>2644</v>
      </c>
      <c r="C84" s="548"/>
      <c r="D84" s="548"/>
      <c r="E84" s="546"/>
      <c r="F84" s="546"/>
      <c r="G84" s="546"/>
      <c r="H84" s="213" t="s">
        <v>3660</v>
      </c>
      <c r="I84" s="214" t="s">
        <v>3661</v>
      </c>
      <c r="J84" s="214" t="s">
        <v>3662</v>
      </c>
      <c r="K84" s="223">
        <v>1</v>
      </c>
      <c r="L84" s="216">
        <v>43891</v>
      </c>
      <c r="M84" s="216">
        <v>44012</v>
      </c>
      <c r="N84" s="251">
        <f t="shared" si="2"/>
        <v>17.285714285714285</v>
      </c>
      <c r="O84" s="217">
        <v>1</v>
      </c>
      <c r="P84" s="214" t="s">
        <v>5015</v>
      </c>
      <c r="Q84" s="217">
        <f t="shared" si="3"/>
        <v>1</v>
      </c>
      <c r="R84" s="218" t="str">
        <f t="array" aca="1" ref="R84" ca="1">IF(ISNUMBER(Q84),IF(Q84=100%,"CUMPLIDA",IF(AND(ISNUMBER(M84),ISNUMBER(INDIRECT("FECHA_"&amp;$B84,1))), IF(M84&lt;=INDIRECT("FECHA_"&amp;$B84,1),"INCUMPLIDA","PROCESO"), "VERIFICAR FECHA")),"SIN VALOR AVANCE")</f>
        <v>CUMPLIDA</v>
      </c>
    </row>
    <row r="85" spans="1:18" ht="180">
      <c r="A85" s="211" t="s">
        <v>1026</v>
      </c>
      <c r="B85" s="212" t="s">
        <v>2644</v>
      </c>
      <c r="C85" s="548" t="s">
        <v>3663</v>
      </c>
      <c r="D85" s="548" t="s">
        <v>2645</v>
      </c>
      <c r="E85" s="213" t="s">
        <v>3664</v>
      </c>
      <c r="F85" s="213"/>
      <c r="G85" s="546" t="s">
        <v>3665</v>
      </c>
      <c r="H85" s="213" t="s">
        <v>3666</v>
      </c>
      <c r="I85" s="214" t="s">
        <v>3667</v>
      </c>
      <c r="J85" s="214" t="s">
        <v>55</v>
      </c>
      <c r="K85" s="222">
        <v>1</v>
      </c>
      <c r="L85" s="216">
        <v>43983</v>
      </c>
      <c r="M85" s="216">
        <v>44074</v>
      </c>
      <c r="N85" s="251">
        <f t="shared" si="2"/>
        <v>13</v>
      </c>
      <c r="O85" s="217">
        <v>1</v>
      </c>
      <c r="P85" s="214" t="s">
        <v>5016</v>
      </c>
      <c r="Q85" s="217">
        <f t="shared" si="3"/>
        <v>1</v>
      </c>
      <c r="R85" s="218" t="str">
        <f t="array" aca="1" ref="R85" ca="1">IF(ISNUMBER(Q85),IF(Q85=100%,"CUMPLIDA",IF(AND(ISNUMBER(M85),ISNUMBER(INDIRECT("FECHA_"&amp;$B85,1))), IF(M85&lt;=INDIRECT("FECHA_"&amp;$B85,1),"INCUMPLIDA","PROCESO"), "VERIFICAR FECHA")),"SIN VALOR AVANCE")</f>
        <v>CUMPLIDA</v>
      </c>
    </row>
    <row r="86" spans="1:18" ht="345.75">
      <c r="A86" s="211" t="s">
        <v>1026</v>
      </c>
      <c r="B86" s="212" t="s">
        <v>2644</v>
      </c>
      <c r="C86" s="548"/>
      <c r="D86" s="548"/>
      <c r="E86" s="213" t="s">
        <v>3668</v>
      </c>
      <c r="F86" s="213"/>
      <c r="G86" s="546"/>
      <c r="H86" s="213" t="s">
        <v>3669</v>
      </c>
      <c r="I86" s="214" t="s">
        <v>3670</v>
      </c>
      <c r="J86" s="214" t="s">
        <v>3671</v>
      </c>
      <c r="K86" s="222">
        <v>2</v>
      </c>
      <c r="L86" s="216">
        <v>44075</v>
      </c>
      <c r="M86" s="216">
        <v>44228</v>
      </c>
      <c r="N86" s="251">
        <f t="shared" si="2"/>
        <v>21.857142857142858</v>
      </c>
      <c r="O86" s="217">
        <v>1</v>
      </c>
      <c r="P86" s="214" t="s">
        <v>5017</v>
      </c>
      <c r="Q86" s="217">
        <f t="shared" si="3"/>
        <v>1</v>
      </c>
      <c r="R86" s="218" t="str">
        <f t="array" aca="1" ref="R86" ca="1">IF(ISNUMBER(Q86),IF(Q86=100%,"CUMPLIDA",IF(AND(ISNUMBER(M86),ISNUMBER(INDIRECT("FECHA_"&amp;$B86,1))), IF(M86&lt;=INDIRECT("FECHA_"&amp;$B86,1),"INCUMPLIDA","PROCESO"), "VERIFICAR FECHA")),"SIN VALOR AVANCE")</f>
        <v>CUMPLIDA</v>
      </c>
    </row>
    <row r="87" spans="1:18" ht="165">
      <c r="A87" s="211" t="s">
        <v>1026</v>
      </c>
      <c r="B87" s="212" t="s">
        <v>2644</v>
      </c>
      <c r="C87" s="548"/>
      <c r="D87" s="548"/>
      <c r="E87" s="213" t="s">
        <v>3672</v>
      </c>
      <c r="F87" s="213"/>
      <c r="G87" s="546"/>
      <c r="H87" s="213" t="s">
        <v>3673</v>
      </c>
      <c r="I87" s="214" t="s">
        <v>3674</v>
      </c>
      <c r="J87" s="214" t="s">
        <v>3675</v>
      </c>
      <c r="K87" s="222">
        <v>1</v>
      </c>
      <c r="L87" s="216">
        <v>44105</v>
      </c>
      <c r="M87" s="216">
        <v>44196</v>
      </c>
      <c r="N87" s="251">
        <f t="shared" si="2"/>
        <v>13</v>
      </c>
      <c r="O87" s="217">
        <v>1</v>
      </c>
      <c r="P87" s="214" t="s">
        <v>5016</v>
      </c>
      <c r="Q87" s="217">
        <f t="shared" si="3"/>
        <v>1</v>
      </c>
      <c r="R87" s="218" t="str">
        <f t="array" aca="1" ref="R87" ca="1">IF(ISNUMBER(Q87),IF(Q87=100%,"CUMPLIDA",IF(AND(ISNUMBER(M87),ISNUMBER(INDIRECT("FECHA_"&amp;$B87,1))), IF(M87&lt;=INDIRECT("FECHA_"&amp;$B87,1),"INCUMPLIDA","PROCESO"), "VERIFICAR FECHA")),"SIN VALOR AVANCE")</f>
        <v>CUMPLIDA</v>
      </c>
    </row>
    <row r="88" spans="1:18" ht="210.75">
      <c r="A88" s="211" t="s">
        <v>1026</v>
      </c>
      <c r="B88" s="212" t="s">
        <v>2644</v>
      </c>
      <c r="C88" s="548"/>
      <c r="D88" s="548"/>
      <c r="E88" s="213" t="s">
        <v>3676</v>
      </c>
      <c r="F88" s="213"/>
      <c r="G88" s="546"/>
      <c r="H88" s="213" t="s">
        <v>3677</v>
      </c>
      <c r="I88" s="214" t="s">
        <v>3678</v>
      </c>
      <c r="J88" s="225" t="s">
        <v>3679</v>
      </c>
      <c r="K88" s="222">
        <v>1</v>
      </c>
      <c r="L88" s="216">
        <v>44197</v>
      </c>
      <c r="M88" s="216">
        <v>44530</v>
      </c>
      <c r="N88" s="251">
        <f t="shared" si="2"/>
        <v>47.571428571428569</v>
      </c>
      <c r="O88" s="217">
        <v>1</v>
      </c>
      <c r="P88" s="214" t="s">
        <v>5018</v>
      </c>
      <c r="Q88" s="217">
        <f t="shared" si="3"/>
        <v>1</v>
      </c>
      <c r="R88" s="218" t="str">
        <f t="array" aca="1" ref="R88" ca="1">IF(ISNUMBER(Q88),IF(Q88=100%,"CUMPLIDA",IF(AND(ISNUMBER(M88),ISNUMBER(INDIRECT("FECHA_"&amp;$B88,1))), IF(M88&lt;=INDIRECT("FECHA_"&amp;$B88,1),"INCUMPLIDA","PROCESO"), "VERIFICAR FECHA")),"SIN VALOR AVANCE")</f>
        <v>CUMPLIDA</v>
      </c>
    </row>
    <row r="89" spans="1:18" ht="135.75">
      <c r="A89" s="211" t="s">
        <v>1026</v>
      </c>
      <c r="B89" s="212" t="s">
        <v>2644</v>
      </c>
      <c r="C89" s="548"/>
      <c r="D89" s="548"/>
      <c r="E89" s="213" t="s">
        <v>3680</v>
      </c>
      <c r="F89" s="213"/>
      <c r="G89" s="546"/>
      <c r="H89" s="213" t="s">
        <v>3681</v>
      </c>
      <c r="I89" s="214" t="s">
        <v>3682</v>
      </c>
      <c r="J89" s="214" t="s">
        <v>3683</v>
      </c>
      <c r="K89" s="223">
        <v>1</v>
      </c>
      <c r="L89" s="216">
        <v>44013</v>
      </c>
      <c r="M89" s="216">
        <v>44195</v>
      </c>
      <c r="N89" s="251">
        <f t="shared" si="2"/>
        <v>26</v>
      </c>
      <c r="O89" s="217">
        <v>1</v>
      </c>
      <c r="P89" s="214" t="s">
        <v>5019</v>
      </c>
      <c r="Q89" s="217">
        <f t="shared" si="3"/>
        <v>1</v>
      </c>
      <c r="R89" s="218" t="str">
        <f t="array" aca="1" ref="R89" ca="1">IF(ISNUMBER(Q89),IF(Q89=100%,"CUMPLIDA",IF(AND(ISNUMBER(M89),ISNUMBER(INDIRECT("FECHA_"&amp;$B89,1))), IF(M89&lt;=INDIRECT("FECHA_"&amp;$B89,1),"INCUMPLIDA","PROCESO"), "VERIFICAR FECHA")),"SIN VALOR AVANCE")</f>
        <v>CUMPLIDA</v>
      </c>
    </row>
    <row r="90" spans="1:18" ht="225">
      <c r="A90" s="211" t="s">
        <v>1026</v>
      </c>
      <c r="B90" s="212" t="s">
        <v>2644</v>
      </c>
      <c r="C90" s="548"/>
      <c r="D90" s="548"/>
      <c r="E90" s="213" t="s">
        <v>3684</v>
      </c>
      <c r="F90" s="213"/>
      <c r="G90" s="546"/>
      <c r="H90" s="213" t="s">
        <v>3685</v>
      </c>
      <c r="I90" s="214" t="s">
        <v>515</v>
      </c>
      <c r="J90" s="214" t="s">
        <v>475</v>
      </c>
      <c r="K90" s="222">
        <v>1</v>
      </c>
      <c r="L90" s="216">
        <v>45352</v>
      </c>
      <c r="M90" s="216">
        <v>45747</v>
      </c>
      <c r="N90" s="251">
        <f t="shared" si="2"/>
        <v>56.428571428571431</v>
      </c>
      <c r="O90" s="217">
        <v>1</v>
      </c>
      <c r="P90" s="214" t="s">
        <v>5020</v>
      </c>
      <c r="Q90" s="217">
        <f t="shared" si="3"/>
        <v>1</v>
      </c>
      <c r="R90" s="218" t="str">
        <f t="array" aca="1" ref="R90" ca="1">IF(ISNUMBER(Q90),IF(Q90=100%,"CUMPLIDA",IF(AND(ISNUMBER(M90),ISNUMBER(INDIRECT("FECHA_"&amp;$B90,1))), IF(M90&lt;=INDIRECT("FECHA_"&amp;$B90,1),"INCUMPLIDA","PROCESO"), "VERIFICAR FECHA")),"SIN VALOR AVANCE")</f>
        <v>CUMPLIDA</v>
      </c>
    </row>
    <row r="91" spans="1:18" ht="90.75">
      <c r="A91" s="211" t="s">
        <v>1026</v>
      </c>
      <c r="B91" s="212" t="s">
        <v>2644</v>
      </c>
      <c r="C91" s="548"/>
      <c r="D91" s="548"/>
      <c r="E91" s="546" t="s">
        <v>3686</v>
      </c>
      <c r="F91" s="546"/>
      <c r="G91" s="546"/>
      <c r="H91" s="213" t="s">
        <v>3687</v>
      </c>
      <c r="I91" s="214" t="s">
        <v>518</v>
      </c>
      <c r="J91" s="214" t="s">
        <v>519</v>
      </c>
      <c r="K91" s="222">
        <v>1</v>
      </c>
      <c r="L91" s="216">
        <v>45352</v>
      </c>
      <c r="M91" s="216">
        <v>45747</v>
      </c>
      <c r="N91" s="251">
        <f t="shared" si="2"/>
        <v>56.428571428571431</v>
      </c>
      <c r="O91" s="217">
        <v>1</v>
      </c>
      <c r="P91" s="214" t="s">
        <v>5021</v>
      </c>
      <c r="Q91" s="217">
        <f t="shared" si="3"/>
        <v>1</v>
      </c>
      <c r="R91" s="218" t="str">
        <f t="array" aca="1" ref="R91" ca="1">IF(ISNUMBER(Q91),IF(Q91=100%,"CUMPLIDA",IF(AND(ISNUMBER(M91),ISNUMBER(INDIRECT("FECHA_"&amp;$B91,1))), IF(M91&lt;=INDIRECT("FECHA_"&amp;$B91,1),"INCUMPLIDA","PROCESO"), "VERIFICAR FECHA")),"SIN VALOR AVANCE")</f>
        <v>CUMPLIDA</v>
      </c>
    </row>
    <row r="92" spans="1:18" ht="90.75">
      <c r="A92" s="211" t="s">
        <v>1026</v>
      </c>
      <c r="B92" s="212" t="s">
        <v>2644</v>
      </c>
      <c r="C92" s="548"/>
      <c r="D92" s="548"/>
      <c r="E92" s="546"/>
      <c r="F92" s="546"/>
      <c r="G92" s="546"/>
      <c r="H92" s="213" t="s">
        <v>3688</v>
      </c>
      <c r="I92" s="214" t="s">
        <v>483</v>
      </c>
      <c r="J92" s="214" t="s">
        <v>484</v>
      </c>
      <c r="K92" s="222">
        <v>1</v>
      </c>
      <c r="L92" s="216">
        <v>45352</v>
      </c>
      <c r="M92" s="216">
        <v>45747</v>
      </c>
      <c r="N92" s="251">
        <f t="shared" si="2"/>
        <v>56.428571428571431</v>
      </c>
      <c r="O92" s="217">
        <v>1</v>
      </c>
      <c r="P92" s="214" t="s">
        <v>5020</v>
      </c>
      <c r="Q92" s="217">
        <f t="shared" si="3"/>
        <v>1</v>
      </c>
      <c r="R92" s="218" t="str">
        <f t="array" aca="1" ref="R92" ca="1">IF(ISNUMBER(Q92),IF(Q92=100%,"CUMPLIDA",IF(AND(ISNUMBER(M92),ISNUMBER(INDIRECT("FECHA_"&amp;$B92,1))), IF(M92&lt;=INDIRECT("FECHA_"&amp;$B92,1),"INCUMPLIDA","PROCESO"), "VERIFICAR FECHA")),"SIN VALOR AVANCE")</f>
        <v>CUMPLIDA</v>
      </c>
    </row>
    <row r="93" spans="1:18" ht="90.75">
      <c r="A93" s="211" t="s">
        <v>1026</v>
      </c>
      <c r="B93" s="212" t="s">
        <v>2644</v>
      </c>
      <c r="C93" s="548"/>
      <c r="D93" s="548"/>
      <c r="E93" s="546"/>
      <c r="F93" s="546"/>
      <c r="G93" s="546"/>
      <c r="H93" s="213" t="s">
        <v>3689</v>
      </c>
      <c r="I93" s="214" t="s">
        <v>238</v>
      </c>
      <c r="J93" s="214" t="s">
        <v>485</v>
      </c>
      <c r="K93" s="222">
        <v>1</v>
      </c>
      <c r="L93" s="216">
        <v>45352</v>
      </c>
      <c r="M93" s="216">
        <v>45747</v>
      </c>
      <c r="N93" s="251">
        <f t="shared" si="2"/>
        <v>56.428571428571431</v>
      </c>
      <c r="O93" s="217">
        <v>1</v>
      </c>
      <c r="P93" s="214" t="s">
        <v>5021</v>
      </c>
      <c r="Q93" s="217">
        <f t="shared" si="3"/>
        <v>1</v>
      </c>
      <c r="R93" s="218" t="str">
        <f t="array" aca="1" ref="R93" ca="1">IF(ISNUMBER(Q93),IF(Q93=100%,"CUMPLIDA",IF(AND(ISNUMBER(M93),ISNUMBER(INDIRECT("FECHA_"&amp;$B93,1))), IF(M93&lt;=INDIRECT("FECHA_"&amp;$B93,1),"INCUMPLIDA","PROCESO"), "VERIFICAR FECHA")),"SIN VALOR AVANCE")</f>
        <v>CUMPLIDA</v>
      </c>
    </row>
    <row r="94" spans="1:18" ht="165.75">
      <c r="A94" s="211" t="s">
        <v>1026</v>
      </c>
      <c r="B94" s="212" t="s">
        <v>2644</v>
      </c>
      <c r="C94" s="548"/>
      <c r="D94" s="548"/>
      <c r="E94" s="546"/>
      <c r="F94" s="546"/>
      <c r="G94" s="546"/>
      <c r="H94" s="213" t="s">
        <v>3690</v>
      </c>
      <c r="I94" s="214" t="s">
        <v>486</v>
      </c>
      <c r="J94" s="214" t="s">
        <v>487</v>
      </c>
      <c r="K94" s="222">
        <v>1</v>
      </c>
      <c r="L94" s="216">
        <v>45352</v>
      </c>
      <c r="M94" s="216">
        <v>45747</v>
      </c>
      <c r="N94" s="251">
        <f t="shared" si="2"/>
        <v>56.428571428571431</v>
      </c>
      <c r="O94" s="217">
        <v>1</v>
      </c>
      <c r="P94" s="214" t="s">
        <v>5022</v>
      </c>
      <c r="Q94" s="217">
        <f t="shared" si="3"/>
        <v>1</v>
      </c>
      <c r="R94" s="218" t="str">
        <f t="array" aca="1" ref="R94" ca="1">IF(ISNUMBER(Q94),IF(Q94=100%,"CUMPLIDA",IF(AND(ISNUMBER(M94),ISNUMBER(INDIRECT("FECHA_"&amp;$B94,1))), IF(M94&lt;=INDIRECT("FECHA_"&amp;$B94,1),"INCUMPLIDA","PROCESO"), "VERIFICAR FECHA")),"SIN VALOR AVANCE")</f>
        <v>CUMPLIDA</v>
      </c>
    </row>
    <row r="95" spans="1:18" ht="90.75">
      <c r="A95" s="211" t="s">
        <v>1026</v>
      </c>
      <c r="B95" s="212" t="s">
        <v>2644</v>
      </c>
      <c r="C95" s="548"/>
      <c r="D95" s="548"/>
      <c r="E95" s="546"/>
      <c r="F95" s="546"/>
      <c r="G95" s="546"/>
      <c r="H95" s="213" t="s">
        <v>3691</v>
      </c>
      <c r="I95" s="214" t="s">
        <v>489</v>
      </c>
      <c r="J95" s="214" t="s">
        <v>490</v>
      </c>
      <c r="K95" s="222">
        <v>3</v>
      </c>
      <c r="L95" s="216">
        <v>45748</v>
      </c>
      <c r="M95" s="216">
        <v>46234</v>
      </c>
      <c r="N95" s="251">
        <f t="shared" si="2"/>
        <v>69.428571428571431</v>
      </c>
      <c r="O95" s="217">
        <v>0.61</v>
      </c>
      <c r="P95" s="214" t="s">
        <v>5021</v>
      </c>
      <c r="Q95" s="217">
        <f t="shared" si="3"/>
        <v>0.61</v>
      </c>
      <c r="R95" s="218" t="str">
        <f t="array" aca="1" ref="R95" ca="1">IF(ISNUMBER(Q95),IF(Q95=100%,"CUMPLIDA",IF(AND(ISNUMBER(M95),ISNUMBER(INDIRECT("FECHA_"&amp;$B95,1))), IF(M95&lt;=INDIRECT("FECHA_"&amp;$B95,1),"INCUMPLIDA","PROCESO"), "VERIFICAR FECHA")),"SIN VALOR AVANCE")</f>
        <v>PROCESO</v>
      </c>
    </row>
    <row r="96" spans="1:18" ht="90.75">
      <c r="A96" s="211" t="s">
        <v>1026</v>
      </c>
      <c r="B96" s="212" t="s">
        <v>2644</v>
      </c>
      <c r="C96" s="548"/>
      <c r="D96" s="548"/>
      <c r="E96" s="546"/>
      <c r="F96" s="546"/>
      <c r="G96" s="546"/>
      <c r="H96" s="213" t="s">
        <v>3692</v>
      </c>
      <c r="I96" s="214" t="s">
        <v>493</v>
      </c>
      <c r="J96" s="214" t="s">
        <v>494</v>
      </c>
      <c r="K96" s="222">
        <v>1</v>
      </c>
      <c r="L96" s="216">
        <v>45748</v>
      </c>
      <c r="M96" s="216">
        <v>46234</v>
      </c>
      <c r="N96" s="251">
        <f t="shared" si="2"/>
        <v>69.428571428571431</v>
      </c>
      <c r="O96" s="217">
        <v>0</v>
      </c>
      <c r="P96" s="214" t="s">
        <v>5020</v>
      </c>
      <c r="Q96" s="217">
        <f t="shared" si="3"/>
        <v>0</v>
      </c>
      <c r="R96" s="218" t="str">
        <f t="array" aca="1" ref="R96" ca="1">IF(ISNUMBER(Q96),IF(Q96=100%,"CUMPLIDA",IF(AND(ISNUMBER(M96),ISNUMBER(INDIRECT("FECHA_"&amp;$B96,1))), IF(M96&lt;=INDIRECT("FECHA_"&amp;$B96,1),"INCUMPLIDA","PROCESO"), "VERIFICAR FECHA")),"SIN VALOR AVANCE")</f>
        <v>PROCESO</v>
      </c>
    </row>
    <row r="97" spans="1:18" ht="195">
      <c r="A97" s="211" t="s">
        <v>1026</v>
      </c>
      <c r="B97" s="212" t="s">
        <v>2644</v>
      </c>
      <c r="C97" s="548"/>
      <c r="D97" s="548"/>
      <c r="E97" s="546"/>
      <c r="F97" s="546"/>
      <c r="G97" s="546"/>
      <c r="H97" s="213" t="s">
        <v>3693</v>
      </c>
      <c r="I97" s="214" t="s">
        <v>496</v>
      </c>
      <c r="J97" s="214" t="s">
        <v>527</v>
      </c>
      <c r="K97" s="222">
        <v>2</v>
      </c>
      <c r="L97" s="216">
        <v>45748</v>
      </c>
      <c r="M97" s="216">
        <v>46234</v>
      </c>
      <c r="N97" s="251">
        <f t="shared" si="2"/>
        <v>69.428571428571431</v>
      </c>
      <c r="O97" s="217">
        <v>0</v>
      </c>
      <c r="P97" s="214" t="s">
        <v>5022</v>
      </c>
      <c r="Q97" s="217">
        <f t="shared" si="3"/>
        <v>0</v>
      </c>
      <c r="R97" s="218" t="str">
        <f t="array" aca="1" ref="R97" ca="1">IF(ISNUMBER(Q97),IF(Q97=100%,"CUMPLIDA",IF(AND(ISNUMBER(M97),ISNUMBER(INDIRECT("FECHA_"&amp;$B97,1))), IF(M97&lt;=INDIRECT("FECHA_"&amp;$B97,1),"INCUMPLIDA","PROCESO"), "VERIFICAR FECHA")),"SIN VALOR AVANCE")</f>
        <v>PROCESO</v>
      </c>
    </row>
    <row r="98" spans="1:18" ht="165.75">
      <c r="A98" s="211" t="s">
        <v>1026</v>
      </c>
      <c r="B98" s="212" t="s">
        <v>2644</v>
      </c>
      <c r="C98" s="548"/>
      <c r="D98" s="548"/>
      <c r="E98" s="546"/>
      <c r="F98" s="546"/>
      <c r="G98" s="546"/>
      <c r="H98" s="213" t="s">
        <v>3694</v>
      </c>
      <c r="I98" s="214" t="s">
        <v>3695</v>
      </c>
      <c r="J98" s="214" t="s">
        <v>3696</v>
      </c>
      <c r="K98" s="222">
        <v>4</v>
      </c>
      <c r="L98" s="216">
        <v>45047</v>
      </c>
      <c r="M98" s="216">
        <v>45473</v>
      </c>
      <c r="N98" s="251">
        <f t="shared" si="2"/>
        <v>60.857142857142854</v>
      </c>
      <c r="O98" s="217">
        <v>1</v>
      </c>
      <c r="P98" s="214" t="s">
        <v>5023</v>
      </c>
      <c r="Q98" s="217">
        <f t="shared" si="3"/>
        <v>1</v>
      </c>
      <c r="R98" s="218" t="str">
        <f t="array" aca="1" ref="R98" ca="1">IF(ISNUMBER(Q98),IF(Q98=100%,"CUMPLIDA",IF(AND(ISNUMBER(M98),ISNUMBER(INDIRECT("FECHA_"&amp;$B98,1))), IF(M98&lt;=INDIRECT("FECHA_"&amp;$B98,1),"INCUMPLIDA","PROCESO"), "VERIFICAR FECHA")),"SIN VALOR AVANCE")</f>
        <v>CUMPLIDA</v>
      </c>
    </row>
    <row r="99" spans="1:18" ht="105">
      <c r="A99" s="211" t="s">
        <v>1026</v>
      </c>
      <c r="B99" s="212" t="s">
        <v>2644</v>
      </c>
      <c r="C99" s="548"/>
      <c r="D99" s="548"/>
      <c r="E99" s="546"/>
      <c r="F99" s="546"/>
      <c r="G99" s="546"/>
      <c r="H99" s="213" t="s">
        <v>3697</v>
      </c>
      <c r="I99" s="214" t="s">
        <v>3698</v>
      </c>
      <c r="J99" s="214" t="s">
        <v>3699</v>
      </c>
      <c r="K99" s="222">
        <v>2</v>
      </c>
      <c r="L99" s="216">
        <v>45047</v>
      </c>
      <c r="M99" s="216">
        <v>45473</v>
      </c>
      <c r="N99" s="251">
        <f t="shared" si="2"/>
        <v>60.857142857142854</v>
      </c>
      <c r="O99" s="217">
        <v>1</v>
      </c>
      <c r="P99" s="214" t="s">
        <v>4661</v>
      </c>
      <c r="Q99" s="217">
        <f t="shared" si="3"/>
        <v>1</v>
      </c>
      <c r="R99" s="218" t="str">
        <f t="array" aca="1" ref="R99" ca="1">IF(ISNUMBER(Q99),IF(Q99=100%,"CUMPLIDA",IF(AND(ISNUMBER(M99),ISNUMBER(INDIRECT("FECHA_"&amp;$B99,1))), IF(M99&lt;=INDIRECT("FECHA_"&amp;$B99,1),"INCUMPLIDA","PROCESO"), "VERIFICAR FECHA")),"SIN VALOR AVANCE")</f>
        <v>CUMPLIDA</v>
      </c>
    </row>
    <row r="100" spans="1:18" ht="105.75">
      <c r="A100" s="211" t="s">
        <v>1026</v>
      </c>
      <c r="B100" s="212" t="s">
        <v>2644</v>
      </c>
      <c r="C100" s="548"/>
      <c r="D100" s="548"/>
      <c r="E100" s="546"/>
      <c r="F100" s="546"/>
      <c r="G100" s="546"/>
      <c r="H100" s="213" t="s">
        <v>3700</v>
      </c>
      <c r="I100" s="214" t="s">
        <v>3701</v>
      </c>
      <c r="J100" s="214" t="s">
        <v>2576</v>
      </c>
      <c r="K100" s="222">
        <v>1</v>
      </c>
      <c r="L100" s="216">
        <v>43831</v>
      </c>
      <c r="M100" s="216">
        <v>44043</v>
      </c>
      <c r="N100" s="251">
        <f t="shared" si="2"/>
        <v>30.285714285714285</v>
      </c>
      <c r="O100" s="217">
        <v>1</v>
      </c>
      <c r="P100" s="214" t="s">
        <v>5024</v>
      </c>
      <c r="Q100" s="217">
        <f t="shared" si="3"/>
        <v>1</v>
      </c>
      <c r="R100" s="218" t="str">
        <f t="array" aca="1" ref="R100" ca="1">IF(ISNUMBER(Q100),IF(Q100=100%,"CUMPLIDA",IF(AND(ISNUMBER(M100),ISNUMBER(INDIRECT("FECHA_"&amp;$B100,1))), IF(M100&lt;=INDIRECT("FECHA_"&amp;$B100,1),"INCUMPLIDA","PROCESO"), "VERIFICAR FECHA")),"SIN VALOR AVANCE")</f>
        <v>CUMPLIDA</v>
      </c>
    </row>
    <row r="101" spans="1:18" ht="105.75">
      <c r="A101" s="211" t="s">
        <v>1026</v>
      </c>
      <c r="B101" s="212" t="s">
        <v>2644</v>
      </c>
      <c r="C101" s="548"/>
      <c r="D101" s="548"/>
      <c r="E101" s="546"/>
      <c r="F101" s="546"/>
      <c r="G101" s="546"/>
      <c r="H101" s="213" t="s">
        <v>3702</v>
      </c>
      <c r="I101" s="214" t="s">
        <v>3703</v>
      </c>
      <c r="J101" s="214" t="s">
        <v>3629</v>
      </c>
      <c r="K101" s="226">
        <v>1</v>
      </c>
      <c r="L101" s="216">
        <v>43831</v>
      </c>
      <c r="M101" s="216">
        <v>44742</v>
      </c>
      <c r="N101" s="251">
        <f t="shared" si="2"/>
        <v>130.14285714285714</v>
      </c>
      <c r="O101" s="217">
        <v>1</v>
      </c>
      <c r="P101" s="214" t="s">
        <v>5025</v>
      </c>
      <c r="Q101" s="217">
        <f t="shared" si="3"/>
        <v>1</v>
      </c>
      <c r="R101" s="218" t="str">
        <f t="array" aca="1" ref="R101" ca="1">IF(ISNUMBER(Q101),IF(Q101=100%,"CUMPLIDA",IF(AND(ISNUMBER(M101),ISNUMBER(INDIRECT("FECHA_"&amp;$B101,1))), IF(M101&lt;=INDIRECT("FECHA_"&amp;$B101,1),"INCUMPLIDA","PROCESO"), "VERIFICAR FECHA")),"SIN VALOR AVANCE")</f>
        <v>CUMPLIDA</v>
      </c>
    </row>
    <row r="102" spans="1:18" ht="210.75">
      <c r="A102" s="211" t="s">
        <v>1026</v>
      </c>
      <c r="B102" s="212" t="s">
        <v>2644</v>
      </c>
      <c r="C102" s="548"/>
      <c r="D102" s="548"/>
      <c r="E102" s="546"/>
      <c r="F102" s="546"/>
      <c r="G102" s="546"/>
      <c r="H102" s="213" t="s">
        <v>3704</v>
      </c>
      <c r="I102" s="214" t="s">
        <v>3705</v>
      </c>
      <c r="J102" s="214" t="s">
        <v>3706</v>
      </c>
      <c r="K102" s="226">
        <v>1</v>
      </c>
      <c r="L102" s="216">
        <v>43936</v>
      </c>
      <c r="M102" s="216">
        <v>44043</v>
      </c>
      <c r="N102" s="251">
        <f t="shared" si="2"/>
        <v>15.285714285714286</v>
      </c>
      <c r="O102" s="217">
        <v>1</v>
      </c>
      <c r="P102" s="214" t="s">
        <v>5026</v>
      </c>
      <c r="Q102" s="217">
        <f t="shared" si="3"/>
        <v>1</v>
      </c>
      <c r="R102" s="218" t="str">
        <f t="array" aca="1" ref="R102" ca="1">IF(ISNUMBER(Q102),IF(Q102=100%,"CUMPLIDA",IF(AND(ISNUMBER(M102),ISNUMBER(INDIRECT("FECHA_"&amp;$B102,1))), IF(M102&lt;=INDIRECT("FECHA_"&amp;$B102,1),"INCUMPLIDA","PROCESO"), "VERIFICAR FECHA")),"SIN VALOR AVANCE")</f>
        <v>CUMPLIDA</v>
      </c>
    </row>
    <row r="103" spans="1:18" ht="195">
      <c r="A103" s="211" t="s">
        <v>1026</v>
      </c>
      <c r="B103" s="212" t="s">
        <v>2644</v>
      </c>
      <c r="C103" s="548"/>
      <c r="D103" s="548"/>
      <c r="E103" s="546"/>
      <c r="F103" s="546"/>
      <c r="G103" s="546"/>
      <c r="H103" s="213" t="s">
        <v>3707</v>
      </c>
      <c r="I103" s="214" t="s">
        <v>3708</v>
      </c>
      <c r="J103" s="214" t="s">
        <v>3709</v>
      </c>
      <c r="K103" s="222">
        <v>1</v>
      </c>
      <c r="L103" s="216">
        <v>43936</v>
      </c>
      <c r="M103" s="216">
        <v>43982</v>
      </c>
      <c r="N103" s="251">
        <f t="shared" si="2"/>
        <v>6.5714285714285712</v>
      </c>
      <c r="O103" s="217">
        <v>1</v>
      </c>
      <c r="P103" s="214" t="s">
        <v>5027</v>
      </c>
      <c r="Q103" s="217">
        <f t="shared" si="3"/>
        <v>1</v>
      </c>
      <c r="R103" s="218" t="str">
        <f t="array" aca="1" ref="R103" ca="1">IF(ISNUMBER(Q103),IF(Q103=100%,"CUMPLIDA",IF(AND(ISNUMBER(M103),ISNUMBER(INDIRECT("FECHA_"&amp;$B103,1))), IF(M103&lt;=INDIRECT("FECHA_"&amp;$B103,1),"INCUMPLIDA","PROCESO"), "VERIFICAR FECHA")),"SIN VALOR AVANCE")</f>
        <v>CUMPLIDA</v>
      </c>
    </row>
    <row r="104" spans="1:18" ht="195.75">
      <c r="A104" s="211" t="s">
        <v>1026</v>
      </c>
      <c r="B104" s="212" t="s">
        <v>2644</v>
      </c>
      <c r="C104" s="548" t="s">
        <v>3710</v>
      </c>
      <c r="D104" s="548" t="s">
        <v>2645</v>
      </c>
      <c r="E104" s="546" t="s">
        <v>3711</v>
      </c>
      <c r="F104" s="546"/>
      <c r="G104" s="546" t="s">
        <v>3712</v>
      </c>
      <c r="H104" s="213" t="s">
        <v>3713</v>
      </c>
      <c r="I104" s="214" t="s">
        <v>3714</v>
      </c>
      <c r="J104" s="214" t="s">
        <v>3715</v>
      </c>
      <c r="K104" s="215">
        <v>40</v>
      </c>
      <c r="L104" s="216">
        <v>44256</v>
      </c>
      <c r="M104" s="216">
        <v>44834</v>
      </c>
      <c r="N104" s="251">
        <f t="shared" si="2"/>
        <v>82.571428571428569</v>
      </c>
      <c r="O104" s="217">
        <v>1</v>
      </c>
      <c r="P104" s="214" t="s">
        <v>5028</v>
      </c>
      <c r="Q104" s="217">
        <f t="shared" si="3"/>
        <v>1</v>
      </c>
      <c r="R104" s="218" t="str">
        <f t="array" aca="1" ref="R104" ca="1">IF(ISNUMBER(Q104),IF(Q104=100%,"CUMPLIDA",IF(AND(ISNUMBER(M104),ISNUMBER(INDIRECT("FECHA_"&amp;$B104,1))), IF(M104&lt;=INDIRECT("FECHA_"&amp;$B104,1),"INCUMPLIDA","PROCESO"), "VERIFICAR FECHA")),"SIN VALOR AVANCE")</f>
        <v>CUMPLIDA</v>
      </c>
    </row>
    <row r="105" spans="1:18" ht="165.75">
      <c r="A105" s="211" t="s">
        <v>1026</v>
      </c>
      <c r="B105" s="212" t="s">
        <v>2644</v>
      </c>
      <c r="C105" s="548"/>
      <c r="D105" s="548"/>
      <c r="E105" s="546"/>
      <c r="F105" s="546"/>
      <c r="G105" s="546"/>
      <c r="H105" s="213" t="s">
        <v>3716</v>
      </c>
      <c r="I105" s="214" t="s">
        <v>3717</v>
      </c>
      <c r="J105" s="214" t="s">
        <v>3718</v>
      </c>
      <c r="K105" s="215">
        <v>1</v>
      </c>
      <c r="L105" s="216">
        <v>44075</v>
      </c>
      <c r="M105" s="216">
        <v>44926</v>
      </c>
      <c r="N105" s="251">
        <f t="shared" si="2"/>
        <v>121.57142857142857</v>
      </c>
      <c r="O105" s="217">
        <v>1</v>
      </c>
      <c r="P105" s="214" t="s">
        <v>5029</v>
      </c>
      <c r="Q105" s="217">
        <f t="shared" si="3"/>
        <v>1</v>
      </c>
      <c r="R105" s="218" t="str">
        <f t="array" aca="1" ref="R105" ca="1">IF(ISNUMBER(Q105),IF(Q105=100%,"CUMPLIDA",IF(AND(ISNUMBER(M105),ISNUMBER(INDIRECT("FECHA_"&amp;$B105,1))), IF(M105&lt;=INDIRECT("FECHA_"&amp;$B105,1),"INCUMPLIDA","PROCESO"), "VERIFICAR FECHA")),"SIN VALOR AVANCE")</f>
        <v>CUMPLIDA</v>
      </c>
    </row>
    <row r="106" spans="1:18" ht="165.75">
      <c r="A106" s="211" t="s">
        <v>1026</v>
      </c>
      <c r="B106" s="212" t="s">
        <v>2644</v>
      </c>
      <c r="C106" s="548"/>
      <c r="D106" s="548"/>
      <c r="E106" s="546"/>
      <c r="F106" s="546"/>
      <c r="G106" s="546"/>
      <c r="H106" s="213" t="s">
        <v>3719</v>
      </c>
      <c r="I106" s="214" t="s">
        <v>3720</v>
      </c>
      <c r="J106" s="214" t="s">
        <v>3721</v>
      </c>
      <c r="K106" s="215">
        <v>1</v>
      </c>
      <c r="L106" s="216">
        <v>44136</v>
      </c>
      <c r="M106" s="216">
        <v>44286</v>
      </c>
      <c r="N106" s="251">
        <f t="shared" si="2"/>
        <v>21.428571428571427</v>
      </c>
      <c r="O106" s="217">
        <v>1</v>
      </c>
      <c r="P106" s="214" t="s">
        <v>5030</v>
      </c>
      <c r="Q106" s="217">
        <f t="shared" si="3"/>
        <v>1</v>
      </c>
      <c r="R106" s="218" t="str">
        <f t="array" aca="1" ref="R106" ca="1">IF(ISNUMBER(Q106),IF(Q106=100%,"CUMPLIDA",IF(AND(ISNUMBER(M106),ISNUMBER(INDIRECT("FECHA_"&amp;$B106,1))), IF(M106&lt;=INDIRECT("FECHA_"&amp;$B106,1),"INCUMPLIDA","PROCESO"), "VERIFICAR FECHA")),"SIN VALOR AVANCE")</f>
        <v>CUMPLIDA</v>
      </c>
    </row>
    <row r="107" spans="1:18" ht="165.75">
      <c r="A107" s="211" t="s">
        <v>1026</v>
      </c>
      <c r="B107" s="212" t="s">
        <v>2644</v>
      </c>
      <c r="C107" s="548"/>
      <c r="D107" s="548"/>
      <c r="E107" s="546"/>
      <c r="F107" s="546"/>
      <c r="G107" s="546"/>
      <c r="H107" s="213" t="s">
        <v>3722</v>
      </c>
      <c r="I107" s="214" t="s">
        <v>3723</v>
      </c>
      <c r="J107" s="214" t="s">
        <v>3724</v>
      </c>
      <c r="K107" s="215">
        <v>1</v>
      </c>
      <c r="L107" s="216">
        <v>44044</v>
      </c>
      <c r="M107" s="216">
        <v>44196</v>
      </c>
      <c r="N107" s="251">
        <f t="shared" si="2"/>
        <v>21.714285714285715</v>
      </c>
      <c r="O107" s="217">
        <v>1</v>
      </c>
      <c r="P107" s="214" t="s">
        <v>5029</v>
      </c>
      <c r="Q107" s="217">
        <f t="shared" si="3"/>
        <v>1</v>
      </c>
      <c r="R107" s="218" t="str">
        <f t="array" aca="1" ref="R107" ca="1">IF(ISNUMBER(Q107),IF(Q107=100%,"CUMPLIDA",IF(AND(ISNUMBER(M107),ISNUMBER(INDIRECT("FECHA_"&amp;$B107,1))), IF(M107&lt;=INDIRECT("FECHA_"&amp;$B107,1),"INCUMPLIDA","PROCESO"), "VERIFICAR FECHA")),"SIN VALOR AVANCE")</f>
        <v>CUMPLIDA</v>
      </c>
    </row>
    <row r="108" spans="1:18" ht="165.75">
      <c r="A108" s="211" t="s">
        <v>1026</v>
      </c>
      <c r="B108" s="212" t="s">
        <v>2644</v>
      </c>
      <c r="C108" s="548"/>
      <c r="D108" s="548"/>
      <c r="E108" s="546"/>
      <c r="F108" s="546"/>
      <c r="G108" s="546"/>
      <c r="H108" s="213" t="s">
        <v>3725</v>
      </c>
      <c r="I108" s="214" t="s">
        <v>3726</v>
      </c>
      <c r="J108" s="214" t="s">
        <v>3727</v>
      </c>
      <c r="K108" s="215">
        <v>2</v>
      </c>
      <c r="L108" s="216">
        <v>44197</v>
      </c>
      <c r="M108" s="216">
        <v>44926</v>
      </c>
      <c r="N108" s="251">
        <f t="shared" si="2"/>
        <v>104.14285714285714</v>
      </c>
      <c r="O108" s="217">
        <v>1</v>
      </c>
      <c r="P108" s="214" t="s">
        <v>5029</v>
      </c>
      <c r="Q108" s="217">
        <f t="shared" si="3"/>
        <v>1</v>
      </c>
      <c r="R108" s="218" t="str">
        <f t="array" aca="1" ref="R108" ca="1">IF(ISNUMBER(Q108),IF(Q108=100%,"CUMPLIDA",IF(AND(ISNUMBER(M108),ISNUMBER(INDIRECT("FECHA_"&amp;$B108,1))), IF(M108&lt;=INDIRECT("FECHA_"&amp;$B108,1),"INCUMPLIDA","PROCESO"), "VERIFICAR FECHA")),"SIN VALOR AVANCE")</f>
        <v>CUMPLIDA</v>
      </c>
    </row>
    <row r="109" spans="1:18" ht="165.75">
      <c r="A109" s="211" t="s">
        <v>1026</v>
      </c>
      <c r="B109" s="212" t="s">
        <v>2644</v>
      </c>
      <c r="C109" s="548"/>
      <c r="D109" s="548"/>
      <c r="E109" s="546"/>
      <c r="F109" s="546"/>
      <c r="G109" s="546"/>
      <c r="H109" s="546" t="s">
        <v>3728</v>
      </c>
      <c r="I109" s="214" t="s">
        <v>3729</v>
      </c>
      <c r="J109" s="214" t="s">
        <v>3730</v>
      </c>
      <c r="K109" s="215">
        <v>1</v>
      </c>
      <c r="L109" s="216">
        <v>44378</v>
      </c>
      <c r="M109" s="216">
        <v>44408</v>
      </c>
      <c r="N109" s="251">
        <f t="shared" si="2"/>
        <v>4.2857142857142856</v>
      </c>
      <c r="O109" s="217">
        <v>1</v>
      </c>
      <c r="P109" s="214" t="s">
        <v>5029</v>
      </c>
      <c r="Q109" s="217">
        <f t="shared" si="3"/>
        <v>1</v>
      </c>
      <c r="R109" s="218" t="str">
        <f t="array" aca="1" ref="R109" ca="1">IF(ISNUMBER(Q109),IF(Q109=100%,"CUMPLIDA",IF(AND(ISNUMBER(M109),ISNUMBER(INDIRECT("FECHA_"&amp;$B109,1))), IF(M109&lt;=INDIRECT("FECHA_"&amp;$B109,1),"INCUMPLIDA","PROCESO"), "VERIFICAR FECHA")),"SIN VALOR AVANCE")</f>
        <v>CUMPLIDA</v>
      </c>
    </row>
    <row r="110" spans="1:18" ht="165.75">
      <c r="A110" s="211" t="s">
        <v>1026</v>
      </c>
      <c r="B110" s="212" t="s">
        <v>2644</v>
      </c>
      <c r="C110" s="548"/>
      <c r="D110" s="548"/>
      <c r="E110" s="546" t="s">
        <v>3731</v>
      </c>
      <c r="F110" s="546"/>
      <c r="G110" s="546"/>
      <c r="H110" s="546"/>
      <c r="I110" s="214" t="s">
        <v>3729</v>
      </c>
      <c r="J110" s="214" t="s">
        <v>3732</v>
      </c>
      <c r="K110" s="215">
        <v>1</v>
      </c>
      <c r="L110" s="216">
        <v>44409</v>
      </c>
      <c r="M110" s="216">
        <v>44561</v>
      </c>
      <c r="N110" s="251">
        <f t="shared" si="2"/>
        <v>21.714285714285715</v>
      </c>
      <c r="O110" s="217">
        <v>1</v>
      </c>
      <c r="P110" s="214" t="s">
        <v>5029</v>
      </c>
      <c r="Q110" s="217">
        <f t="shared" si="3"/>
        <v>1</v>
      </c>
      <c r="R110" s="218" t="str">
        <f t="array" aca="1" ref="R110" ca="1">IF(ISNUMBER(Q110),IF(Q110=100%,"CUMPLIDA",IF(AND(ISNUMBER(M110),ISNUMBER(INDIRECT("FECHA_"&amp;$B110,1))), IF(M110&lt;=INDIRECT("FECHA_"&amp;$B110,1),"INCUMPLIDA","PROCESO"), "VERIFICAR FECHA")),"SIN VALOR AVANCE")</f>
        <v>CUMPLIDA</v>
      </c>
    </row>
    <row r="111" spans="1:18" ht="165.75">
      <c r="A111" s="211" t="s">
        <v>1026</v>
      </c>
      <c r="B111" s="212" t="s">
        <v>2644</v>
      </c>
      <c r="C111" s="548"/>
      <c r="D111" s="548"/>
      <c r="E111" s="546"/>
      <c r="F111" s="546"/>
      <c r="G111" s="546"/>
      <c r="H111" s="546"/>
      <c r="I111" s="214" t="s">
        <v>3729</v>
      </c>
      <c r="J111" s="214" t="s">
        <v>3733</v>
      </c>
      <c r="K111" s="215">
        <v>1</v>
      </c>
      <c r="L111" s="216">
        <v>44743</v>
      </c>
      <c r="M111" s="216">
        <v>44773</v>
      </c>
      <c r="N111" s="251">
        <f t="shared" si="2"/>
        <v>4.2857142857142856</v>
      </c>
      <c r="O111" s="217">
        <v>1</v>
      </c>
      <c r="P111" s="214" t="s">
        <v>5029</v>
      </c>
      <c r="Q111" s="217">
        <f t="shared" si="3"/>
        <v>1</v>
      </c>
      <c r="R111" s="218" t="str">
        <f t="array" aca="1" ref="R111" ca="1">IF(ISNUMBER(Q111),IF(Q111=100%,"CUMPLIDA",IF(AND(ISNUMBER(M111),ISNUMBER(INDIRECT("FECHA_"&amp;$B111,1))), IF(M111&lt;=INDIRECT("FECHA_"&amp;$B111,1),"INCUMPLIDA","PROCESO"), "VERIFICAR FECHA")),"SIN VALOR AVANCE")</f>
        <v>CUMPLIDA</v>
      </c>
    </row>
    <row r="112" spans="1:18" ht="165.75">
      <c r="A112" s="211" t="s">
        <v>1026</v>
      </c>
      <c r="B112" s="212" t="s">
        <v>2644</v>
      </c>
      <c r="C112" s="548"/>
      <c r="D112" s="548"/>
      <c r="E112" s="546"/>
      <c r="F112" s="546"/>
      <c r="G112" s="546"/>
      <c r="H112" s="546"/>
      <c r="I112" s="214" t="s">
        <v>3729</v>
      </c>
      <c r="J112" s="214" t="s">
        <v>3732</v>
      </c>
      <c r="K112" s="215">
        <v>1</v>
      </c>
      <c r="L112" s="216">
        <v>44774</v>
      </c>
      <c r="M112" s="216">
        <v>44926</v>
      </c>
      <c r="N112" s="251">
        <f t="shared" si="2"/>
        <v>21.714285714285715</v>
      </c>
      <c r="O112" s="217">
        <v>1</v>
      </c>
      <c r="P112" s="214" t="s">
        <v>5029</v>
      </c>
      <c r="Q112" s="217">
        <f t="shared" si="3"/>
        <v>1</v>
      </c>
      <c r="R112" s="218" t="str">
        <f t="array" aca="1" ref="R112" ca="1">IF(ISNUMBER(Q112),IF(Q112=100%,"CUMPLIDA",IF(AND(ISNUMBER(M112),ISNUMBER(INDIRECT("FECHA_"&amp;$B112,1))), IF(M112&lt;=INDIRECT("FECHA_"&amp;$B112,1),"INCUMPLIDA","PROCESO"), "VERIFICAR FECHA")),"SIN VALOR AVANCE")</f>
        <v>CUMPLIDA</v>
      </c>
    </row>
    <row r="113" spans="1:18" ht="165.75">
      <c r="A113" s="211" t="s">
        <v>1026</v>
      </c>
      <c r="B113" s="212" t="s">
        <v>2644</v>
      </c>
      <c r="C113" s="548"/>
      <c r="D113" s="548"/>
      <c r="E113" s="546"/>
      <c r="F113" s="546"/>
      <c r="G113" s="546"/>
      <c r="H113" s="213" t="s">
        <v>3734</v>
      </c>
      <c r="I113" s="214" t="s">
        <v>3735</v>
      </c>
      <c r="J113" s="214" t="s">
        <v>3736</v>
      </c>
      <c r="K113" s="215">
        <v>1</v>
      </c>
      <c r="L113" s="216">
        <v>43800</v>
      </c>
      <c r="M113" s="216">
        <v>44316</v>
      </c>
      <c r="N113" s="251">
        <f t="shared" si="2"/>
        <v>73.714285714285708</v>
      </c>
      <c r="O113" s="217">
        <v>1</v>
      </c>
      <c r="P113" s="214" t="s">
        <v>5030</v>
      </c>
      <c r="Q113" s="217">
        <f t="shared" si="3"/>
        <v>1</v>
      </c>
      <c r="R113" s="218" t="str">
        <f t="array" aca="1" ref="R113" ca="1">IF(ISNUMBER(Q113),IF(Q113=100%,"CUMPLIDA",IF(AND(ISNUMBER(M113),ISNUMBER(INDIRECT("FECHA_"&amp;$B113,1))), IF(M113&lt;=INDIRECT("FECHA_"&amp;$B113,1),"INCUMPLIDA","PROCESO"), "VERIFICAR FECHA")),"SIN VALOR AVANCE")</f>
        <v>CUMPLIDA</v>
      </c>
    </row>
    <row r="114" spans="1:18" ht="120.75">
      <c r="A114" s="211" t="s">
        <v>1026</v>
      </c>
      <c r="B114" s="212" t="s">
        <v>2644</v>
      </c>
      <c r="C114" s="548"/>
      <c r="D114" s="548"/>
      <c r="E114" s="546"/>
      <c r="F114" s="546"/>
      <c r="G114" s="546"/>
      <c r="H114" s="546" t="s">
        <v>3737</v>
      </c>
      <c r="I114" s="214" t="s">
        <v>3738</v>
      </c>
      <c r="J114" s="214" t="s">
        <v>3739</v>
      </c>
      <c r="K114" s="215">
        <v>4</v>
      </c>
      <c r="L114" s="216">
        <v>44197</v>
      </c>
      <c r="M114" s="216">
        <v>44926</v>
      </c>
      <c r="N114" s="251">
        <f t="shared" si="2"/>
        <v>104.14285714285714</v>
      </c>
      <c r="O114" s="217">
        <v>1</v>
      </c>
      <c r="P114" s="214" t="s">
        <v>5031</v>
      </c>
      <c r="Q114" s="217">
        <f t="shared" si="3"/>
        <v>1</v>
      </c>
      <c r="R114" s="218" t="str">
        <f t="array" aca="1" ref="R114" ca="1">IF(ISNUMBER(Q114),IF(Q114=100%,"CUMPLIDA",IF(AND(ISNUMBER(M114),ISNUMBER(INDIRECT("FECHA_"&amp;$B114,1))), IF(M114&lt;=INDIRECT("FECHA_"&amp;$B114,1),"INCUMPLIDA","PROCESO"), "VERIFICAR FECHA")),"SIN VALOR AVANCE")</f>
        <v>CUMPLIDA</v>
      </c>
    </row>
    <row r="115" spans="1:18" ht="180.75">
      <c r="A115" s="211" t="s">
        <v>1026</v>
      </c>
      <c r="B115" s="212" t="s">
        <v>2644</v>
      </c>
      <c r="C115" s="548"/>
      <c r="D115" s="548"/>
      <c r="E115" s="546"/>
      <c r="F115" s="546"/>
      <c r="G115" s="546"/>
      <c r="H115" s="546"/>
      <c r="I115" s="214" t="s">
        <v>3738</v>
      </c>
      <c r="J115" s="214" t="s">
        <v>3739</v>
      </c>
      <c r="K115" s="215">
        <v>2</v>
      </c>
      <c r="L115" s="216">
        <v>44197</v>
      </c>
      <c r="M115" s="216">
        <v>44561</v>
      </c>
      <c r="N115" s="251">
        <f t="shared" si="2"/>
        <v>52</v>
      </c>
      <c r="O115" s="217">
        <v>1</v>
      </c>
      <c r="P115" s="214" t="s">
        <v>5032</v>
      </c>
      <c r="Q115" s="217">
        <f t="shared" si="3"/>
        <v>1</v>
      </c>
      <c r="R115" s="218" t="str">
        <f t="array" aca="1" ref="R115" ca="1">IF(ISNUMBER(Q115),IF(Q115=100%,"CUMPLIDA",IF(AND(ISNUMBER(M115),ISNUMBER(INDIRECT("FECHA_"&amp;$B115,1))), IF(M115&lt;=INDIRECT("FECHA_"&amp;$B115,1),"INCUMPLIDA","PROCESO"), "VERIFICAR FECHA")),"SIN VALOR AVANCE")</f>
        <v>CUMPLIDA</v>
      </c>
    </row>
    <row r="116" spans="1:18" ht="165.75">
      <c r="A116" s="211" t="s">
        <v>1026</v>
      </c>
      <c r="B116" s="212" t="s">
        <v>2644</v>
      </c>
      <c r="C116" s="548"/>
      <c r="D116" s="548"/>
      <c r="E116" s="546" t="s">
        <v>3740</v>
      </c>
      <c r="F116" s="546"/>
      <c r="G116" s="546"/>
      <c r="H116" s="546"/>
      <c r="I116" s="214" t="s">
        <v>3738</v>
      </c>
      <c r="J116" s="214" t="s">
        <v>3739</v>
      </c>
      <c r="K116" s="215">
        <v>2</v>
      </c>
      <c r="L116" s="216">
        <v>44197</v>
      </c>
      <c r="M116" s="216">
        <v>44561</v>
      </c>
      <c r="N116" s="251">
        <f t="shared" si="2"/>
        <v>52</v>
      </c>
      <c r="O116" s="217">
        <v>1</v>
      </c>
      <c r="P116" s="214" t="s">
        <v>5033</v>
      </c>
      <c r="Q116" s="217">
        <f t="shared" si="3"/>
        <v>1</v>
      </c>
      <c r="R116" s="218" t="str">
        <f t="array" aca="1" ref="R116" ca="1">IF(ISNUMBER(Q116),IF(Q116=100%,"CUMPLIDA",IF(AND(ISNUMBER(M116),ISNUMBER(INDIRECT("FECHA_"&amp;$B116,1))), IF(M116&lt;=INDIRECT("FECHA_"&amp;$B116,1),"INCUMPLIDA","PROCESO"), "VERIFICAR FECHA")),"SIN VALOR AVANCE")</f>
        <v>CUMPLIDA</v>
      </c>
    </row>
    <row r="117" spans="1:18" ht="165.75">
      <c r="A117" s="211" t="s">
        <v>1026</v>
      </c>
      <c r="B117" s="212" t="s">
        <v>2644</v>
      </c>
      <c r="C117" s="548"/>
      <c r="D117" s="548"/>
      <c r="E117" s="546"/>
      <c r="F117" s="546"/>
      <c r="G117" s="546"/>
      <c r="H117" s="546"/>
      <c r="I117" s="214" t="s">
        <v>3738</v>
      </c>
      <c r="J117" s="214" t="s">
        <v>3739</v>
      </c>
      <c r="K117" s="215">
        <v>2</v>
      </c>
      <c r="L117" s="216">
        <v>44197</v>
      </c>
      <c r="M117" s="216">
        <v>44561</v>
      </c>
      <c r="N117" s="251">
        <f t="shared" si="2"/>
        <v>52</v>
      </c>
      <c r="O117" s="217">
        <v>1</v>
      </c>
      <c r="P117" s="214" t="s">
        <v>5034</v>
      </c>
      <c r="Q117" s="217">
        <f t="shared" si="3"/>
        <v>1</v>
      </c>
      <c r="R117" s="218" t="str">
        <f t="array" aca="1" ref="R117" ca="1">IF(ISNUMBER(Q117),IF(Q117=100%,"CUMPLIDA",IF(AND(ISNUMBER(M117),ISNUMBER(INDIRECT("FECHA_"&amp;$B117,1))), IF(M117&lt;=INDIRECT("FECHA_"&amp;$B117,1),"INCUMPLIDA","PROCESO"), "VERIFICAR FECHA")),"SIN VALOR AVANCE")</f>
        <v>CUMPLIDA</v>
      </c>
    </row>
    <row r="118" spans="1:18" ht="165.75">
      <c r="A118" s="211" t="s">
        <v>1026</v>
      </c>
      <c r="B118" s="212" t="s">
        <v>2644</v>
      </c>
      <c r="C118" s="548"/>
      <c r="D118" s="548"/>
      <c r="E118" s="546"/>
      <c r="F118" s="546"/>
      <c r="G118" s="546"/>
      <c r="H118" s="213" t="s">
        <v>3741</v>
      </c>
      <c r="I118" s="214" t="s">
        <v>3742</v>
      </c>
      <c r="J118" s="214" t="s">
        <v>3736</v>
      </c>
      <c r="K118" s="215">
        <v>1</v>
      </c>
      <c r="L118" s="216">
        <v>43800</v>
      </c>
      <c r="M118" s="216">
        <v>44316</v>
      </c>
      <c r="N118" s="251">
        <f t="shared" si="2"/>
        <v>73.714285714285708</v>
      </c>
      <c r="O118" s="217">
        <v>1</v>
      </c>
      <c r="P118" s="214" t="s">
        <v>5030</v>
      </c>
      <c r="Q118" s="217">
        <f t="shared" si="3"/>
        <v>1</v>
      </c>
      <c r="R118" s="218" t="str">
        <f t="array" aca="1" ref="R118" ca="1">IF(ISNUMBER(Q118),IF(Q118=100%,"CUMPLIDA",IF(AND(ISNUMBER(M118),ISNUMBER(INDIRECT("FECHA_"&amp;$B118,1))), IF(M118&lt;=INDIRECT("FECHA_"&amp;$B118,1),"INCUMPLIDA","PROCESO"), "VERIFICAR FECHA")),"SIN VALOR AVANCE")</f>
        <v>CUMPLIDA</v>
      </c>
    </row>
    <row r="119" spans="1:18" ht="165.75">
      <c r="A119" s="211" t="s">
        <v>1026</v>
      </c>
      <c r="B119" s="212" t="s">
        <v>2644</v>
      </c>
      <c r="C119" s="548"/>
      <c r="D119" s="548"/>
      <c r="E119" s="546"/>
      <c r="F119" s="546"/>
      <c r="G119" s="546"/>
      <c r="H119" s="213" t="s">
        <v>3743</v>
      </c>
      <c r="I119" s="214" t="s">
        <v>3744</v>
      </c>
      <c r="J119" s="214" t="s">
        <v>3736</v>
      </c>
      <c r="K119" s="215">
        <v>1</v>
      </c>
      <c r="L119" s="216">
        <v>43800</v>
      </c>
      <c r="M119" s="216">
        <v>44377</v>
      </c>
      <c r="N119" s="251">
        <f t="shared" si="2"/>
        <v>82.428571428571431</v>
      </c>
      <c r="O119" s="217">
        <v>1</v>
      </c>
      <c r="P119" s="214" t="s">
        <v>5030</v>
      </c>
      <c r="Q119" s="217">
        <f t="shared" si="3"/>
        <v>1</v>
      </c>
      <c r="R119" s="218" t="str">
        <f t="array" aca="1" ref="R119" ca="1">IF(ISNUMBER(Q119),IF(Q119=100%,"CUMPLIDA",IF(AND(ISNUMBER(M119),ISNUMBER(INDIRECT("FECHA_"&amp;$B119,1))), IF(M119&lt;=INDIRECT("FECHA_"&amp;$B119,1),"INCUMPLIDA","PROCESO"), "VERIFICAR FECHA")),"SIN VALOR AVANCE")</f>
        <v>CUMPLIDA</v>
      </c>
    </row>
    <row r="120" spans="1:18" ht="165.75">
      <c r="A120" s="211" t="s">
        <v>1026</v>
      </c>
      <c r="B120" s="212" t="s">
        <v>2644</v>
      </c>
      <c r="C120" s="548"/>
      <c r="D120" s="548"/>
      <c r="E120" s="546"/>
      <c r="F120" s="546"/>
      <c r="G120" s="546"/>
      <c r="H120" s="546" t="s">
        <v>3745</v>
      </c>
      <c r="I120" s="214" t="s">
        <v>3746</v>
      </c>
      <c r="J120" s="214" t="s">
        <v>3736</v>
      </c>
      <c r="K120" s="215">
        <v>1</v>
      </c>
      <c r="L120" s="216">
        <v>43800</v>
      </c>
      <c r="M120" s="216">
        <v>44377</v>
      </c>
      <c r="N120" s="251">
        <f t="shared" si="2"/>
        <v>82.428571428571431</v>
      </c>
      <c r="O120" s="217">
        <v>1</v>
      </c>
      <c r="P120" s="214" t="s">
        <v>5030</v>
      </c>
      <c r="Q120" s="217">
        <f t="shared" si="3"/>
        <v>1</v>
      </c>
      <c r="R120" s="218" t="str">
        <f t="array" aca="1" ref="R120" ca="1">IF(ISNUMBER(Q120),IF(Q120=100%,"CUMPLIDA",IF(AND(ISNUMBER(M120),ISNUMBER(INDIRECT("FECHA_"&amp;$B120,1))), IF(M120&lt;=INDIRECT("FECHA_"&amp;$B120,1),"INCUMPLIDA","PROCESO"), "VERIFICAR FECHA")),"SIN VALOR AVANCE")</f>
        <v>CUMPLIDA</v>
      </c>
    </row>
    <row r="121" spans="1:18" ht="165.75">
      <c r="A121" s="211" t="s">
        <v>1026</v>
      </c>
      <c r="B121" s="212" t="s">
        <v>2644</v>
      </c>
      <c r="C121" s="548"/>
      <c r="D121" s="548"/>
      <c r="E121" s="546"/>
      <c r="F121" s="546"/>
      <c r="G121" s="546"/>
      <c r="H121" s="546"/>
      <c r="I121" s="214" t="s">
        <v>3747</v>
      </c>
      <c r="J121" s="214" t="s">
        <v>3736</v>
      </c>
      <c r="K121" s="215">
        <v>1</v>
      </c>
      <c r="L121" s="216">
        <v>43800</v>
      </c>
      <c r="M121" s="216">
        <v>44377</v>
      </c>
      <c r="N121" s="251">
        <f t="shared" si="2"/>
        <v>82.428571428571431</v>
      </c>
      <c r="O121" s="217">
        <v>1</v>
      </c>
      <c r="P121" s="214" t="s">
        <v>5030</v>
      </c>
      <c r="Q121" s="217">
        <f t="shared" si="3"/>
        <v>1</v>
      </c>
      <c r="R121" s="218" t="str">
        <f t="array" aca="1" ref="R121" ca="1">IF(ISNUMBER(Q121),IF(Q121=100%,"CUMPLIDA",IF(AND(ISNUMBER(M121),ISNUMBER(INDIRECT("FECHA_"&amp;$B121,1))), IF(M121&lt;=INDIRECT("FECHA_"&amp;$B121,1),"INCUMPLIDA","PROCESO"), "VERIFICAR FECHA")),"SIN VALOR AVANCE")</f>
        <v>CUMPLIDA</v>
      </c>
    </row>
    <row r="122" spans="1:18" ht="165.75">
      <c r="A122" s="211" t="s">
        <v>1026</v>
      </c>
      <c r="B122" s="212" t="s">
        <v>2644</v>
      </c>
      <c r="C122" s="548"/>
      <c r="D122" s="548"/>
      <c r="E122" s="546"/>
      <c r="F122" s="546"/>
      <c r="G122" s="546"/>
      <c r="H122" s="213" t="s">
        <v>3748</v>
      </c>
      <c r="I122" s="214" t="s">
        <v>3749</v>
      </c>
      <c r="J122" s="214" t="s">
        <v>3736</v>
      </c>
      <c r="K122" s="215">
        <v>1</v>
      </c>
      <c r="L122" s="216">
        <v>43800</v>
      </c>
      <c r="M122" s="216">
        <v>44377</v>
      </c>
      <c r="N122" s="251">
        <f t="shared" si="2"/>
        <v>82.428571428571431</v>
      </c>
      <c r="O122" s="217">
        <v>1</v>
      </c>
      <c r="P122" s="214" t="s">
        <v>5030</v>
      </c>
      <c r="Q122" s="217">
        <f t="shared" si="3"/>
        <v>1</v>
      </c>
      <c r="R122" s="218" t="str">
        <f t="array" aca="1" ref="R122" ca="1">IF(ISNUMBER(Q122),IF(Q122=100%,"CUMPLIDA",IF(AND(ISNUMBER(M122),ISNUMBER(INDIRECT("FECHA_"&amp;$B122,1))), IF(M122&lt;=INDIRECT("FECHA_"&amp;$B122,1),"INCUMPLIDA","PROCESO"), "VERIFICAR FECHA")),"SIN VALOR AVANCE")</f>
        <v>CUMPLIDA</v>
      </c>
    </row>
    <row r="123" spans="1:18" ht="225.75">
      <c r="A123" s="211" t="s">
        <v>1026</v>
      </c>
      <c r="B123" s="212" t="s">
        <v>2644</v>
      </c>
      <c r="C123" s="548" t="s">
        <v>3750</v>
      </c>
      <c r="D123" s="548" t="s">
        <v>3751</v>
      </c>
      <c r="E123" s="546" t="s">
        <v>3752</v>
      </c>
      <c r="F123" s="546"/>
      <c r="G123" s="546" t="s">
        <v>3753</v>
      </c>
      <c r="H123" s="213" t="s">
        <v>2998</v>
      </c>
      <c r="I123" s="214" t="s">
        <v>3754</v>
      </c>
      <c r="J123" s="214" t="s">
        <v>467</v>
      </c>
      <c r="K123" s="215">
        <v>1</v>
      </c>
      <c r="L123" s="216">
        <v>45231</v>
      </c>
      <c r="M123" s="216">
        <v>45504</v>
      </c>
      <c r="N123" s="251">
        <f t="shared" si="2"/>
        <v>39</v>
      </c>
      <c r="O123" s="217">
        <v>1</v>
      </c>
      <c r="P123" s="214" t="s">
        <v>5035</v>
      </c>
      <c r="Q123" s="217">
        <f t="shared" si="3"/>
        <v>1</v>
      </c>
      <c r="R123" s="218" t="str">
        <f t="array" aca="1" ref="R123" ca="1">IF(ISNUMBER(Q123),IF(Q123=100%,"CUMPLIDA",IF(AND(ISNUMBER(M123),ISNUMBER(INDIRECT("FECHA_"&amp;$B123,1))), IF(M123&lt;=INDIRECT("FECHA_"&amp;$B123,1),"INCUMPLIDA","PROCESO"), "VERIFICAR FECHA")),"SIN VALOR AVANCE")</f>
        <v>CUMPLIDA</v>
      </c>
    </row>
    <row r="124" spans="1:18" ht="150.75">
      <c r="A124" s="211" t="s">
        <v>1026</v>
      </c>
      <c r="B124" s="212" t="s">
        <v>2644</v>
      </c>
      <c r="C124" s="548"/>
      <c r="D124" s="548"/>
      <c r="E124" s="546"/>
      <c r="F124" s="546"/>
      <c r="G124" s="546"/>
      <c r="H124" s="213" t="s">
        <v>3000</v>
      </c>
      <c r="I124" s="214" t="s">
        <v>475</v>
      </c>
      <c r="J124" s="214" t="s">
        <v>475</v>
      </c>
      <c r="K124" s="215">
        <v>1</v>
      </c>
      <c r="L124" s="216">
        <v>45352</v>
      </c>
      <c r="M124" s="216">
        <v>45747</v>
      </c>
      <c r="N124" s="251">
        <f t="shared" si="2"/>
        <v>56.428571428571431</v>
      </c>
      <c r="O124" s="217">
        <v>1</v>
      </c>
      <c r="P124" s="214" t="s">
        <v>2548</v>
      </c>
      <c r="Q124" s="217">
        <f t="shared" si="3"/>
        <v>1</v>
      </c>
      <c r="R124" s="218" t="str">
        <f t="array" aca="1" ref="R124" ca="1">IF(ISNUMBER(Q124),IF(Q124=100%,"CUMPLIDA",IF(AND(ISNUMBER(M124),ISNUMBER(INDIRECT("FECHA_"&amp;$B124,1))), IF(M124&lt;=INDIRECT("FECHA_"&amp;$B124,1),"INCUMPLIDA","PROCESO"), "VERIFICAR FECHA")),"SIN VALOR AVANCE")</f>
        <v>CUMPLIDA</v>
      </c>
    </row>
    <row r="125" spans="1:18" ht="90.75">
      <c r="A125" s="211" t="s">
        <v>1026</v>
      </c>
      <c r="B125" s="212" t="s">
        <v>2644</v>
      </c>
      <c r="C125" s="548"/>
      <c r="D125" s="548"/>
      <c r="E125" s="546"/>
      <c r="F125" s="546"/>
      <c r="G125" s="546"/>
      <c r="H125" s="213" t="s">
        <v>3001</v>
      </c>
      <c r="I125" s="214" t="s">
        <v>519</v>
      </c>
      <c r="J125" s="214" t="s">
        <v>519</v>
      </c>
      <c r="K125" s="215">
        <v>1</v>
      </c>
      <c r="L125" s="216">
        <v>45352</v>
      </c>
      <c r="M125" s="216">
        <v>45747</v>
      </c>
      <c r="N125" s="251">
        <f t="shared" si="2"/>
        <v>56.428571428571431</v>
      </c>
      <c r="O125" s="217">
        <v>1</v>
      </c>
      <c r="P125" s="214" t="s">
        <v>5036</v>
      </c>
      <c r="Q125" s="217">
        <f t="shared" si="3"/>
        <v>1</v>
      </c>
      <c r="R125" s="218" t="str">
        <f t="array" aca="1" ref="R125" ca="1">IF(ISNUMBER(Q125),IF(Q125=100%,"CUMPLIDA",IF(AND(ISNUMBER(M125),ISNUMBER(INDIRECT("FECHA_"&amp;$B125,1))), IF(M125&lt;=INDIRECT("FECHA_"&amp;$B125,1),"INCUMPLIDA","PROCESO"), "VERIFICAR FECHA")),"SIN VALOR AVANCE")</f>
        <v>CUMPLIDA</v>
      </c>
    </row>
    <row r="126" spans="1:18" ht="150.75">
      <c r="A126" s="211" t="s">
        <v>1026</v>
      </c>
      <c r="B126" s="212" t="s">
        <v>2644</v>
      </c>
      <c r="C126" s="548"/>
      <c r="D126" s="548"/>
      <c r="E126" s="546"/>
      <c r="F126" s="546"/>
      <c r="G126" s="546"/>
      <c r="H126" s="213" t="s">
        <v>3615</v>
      </c>
      <c r="I126" s="214" t="s">
        <v>484</v>
      </c>
      <c r="J126" s="214" t="s">
        <v>484</v>
      </c>
      <c r="K126" s="215">
        <v>1</v>
      </c>
      <c r="L126" s="216">
        <v>45352</v>
      </c>
      <c r="M126" s="216">
        <v>45747</v>
      </c>
      <c r="N126" s="251">
        <f t="shared" si="2"/>
        <v>56.428571428571431</v>
      </c>
      <c r="O126" s="217">
        <v>1</v>
      </c>
      <c r="P126" s="214" t="s">
        <v>2548</v>
      </c>
      <c r="Q126" s="217">
        <f t="shared" si="3"/>
        <v>1</v>
      </c>
      <c r="R126" s="218" t="str">
        <f t="array" aca="1" ref="R126" ca="1">IF(ISNUMBER(Q126),IF(Q126=100%,"CUMPLIDA",IF(AND(ISNUMBER(M126),ISNUMBER(INDIRECT("FECHA_"&amp;$B126,1))), IF(M126&lt;=INDIRECT("FECHA_"&amp;$B126,1),"INCUMPLIDA","PROCESO"), "VERIFICAR FECHA")),"SIN VALOR AVANCE")</f>
        <v>CUMPLIDA</v>
      </c>
    </row>
    <row r="127" spans="1:18" ht="90.75">
      <c r="A127" s="211" t="s">
        <v>1026</v>
      </c>
      <c r="B127" s="212" t="s">
        <v>2644</v>
      </c>
      <c r="C127" s="548"/>
      <c r="D127" s="548"/>
      <c r="E127" s="546"/>
      <c r="F127" s="546"/>
      <c r="G127" s="546"/>
      <c r="H127" s="213" t="s">
        <v>3616</v>
      </c>
      <c r="I127" s="214" t="s">
        <v>485</v>
      </c>
      <c r="J127" s="214" t="s">
        <v>485</v>
      </c>
      <c r="K127" s="215">
        <v>1</v>
      </c>
      <c r="L127" s="216">
        <v>45352</v>
      </c>
      <c r="M127" s="216">
        <v>45747</v>
      </c>
      <c r="N127" s="251">
        <f t="shared" si="2"/>
        <v>56.428571428571431</v>
      </c>
      <c r="O127" s="217">
        <v>1</v>
      </c>
      <c r="P127" s="214" t="s">
        <v>5036</v>
      </c>
      <c r="Q127" s="217">
        <f t="shared" si="3"/>
        <v>1</v>
      </c>
      <c r="R127" s="218" t="str">
        <f t="array" aca="1" ref="R127" ca="1">IF(ISNUMBER(Q127),IF(Q127=100%,"CUMPLIDA",IF(AND(ISNUMBER(M127),ISNUMBER(INDIRECT("FECHA_"&amp;$B127,1))), IF(M127&lt;=INDIRECT("FECHA_"&amp;$B127,1),"INCUMPLIDA","PROCESO"), "VERIFICAR FECHA")),"SIN VALOR AVANCE")</f>
        <v>CUMPLIDA</v>
      </c>
    </row>
    <row r="128" spans="1:18" ht="90.75">
      <c r="A128" s="211" t="s">
        <v>1026</v>
      </c>
      <c r="B128" s="212" t="s">
        <v>2644</v>
      </c>
      <c r="C128" s="548"/>
      <c r="D128" s="548"/>
      <c r="E128" s="546"/>
      <c r="F128" s="546"/>
      <c r="G128" s="546"/>
      <c r="H128" s="213" t="s">
        <v>3617</v>
      </c>
      <c r="I128" s="214" t="s">
        <v>487</v>
      </c>
      <c r="J128" s="214" t="s">
        <v>487</v>
      </c>
      <c r="K128" s="215">
        <v>1</v>
      </c>
      <c r="L128" s="216">
        <v>45352</v>
      </c>
      <c r="M128" s="216">
        <v>45747</v>
      </c>
      <c r="N128" s="251">
        <f t="shared" si="2"/>
        <v>56.428571428571431</v>
      </c>
      <c r="O128" s="217">
        <v>1</v>
      </c>
      <c r="P128" s="214" t="s">
        <v>5036</v>
      </c>
      <c r="Q128" s="217">
        <f t="shared" si="3"/>
        <v>1</v>
      </c>
      <c r="R128" s="218" t="str">
        <f t="array" aca="1" ref="R128" ca="1">IF(ISNUMBER(Q128),IF(Q128=100%,"CUMPLIDA",IF(AND(ISNUMBER(M128),ISNUMBER(INDIRECT("FECHA_"&amp;$B128,1))), IF(M128&lt;=INDIRECT("FECHA_"&amp;$B128,1),"INCUMPLIDA","PROCESO"), "VERIFICAR FECHA")),"SIN VALOR AVANCE")</f>
        <v>CUMPLIDA</v>
      </c>
    </row>
    <row r="129" spans="1:18" ht="150.75">
      <c r="A129" s="211" t="s">
        <v>1026</v>
      </c>
      <c r="B129" s="212" t="s">
        <v>2644</v>
      </c>
      <c r="C129" s="548"/>
      <c r="D129" s="548"/>
      <c r="E129" s="546"/>
      <c r="F129" s="546"/>
      <c r="G129" s="546"/>
      <c r="H129" s="213" t="s">
        <v>3618</v>
      </c>
      <c r="I129" s="214" t="s">
        <v>490</v>
      </c>
      <c r="J129" s="214" t="s">
        <v>490</v>
      </c>
      <c r="K129" s="215">
        <v>2</v>
      </c>
      <c r="L129" s="216">
        <v>45748</v>
      </c>
      <c r="M129" s="216">
        <v>46234</v>
      </c>
      <c r="N129" s="251">
        <f t="shared" si="2"/>
        <v>69.428571428571431</v>
      </c>
      <c r="O129" s="217">
        <v>0.69499999999999995</v>
      </c>
      <c r="P129" s="214" t="s">
        <v>2548</v>
      </c>
      <c r="Q129" s="217">
        <f t="shared" si="3"/>
        <v>0.69499999999999995</v>
      </c>
      <c r="R129" s="218" t="str">
        <f t="array" aca="1" ref="R129" ca="1">IF(ISNUMBER(Q129),IF(Q129=100%,"CUMPLIDA",IF(AND(ISNUMBER(M129),ISNUMBER(INDIRECT("FECHA_"&amp;$B129,1))), IF(M129&lt;=INDIRECT("FECHA_"&amp;$B129,1),"INCUMPLIDA","PROCESO"), "VERIFICAR FECHA")),"SIN VALOR AVANCE")</f>
        <v>PROCESO</v>
      </c>
    </row>
    <row r="130" spans="1:18" ht="150.75">
      <c r="A130" s="211" t="s">
        <v>1026</v>
      </c>
      <c r="B130" s="212" t="s">
        <v>2644</v>
      </c>
      <c r="C130" s="548"/>
      <c r="D130" s="548"/>
      <c r="E130" s="546"/>
      <c r="F130" s="546"/>
      <c r="G130" s="546"/>
      <c r="H130" s="213" t="s">
        <v>3619</v>
      </c>
      <c r="I130" s="214" t="s">
        <v>494</v>
      </c>
      <c r="J130" s="214" t="s">
        <v>494</v>
      </c>
      <c r="K130" s="215">
        <v>1</v>
      </c>
      <c r="L130" s="216">
        <v>45748</v>
      </c>
      <c r="M130" s="216">
        <v>46234</v>
      </c>
      <c r="N130" s="251">
        <f t="shared" si="2"/>
        <v>69.428571428571431</v>
      </c>
      <c r="O130" s="217">
        <v>0</v>
      </c>
      <c r="P130" s="214" t="s">
        <v>2548</v>
      </c>
      <c r="Q130" s="217">
        <f t="shared" si="3"/>
        <v>0</v>
      </c>
      <c r="R130" s="218" t="str">
        <f t="array" aca="1" ref="R130" ca="1">IF(ISNUMBER(Q130),IF(Q130=100%,"CUMPLIDA",IF(AND(ISNUMBER(M130),ISNUMBER(INDIRECT("FECHA_"&amp;$B130,1))), IF(M130&lt;=INDIRECT("FECHA_"&amp;$B130,1),"INCUMPLIDA","PROCESO"), "VERIFICAR FECHA")),"SIN VALOR AVANCE")</f>
        <v>PROCESO</v>
      </c>
    </row>
    <row r="131" spans="1:18" ht="225.75">
      <c r="A131" s="211" t="s">
        <v>1026</v>
      </c>
      <c r="B131" s="212" t="s">
        <v>2644</v>
      </c>
      <c r="C131" s="548"/>
      <c r="D131" s="548"/>
      <c r="E131" s="546"/>
      <c r="F131" s="546"/>
      <c r="G131" s="546"/>
      <c r="H131" s="213" t="s">
        <v>3620</v>
      </c>
      <c r="I131" s="214" t="s">
        <v>527</v>
      </c>
      <c r="J131" s="214" t="s">
        <v>527</v>
      </c>
      <c r="K131" s="215">
        <v>2</v>
      </c>
      <c r="L131" s="216">
        <v>45748</v>
      </c>
      <c r="M131" s="216">
        <v>46234</v>
      </c>
      <c r="N131" s="251">
        <f t="shared" si="2"/>
        <v>69.428571428571431</v>
      </c>
      <c r="O131" s="217">
        <v>0</v>
      </c>
      <c r="P131" s="214" t="s">
        <v>5035</v>
      </c>
      <c r="Q131" s="217">
        <f t="shared" si="3"/>
        <v>0</v>
      </c>
      <c r="R131" s="218" t="str">
        <f t="array" aca="1" ref="R131" ca="1">IF(ISNUMBER(Q131),IF(Q131=100%,"CUMPLIDA",IF(AND(ISNUMBER(M131),ISNUMBER(INDIRECT("FECHA_"&amp;$B131,1))), IF(M131&lt;=INDIRECT("FECHA_"&amp;$B131,1),"INCUMPLIDA","PROCESO"), "VERIFICAR FECHA")),"SIN VALOR AVANCE")</f>
        <v>PROCESO</v>
      </c>
    </row>
    <row r="132" spans="1:18" ht="105.75">
      <c r="A132" s="211" t="s">
        <v>1026</v>
      </c>
      <c r="B132" s="212" t="s">
        <v>2644</v>
      </c>
      <c r="C132" s="548"/>
      <c r="D132" s="548"/>
      <c r="E132" s="546"/>
      <c r="F132" s="546"/>
      <c r="G132" s="546"/>
      <c r="H132" s="213" t="s">
        <v>3755</v>
      </c>
      <c r="I132" s="214" t="s">
        <v>3756</v>
      </c>
      <c r="J132" s="214" t="s">
        <v>3757</v>
      </c>
      <c r="K132" s="215">
        <v>1</v>
      </c>
      <c r="L132" s="216">
        <v>45048</v>
      </c>
      <c r="M132" s="216">
        <v>45291</v>
      </c>
      <c r="N132" s="251">
        <f t="shared" si="2"/>
        <v>34.714285714285715</v>
      </c>
      <c r="O132" s="217">
        <v>1</v>
      </c>
      <c r="P132" s="214" t="s">
        <v>5037</v>
      </c>
      <c r="Q132" s="217">
        <f t="shared" si="3"/>
        <v>1</v>
      </c>
      <c r="R132" s="218" t="str">
        <f t="array" aca="1" ref="R132" ca="1">IF(ISNUMBER(Q132),IF(Q132=100%,"CUMPLIDA",IF(AND(ISNUMBER(M132),ISNUMBER(INDIRECT("FECHA_"&amp;$B132,1))), IF(M132&lt;=INDIRECT("FECHA_"&amp;$B132,1),"INCUMPLIDA","PROCESO"), "VERIFICAR FECHA")),"SIN VALOR AVANCE")</f>
        <v>CUMPLIDA</v>
      </c>
    </row>
    <row r="133" spans="1:18" ht="165">
      <c r="A133" s="211" t="s">
        <v>1026</v>
      </c>
      <c r="B133" s="212" t="s">
        <v>2644</v>
      </c>
      <c r="C133" s="548"/>
      <c r="D133" s="548"/>
      <c r="E133" s="546"/>
      <c r="F133" s="546"/>
      <c r="G133" s="546"/>
      <c r="H133" s="213" t="s">
        <v>3758</v>
      </c>
      <c r="I133" s="214" t="s">
        <v>3759</v>
      </c>
      <c r="J133" s="214" t="s">
        <v>3760</v>
      </c>
      <c r="K133" s="215">
        <v>4</v>
      </c>
      <c r="L133" s="216">
        <v>45078</v>
      </c>
      <c r="M133" s="216">
        <v>45473</v>
      </c>
      <c r="N133" s="251">
        <f t="shared" si="2"/>
        <v>56.428571428571431</v>
      </c>
      <c r="O133" s="217">
        <v>1</v>
      </c>
      <c r="P133" s="214" t="s">
        <v>5038</v>
      </c>
      <c r="Q133" s="217">
        <f t="shared" si="3"/>
        <v>1</v>
      </c>
      <c r="R133" s="218" t="str">
        <f t="array" aca="1" ref="R133" ca="1">IF(ISNUMBER(Q133),IF(Q133=100%,"CUMPLIDA",IF(AND(ISNUMBER(M133),ISNUMBER(INDIRECT("FECHA_"&amp;$B133,1))), IF(M133&lt;=INDIRECT("FECHA_"&amp;$B133,1),"INCUMPLIDA","PROCESO"), "VERIFICAR FECHA")),"SIN VALOR AVANCE")</f>
        <v>CUMPLIDA</v>
      </c>
    </row>
    <row r="134" spans="1:18" ht="195.75">
      <c r="A134" s="211" t="s">
        <v>1026</v>
      </c>
      <c r="B134" s="212" t="s">
        <v>2644</v>
      </c>
      <c r="C134" s="548"/>
      <c r="D134" s="548"/>
      <c r="E134" s="546"/>
      <c r="F134" s="546"/>
      <c r="G134" s="546"/>
      <c r="H134" s="213" t="s">
        <v>3761</v>
      </c>
      <c r="I134" s="214" t="s">
        <v>3762</v>
      </c>
      <c r="J134" s="214" t="s">
        <v>3760</v>
      </c>
      <c r="K134" s="215">
        <v>4</v>
      </c>
      <c r="L134" s="216">
        <v>45078</v>
      </c>
      <c r="M134" s="216">
        <v>45473</v>
      </c>
      <c r="N134" s="251">
        <f t="shared" si="2"/>
        <v>56.428571428571431</v>
      </c>
      <c r="O134" s="217">
        <v>1</v>
      </c>
      <c r="P134" s="214" t="s">
        <v>5039</v>
      </c>
      <c r="Q134" s="217">
        <f t="shared" si="3"/>
        <v>1</v>
      </c>
      <c r="R134" s="218" t="str">
        <f t="array" aca="1" ref="R134" ca="1">IF(ISNUMBER(Q134),IF(Q134=100%,"CUMPLIDA",IF(AND(ISNUMBER(M134),ISNUMBER(INDIRECT("FECHA_"&amp;$B134,1))), IF(M134&lt;=INDIRECT("FECHA_"&amp;$B134,1),"INCUMPLIDA","PROCESO"), "VERIFICAR FECHA")),"SIN VALOR AVANCE")</f>
        <v>CUMPLIDA</v>
      </c>
    </row>
    <row r="135" spans="1:18" ht="135.75">
      <c r="A135" s="211" t="s">
        <v>1026</v>
      </c>
      <c r="B135" s="212" t="s">
        <v>2644</v>
      </c>
      <c r="C135" s="548"/>
      <c r="D135" s="548"/>
      <c r="E135" s="546"/>
      <c r="F135" s="546"/>
      <c r="G135" s="546"/>
      <c r="H135" s="213" t="s">
        <v>3763</v>
      </c>
      <c r="I135" s="214" t="s">
        <v>3764</v>
      </c>
      <c r="J135" s="214" t="s">
        <v>3765</v>
      </c>
      <c r="K135" s="215">
        <v>1</v>
      </c>
      <c r="L135" s="216">
        <v>45048</v>
      </c>
      <c r="M135" s="216">
        <v>45291</v>
      </c>
      <c r="N135" s="251">
        <f t="shared" si="2"/>
        <v>34.714285714285715</v>
      </c>
      <c r="O135" s="217">
        <v>1</v>
      </c>
      <c r="P135" s="214" t="s">
        <v>5040</v>
      </c>
      <c r="Q135" s="217">
        <f t="shared" si="3"/>
        <v>1</v>
      </c>
      <c r="R135" s="218" t="str">
        <f t="array" aca="1" ref="R135" ca="1">IF(ISNUMBER(Q135),IF(Q135=100%,"CUMPLIDA",IF(AND(ISNUMBER(M135),ISNUMBER(INDIRECT("FECHA_"&amp;$B135,1))), IF(M135&lt;=INDIRECT("FECHA_"&amp;$B135,1),"INCUMPLIDA","PROCESO"), "VERIFICAR FECHA")),"SIN VALOR AVANCE")</f>
        <v>CUMPLIDA</v>
      </c>
    </row>
    <row r="136" spans="1:18" ht="165">
      <c r="A136" s="211" t="s">
        <v>1026</v>
      </c>
      <c r="B136" s="212" t="s">
        <v>2644</v>
      </c>
      <c r="C136" s="548"/>
      <c r="D136" s="548"/>
      <c r="E136" s="546"/>
      <c r="F136" s="546"/>
      <c r="G136" s="546"/>
      <c r="H136" s="213" t="s">
        <v>3766</v>
      </c>
      <c r="I136" s="214" t="s">
        <v>3767</v>
      </c>
      <c r="J136" s="214" t="s">
        <v>3768</v>
      </c>
      <c r="K136" s="215">
        <v>1</v>
      </c>
      <c r="L136" s="216">
        <v>45047</v>
      </c>
      <c r="M136" s="216">
        <v>45504</v>
      </c>
      <c r="N136" s="251">
        <f t="shared" si="2"/>
        <v>65.285714285714292</v>
      </c>
      <c r="O136" s="217">
        <v>1</v>
      </c>
      <c r="P136" s="214" t="s">
        <v>5041</v>
      </c>
      <c r="Q136" s="217">
        <f t="shared" si="3"/>
        <v>1</v>
      </c>
      <c r="R136" s="218" t="str">
        <f t="array" aca="1" ref="R136" ca="1">IF(ISNUMBER(Q136),IF(Q136=100%,"CUMPLIDA",IF(AND(ISNUMBER(M136),ISNUMBER(INDIRECT("FECHA_"&amp;$B136,1))), IF(M136&lt;=INDIRECT("FECHA_"&amp;$B136,1),"INCUMPLIDA","PROCESO"), "VERIFICAR FECHA")),"SIN VALOR AVANCE")</f>
        <v>CUMPLIDA</v>
      </c>
    </row>
    <row r="137" spans="1:18" ht="120.75">
      <c r="A137" s="211" t="s">
        <v>1026</v>
      </c>
      <c r="B137" s="212" t="s">
        <v>2644</v>
      </c>
      <c r="C137" s="548"/>
      <c r="D137" s="548"/>
      <c r="E137" s="546"/>
      <c r="F137" s="546"/>
      <c r="G137" s="546"/>
      <c r="H137" s="213" t="s">
        <v>3769</v>
      </c>
      <c r="I137" s="214" t="s">
        <v>3770</v>
      </c>
      <c r="J137" s="214" t="s">
        <v>3771</v>
      </c>
      <c r="K137" s="215">
        <v>2</v>
      </c>
      <c r="L137" s="216">
        <v>45047</v>
      </c>
      <c r="M137" s="216">
        <v>45473</v>
      </c>
      <c r="N137" s="251">
        <f t="shared" si="2"/>
        <v>60.857142857142854</v>
      </c>
      <c r="O137" s="217">
        <v>1</v>
      </c>
      <c r="P137" s="214" t="s">
        <v>5042</v>
      </c>
      <c r="Q137" s="217">
        <f t="shared" si="3"/>
        <v>1</v>
      </c>
      <c r="R137" s="218" t="str">
        <f t="array" aca="1" ref="R137" ca="1">IF(ISNUMBER(Q137),IF(Q137=100%,"CUMPLIDA",IF(AND(ISNUMBER(M137),ISNUMBER(INDIRECT("FECHA_"&amp;$B137,1))), IF(M137&lt;=INDIRECT("FECHA_"&amp;$B137,1),"INCUMPLIDA","PROCESO"), "VERIFICAR FECHA")),"SIN VALOR AVANCE")</f>
        <v>CUMPLIDA</v>
      </c>
    </row>
    <row r="138" spans="1:18" ht="75.75">
      <c r="A138" s="211" t="s">
        <v>1026</v>
      </c>
      <c r="B138" s="212" t="s">
        <v>2644</v>
      </c>
      <c r="C138" s="548"/>
      <c r="D138" s="548"/>
      <c r="E138" s="546"/>
      <c r="F138" s="546"/>
      <c r="G138" s="546"/>
      <c r="H138" s="213" t="s">
        <v>3772</v>
      </c>
      <c r="I138" s="214" t="s">
        <v>3773</v>
      </c>
      <c r="J138" s="214" t="s">
        <v>3774</v>
      </c>
      <c r="K138" s="215">
        <v>1</v>
      </c>
      <c r="L138" s="216">
        <v>44879</v>
      </c>
      <c r="M138" s="216">
        <v>45458</v>
      </c>
      <c r="N138" s="251">
        <f t="shared" si="2"/>
        <v>82.714285714285708</v>
      </c>
      <c r="O138" s="217">
        <v>1</v>
      </c>
      <c r="P138" s="214" t="s">
        <v>5043</v>
      </c>
      <c r="Q138" s="217">
        <f t="shared" si="3"/>
        <v>1</v>
      </c>
      <c r="R138" s="218" t="str">
        <f t="array" aca="1" ref="R138" ca="1">IF(ISNUMBER(Q138),IF(Q138=100%,"CUMPLIDA",IF(AND(ISNUMBER(M138),ISNUMBER(INDIRECT("FECHA_"&amp;$B138,1))), IF(M138&lt;=INDIRECT("FECHA_"&amp;$B138,1),"INCUMPLIDA","PROCESO"), "VERIFICAR FECHA")),"SIN VALOR AVANCE")</f>
        <v>CUMPLIDA</v>
      </c>
    </row>
    <row r="139" spans="1:18" ht="75.75">
      <c r="A139" s="211" t="s">
        <v>1026</v>
      </c>
      <c r="B139" s="212" t="s">
        <v>2644</v>
      </c>
      <c r="C139" s="548"/>
      <c r="D139" s="548"/>
      <c r="E139" s="546"/>
      <c r="F139" s="546"/>
      <c r="G139" s="546"/>
      <c r="H139" s="213" t="s">
        <v>3775</v>
      </c>
      <c r="I139" s="214" t="s">
        <v>3776</v>
      </c>
      <c r="J139" s="214" t="s">
        <v>3777</v>
      </c>
      <c r="K139" s="215">
        <v>3</v>
      </c>
      <c r="L139" s="216">
        <v>45323</v>
      </c>
      <c r="M139" s="216">
        <v>47087</v>
      </c>
      <c r="N139" s="251">
        <f t="shared" si="2"/>
        <v>252</v>
      </c>
      <c r="O139" s="217">
        <v>0.4</v>
      </c>
      <c r="P139" s="214" t="s">
        <v>5043</v>
      </c>
      <c r="Q139" s="217">
        <f t="shared" si="3"/>
        <v>0.4</v>
      </c>
      <c r="R139" s="218" t="str">
        <f t="array" aca="1" ref="R139" ca="1">IF(ISNUMBER(Q139),IF(Q139=100%,"CUMPLIDA",IF(AND(ISNUMBER(M139),ISNUMBER(INDIRECT("FECHA_"&amp;$B139,1))), IF(M139&lt;=INDIRECT("FECHA_"&amp;$B139,1),"INCUMPLIDA","PROCESO"), "VERIFICAR FECHA")),"SIN VALOR AVANCE")</f>
        <v>PROCESO</v>
      </c>
    </row>
    <row r="140" spans="1:18" ht="75.75">
      <c r="A140" s="211" t="s">
        <v>1026</v>
      </c>
      <c r="B140" s="212" t="s">
        <v>2644</v>
      </c>
      <c r="C140" s="548"/>
      <c r="D140" s="548"/>
      <c r="E140" s="546"/>
      <c r="F140" s="546"/>
      <c r="G140" s="546"/>
      <c r="H140" s="213" t="s">
        <v>3778</v>
      </c>
      <c r="I140" s="214" t="s">
        <v>3779</v>
      </c>
      <c r="J140" s="214" t="s">
        <v>3780</v>
      </c>
      <c r="K140" s="215">
        <v>1</v>
      </c>
      <c r="L140" s="216">
        <v>44972</v>
      </c>
      <c r="M140" s="216">
        <v>45747</v>
      </c>
      <c r="N140" s="251">
        <f t="shared" ref="N140:N203" si="4">(M140-L140)/7</f>
        <v>110.71428571428571</v>
      </c>
      <c r="O140" s="217">
        <v>1</v>
      </c>
      <c r="P140" s="214" t="s">
        <v>5043</v>
      </c>
      <c r="Q140" s="217">
        <f t="shared" ref="Q140:Q203" si="5">(O140)</f>
        <v>1</v>
      </c>
      <c r="R140" s="218" t="str">
        <f t="array" aca="1" ref="R140" ca="1">IF(ISNUMBER(Q140),IF(Q140=100%,"CUMPLIDA",IF(AND(ISNUMBER(M140),ISNUMBER(INDIRECT("FECHA_"&amp;$B140,1))), IF(M140&lt;=INDIRECT("FECHA_"&amp;$B140,1),"INCUMPLIDA","PROCESO"), "VERIFICAR FECHA")),"SIN VALOR AVANCE")</f>
        <v>CUMPLIDA</v>
      </c>
    </row>
    <row r="141" spans="1:18" ht="150">
      <c r="A141" s="211" t="s">
        <v>1026</v>
      </c>
      <c r="B141" s="212" t="s">
        <v>2644</v>
      </c>
      <c r="C141" s="548"/>
      <c r="D141" s="548"/>
      <c r="E141" s="546"/>
      <c r="F141" s="546"/>
      <c r="G141" s="546"/>
      <c r="H141" s="213" t="s">
        <v>3781</v>
      </c>
      <c r="I141" s="214" t="s">
        <v>3782</v>
      </c>
      <c r="J141" s="214" t="s">
        <v>3780</v>
      </c>
      <c r="K141" s="220" t="s">
        <v>3783</v>
      </c>
      <c r="L141" s="216">
        <v>44835</v>
      </c>
      <c r="M141" s="216">
        <v>46022</v>
      </c>
      <c r="N141" s="251">
        <f t="shared" si="4"/>
        <v>169.57142857142858</v>
      </c>
      <c r="O141" s="217">
        <v>1</v>
      </c>
      <c r="P141" s="214" t="s">
        <v>5044</v>
      </c>
      <c r="Q141" s="217">
        <f t="shared" si="5"/>
        <v>1</v>
      </c>
      <c r="R141" s="218" t="str">
        <f t="array" aca="1" ref="R141" ca="1">IF(ISNUMBER(Q141),IF(Q141=100%,"CUMPLIDA",IF(AND(ISNUMBER(M141),ISNUMBER(INDIRECT("FECHA_"&amp;$B141,1))), IF(M141&lt;=INDIRECT("FECHA_"&amp;$B141,1),"INCUMPLIDA","PROCESO"), "VERIFICAR FECHA")),"SIN VALOR AVANCE")</f>
        <v>CUMPLIDA</v>
      </c>
    </row>
    <row r="142" spans="1:18" ht="75.75">
      <c r="A142" s="211" t="s">
        <v>1026</v>
      </c>
      <c r="B142" s="212" t="s">
        <v>2644</v>
      </c>
      <c r="C142" s="548"/>
      <c r="D142" s="548"/>
      <c r="E142" s="546"/>
      <c r="F142" s="546"/>
      <c r="G142" s="546"/>
      <c r="H142" s="213" t="s">
        <v>3784</v>
      </c>
      <c r="I142" s="214" t="s">
        <v>3785</v>
      </c>
      <c r="J142" s="214" t="s">
        <v>3786</v>
      </c>
      <c r="K142" s="215">
        <v>1</v>
      </c>
      <c r="L142" s="216">
        <v>44927</v>
      </c>
      <c r="M142" s="216">
        <v>45291</v>
      </c>
      <c r="N142" s="251">
        <f t="shared" si="4"/>
        <v>52</v>
      </c>
      <c r="O142" s="217">
        <v>1</v>
      </c>
      <c r="P142" s="214" t="s">
        <v>5044</v>
      </c>
      <c r="Q142" s="217">
        <f t="shared" si="5"/>
        <v>1</v>
      </c>
      <c r="R142" s="218" t="str">
        <f t="array" aca="1" ref="R142" ca="1">IF(ISNUMBER(Q142),IF(Q142=100%,"CUMPLIDA",IF(AND(ISNUMBER(M142),ISNUMBER(INDIRECT("FECHA_"&amp;$B142,1))), IF(M142&lt;=INDIRECT("FECHA_"&amp;$B142,1),"INCUMPLIDA","PROCESO"), "VERIFICAR FECHA")),"SIN VALOR AVANCE")</f>
        <v>CUMPLIDA</v>
      </c>
    </row>
    <row r="143" spans="1:18" ht="150.75">
      <c r="A143" s="211" t="s">
        <v>1026</v>
      </c>
      <c r="B143" s="212" t="s">
        <v>2644</v>
      </c>
      <c r="C143" s="548"/>
      <c r="D143" s="548"/>
      <c r="E143" s="546"/>
      <c r="F143" s="546"/>
      <c r="G143" s="546"/>
      <c r="H143" s="213" t="s">
        <v>3787</v>
      </c>
      <c r="I143" s="214" t="s">
        <v>475</v>
      </c>
      <c r="J143" s="214" t="s">
        <v>475</v>
      </c>
      <c r="K143" s="215">
        <v>1</v>
      </c>
      <c r="L143" s="216">
        <v>45352</v>
      </c>
      <c r="M143" s="216">
        <v>45747</v>
      </c>
      <c r="N143" s="251">
        <f t="shared" si="4"/>
        <v>56.428571428571431</v>
      </c>
      <c r="O143" s="217">
        <v>1</v>
      </c>
      <c r="P143" s="214" t="s">
        <v>2548</v>
      </c>
      <c r="Q143" s="217">
        <f t="shared" si="5"/>
        <v>1</v>
      </c>
      <c r="R143" s="218" t="str">
        <f t="array" aca="1" ref="R143" ca="1">IF(ISNUMBER(Q143),IF(Q143=100%,"CUMPLIDA",IF(AND(ISNUMBER(M143),ISNUMBER(INDIRECT("FECHA_"&amp;$B143,1))), IF(M143&lt;=INDIRECT("FECHA_"&amp;$B143,1),"INCUMPLIDA","PROCESO"), "VERIFICAR FECHA")),"SIN VALOR AVANCE")</f>
        <v>CUMPLIDA</v>
      </c>
    </row>
    <row r="144" spans="1:18" ht="90.75">
      <c r="A144" s="211" t="s">
        <v>1026</v>
      </c>
      <c r="B144" s="212" t="s">
        <v>2644</v>
      </c>
      <c r="C144" s="548"/>
      <c r="D144" s="548"/>
      <c r="E144" s="546"/>
      <c r="F144" s="546"/>
      <c r="G144" s="546"/>
      <c r="H144" s="213" t="s">
        <v>3788</v>
      </c>
      <c r="I144" s="214" t="s">
        <v>519</v>
      </c>
      <c r="J144" s="214" t="s">
        <v>519</v>
      </c>
      <c r="K144" s="215">
        <v>1</v>
      </c>
      <c r="L144" s="216">
        <v>45323</v>
      </c>
      <c r="M144" s="216">
        <v>45747</v>
      </c>
      <c r="N144" s="251">
        <f t="shared" si="4"/>
        <v>60.571428571428569</v>
      </c>
      <c r="O144" s="217">
        <v>1</v>
      </c>
      <c r="P144" s="214" t="s">
        <v>5036</v>
      </c>
      <c r="Q144" s="217">
        <f t="shared" si="5"/>
        <v>1</v>
      </c>
      <c r="R144" s="218" t="str">
        <f t="array" aca="1" ref="R144" ca="1">IF(ISNUMBER(Q144),IF(Q144=100%,"CUMPLIDA",IF(AND(ISNUMBER(M144),ISNUMBER(INDIRECT("FECHA_"&amp;$B144,1))), IF(M144&lt;=INDIRECT("FECHA_"&amp;$B144,1),"INCUMPLIDA","PROCESO"), "VERIFICAR FECHA")),"SIN VALOR AVANCE")</f>
        <v>CUMPLIDA</v>
      </c>
    </row>
    <row r="145" spans="1:18" ht="90.75">
      <c r="A145" s="211" t="s">
        <v>1026</v>
      </c>
      <c r="B145" s="212" t="s">
        <v>2644</v>
      </c>
      <c r="C145" s="548"/>
      <c r="D145" s="548"/>
      <c r="E145" s="546"/>
      <c r="F145" s="546"/>
      <c r="G145" s="546"/>
      <c r="H145" s="213" t="s">
        <v>3789</v>
      </c>
      <c r="I145" s="214" t="s">
        <v>482</v>
      </c>
      <c r="J145" s="214" t="s">
        <v>482</v>
      </c>
      <c r="K145" s="215">
        <v>1</v>
      </c>
      <c r="L145" s="216">
        <v>45231</v>
      </c>
      <c r="M145" s="216">
        <v>45747</v>
      </c>
      <c r="N145" s="251">
        <f t="shared" si="4"/>
        <v>73.714285714285708</v>
      </c>
      <c r="O145" s="217">
        <v>1</v>
      </c>
      <c r="P145" s="214" t="s">
        <v>5036</v>
      </c>
      <c r="Q145" s="217">
        <f t="shared" si="5"/>
        <v>1</v>
      </c>
      <c r="R145" s="218" t="str">
        <f t="array" aca="1" ref="R145" ca="1">IF(ISNUMBER(Q145),IF(Q145=100%,"CUMPLIDA",IF(AND(ISNUMBER(M145),ISNUMBER(INDIRECT("FECHA_"&amp;$B145,1))), IF(M145&lt;=INDIRECT("FECHA_"&amp;$B145,1),"INCUMPLIDA","PROCESO"), "VERIFICAR FECHA")),"SIN VALOR AVANCE")</f>
        <v>CUMPLIDA</v>
      </c>
    </row>
    <row r="146" spans="1:18" ht="150.75">
      <c r="A146" s="211" t="s">
        <v>1026</v>
      </c>
      <c r="B146" s="212" t="s">
        <v>2644</v>
      </c>
      <c r="C146" s="548"/>
      <c r="D146" s="548"/>
      <c r="E146" s="546"/>
      <c r="F146" s="546"/>
      <c r="G146" s="546"/>
      <c r="H146" s="213" t="s">
        <v>3790</v>
      </c>
      <c r="I146" s="214" t="s">
        <v>484</v>
      </c>
      <c r="J146" s="214" t="s">
        <v>484</v>
      </c>
      <c r="K146" s="215">
        <v>1</v>
      </c>
      <c r="L146" s="216">
        <v>45352</v>
      </c>
      <c r="M146" s="216">
        <v>45747</v>
      </c>
      <c r="N146" s="251">
        <f t="shared" si="4"/>
        <v>56.428571428571431</v>
      </c>
      <c r="O146" s="217">
        <v>1</v>
      </c>
      <c r="P146" s="214" t="s">
        <v>2548</v>
      </c>
      <c r="Q146" s="217">
        <f t="shared" si="5"/>
        <v>1</v>
      </c>
      <c r="R146" s="218" t="str">
        <f t="array" aca="1" ref="R146" ca="1">IF(ISNUMBER(Q146),IF(Q146=100%,"CUMPLIDA",IF(AND(ISNUMBER(M146),ISNUMBER(INDIRECT("FECHA_"&amp;$B146,1))), IF(M146&lt;=INDIRECT("FECHA_"&amp;$B146,1),"INCUMPLIDA","PROCESO"), "VERIFICAR FECHA")),"SIN VALOR AVANCE")</f>
        <v>CUMPLIDA</v>
      </c>
    </row>
    <row r="147" spans="1:18" ht="90.75">
      <c r="A147" s="211" t="s">
        <v>1026</v>
      </c>
      <c r="B147" s="212" t="s">
        <v>2644</v>
      </c>
      <c r="C147" s="548"/>
      <c r="D147" s="548"/>
      <c r="E147" s="546"/>
      <c r="F147" s="546"/>
      <c r="G147" s="546"/>
      <c r="H147" s="213" t="s">
        <v>3791</v>
      </c>
      <c r="I147" s="214" t="s">
        <v>485</v>
      </c>
      <c r="J147" s="214" t="s">
        <v>485</v>
      </c>
      <c r="K147" s="215">
        <v>1</v>
      </c>
      <c r="L147" s="216">
        <v>45231</v>
      </c>
      <c r="M147" s="216">
        <v>45747</v>
      </c>
      <c r="N147" s="251">
        <f t="shared" si="4"/>
        <v>73.714285714285708</v>
      </c>
      <c r="O147" s="217">
        <v>1</v>
      </c>
      <c r="P147" s="214" t="s">
        <v>5036</v>
      </c>
      <c r="Q147" s="217">
        <f t="shared" si="5"/>
        <v>1</v>
      </c>
      <c r="R147" s="218" t="str">
        <f t="array" aca="1" ref="R147" ca="1">IF(ISNUMBER(Q147),IF(Q147=100%,"CUMPLIDA",IF(AND(ISNUMBER(M147),ISNUMBER(INDIRECT("FECHA_"&amp;$B147,1))), IF(M147&lt;=INDIRECT("FECHA_"&amp;$B147,1),"INCUMPLIDA","PROCESO"), "VERIFICAR FECHA")),"SIN VALOR AVANCE")</f>
        <v>CUMPLIDA</v>
      </c>
    </row>
    <row r="148" spans="1:18" ht="225.75">
      <c r="A148" s="211" t="s">
        <v>1026</v>
      </c>
      <c r="B148" s="212" t="s">
        <v>2644</v>
      </c>
      <c r="C148" s="548"/>
      <c r="D148" s="548"/>
      <c r="E148" s="546"/>
      <c r="F148" s="546"/>
      <c r="G148" s="546"/>
      <c r="H148" s="213" t="s">
        <v>3792</v>
      </c>
      <c r="I148" s="214" t="s">
        <v>487</v>
      </c>
      <c r="J148" s="214" t="s">
        <v>487</v>
      </c>
      <c r="K148" s="215">
        <v>1</v>
      </c>
      <c r="L148" s="216">
        <v>45231</v>
      </c>
      <c r="M148" s="216">
        <v>45808</v>
      </c>
      <c r="N148" s="251">
        <f t="shared" si="4"/>
        <v>82.428571428571431</v>
      </c>
      <c r="O148" s="217">
        <v>1</v>
      </c>
      <c r="P148" s="214" t="s">
        <v>5035</v>
      </c>
      <c r="Q148" s="217">
        <f t="shared" si="5"/>
        <v>1</v>
      </c>
      <c r="R148" s="218" t="str">
        <f t="array" aca="1" ref="R148" ca="1">IF(ISNUMBER(Q148),IF(Q148=100%,"CUMPLIDA",IF(AND(ISNUMBER(M148),ISNUMBER(INDIRECT("FECHA_"&amp;$B148,1))), IF(M148&lt;=INDIRECT("FECHA_"&amp;$B148,1),"INCUMPLIDA","PROCESO"), "VERIFICAR FECHA")),"SIN VALOR AVANCE")</f>
        <v>CUMPLIDA</v>
      </c>
    </row>
    <row r="149" spans="1:18" ht="90.75">
      <c r="A149" s="211" t="s">
        <v>1026</v>
      </c>
      <c r="B149" s="212" t="s">
        <v>2644</v>
      </c>
      <c r="C149" s="548"/>
      <c r="D149" s="548"/>
      <c r="E149" s="546"/>
      <c r="F149" s="546"/>
      <c r="G149" s="546"/>
      <c r="H149" s="213" t="s">
        <v>3793</v>
      </c>
      <c r="I149" s="214" t="s">
        <v>490</v>
      </c>
      <c r="J149" s="214" t="s">
        <v>490</v>
      </c>
      <c r="K149" s="215">
        <v>3</v>
      </c>
      <c r="L149" s="216">
        <v>46204</v>
      </c>
      <c r="M149" s="216">
        <v>46477</v>
      </c>
      <c r="N149" s="251">
        <f t="shared" si="4"/>
        <v>39</v>
      </c>
      <c r="O149" s="217">
        <v>0</v>
      </c>
      <c r="P149" s="214" t="s">
        <v>5036</v>
      </c>
      <c r="Q149" s="217">
        <f t="shared" si="5"/>
        <v>0</v>
      </c>
      <c r="R149" s="218" t="str">
        <f t="array" aca="1" ref="R149" ca="1">IF(ISNUMBER(Q149),IF(Q149=100%,"CUMPLIDA",IF(AND(ISNUMBER(M149),ISNUMBER(INDIRECT("FECHA_"&amp;$B149,1))), IF(M149&lt;=INDIRECT("FECHA_"&amp;$B149,1),"INCUMPLIDA","PROCESO"), "VERIFICAR FECHA")),"SIN VALOR AVANCE")</f>
        <v>PROCESO</v>
      </c>
    </row>
    <row r="150" spans="1:18" ht="150.75">
      <c r="A150" s="211" t="s">
        <v>1026</v>
      </c>
      <c r="B150" s="212" t="s">
        <v>2644</v>
      </c>
      <c r="C150" s="548"/>
      <c r="D150" s="548"/>
      <c r="E150" s="546"/>
      <c r="F150" s="546"/>
      <c r="G150" s="546"/>
      <c r="H150" s="213" t="s">
        <v>3794</v>
      </c>
      <c r="I150" s="214" t="s">
        <v>494</v>
      </c>
      <c r="J150" s="214" t="s">
        <v>494</v>
      </c>
      <c r="K150" s="215">
        <v>1</v>
      </c>
      <c r="L150" s="216">
        <v>46204</v>
      </c>
      <c r="M150" s="216">
        <v>46477</v>
      </c>
      <c r="N150" s="251">
        <f t="shared" si="4"/>
        <v>39</v>
      </c>
      <c r="O150" s="217">
        <v>0</v>
      </c>
      <c r="P150" s="214" t="s">
        <v>2548</v>
      </c>
      <c r="Q150" s="217">
        <f t="shared" si="5"/>
        <v>0</v>
      </c>
      <c r="R150" s="218" t="str">
        <f t="array" aca="1" ref="R150" ca="1">IF(ISNUMBER(Q150),IF(Q150=100%,"CUMPLIDA",IF(AND(ISNUMBER(M150),ISNUMBER(INDIRECT("FECHA_"&amp;$B150,1))), IF(M150&lt;=INDIRECT("FECHA_"&amp;$B150,1),"INCUMPLIDA","PROCESO"), "VERIFICAR FECHA")),"SIN VALOR AVANCE")</f>
        <v>PROCESO</v>
      </c>
    </row>
    <row r="151" spans="1:18" ht="225.75">
      <c r="A151" s="211" t="s">
        <v>1026</v>
      </c>
      <c r="B151" s="212" t="s">
        <v>2644</v>
      </c>
      <c r="C151" s="548"/>
      <c r="D151" s="548"/>
      <c r="E151" s="546"/>
      <c r="F151" s="546"/>
      <c r="G151" s="546"/>
      <c r="H151" s="213" t="s">
        <v>3795</v>
      </c>
      <c r="I151" s="214" t="s">
        <v>527</v>
      </c>
      <c r="J151" s="214" t="s">
        <v>527</v>
      </c>
      <c r="K151" s="215">
        <v>2</v>
      </c>
      <c r="L151" s="216">
        <v>46204</v>
      </c>
      <c r="M151" s="216">
        <v>46477</v>
      </c>
      <c r="N151" s="251">
        <f t="shared" si="4"/>
        <v>39</v>
      </c>
      <c r="O151" s="217">
        <v>0</v>
      </c>
      <c r="P151" s="214" t="s">
        <v>5035</v>
      </c>
      <c r="Q151" s="217">
        <f t="shared" si="5"/>
        <v>0</v>
      </c>
      <c r="R151" s="218" t="str">
        <f t="array" aca="1" ref="R151" ca="1">IF(ISNUMBER(Q151),IF(Q151=100%,"CUMPLIDA",IF(AND(ISNUMBER(M151),ISNUMBER(INDIRECT("FECHA_"&amp;$B151,1))), IF(M151&lt;=INDIRECT("FECHA_"&amp;$B151,1),"INCUMPLIDA","PROCESO"), "VERIFICAR FECHA")),"SIN VALOR AVANCE")</f>
        <v>PROCESO</v>
      </c>
    </row>
    <row r="152" spans="1:18" ht="150">
      <c r="A152" s="211" t="s">
        <v>1026</v>
      </c>
      <c r="B152" s="212" t="s">
        <v>2644</v>
      </c>
      <c r="C152" s="548"/>
      <c r="D152" s="548"/>
      <c r="E152" s="546"/>
      <c r="F152" s="546"/>
      <c r="G152" s="546"/>
      <c r="H152" s="213" t="s">
        <v>3796</v>
      </c>
      <c r="I152" s="214" t="s">
        <v>3797</v>
      </c>
      <c r="J152" s="214" t="s">
        <v>3768</v>
      </c>
      <c r="K152" s="215">
        <v>1</v>
      </c>
      <c r="L152" s="216">
        <v>45047</v>
      </c>
      <c r="M152" s="216">
        <v>45138</v>
      </c>
      <c r="N152" s="251">
        <f t="shared" si="4"/>
        <v>13</v>
      </c>
      <c r="O152" s="217">
        <v>1</v>
      </c>
      <c r="P152" s="214" t="s">
        <v>5041</v>
      </c>
      <c r="Q152" s="217">
        <f t="shared" si="5"/>
        <v>1</v>
      </c>
      <c r="R152" s="218" t="str">
        <f t="array" aca="1" ref="R152" ca="1">IF(ISNUMBER(Q152),IF(Q152=100%,"CUMPLIDA",IF(AND(ISNUMBER(M152),ISNUMBER(INDIRECT("FECHA_"&amp;$B152,1))), IF(M152&lt;=INDIRECT("FECHA_"&amp;$B152,1),"INCUMPLIDA","PROCESO"), "VERIFICAR FECHA")),"SIN VALOR AVANCE")</f>
        <v>CUMPLIDA</v>
      </c>
    </row>
    <row r="153" spans="1:18" ht="120.75">
      <c r="A153" s="211" t="s">
        <v>1026</v>
      </c>
      <c r="B153" s="212" t="s">
        <v>2644</v>
      </c>
      <c r="C153" s="548"/>
      <c r="D153" s="548"/>
      <c r="E153" s="546"/>
      <c r="F153" s="546"/>
      <c r="G153" s="546"/>
      <c r="H153" s="213" t="s">
        <v>3798</v>
      </c>
      <c r="I153" s="214" t="s">
        <v>3799</v>
      </c>
      <c r="J153" s="214" t="s">
        <v>3771</v>
      </c>
      <c r="K153" s="215">
        <v>2</v>
      </c>
      <c r="L153" s="216">
        <v>45047</v>
      </c>
      <c r="M153" s="216">
        <v>45473</v>
      </c>
      <c r="N153" s="251">
        <f t="shared" si="4"/>
        <v>60.857142857142854</v>
      </c>
      <c r="O153" s="217">
        <v>1</v>
      </c>
      <c r="P153" s="214" t="s">
        <v>5042</v>
      </c>
      <c r="Q153" s="217">
        <f t="shared" si="5"/>
        <v>1</v>
      </c>
      <c r="R153" s="218" t="str">
        <f t="array" aca="1" ref="R153" ca="1">IF(ISNUMBER(Q153),IF(Q153=100%,"CUMPLIDA",IF(AND(ISNUMBER(M153),ISNUMBER(INDIRECT("FECHA_"&amp;$B153,1))), IF(M153&lt;=INDIRECT("FECHA_"&amp;$B153,1),"INCUMPLIDA","PROCESO"), "VERIFICAR FECHA")),"SIN VALOR AVANCE")</f>
        <v>CUMPLIDA</v>
      </c>
    </row>
    <row r="154" spans="1:18" ht="75.75">
      <c r="A154" s="211" t="s">
        <v>1026</v>
      </c>
      <c r="B154" s="212" t="s">
        <v>2644</v>
      </c>
      <c r="C154" s="548"/>
      <c r="D154" s="548"/>
      <c r="E154" s="546"/>
      <c r="F154" s="546"/>
      <c r="G154" s="546"/>
      <c r="H154" s="213" t="s">
        <v>3800</v>
      </c>
      <c r="I154" s="214" t="s">
        <v>490</v>
      </c>
      <c r="J154" s="214" t="s">
        <v>490</v>
      </c>
      <c r="K154" s="215">
        <v>9</v>
      </c>
      <c r="L154" s="216">
        <v>45809</v>
      </c>
      <c r="M154" s="216">
        <v>46660</v>
      </c>
      <c r="N154" s="251">
        <f t="shared" si="4"/>
        <v>121.57142857142857</v>
      </c>
      <c r="O154" s="217">
        <v>0</v>
      </c>
      <c r="P154" s="214" t="s">
        <v>5045</v>
      </c>
      <c r="Q154" s="217">
        <f t="shared" si="5"/>
        <v>0</v>
      </c>
      <c r="R154" s="218" t="str">
        <f t="array" aca="1" ref="R154" ca="1">IF(ISNUMBER(Q154),IF(Q154=100%,"CUMPLIDA",IF(AND(ISNUMBER(M154),ISNUMBER(INDIRECT("FECHA_"&amp;$B154,1))), IF(M154&lt;=INDIRECT("FECHA_"&amp;$B154,1),"INCUMPLIDA","PROCESO"), "VERIFICAR FECHA")),"SIN VALOR AVANCE")</f>
        <v>PROCESO</v>
      </c>
    </row>
    <row r="155" spans="1:18" ht="150.75">
      <c r="A155" s="211" t="s">
        <v>1026</v>
      </c>
      <c r="B155" s="212" t="s">
        <v>2644</v>
      </c>
      <c r="C155" s="548"/>
      <c r="D155" s="548"/>
      <c r="E155" s="546"/>
      <c r="F155" s="546"/>
      <c r="G155" s="546"/>
      <c r="H155" s="213" t="s">
        <v>3801</v>
      </c>
      <c r="I155" s="214" t="s">
        <v>494</v>
      </c>
      <c r="J155" s="214" t="s">
        <v>494</v>
      </c>
      <c r="K155" s="215">
        <v>1</v>
      </c>
      <c r="L155" s="216">
        <v>45809</v>
      </c>
      <c r="M155" s="216">
        <v>46660</v>
      </c>
      <c r="N155" s="251">
        <f t="shared" si="4"/>
        <v>121.57142857142857</v>
      </c>
      <c r="O155" s="217">
        <v>0</v>
      </c>
      <c r="P155" s="214" t="s">
        <v>2548</v>
      </c>
      <c r="Q155" s="217">
        <f t="shared" si="5"/>
        <v>0</v>
      </c>
      <c r="R155" s="218" t="str">
        <f t="array" aca="1" ref="R155" ca="1">IF(ISNUMBER(Q155),IF(Q155=100%,"CUMPLIDA",IF(AND(ISNUMBER(M155),ISNUMBER(INDIRECT("FECHA_"&amp;$B155,1))), IF(M155&lt;=INDIRECT("FECHA_"&amp;$B155,1),"INCUMPLIDA","PROCESO"), "VERIFICAR FECHA")),"SIN VALOR AVANCE")</f>
        <v>PROCESO</v>
      </c>
    </row>
    <row r="156" spans="1:18" ht="225.75">
      <c r="A156" s="211" t="s">
        <v>1026</v>
      </c>
      <c r="B156" s="212" t="s">
        <v>2644</v>
      </c>
      <c r="C156" s="548"/>
      <c r="D156" s="548"/>
      <c r="E156" s="546"/>
      <c r="F156" s="546"/>
      <c r="G156" s="546"/>
      <c r="H156" s="213" t="s">
        <v>3802</v>
      </c>
      <c r="I156" s="214" t="s">
        <v>527</v>
      </c>
      <c r="J156" s="214" t="s">
        <v>527</v>
      </c>
      <c r="K156" s="215">
        <v>2</v>
      </c>
      <c r="L156" s="216">
        <v>46204</v>
      </c>
      <c r="M156" s="216">
        <v>46660</v>
      </c>
      <c r="N156" s="251">
        <f t="shared" si="4"/>
        <v>65.142857142857139</v>
      </c>
      <c r="O156" s="217">
        <v>0</v>
      </c>
      <c r="P156" s="214" t="s">
        <v>5035</v>
      </c>
      <c r="Q156" s="217">
        <f t="shared" si="5"/>
        <v>0</v>
      </c>
      <c r="R156" s="218" t="str">
        <f t="array" aca="1" ref="R156" ca="1">IF(ISNUMBER(Q156),IF(Q156=100%,"CUMPLIDA",IF(AND(ISNUMBER(M156),ISNUMBER(INDIRECT("FECHA_"&amp;$B156,1))), IF(M156&lt;=INDIRECT("FECHA_"&amp;$B156,1),"INCUMPLIDA","PROCESO"), "VERIFICAR FECHA")),"SIN VALOR AVANCE")</f>
        <v>PROCESO</v>
      </c>
    </row>
    <row r="157" spans="1:18" ht="240">
      <c r="A157" s="211" t="s">
        <v>1026</v>
      </c>
      <c r="B157" s="212" t="s">
        <v>2644</v>
      </c>
      <c r="C157" s="548"/>
      <c r="D157" s="548"/>
      <c r="E157" s="546"/>
      <c r="F157" s="546"/>
      <c r="G157" s="546"/>
      <c r="H157" s="213" t="s">
        <v>3803</v>
      </c>
      <c r="I157" s="214" t="s">
        <v>3804</v>
      </c>
      <c r="J157" s="214" t="s">
        <v>3805</v>
      </c>
      <c r="K157" s="217">
        <v>1</v>
      </c>
      <c r="L157" s="216">
        <v>44958</v>
      </c>
      <c r="M157" s="216">
        <v>45352</v>
      </c>
      <c r="N157" s="251">
        <f t="shared" si="4"/>
        <v>56.285714285714285</v>
      </c>
      <c r="O157" s="217">
        <v>1</v>
      </c>
      <c r="P157" s="214" t="s">
        <v>5046</v>
      </c>
      <c r="Q157" s="217">
        <f t="shared" si="5"/>
        <v>1</v>
      </c>
      <c r="R157" s="218" t="str">
        <f t="array" aca="1" ref="R157" ca="1">IF(ISNUMBER(Q157),IF(Q157=100%,"CUMPLIDA",IF(AND(ISNUMBER(M157),ISNUMBER(INDIRECT("FECHA_"&amp;$B157,1))), IF(M157&lt;=INDIRECT("FECHA_"&amp;$B157,1),"INCUMPLIDA","PROCESO"), "VERIFICAR FECHA")),"SIN VALOR AVANCE")</f>
        <v>CUMPLIDA</v>
      </c>
    </row>
    <row r="158" spans="1:18" ht="105">
      <c r="A158" s="211" t="s">
        <v>1026</v>
      </c>
      <c r="B158" s="212" t="s">
        <v>2644</v>
      </c>
      <c r="C158" s="548"/>
      <c r="D158" s="548"/>
      <c r="E158" s="546"/>
      <c r="F158" s="546"/>
      <c r="G158" s="546"/>
      <c r="H158" s="213" t="s">
        <v>3806</v>
      </c>
      <c r="I158" s="214" t="s">
        <v>3807</v>
      </c>
      <c r="J158" s="214" t="s">
        <v>3808</v>
      </c>
      <c r="K158" s="217">
        <v>1</v>
      </c>
      <c r="L158" s="216">
        <v>44986</v>
      </c>
      <c r="M158" s="216">
        <v>45077</v>
      </c>
      <c r="N158" s="251">
        <f t="shared" si="4"/>
        <v>13</v>
      </c>
      <c r="O158" s="217">
        <v>1</v>
      </c>
      <c r="P158" s="214" t="s">
        <v>5046</v>
      </c>
      <c r="Q158" s="217">
        <f t="shared" si="5"/>
        <v>1</v>
      </c>
      <c r="R158" s="218" t="str">
        <f t="array" aca="1" ref="R158" ca="1">IF(ISNUMBER(Q158),IF(Q158=100%,"CUMPLIDA",IF(AND(ISNUMBER(M158),ISNUMBER(INDIRECT("FECHA_"&amp;$B158,1))), IF(M158&lt;=INDIRECT("FECHA_"&amp;$B158,1),"INCUMPLIDA","PROCESO"), "VERIFICAR FECHA")),"SIN VALOR AVANCE")</f>
        <v>CUMPLIDA</v>
      </c>
    </row>
    <row r="159" spans="1:18" ht="90.75">
      <c r="A159" s="211" t="s">
        <v>1026</v>
      </c>
      <c r="B159" s="212" t="s">
        <v>2644</v>
      </c>
      <c r="C159" s="548"/>
      <c r="D159" s="548"/>
      <c r="E159" s="546"/>
      <c r="F159" s="546"/>
      <c r="G159" s="546"/>
      <c r="H159" s="213" t="s">
        <v>3809</v>
      </c>
      <c r="I159" s="214" t="s">
        <v>3810</v>
      </c>
      <c r="J159" s="214" t="s">
        <v>3811</v>
      </c>
      <c r="K159" s="217">
        <v>1</v>
      </c>
      <c r="L159" s="216">
        <v>44986</v>
      </c>
      <c r="M159" s="216">
        <v>45352</v>
      </c>
      <c r="N159" s="251">
        <f t="shared" si="4"/>
        <v>52.285714285714285</v>
      </c>
      <c r="O159" s="217">
        <v>1</v>
      </c>
      <c r="P159" s="214" t="s">
        <v>5047</v>
      </c>
      <c r="Q159" s="217">
        <f t="shared" si="5"/>
        <v>1</v>
      </c>
      <c r="R159" s="218" t="str">
        <f t="array" aca="1" ref="R159" ca="1">IF(ISNUMBER(Q159),IF(Q159=100%,"CUMPLIDA",IF(AND(ISNUMBER(M159),ISNUMBER(INDIRECT("FECHA_"&amp;$B159,1))), IF(M159&lt;=INDIRECT("FECHA_"&amp;$B159,1),"INCUMPLIDA","PROCESO"), "VERIFICAR FECHA")),"SIN VALOR AVANCE")</f>
        <v>CUMPLIDA</v>
      </c>
    </row>
    <row r="160" spans="1:18" ht="105">
      <c r="A160" s="211" t="s">
        <v>1026</v>
      </c>
      <c r="B160" s="212" t="s">
        <v>2644</v>
      </c>
      <c r="C160" s="548"/>
      <c r="D160" s="548"/>
      <c r="E160" s="546"/>
      <c r="F160" s="546"/>
      <c r="G160" s="546"/>
      <c r="H160" s="213" t="s">
        <v>3812</v>
      </c>
      <c r="I160" s="214" t="s">
        <v>3813</v>
      </c>
      <c r="J160" s="214" t="s">
        <v>3814</v>
      </c>
      <c r="K160" s="217">
        <v>1</v>
      </c>
      <c r="L160" s="216">
        <v>45047</v>
      </c>
      <c r="M160" s="216">
        <v>45352</v>
      </c>
      <c r="N160" s="251">
        <f t="shared" si="4"/>
        <v>43.571428571428569</v>
      </c>
      <c r="O160" s="217">
        <v>1</v>
      </c>
      <c r="P160" s="214" t="s">
        <v>5048</v>
      </c>
      <c r="Q160" s="217">
        <f t="shared" si="5"/>
        <v>1</v>
      </c>
      <c r="R160" s="218" t="str">
        <f t="array" aca="1" ref="R160" ca="1">IF(ISNUMBER(Q160),IF(Q160=100%,"CUMPLIDA",IF(AND(ISNUMBER(M160),ISNUMBER(INDIRECT("FECHA_"&amp;$B160,1))), IF(M160&lt;=INDIRECT("FECHA_"&amp;$B160,1),"INCUMPLIDA","PROCESO"), "VERIFICAR FECHA")),"SIN VALOR AVANCE")</f>
        <v>CUMPLIDA</v>
      </c>
    </row>
    <row r="161" spans="1:18" ht="90.75">
      <c r="A161" s="211" t="s">
        <v>1026</v>
      </c>
      <c r="B161" s="212" t="s">
        <v>2644</v>
      </c>
      <c r="C161" s="548"/>
      <c r="D161" s="548"/>
      <c r="E161" s="546"/>
      <c r="F161" s="546"/>
      <c r="G161" s="546"/>
      <c r="H161" s="213" t="s">
        <v>3815</v>
      </c>
      <c r="I161" s="214" t="s">
        <v>3816</v>
      </c>
      <c r="J161" s="214" t="s">
        <v>3817</v>
      </c>
      <c r="K161" s="217">
        <v>1</v>
      </c>
      <c r="L161" s="216">
        <v>45078</v>
      </c>
      <c r="M161" s="216">
        <v>45291</v>
      </c>
      <c r="N161" s="251">
        <f t="shared" si="4"/>
        <v>30.428571428571427</v>
      </c>
      <c r="O161" s="217">
        <v>1</v>
      </c>
      <c r="P161" s="214" t="s">
        <v>5047</v>
      </c>
      <c r="Q161" s="217">
        <f t="shared" si="5"/>
        <v>1</v>
      </c>
      <c r="R161" s="218" t="str">
        <f t="array" aca="1" ref="R161" ca="1">IF(ISNUMBER(Q161),IF(Q161=100%,"CUMPLIDA",IF(AND(ISNUMBER(M161),ISNUMBER(INDIRECT("FECHA_"&amp;$B161,1))), IF(M161&lt;=INDIRECT("FECHA_"&amp;$B161,1),"INCUMPLIDA","PROCESO"), "VERIFICAR FECHA")),"SIN VALOR AVANCE")</f>
        <v>CUMPLIDA</v>
      </c>
    </row>
    <row r="162" spans="1:18" ht="225">
      <c r="A162" s="211" t="s">
        <v>1026</v>
      </c>
      <c r="B162" s="212" t="s">
        <v>2644</v>
      </c>
      <c r="C162" s="548"/>
      <c r="D162" s="548"/>
      <c r="E162" s="546"/>
      <c r="F162" s="546"/>
      <c r="G162" s="546"/>
      <c r="H162" s="213" t="s">
        <v>3818</v>
      </c>
      <c r="I162" s="214" t="s">
        <v>3819</v>
      </c>
      <c r="J162" s="214" t="s">
        <v>3820</v>
      </c>
      <c r="K162" s="217">
        <v>1</v>
      </c>
      <c r="L162" s="216">
        <v>45078</v>
      </c>
      <c r="M162" s="216">
        <v>45352</v>
      </c>
      <c r="N162" s="251">
        <f t="shared" si="4"/>
        <v>39.142857142857146</v>
      </c>
      <c r="O162" s="217">
        <v>1</v>
      </c>
      <c r="P162" s="214" t="s">
        <v>5046</v>
      </c>
      <c r="Q162" s="217">
        <f t="shared" si="5"/>
        <v>1</v>
      </c>
      <c r="R162" s="218" t="str">
        <f t="array" aca="1" ref="R162" ca="1">IF(ISNUMBER(Q162),IF(Q162=100%,"CUMPLIDA",IF(AND(ISNUMBER(M162),ISNUMBER(INDIRECT("FECHA_"&amp;$B162,1))), IF(M162&lt;=INDIRECT("FECHA_"&amp;$B162,1),"INCUMPLIDA","PROCESO"), "VERIFICAR FECHA")),"SIN VALOR AVANCE")</f>
        <v>CUMPLIDA</v>
      </c>
    </row>
    <row r="163" spans="1:18" ht="105.75">
      <c r="A163" s="211" t="s">
        <v>1026</v>
      </c>
      <c r="B163" s="212" t="s">
        <v>2644</v>
      </c>
      <c r="C163" s="548" t="s">
        <v>3821</v>
      </c>
      <c r="D163" s="548" t="s">
        <v>3822</v>
      </c>
      <c r="E163" s="213" t="s">
        <v>3823</v>
      </c>
      <c r="F163" s="213"/>
      <c r="G163" s="546" t="s">
        <v>3824</v>
      </c>
      <c r="H163" s="213" t="s">
        <v>3825</v>
      </c>
      <c r="I163" s="214" t="s">
        <v>3826</v>
      </c>
      <c r="J163" s="214" t="s">
        <v>3827</v>
      </c>
      <c r="K163" s="215">
        <v>1</v>
      </c>
      <c r="L163" s="216">
        <v>44805</v>
      </c>
      <c r="M163" s="216">
        <v>44864</v>
      </c>
      <c r="N163" s="251">
        <f t="shared" si="4"/>
        <v>8.4285714285714288</v>
      </c>
      <c r="O163" s="217">
        <v>1</v>
      </c>
      <c r="P163" s="214" t="s">
        <v>4607</v>
      </c>
      <c r="Q163" s="217">
        <f t="shared" si="5"/>
        <v>1</v>
      </c>
      <c r="R163" s="218" t="str">
        <f t="array" aca="1" ref="R163" ca="1">IF(ISNUMBER(Q163),IF(Q163=100%,"CUMPLIDA",IF(AND(ISNUMBER(M163),ISNUMBER(INDIRECT("FECHA_"&amp;$B163,1))), IF(M163&lt;=INDIRECT("FECHA_"&amp;$B163,1),"INCUMPLIDA","PROCESO"), "VERIFICAR FECHA")),"SIN VALOR AVANCE")</f>
        <v>CUMPLIDA</v>
      </c>
    </row>
    <row r="164" spans="1:18" ht="105.75">
      <c r="A164" s="211" t="s">
        <v>1026</v>
      </c>
      <c r="B164" s="212" t="s">
        <v>2644</v>
      </c>
      <c r="C164" s="548"/>
      <c r="D164" s="548"/>
      <c r="E164" s="213" t="s">
        <v>3828</v>
      </c>
      <c r="F164" s="213"/>
      <c r="G164" s="546"/>
      <c r="H164" s="213" t="s">
        <v>3829</v>
      </c>
      <c r="I164" s="214" t="s">
        <v>3830</v>
      </c>
      <c r="J164" s="214" t="s">
        <v>3831</v>
      </c>
      <c r="K164" s="215">
        <v>2</v>
      </c>
      <c r="L164" s="216">
        <v>44805</v>
      </c>
      <c r="M164" s="216">
        <v>44925</v>
      </c>
      <c r="N164" s="251">
        <f t="shared" si="4"/>
        <v>17.142857142857142</v>
      </c>
      <c r="O164" s="217">
        <v>1</v>
      </c>
      <c r="P164" s="214" t="s">
        <v>4607</v>
      </c>
      <c r="Q164" s="217">
        <f t="shared" si="5"/>
        <v>1</v>
      </c>
      <c r="R164" s="218" t="str">
        <f t="array" aca="1" ref="R164" ca="1">IF(ISNUMBER(Q164),IF(Q164=100%,"CUMPLIDA",IF(AND(ISNUMBER(M164),ISNUMBER(INDIRECT("FECHA_"&amp;$B164,1))), IF(M164&lt;=INDIRECT("FECHA_"&amp;$B164,1),"INCUMPLIDA","PROCESO"), "VERIFICAR FECHA")),"SIN VALOR AVANCE")</f>
        <v>CUMPLIDA</v>
      </c>
    </row>
    <row r="165" spans="1:18" ht="90">
      <c r="A165" s="211" t="s">
        <v>1026</v>
      </c>
      <c r="B165" s="212" t="s">
        <v>2644</v>
      </c>
      <c r="C165" s="548"/>
      <c r="D165" s="548"/>
      <c r="E165" s="213" t="s">
        <v>3832</v>
      </c>
      <c r="F165" s="213"/>
      <c r="G165" s="546"/>
      <c r="H165" s="213" t="s">
        <v>3833</v>
      </c>
      <c r="I165" s="214" t="s">
        <v>474</v>
      </c>
      <c r="J165" s="214" t="s">
        <v>475</v>
      </c>
      <c r="K165" s="215">
        <v>1</v>
      </c>
      <c r="L165" s="216">
        <v>45352</v>
      </c>
      <c r="M165" s="216">
        <v>45747</v>
      </c>
      <c r="N165" s="251">
        <f t="shared" si="4"/>
        <v>56.428571428571431</v>
      </c>
      <c r="O165" s="217">
        <v>1</v>
      </c>
      <c r="P165" s="214" t="s">
        <v>4661</v>
      </c>
      <c r="Q165" s="217">
        <f t="shared" si="5"/>
        <v>1</v>
      </c>
      <c r="R165" s="218" t="str">
        <f t="array" aca="1" ref="R165" ca="1">IF(ISNUMBER(Q165),IF(Q165=100%,"CUMPLIDA",IF(AND(ISNUMBER(M165),ISNUMBER(INDIRECT("FECHA_"&amp;$B165,1))), IF(M165&lt;=INDIRECT("FECHA_"&amp;$B165,1),"INCUMPLIDA","PROCESO"), "VERIFICAR FECHA")),"SIN VALOR AVANCE")</f>
        <v>CUMPLIDA</v>
      </c>
    </row>
    <row r="166" spans="1:18" ht="135">
      <c r="A166" s="211" t="s">
        <v>1026</v>
      </c>
      <c r="B166" s="212" t="s">
        <v>2644</v>
      </c>
      <c r="C166" s="548"/>
      <c r="D166" s="548"/>
      <c r="E166" s="213" t="s">
        <v>3834</v>
      </c>
      <c r="F166" s="213"/>
      <c r="G166" s="546"/>
      <c r="H166" s="213" t="s">
        <v>3835</v>
      </c>
      <c r="I166" s="214" t="s">
        <v>518</v>
      </c>
      <c r="J166" s="214" t="s">
        <v>519</v>
      </c>
      <c r="K166" s="215">
        <v>1</v>
      </c>
      <c r="L166" s="216">
        <v>45352</v>
      </c>
      <c r="M166" s="216">
        <v>45747</v>
      </c>
      <c r="N166" s="251">
        <f t="shared" si="4"/>
        <v>56.428571428571431</v>
      </c>
      <c r="O166" s="217">
        <v>1</v>
      </c>
      <c r="P166" s="214" t="s">
        <v>5049</v>
      </c>
      <c r="Q166" s="217">
        <f t="shared" si="5"/>
        <v>1</v>
      </c>
      <c r="R166" s="218" t="str">
        <f t="array" aca="1" ref="R166" ca="1">IF(ISNUMBER(Q166),IF(Q166=100%,"CUMPLIDA",IF(AND(ISNUMBER(M166),ISNUMBER(INDIRECT("FECHA_"&amp;$B166,1))), IF(M166&lt;=INDIRECT("FECHA_"&amp;$B166,1),"INCUMPLIDA","PROCESO"), "VERIFICAR FECHA")),"SIN VALOR AVANCE")</f>
        <v>CUMPLIDA</v>
      </c>
    </row>
    <row r="167" spans="1:18" ht="75.75">
      <c r="A167" s="211" t="s">
        <v>1026</v>
      </c>
      <c r="B167" s="212" t="s">
        <v>2644</v>
      </c>
      <c r="C167" s="548"/>
      <c r="D167" s="548"/>
      <c r="E167" s="546" t="s">
        <v>3836</v>
      </c>
      <c r="F167" s="546"/>
      <c r="G167" s="546"/>
      <c r="H167" s="213" t="s">
        <v>3003</v>
      </c>
      <c r="I167" s="214" t="s">
        <v>483</v>
      </c>
      <c r="J167" s="214" t="s">
        <v>484</v>
      </c>
      <c r="K167" s="215">
        <v>1</v>
      </c>
      <c r="L167" s="216">
        <v>45352</v>
      </c>
      <c r="M167" s="216">
        <v>45747</v>
      </c>
      <c r="N167" s="251">
        <f t="shared" si="4"/>
        <v>56.428571428571431</v>
      </c>
      <c r="O167" s="217">
        <v>1</v>
      </c>
      <c r="P167" s="214" t="s">
        <v>4661</v>
      </c>
      <c r="Q167" s="217">
        <f t="shared" si="5"/>
        <v>1</v>
      </c>
      <c r="R167" s="218" t="str">
        <f t="array" aca="1" ref="R167" ca="1">IF(ISNUMBER(Q167),IF(Q167=100%,"CUMPLIDA",IF(AND(ISNUMBER(M167),ISNUMBER(INDIRECT("FECHA_"&amp;$B167,1))), IF(M167&lt;=INDIRECT("FECHA_"&amp;$B167,1),"INCUMPLIDA","PROCESO"), "VERIFICAR FECHA")),"SIN VALOR AVANCE")</f>
        <v>CUMPLIDA</v>
      </c>
    </row>
    <row r="168" spans="1:18" ht="75.75">
      <c r="A168" s="211" t="s">
        <v>1026</v>
      </c>
      <c r="B168" s="212" t="s">
        <v>2644</v>
      </c>
      <c r="C168" s="548"/>
      <c r="D168" s="548"/>
      <c r="E168" s="546"/>
      <c r="F168" s="546"/>
      <c r="G168" s="546"/>
      <c r="H168" s="213" t="s">
        <v>3004</v>
      </c>
      <c r="I168" s="214" t="s">
        <v>238</v>
      </c>
      <c r="J168" s="214" t="s">
        <v>485</v>
      </c>
      <c r="K168" s="215">
        <v>1</v>
      </c>
      <c r="L168" s="216">
        <v>45352</v>
      </c>
      <c r="M168" s="216">
        <v>45747</v>
      </c>
      <c r="N168" s="251">
        <f t="shared" si="4"/>
        <v>56.428571428571431</v>
      </c>
      <c r="O168" s="217">
        <v>1</v>
      </c>
      <c r="P168" s="214" t="s">
        <v>5049</v>
      </c>
      <c r="Q168" s="217">
        <f t="shared" si="5"/>
        <v>1</v>
      </c>
      <c r="R168" s="218" t="str">
        <f t="array" aca="1" ref="R168" ca="1">IF(ISNUMBER(Q168),IF(Q168=100%,"CUMPLIDA",IF(AND(ISNUMBER(M168),ISNUMBER(INDIRECT("FECHA_"&amp;$B168,1))), IF(M168&lt;=INDIRECT("FECHA_"&amp;$B168,1),"INCUMPLIDA","PROCESO"), "VERIFICAR FECHA")),"SIN VALOR AVANCE")</f>
        <v>CUMPLIDA</v>
      </c>
    </row>
    <row r="169" spans="1:18" ht="180.75">
      <c r="A169" s="211" t="s">
        <v>1026</v>
      </c>
      <c r="B169" s="212" t="s">
        <v>2644</v>
      </c>
      <c r="C169" s="548"/>
      <c r="D169" s="548"/>
      <c r="E169" s="546"/>
      <c r="F169" s="546"/>
      <c r="G169" s="546"/>
      <c r="H169" s="213" t="s">
        <v>3005</v>
      </c>
      <c r="I169" s="214" t="s">
        <v>486</v>
      </c>
      <c r="J169" s="214" t="s">
        <v>487</v>
      </c>
      <c r="K169" s="215">
        <v>1</v>
      </c>
      <c r="L169" s="216">
        <v>45352</v>
      </c>
      <c r="M169" s="216">
        <v>45747</v>
      </c>
      <c r="N169" s="251">
        <f t="shared" si="4"/>
        <v>56.428571428571431</v>
      </c>
      <c r="O169" s="217">
        <v>1</v>
      </c>
      <c r="P169" s="214" t="s">
        <v>5050</v>
      </c>
      <c r="Q169" s="217">
        <f t="shared" si="5"/>
        <v>1</v>
      </c>
      <c r="R169" s="218" t="str">
        <f t="array" aca="1" ref="R169" ca="1">IF(ISNUMBER(Q169),IF(Q169=100%,"CUMPLIDA",IF(AND(ISNUMBER(M169),ISNUMBER(INDIRECT("FECHA_"&amp;$B169,1))), IF(M169&lt;=INDIRECT("FECHA_"&amp;$B169,1),"INCUMPLIDA","PROCESO"), "VERIFICAR FECHA")),"SIN VALOR AVANCE")</f>
        <v>CUMPLIDA</v>
      </c>
    </row>
    <row r="170" spans="1:18" ht="75.75">
      <c r="A170" s="211" t="s">
        <v>1026</v>
      </c>
      <c r="B170" s="212" t="s">
        <v>2644</v>
      </c>
      <c r="C170" s="548"/>
      <c r="D170" s="548"/>
      <c r="E170" s="546" t="s">
        <v>3837</v>
      </c>
      <c r="F170" s="546"/>
      <c r="G170" s="546"/>
      <c r="H170" s="213" t="s">
        <v>3006</v>
      </c>
      <c r="I170" s="214" t="s">
        <v>489</v>
      </c>
      <c r="J170" s="214" t="s">
        <v>490</v>
      </c>
      <c r="K170" s="215">
        <v>2</v>
      </c>
      <c r="L170" s="216">
        <v>45748</v>
      </c>
      <c r="M170" s="227">
        <v>46234</v>
      </c>
      <c r="N170" s="251">
        <f t="shared" si="4"/>
        <v>69.428571428571431</v>
      </c>
      <c r="O170" s="217">
        <v>0.61</v>
      </c>
      <c r="P170" s="214" t="s">
        <v>5049</v>
      </c>
      <c r="Q170" s="217">
        <f t="shared" si="5"/>
        <v>0.61</v>
      </c>
      <c r="R170" s="218" t="str">
        <f t="array" aca="1" ref="R170" ca="1">IF(ISNUMBER(Q170),IF(Q170=100%,"CUMPLIDA",IF(AND(ISNUMBER(M170),ISNUMBER(INDIRECT("FECHA_"&amp;$B170,1))), IF(M170&lt;=INDIRECT("FECHA_"&amp;$B170,1),"INCUMPLIDA","PROCESO"), "VERIFICAR FECHA")),"SIN VALOR AVANCE")</f>
        <v>PROCESO</v>
      </c>
    </row>
    <row r="171" spans="1:18" ht="75.75">
      <c r="A171" s="211" t="s">
        <v>1026</v>
      </c>
      <c r="B171" s="212" t="s">
        <v>2644</v>
      </c>
      <c r="C171" s="548"/>
      <c r="D171" s="548"/>
      <c r="E171" s="546"/>
      <c r="F171" s="546"/>
      <c r="G171" s="546"/>
      <c r="H171" s="213" t="s">
        <v>3007</v>
      </c>
      <c r="I171" s="214" t="s">
        <v>493</v>
      </c>
      <c r="J171" s="214" t="s">
        <v>494</v>
      </c>
      <c r="K171" s="215">
        <v>1</v>
      </c>
      <c r="L171" s="216">
        <v>45748</v>
      </c>
      <c r="M171" s="227">
        <v>46234</v>
      </c>
      <c r="N171" s="251">
        <f t="shared" si="4"/>
        <v>69.428571428571431</v>
      </c>
      <c r="O171" s="217">
        <v>0</v>
      </c>
      <c r="P171" s="214" t="s">
        <v>4661</v>
      </c>
      <c r="Q171" s="217">
        <f t="shared" si="5"/>
        <v>0</v>
      </c>
      <c r="R171" s="218" t="str">
        <f t="array" aca="1" ref="R171" ca="1">IF(ISNUMBER(Q171),IF(Q171=100%,"CUMPLIDA",IF(AND(ISNUMBER(M171),ISNUMBER(INDIRECT("FECHA_"&amp;$B171,1))), IF(M171&lt;=INDIRECT("FECHA_"&amp;$B171,1),"INCUMPLIDA","PROCESO"), "VERIFICAR FECHA")),"SIN VALOR AVANCE")</f>
        <v>PROCESO</v>
      </c>
    </row>
    <row r="172" spans="1:18" ht="195">
      <c r="A172" s="211" t="s">
        <v>1026</v>
      </c>
      <c r="B172" s="212" t="s">
        <v>2644</v>
      </c>
      <c r="C172" s="548"/>
      <c r="D172" s="548"/>
      <c r="E172" s="546"/>
      <c r="F172" s="546"/>
      <c r="G172" s="546"/>
      <c r="H172" s="213" t="s">
        <v>3008</v>
      </c>
      <c r="I172" s="214" t="s">
        <v>496</v>
      </c>
      <c r="J172" s="214" t="s">
        <v>527</v>
      </c>
      <c r="K172" s="215">
        <v>2</v>
      </c>
      <c r="L172" s="216">
        <v>45748</v>
      </c>
      <c r="M172" s="227">
        <v>46234</v>
      </c>
      <c r="N172" s="251">
        <f t="shared" si="4"/>
        <v>69.428571428571431</v>
      </c>
      <c r="O172" s="217">
        <v>0</v>
      </c>
      <c r="P172" s="214" t="s">
        <v>5050</v>
      </c>
      <c r="Q172" s="217">
        <f t="shared" si="5"/>
        <v>0</v>
      </c>
      <c r="R172" s="218" t="str">
        <f t="array" aca="1" ref="R172" ca="1">IF(ISNUMBER(Q172),IF(Q172=100%,"CUMPLIDA",IF(AND(ISNUMBER(M172),ISNUMBER(INDIRECT("FECHA_"&amp;$B172,1))), IF(M172&lt;=INDIRECT("FECHA_"&amp;$B172,1),"INCUMPLIDA","PROCESO"), "VERIFICAR FECHA")),"SIN VALOR AVANCE")</f>
        <v>PROCESO</v>
      </c>
    </row>
    <row r="173" spans="1:18" ht="75.75">
      <c r="A173" s="211" t="s">
        <v>1026</v>
      </c>
      <c r="B173" s="212" t="s">
        <v>2644</v>
      </c>
      <c r="C173" s="548"/>
      <c r="D173" s="548"/>
      <c r="E173" s="546" t="s">
        <v>3838</v>
      </c>
      <c r="F173" s="546"/>
      <c r="G173" s="546"/>
      <c r="H173" s="213" t="s">
        <v>3839</v>
      </c>
      <c r="I173" s="214" t="s">
        <v>515</v>
      </c>
      <c r="J173" s="214" t="s">
        <v>475</v>
      </c>
      <c r="K173" s="215">
        <v>1</v>
      </c>
      <c r="L173" s="216">
        <v>45352</v>
      </c>
      <c r="M173" s="216">
        <v>45747</v>
      </c>
      <c r="N173" s="251">
        <f t="shared" si="4"/>
        <v>56.428571428571431</v>
      </c>
      <c r="O173" s="217">
        <v>1</v>
      </c>
      <c r="P173" s="214" t="s">
        <v>4661</v>
      </c>
      <c r="Q173" s="217">
        <f t="shared" si="5"/>
        <v>1</v>
      </c>
      <c r="R173" s="218" t="str">
        <f t="array" aca="1" ref="R173" ca="1">IF(ISNUMBER(Q173),IF(Q173=100%,"CUMPLIDA",IF(AND(ISNUMBER(M173),ISNUMBER(INDIRECT("FECHA_"&amp;$B173,1))), IF(M173&lt;=INDIRECT("FECHA_"&amp;$B173,1),"INCUMPLIDA","PROCESO"), "VERIFICAR FECHA")),"SIN VALOR AVANCE")</f>
        <v>CUMPLIDA</v>
      </c>
    </row>
    <row r="174" spans="1:18" ht="75.75">
      <c r="A174" s="211" t="s">
        <v>1026</v>
      </c>
      <c r="B174" s="212" t="s">
        <v>2644</v>
      </c>
      <c r="C174" s="548"/>
      <c r="D174" s="548"/>
      <c r="E174" s="546"/>
      <c r="F174" s="546"/>
      <c r="G174" s="546"/>
      <c r="H174" s="213" t="s">
        <v>3840</v>
      </c>
      <c r="I174" s="214" t="s">
        <v>518</v>
      </c>
      <c r="J174" s="214" t="s">
        <v>519</v>
      </c>
      <c r="K174" s="215">
        <v>1</v>
      </c>
      <c r="L174" s="216">
        <v>45352</v>
      </c>
      <c r="M174" s="216">
        <v>45747</v>
      </c>
      <c r="N174" s="251">
        <f t="shared" si="4"/>
        <v>56.428571428571431</v>
      </c>
      <c r="O174" s="217">
        <v>1</v>
      </c>
      <c r="P174" s="214" t="s">
        <v>5049</v>
      </c>
      <c r="Q174" s="217">
        <f t="shared" si="5"/>
        <v>1</v>
      </c>
      <c r="R174" s="218" t="str">
        <f t="array" aca="1" ref="R174" ca="1">IF(ISNUMBER(Q174),IF(Q174=100%,"CUMPLIDA",IF(AND(ISNUMBER(M174),ISNUMBER(INDIRECT("FECHA_"&amp;$B174,1))), IF(M174&lt;=INDIRECT("FECHA_"&amp;$B174,1),"INCUMPLIDA","PROCESO"), "VERIFICAR FECHA")),"SIN VALOR AVANCE")</f>
        <v>CUMPLIDA</v>
      </c>
    </row>
    <row r="175" spans="1:18" ht="75.75">
      <c r="A175" s="211" t="s">
        <v>1026</v>
      </c>
      <c r="B175" s="212" t="s">
        <v>2644</v>
      </c>
      <c r="C175" s="548"/>
      <c r="D175" s="548"/>
      <c r="E175" s="546" t="s">
        <v>3841</v>
      </c>
      <c r="F175" s="546"/>
      <c r="G175" s="546"/>
      <c r="H175" s="213" t="s">
        <v>3842</v>
      </c>
      <c r="I175" s="214" t="s">
        <v>483</v>
      </c>
      <c r="J175" s="214" t="s">
        <v>484</v>
      </c>
      <c r="K175" s="215">
        <v>1</v>
      </c>
      <c r="L175" s="216">
        <v>45352</v>
      </c>
      <c r="M175" s="216">
        <v>45747</v>
      </c>
      <c r="N175" s="251">
        <f t="shared" si="4"/>
        <v>56.428571428571431</v>
      </c>
      <c r="O175" s="217">
        <v>1</v>
      </c>
      <c r="P175" s="214" t="s">
        <v>4661</v>
      </c>
      <c r="Q175" s="217">
        <f t="shared" si="5"/>
        <v>1</v>
      </c>
      <c r="R175" s="218" t="str">
        <f t="array" aca="1" ref="R175" ca="1">IF(ISNUMBER(Q175),IF(Q175=100%,"CUMPLIDA",IF(AND(ISNUMBER(M175),ISNUMBER(INDIRECT("FECHA_"&amp;$B175,1))), IF(M175&lt;=INDIRECT("FECHA_"&amp;$B175,1),"INCUMPLIDA","PROCESO"), "VERIFICAR FECHA")),"SIN VALOR AVANCE")</f>
        <v>CUMPLIDA</v>
      </c>
    </row>
    <row r="176" spans="1:18" ht="75.75">
      <c r="A176" s="211" t="s">
        <v>1026</v>
      </c>
      <c r="B176" s="212" t="s">
        <v>2644</v>
      </c>
      <c r="C176" s="548"/>
      <c r="D176" s="548"/>
      <c r="E176" s="546"/>
      <c r="F176" s="546"/>
      <c r="G176" s="546"/>
      <c r="H176" s="213" t="s">
        <v>3843</v>
      </c>
      <c r="I176" s="214" t="s">
        <v>238</v>
      </c>
      <c r="J176" s="214" t="s">
        <v>485</v>
      </c>
      <c r="K176" s="215">
        <v>1</v>
      </c>
      <c r="L176" s="216">
        <v>45352</v>
      </c>
      <c r="M176" s="216">
        <v>45747</v>
      </c>
      <c r="N176" s="251">
        <f t="shared" si="4"/>
        <v>56.428571428571431</v>
      </c>
      <c r="O176" s="217">
        <v>1</v>
      </c>
      <c r="P176" s="214" t="s">
        <v>5049</v>
      </c>
      <c r="Q176" s="217">
        <f t="shared" si="5"/>
        <v>1</v>
      </c>
      <c r="R176" s="218" t="str">
        <f t="array" aca="1" ref="R176" ca="1">IF(ISNUMBER(Q176),IF(Q176=100%,"CUMPLIDA",IF(AND(ISNUMBER(M176),ISNUMBER(INDIRECT("FECHA_"&amp;$B176,1))), IF(M176&lt;=INDIRECT("FECHA_"&amp;$B176,1),"INCUMPLIDA","PROCESO"), "VERIFICAR FECHA")),"SIN VALOR AVANCE")</f>
        <v>CUMPLIDA</v>
      </c>
    </row>
    <row r="177" spans="1:18" ht="180.75">
      <c r="A177" s="211" t="s">
        <v>1026</v>
      </c>
      <c r="B177" s="212" t="s">
        <v>2644</v>
      </c>
      <c r="C177" s="548"/>
      <c r="D177" s="548"/>
      <c r="E177" s="546"/>
      <c r="F177" s="546"/>
      <c r="G177" s="546"/>
      <c r="H177" s="213" t="s">
        <v>3844</v>
      </c>
      <c r="I177" s="214" t="s">
        <v>486</v>
      </c>
      <c r="J177" s="214" t="s">
        <v>487</v>
      </c>
      <c r="K177" s="215">
        <v>1</v>
      </c>
      <c r="L177" s="216">
        <v>45352</v>
      </c>
      <c r="M177" s="216">
        <v>45747</v>
      </c>
      <c r="N177" s="251">
        <f t="shared" si="4"/>
        <v>56.428571428571431</v>
      </c>
      <c r="O177" s="217">
        <v>1</v>
      </c>
      <c r="P177" s="214" t="s">
        <v>5050</v>
      </c>
      <c r="Q177" s="217">
        <f t="shared" si="5"/>
        <v>1</v>
      </c>
      <c r="R177" s="218" t="str">
        <f t="array" aca="1" ref="R177" ca="1">IF(ISNUMBER(Q177),IF(Q177=100%,"CUMPLIDA",IF(AND(ISNUMBER(M177),ISNUMBER(INDIRECT("FECHA_"&amp;$B177,1))), IF(M177&lt;=INDIRECT("FECHA_"&amp;$B177,1),"INCUMPLIDA","PROCESO"), "VERIFICAR FECHA")),"SIN VALOR AVANCE")</f>
        <v>CUMPLIDA</v>
      </c>
    </row>
    <row r="178" spans="1:18" ht="75.75">
      <c r="A178" s="211" t="s">
        <v>1026</v>
      </c>
      <c r="B178" s="212" t="s">
        <v>2644</v>
      </c>
      <c r="C178" s="548"/>
      <c r="D178" s="548"/>
      <c r="E178" s="546"/>
      <c r="F178" s="546"/>
      <c r="G178" s="546"/>
      <c r="H178" s="213" t="s">
        <v>3006</v>
      </c>
      <c r="I178" s="214" t="s">
        <v>489</v>
      </c>
      <c r="J178" s="214" t="s">
        <v>490</v>
      </c>
      <c r="K178" s="215">
        <v>2</v>
      </c>
      <c r="L178" s="216">
        <v>45748</v>
      </c>
      <c r="M178" s="227">
        <v>46234</v>
      </c>
      <c r="N178" s="251">
        <f t="shared" si="4"/>
        <v>69.428571428571431</v>
      </c>
      <c r="O178" s="217">
        <v>0.69499999999999995</v>
      </c>
      <c r="P178" s="214" t="s">
        <v>5049</v>
      </c>
      <c r="Q178" s="217">
        <f t="shared" si="5"/>
        <v>0.69499999999999995</v>
      </c>
      <c r="R178" s="218" t="str">
        <f t="array" aca="1" ref="R178" ca="1">IF(ISNUMBER(Q178),IF(Q178=100%,"CUMPLIDA",IF(AND(ISNUMBER(M178),ISNUMBER(INDIRECT("FECHA_"&amp;$B178,1))), IF(M178&lt;=INDIRECT("FECHA_"&amp;$B178,1),"INCUMPLIDA","PROCESO"), "VERIFICAR FECHA")),"SIN VALOR AVANCE")</f>
        <v>PROCESO</v>
      </c>
    </row>
    <row r="179" spans="1:18" ht="75.75">
      <c r="A179" s="211" t="s">
        <v>1026</v>
      </c>
      <c r="B179" s="212" t="s">
        <v>2644</v>
      </c>
      <c r="C179" s="548"/>
      <c r="D179" s="548"/>
      <c r="E179" s="546"/>
      <c r="F179" s="546"/>
      <c r="G179" s="546"/>
      <c r="H179" s="213" t="s">
        <v>3007</v>
      </c>
      <c r="I179" s="214" t="s">
        <v>493</v>
      </c>
      <c r="J179" s="214" t="s">
        <v>494</v>
      </c>
      <c r="K179" s="215">
        <v>1</v>
      </c>
      <c r="L179" s="216">
        <v>45748</v>
      </c>
      <c r="M179" s="227">
        <v>46234</v>
      </c>
      <c r="N179" s="251">
        <f t="shared" si="4"/>
        <v>69.428571428571431</v>
      </c>
      <c r="O179" s="217">
        <v>0</v>
      </c>
      <c r="P179" s="214" t="s">
        <v>4661</v>
      </c>
      <c r="Q179" s="217">
        <f t="shared" si="5"/>
        <v>0</v>
      </c>
      <c r="R179" s="218" t="str">
        <f t="array" aca="1" ref="R179" ca="1">IF(ISNUMBER(Q179),IF(Q179=100%,"CUMPLIDA",IF(AND(ISNUMBER(M179),ISNUMBER(INDIRECT("FECHA_"&amp;$B179,1))), IF(M179&lt;=INDIRECT("FECHA_"&amp;$B179,1),"INCUMPLIDA","PROCESO"), "VERIFICAR FECHA")),"SIN VALOR AVANCE")</f>
        <v>PROCESO</v>
      </c>
    </row>
    <row r="180" spans="1:18" ht="195">
      <c r="A180" s="211" t="s">
        <v>1026</v>
      </c>
      <c r="B180" s="212" t="s">
        <v>2644</v>
      </c>
      <c r="C180" s="548"/>
      <c r="D180" s="548"/>
      <c r="E180" s="546"/>
      <c r="F180" s="546"/>
      <c r="G180" s="546"/>
      <c r="H180" s="213" t="s">
        <v>3008</v>
      </c>
      <c r="I180" s="214" t="s">
        <v>496</v>
      </c>
      <c r="J180" s="214" t="s">
        <v>527</v>
      </c>
      <c r="K180" s="215">
        <v>2</v>
      </c>
      <c r="L180" s="216">
        <v>45748</v>
      </c>
      <c r="M180" s="227">
        <v>46234</v>
      </c>
      <c r="N180" s="251">
        <f t="shared" si="4"/>
        <v>69.428571428571431</v>
      </c>
      <c r="O180" s="217">
        <v>0</v>
      </c>
      <c r="P180" s="214" t="s">
        <v>5050</v>
      </c>
      <c r="Q180" s="217">
        <f t="shared" si="5"/>
        <v>0</v>
      </c>
      <c r="R180" s="218" t="str">
        <f t="array" aca="1" ref="R180" ca="1">IF(ISNUMBER(Q180),IF(Q180=100%,"CUMPLIDA",IF(AND(ISNUMBER(M180),ISNUMBER(INDIRECT("FECHA_"&amp;$B180,1))), IF(M180&lt;=INDIRECT("FECHA_"&amp;$B180,1),"INCUMPLIDA","PROCESO"), "VERIFICAR FECHA")),"SIN VALOR AVANCE")</f>
        <v>PROCESO</v>
      </c>
    </row>
    <row r="181" spans="1:18" ht="75.75">
      <c r="A181" s="211" t="s">
        <v>1026</v>
      </c>
      <c r="B181" s="212" t="s">
        <v>2644</v>
      </c>
      <c r="C181" s="548"/>
      <c r="D181" s="548"/>
      <c r="E181" s="546"/>
      <c r="F181" s="546"/>
      <c r="G181" s="546"/>
      <c r="H181" s="213" t="s">
        <v>3845</v>
      </c>
      <c r="I181" s="214" t="s">
        <v>515</v>
      </c>
      <c r="J181" s="214" t="s">
        <v>475</v>
      </c>
      <c r="K181" s="215">
        <v>1</v>
      </c>
      <c r="L181" s="216">
        <v>45352</v>
      </c>
      <c r="M181" s="216">
        <v>45747</v>
      </c>
      <c r="N181" s="251">
        <f t="shared" si="4"/>
        <v>56.428571428571431</v>
      </c>
      <c r="O181" s="217">
        <v>1</v>
      </c>
      <c r="P181" s="214" t="s">
        <v>4661</v>
      </c>
      <c r="Q181" s="217">
        <f t="shared" si="5"/>
        <v>1</v>
      </c>
      <c r="R181" s="218" t="str">
        <f t="array" aca="1" ref="R181" ca="1">IF(ISNUMBER(Q181),IF(Q181=100%,"CUMPLIDA",IF(AND(ISNUMBER(M181),ISNUMBER(INDIRECT("FECHA_"&amp;$B181,1))), IF(M181&lt;=INDIRECT("FECHA_"&amp;$B181,1),"INCUMPLIDA","PROCESO"), "VERIFICAR FECHA")),"SIN VALOR AVANCE")</f>
        <v>CUMPLIDA</v>
      </c>
    </row>
    <row r="182" spans="1:18" ht="75.75">
      <c r="A182" s="211" t="s">
        <v>1026</v>
      </c>
      <c r="B182" s="212" t="s">
        <v>2644</v>
      </c>
      <c r="C182" s="548"/>
      <c r="D182" s="548"/>
      <c r="E182" s="546"/>
      <c r="F182" s="546"/>
      <c r="G182" s="546"/>
      <c r="H182" s="213" t="s">
        <v>3846</v>
      </c>
      <c r="I182" s="214" t="s">
        <v>518</v>
      </c>
      <c r="J182" s="214" t="s">
        <v>519</v>
      </c>
      <c r="K182" s="215">
        <v>1</v>
      </c>
      <c r="L182" s="216">
        <v>45352</v>
      </c>
      <c r="M182" s="216">
        <v>45747</v>
      </c>
      <c r="N182" s="251">
        <f t="shared" si="4"/>
        <v>56.428571428571431</v>
      </c>
      <c r="O182" s="217">
        <v>1</v>
      </c>
      <c r="P182" s="214" t="s">
        <v>5049</v>
      </c>
      <c r="Q182" s="217">
        <f t="shared" si="5"/>
        <v>1</v>
      </c>
      <c r="R182" s="218" t="str">
        <f t="array" aca="1" ref="R182" ca="1">IF(ISNUMBER(Q182),IF(Q182=100%,"CUMPLIDA",IF(AND(ISNUMBER(M182),ISNUMBER(INDIRECT("FECHA_"&amp;$B182,1))), IF(M182&lt;=INDIRECT("FECHA_"&amp;$B182,1),"INCUMPLIDA","PROCESO"), "VERIFICAR FECHA")),"SIN VALOR AVANCE")</f>
        <v>CUMPLIDA</v>
      </c>
    </row>
    <row r="183" spans="1:18" ht="75.75">
      <c r="A183" s="211" t="s">
        <v>1026</v>
      </c>
      <c r="B183" s="212" t="s">
        <v>2644</v>
      </c>
      <c r="C183" s="548"/>
      <c r="D183" s="548"/>
      <c r="E183" s="546"/>
      <c r="F183" s="546"/>
      <c r="G183" s="546"/>
      <c r="H183" s="213" t="s">
        <v>3847</v>
      </c>
      <c r="I183" s="214" t="s">
        <v>483</v>
      </c>
      <c r="J183" s="214" t="s">
        <v>484</v>
      </c>
      <c r="K183" s="215">
        <v>1</v>
      </c>
      <c r="L183" s="216">
        <v>45352</v>
      </c>
      <c r="M183" s="216">
        <v>45747</v>
      </c>
      <c r="N183" s="251">
        <f t="shared" si="4"/>
        <v>56.428571428571431</v>
      </c>
      <c r="O183" s="217">
        <v>1</v>
      </c>
      <c r="P183" s="214" t="s">
        <v>4661</v>
      </c>
      <c r="Q183" s="217">
        <f t="shared" si="5"/>
        <v>1</v>
      </c>
      <c r="R183" s="218" t="str">
        <f t="array" aca="1" ref="R183" ca="1">IF(ISNUMBER(Q183),IF(Q183=100%,"CUMPLIDA",IF(AND(ISNUMBER(M183),ISNUMBER(INDIRECT("FECHA_"&amp;$B183,1))), IF(M183&lt;=INDIRECT("FECHA_"&amp;$B183,1),"INCUMPLIDA","PROCESO"), "VERIFICAR FECHA")),"SIN VALOR AVANCE")</f>
        <v>CUMPLIDA</v>
      </c>
    </row>
    <row r="184" spans="1:18" ht="75.75">
      <c r="A184" s="211" t="s">
        <v>1026</v>
      </c>
      <c r="B184" s="212" t="s">
        <v>2644</v>
      </c>
      <c r="C184" s="548"/>
      <c r="D184" s="548"/>
      <c r="E184" s="546"/>
      <c r="F184" s="546"/>
      <c r="G184" s="546"/>
      <c r="H184" s="213" t="s">
        <v>2865</v>
      </c>
      <c r="I184" s="214" t="s">
        <v>238</v>
      </c>
      <c r="J184" s="214" t="s">
        <v>485</v>
      </c>
      <c r="K184" s="215">
        <v>1</v>
      </c>
      <c r="L184" s="216">
        <v>45352</v>
      </c>
      <c r="M184" s="216">
        <v>45747</v>
      </c>
      <c r="N184" s="251">
        <f t="shared" si="4"/>
        <v>56.428571428571431</v>
      </c>
      <c r="O184" s="217">
        <v>1</v>
      </c>
      <c r="P184" s="214" t="s">
        <v>5049</v>
      </c>
      <c r="Q184" s="217">
        <f t="shared" si="5"/>
        <v>1</v>
      </c>
      <c r="R184" s="218" t="str">
        <f t="array" aca="1" ref="R184" ca="1">IF(ISNUMBER(Q184),IF(Q184=100%,"CUMPLIDA",IF(AND(ISNUMBER(M184),ISNUMBER(INDIRECT("FECHA_"&amp;$B184,1))), IF(M184&lt;=INDIRECT("FECHA_"&amp;$B184,1),"INCUMPLIDA","PROCESO"), "VERIFICAR FECHA")),"SIN VALOR AVANCE")</f>
        <v>CUMPLIDA</v>
      </c>
    </row>
    <row r="185" spans="1:18" ht="180.75">
      <c r="A185" s="211" t="s">
        <v>1026</v>
      </c>
      <c r="B185" s="212" t="s">
        <v>2644</v>
      </c>
      <c r="C185" s="548"/>
      <c r="D185" s="548"/>
      <c r="E185" s="546"/>
      <c r="F185" s="546"/>
      <c r="G185" s="546"/>
      <c r="H185" s="213" t="s">
        <v>3848</v>
      </c>
      <c r="I185" s="214" t="s">
        <v>486</v>
      </c>
      <c r="J185" s="214" t="s">
        <v>487</v>
      </c>
      <c r="K185" s="215">
        <v>1</v>
      </c>
      <c r="L185" s="216">
        <v>45352</v>
      </c>
      <c r="M185" s="216">
        <v>45747</v>
      </c>
      <c r="N185" s="251">
        <f t="shared" si="4"/>
        <v>56.428571428571431</v>
      </c>
      <c r="O185" s="217">
        <v>1</v>
      </c>
      <c r="P185" s="214" t="s">
        <v>5050</v>
      </c>
      <c r="Q185" s="217">
        <f t="shared" si="5"/>
        <v>1</v>
      </c>
      <c r="R185" s="218" t="str">
        <f t="array" aca="1" ref="R185" ca="1">IF(ISNUMBER(Q185),IF(Q185=100%,"CUMPLIDA",IF(AND(ISNUMBER(M185),ISNUMBER(INDIRECT("FECHA_"&amp;$B185,1))), IF(M185&lt;=INDIRECT("FECHA_"&amp;$B185,1),"INCUMPLIDA","PROCESO"), "VERIFICAR FECHA")),"SIN VALOR AVANCE")</f>
        <v>CUMPLIDA</v>
      </c>
    </row>
    <row r="186" spans="1:18" ht="75.75">
      <c r="A186" s="211" t="s">
        <v>1026</v>
      </c>
      <c r="B186" s="212" t="s">
        <v>2644</v>
      </c>
      <c r="C186" s="548"/>
      <c r="D186" s="548"/>
      <c r="E186" s="546"/>
      <c r="F186" s="546"/>
      <c r="G186" s="546"/>
      <c r="H186" s="213" t="s">
        <v>3006</v>
      </c>
      <c r="I186" s="214" t="s">
        <v>489</v>
      </c>
      <c r="J186" s="214" t="s">
        <v>490</v>
      </c>
      <c r="K186" s="215">
        <v>2</v>
      </c>
      <c r="L186" s="216">
        <v>45748</v>
      </c>
      <c r="M186" s="227">
        <v>46234</v>
      </c>
      <c r="N186" s="251">
        <f t="shared" si="4"/>
        <v>69.428571428571431</v>
      </c>
      <c r="O186" s="217">
        <v>0.69499999999999995</v>
      </c>
      <c r="P186" s="214" t="s">
        <v>5049</v>
      </c>
      <c r="Q186" s="217">
        <f t="shared" si="5"/>
        <v>0.69499999999999995</v>
      </c>
      <c r="R186" s="218" t="str">
        <f t="array" aca="1" ref="R186" ca="1">IF(ISNUMBER(Q186),IF(Q186=100%,"CUMPLIDA",IF(AND(ISNUMBER(M186),ISNUMBER(INDIRECT("FECHA_"&amp;$B186,1))), IF(M186&lt;=INDIRECT("FECHA_"&amp;$B186,1),"INCUMPLIDA","PROCESO"), "VERIFICAR FECHA")),"SIN VALOR AVANCE")</f>
        <v>PROCESO</v>
      </c>
    </row>
    <row r="187" spans="1:18" ht="75.75">
      <c r="A187" s="211" t="s">
        <v>1026</v>
      </c>
      <c r="B187" s="212" t="s">
        <v>2644</v>
      </c>
      <c r="C187" s="548"/>
      <c r="D187" s="548"/>
      <c r="E187" s="546"/>
      <c r="F187" s="546"/>
      <c r="G187" s="546"/>
      <c r="H187" s="213" t="s">
        <v>3007</v>
      </c>
      <c r="I187" s="214" t="s">
        <v>493</v>
      </c>
      <c r="J187" s="214" t="s">
        <v>494</v>
      </c>
      <c r="K187" s="215">
        <v>1</v>
      </c>
      <c r="L187" s="216">
        <v>45748</v>
      </c>
      <c r="M187" s="227">
        <v>46234</v>
      </c>
      <c r="N187" s="251">
        <f t="shared" si="4"/>
        <v>69.428571428571431</v>
      </c>
      <c r="O187" s="217">
        <v>0</v>
      </c>
      <c r="P187" s="214" t="s">
        <v>4661</v>
      </c>
      <c r="Q187" s="217">
        <f t="shared" si="5"/>
        <v>0</v>
      </c>
      <c r="R187" s="218" t="str">
        <f t="array" aca="1" ref="R187" ca="1">IF(ISNUMBER(Q187),IF(Q187=100%,"CUMPLIDA",IF(AND(ISNUMBER(M187),ISNUMBER(INDIRECT("FECHA_"&amp;$B187,1))), IF(M187&lt;=INDIRECT("FECHA_"&amp;$B187,1),"INCUMPLIDA","PROCESO"), "VERIFICAR FECHA")),"SIN VALOR AVANCE")</f>
        <v>PROCESO</v>
      </c>
    </row>
    <row r="188" spans="1:18" ht="195">
      <c r="A188" s="211" t="s">
        <v>1026</v>
      </c>
      <c r="B188" s="212" t="s">
        <v>2644</v>
      </c>
      <c r="C188" s="548"/>
      <c r="D188" s="548"/>
      <c r="E188" s="546"/>
      <c r="F188" s="546"/>
      <c r="G188" s="546"/>
      <c r="H188" s="213" t="s">
        <v>3008</v>
      </c>
      <c r="I188" s="214" t="s">
        <v>496</v>
      </c>
      <c r="J188" s="214" t="s">
        <v>527</v>
      </c>
      <c r="K188" s="215">
        <v>2</v>
      </c>
      <c r="L188" s="216">
        <v>45748</v>
      </c>
      <c r="M188" s="227">
        <v>46234</v>
      </c>
      <c r="N188" s="251">
        <f t="shared" si="4"/>
        <v>69.428571428571431</v>
      </c>
      <c r="O188" s="217">
        <v>0</v>
      </c>
      <c r="P188" s="214" t="s">
        <v>5050</v>
      </c>
      <c r="Q188" s="217">
        <f t="shared" si="5"/>
        <v>0</v>
      </c>
      <c r="R188" s="218" t="str">
        <f t="array" aca="1" ref="R188" ca="1">IF(ISNUMBER(Q188),IF(Q188=100%,"CUMPLIDA",IF(AND(ISNUMBER(M188),ISNUMBER(INDIRECT("FECHA_"&amp;$B188,1))), IF(M188&lt;=INDIRECT("FECHA_"&amp;$B188,1),"INCUMPLIDA","PROCESO"), "VERIFICAR FECHA")),"SIN VALOR AVANCE")</f>
        <v>PROCESO</v>
      </c>
    </row>
    <row r="189" spans="1:18" ht="120.75">
      <c r="A189" s="211" t="s">
        <v>1026</v>
      </c>
      <c r="B189" s="212" t="s">
        <v>2644</v>
      </c>
      <c r="C189" s="548"/>
      <c r="D189" s="548"/>
      <c r="E189" s="546"/>
      <c r="F189" s="546"/>
      <c r="G189" s="546"/>
      <c r="H189" s="213" t="s">
        <v>3849</v>
      </c>
      <c r="I189" s="214" t="s">
        <v>3850</v>
      </c>
      <c r="J189" s="214" t="s">
        <v>3851</v>
      </c>
      <c r="K189" s="215">
        <v>1</v>
      </c>
      <c r="L189" s="216">
        <v>44805</v>
      </c>
      <c r="M189" s="216">
        <v>44864</v>
      </c>
      <c r="N189" s="251">
        <f t="shared" si="4"/>
        <v>8.4285714285714288</v>
      </c>
      <c r="O189" s="217">
        <v>1</v>
      </c>
      <c r="P189" s="214" t="s">
        <v>5051</v>
      </c>
      <c r="Q189" s="217">
        <f t="shared" si="5"/>
        <v>1</v>
      </c>
      <c r="R189" s="218" t="str">
        <f t="array" aca="1" ref="R189" ca="1">IF(ISNUMBER(Q189),IF(Q189=100%,"CUMPLIDA",IF(AND(ISNUMBER(M189),ISNUMBER(INDIRECT("FECHA_"&amp;$B189,1))), IF(M189&lt;=INDIRECT("FECHA_"&amp;$B189,1),"INCUMPLIDA","PROCESO"), "VERIFICAR FECHA")),"SIN VALOR AVANCE")</f>
        <v>CUMPLIDA</v>
      </c>
    </row>
    <row r="190" spans="1:18" ht="75.75">
      <c r="A190" s="211" t="s">
        <v>1026</v>
      </c>
      <c r="B190" s="212" t="s">
        <v>2644</v>
      </c>
      <c r="C190" s="548"/>
      <c r="D190" s="548"/>
      <c r="E190" s="546"/>
      <c r="F190" s="546"/>
      <c r="G190" s="546"/>
      <c r="H190" s="213" t="s">
        <v>3852</v>
      </c>
      <c r="I190" s="214" t="s">
        <v>515</v>
      </c>
      <c r="J190" s="214" t="s">
        <v>475</v>
      </c>
      <c r="K190" s="215">
        <v>1</v>
      </c>
      <c r="L190" s="216">
        <v>45352</v>
      </c>
      <c r="M190" s="216">
        <v>45747</v>
      </c>
      <c r="N190" s="251">
        <f t="shared" si="4"/>
        <v>56.428571428571431</v>
      </c>
      <c r="O190" s="217">
        <v>1</v>
      </c>
      <c r="P190" s="214" t="s">
        <v>4661</v>
      </c>
      <c r="Q190" s="217">
        <f t="shared" si="5"/>
        <v>1</v>
      </c>
      <c r="R190" s="218" t="str">
        <f t="array" aca="1" ref="R190" ca="1">IF(ISNUMBER(Q190),IF(Q190=100%,"CUMPLIDA",IF(AND(ISNUMBER(M190),ISNUMBER(INDIRECT("FECHA_"&amp;$B190,1))), IF(M190&lt;=INDIRECT("FECHA_"&amp;$B190,1),"INCUMPLIDA","PROCESO"), "VERIFICAR FECHA")),"SIN VALOR AVANCE")</f>
        <v>CUMPLIDA</v>
      </c>
    </row>
    <row r="191" spans="1:18" ht="75.75">
      <c r="A191" s="211" t="s">
        <v>1026</v>
      </c>
      <c r="B191" s="212" t="s">
        <v>2644</v>
      </c>
      <c r="C191" s="548"/>
      <c r="D191" s="548"/>
      <c r="E191" s="546"/>
      <c r="F191" s="546"/>
      <c r="G191" s="546"/>
      <c r="H191" s="213" t="s">
        <v>3853</v>
      </c>
      <c r="I191" s="214" t="s">
        <v>518</v>
      </c>
      <c r="J191" s="214" t="s">
        <v>519</v>
      </c>
      <c r="K191" s="215">
        <v>1</v>
      </c>
      <c r="L191" s="216">
        <v>45352</v>
      </c>
      <c r="M191" s="216">
        <v>45747</v>
      </c>
      <c r="N191" s="251">
        <f t="shared" si="4"/>
        <v>56.428571428571431</v>
      </c>
      <c r="O191" s="217">
        <v>1</v>
      </c>
      <c r="P191" s="214" t="s">
        <v>5049</v>
      </c>
      <c r="Q191" s="217">
        <f t="shared" si="5"/>
        <v>1</v>
      </c>
      <c r="R191" s="218" t="str">
        <f t="array" aca="1" ref="R191" ca="1">IF(ISNUMBER(Q191),IF(Q191=100%,"CUMPLIDA",IF(AND(ISNUMBER(M191),ISNUMBER(INDIRECT("FECHA_"&amp;$B191,1))), IF(M191&lt;=INDIRECT("FECHA_"&amp;$B191,1),"INCUMPLIDA","PROCESO"), "VERIFICAR FECHA")),"SIN VALOR AVANCE")</f>
        <v>CUMPLIDA</v>
      </c>
    </row>
    <row r="192" spans="1:18" ht="75.75">
      <c r="A192" s="211" t="s">
        <v>1026</v>
      </c>
      <c r="B192" s="212" t="s">
        <v>2644</v>
      </c>
      <c r="C192" s="548"/>
      <c r="D192" s="548"/>
      <c r="E192" s="546"/>
      <c r="F192" s="546"/>
      <c r="G192" s="546"/>
      <c r="H192" s="213" t="s">
        <v>3854</v>
      </c>
      <c r="I192" s="214" t="s">
        <v>483</v>
      </c>
      <c r="J192" s="214" t="s">
        <v>484</v>
      </c>
      <c r="K192" s="215">
        <v>1</v>
      </c>
      <c r="L192" s="216">
        <v>45352</v>
      </c>
      <c r="M192" s="216">
        <v>45747</v>
      </c>
      <c r="N192" s="251">
        <f t="shared" si="4"/>
        <v>56.428571428571431</v>
      </c>
      <c r="O192" s="217">
        <v>1</v>
      </c>
      <c r="P192" s="214" t="s">
        <v>4661</v>
      </c>
      <c r="Q192" s="217">
        <f t="shared" si="5"/>
        <v>1</v>
      </c>
      <c r="R192" s="218" t="str">
        <f t="array" aca="1" ref="R192" ca="1">IF(ISNUMBER(Q192),IF(Q192=100%,"CUMPLIDA",IF(AND(ISNUMBER(M192),ISNUMBER(INDIRECT("FECHA_"&amp;$B192,1))), IF(M192&lt;=INDIRECT("FECHA_"&amp;$B192,1),"INCUMPLIDA","PROCESO"), "VERIFICAR FECHA")),"SIN VALOR AVANCE")</f>
        <v>CUMPLIDA</v>
      </c>
    </row>
    <row r="193" spans="1:18" ht="75.75">
      <c r="A193" s="211" t="s">
        <v>1026</v>
      </c>
      <c r="B193" s="212" t="s">
        <v>2644</v>
      </c>
      <c r="C193" s="548"/>
      <c r="D193" s="548"/>
      <c r="E193" s="546"/>
      <c r="F193" s="546"/>
      <c r="G193" s="546"/>
      <c r="H193" s="213" t="s">
        <v>3855</v>
      </c>
      <c r="I193" s="214" t="s">
        <v>238</v>
      </c>
      <c r="J193" s="214" t="s">
        <v>485</v>
      </c>
      <c r="K193" s="215">
        <v>1</v>
      </c>
      <c r="L193" s="216">
        <v>45352</v>
      </c>
      <c r="M193" s="216">
        <v>45747</v>
      </c>
      <c r="N193" s="251">
        <f t="shared" si="4"/>
        <v>56.428571428571431</v>
      </c>
      <c r="O193" s="217">
        <v>1</v>
      </c>
      <c r="P193" s="214" t="s">
        <v>5049</v>
      </c>
      <c r="Q193" s="217">
        <f t="shared" si="5"/>
        <v>1</v>
      </c>
      <c r="R193" s="218" t="str">
        <f t="array" aca="1" ref="R193" ca="1">IF(ISNUMBER(Q193),IF(Q193=100%,"CUMPLIDA",IF(AND(ISNUMBER(M193),ISNUMBER(INDIRECT("FECHA_"&amp;$B193,1))), IF(M193&lt;=INDIRECT("FECHA_"&amp;$B193,1),"INCUMPLIDA","PROCESO"), "VERIFICAR FECHA")),"SIN VALOR AVANCE")</f>
        <v>CUMPLIDA</v>
      </c>
    </row>
    <row r="194" spans="1:18" ht="180.75">
      <c r="A194" s="211" t="s">
        <v>1026</v>
      </c>
      <c r="B194" s="212" t="s">
        <v>2644</v>
      </c>
      <c r="C194" s="548"/>
      <c r="D194" s="548"/>
      <c r="E194" s="546"/>
      <c r="F194" s="546"/>
      <c r="G194" s="546"/>
      <c r="H194" s="213" t="s">
        <v>3856</v>
      </c>
      <c r="I194" s="214" t="s">
        <v>486</v>
      </c>
      <c r="J194" s="214" t="s">
        <v>487</v>
      </c>
      <c r="K194" s="215">
        <v>1</v>
      </c>
      <c r="L194" s="216">
        <v>45352</v>
      </c>
      <c r="M194" s="216">
        <v>45747</v>
      </c>
      <c r="N194" s="251">
        <f t="shared" si="4"/>
        <v>56.428571428571431</v>
      </c>
      <c r="O194" s="217">
        <v>1</v>
      </c>
      <c r="P194" s="214" t="s">
        <v>5050</v>
      </c>
      <c r="Q194" s="217">
        <f t="shared" si="5"/>
        <v>1</v>
      </c>
      <c r="R194" s="218" t="str">
        <f t="array" aca="1" ref="R194" ca="1">IF(ISNUMBER(Q194),IF(Q194=100%,"CUMPLIDA",IF(AND(ISNUMBER(M194),ISNUMBER(INDIRECT("FECHA_"&amp;$B194,1))), IF(M194&lt;=INDIRECT("FECHA_"&amp;$B194,1),"INCUMPLIDA","PROCESO"), "VERIFICAR FECHA")),"SIN VALOR AVANCE")</f>
        <v>CUMPLIDA</v>
      </c>
    </row>
    <row r="195" spans="1:18" ht="75.75">
      <c r="A195" s="211" t="s">
        <v>1026</v>
      </c>
      <c r="B195" s="212" t="s">
        <v>2644</v>
      </c>
      <c r="C195" s="548"/>
      <c r="D195" s="548"/>
      <c r="E195" s="546"/>
      <c r="F195" s="546"/>
      <c r="G195" s="546"/>
      <c r="H195" s="213" t="s">
        <v>3006</v>
      </c>
      <c r="I195" s="214" t="s">
        <v>489</v>
      </c>
      <c r="J195" s="214" t="s">
        <v>490</v>
      </c>
      <c r="K195" s="215">
        <v>2</v>
      </c>
      <c r="L195" s="216">
        <v>45748</v>
      </c>
      <c r="M195" s="227">
        <v>46234</v>
      </c>
      <c r="N195" s="251">
        <f t="shared" si="4"/>
        <v>69.428571428571431</v>
      </c>
      <c r="O195" s="217">
        <v>0.69499999999999995</v>
      </c>
      <c r="P195" s="214" t="s">
        <v>5049</v>
      </c>
      <c r="Q195" s="217">
        <f t="shared" si="5"/>
        <v>0.69499999999999995</v>
      </c>
      <c r="R195" s="218" t="str">
        <f t="array" aca="1" ref="R195" ca="1">IF(ISNUMBER(Q195),IF(Q195=100%,"CUMPLIDA",IF(AND(ISNUMBER(M195),ISNUMBER(INDIRECT("FECHA_"&amp;$B195,1))), IF(M195&lt;=INDIRECT("FECHA_"&amp;$B195,1),"INCUMPLIDA","PROCESO"), "VERIFICAR FECHA")),"SIN VALOR AVANCE")</f>
        <v>PROCESO</v>
      </c>
    </row>
    <row r="196" spans="1:18" ht="75.75">
      <c r="A196" s="211" t="s">
        <v>1026</v>
      </c>
      <c r="B196" s="212" t="s">
        <v>2644</v>
      </c>
      <c r="C196" s="548"/>
      <c r="D196" s="548"/>
      <c r="E196" s="546"/>
      <c r="F196" s="546"/>
      <c r="G196" s="546"/>
      <c r="H196" s="213" t="s">
        <v>3007</v>
      </c>
      <c r="I196" s="214" t="s">
        <v>493</v>
      </c>
      <c r="J196" s="214" t="s">
        <v>494</v>
      </c>
      <c r="K196" s="215">
        <v>1</v>
      </c>
      <c r="L196" s="216">
        <v>45748</v>
      </c>
      <c r="M196" s="227">
        <v>46234</v>
      </c>
      <c r="N196" s="251">
        <f t="shared" si="4"/>
        <v>69.428571428571431</v>
      </c>
      <c r="O196" s="217">
        <v>0</v>
      </c>
      <c r="P196" s="214" t="s">
        <v>4661</v>
      </c>
      <c r="Q196" s="217">
        <f t="shared" si="5"/>
        <v>0</v>
      </c>
      <c r="R196" s="218" t="str">
        <f t="array" aca="1" ref="R196" ca="1">IF(ISNUMBER(Q196),IF(Q196=100%,"CUMPLIDA",IF(AND(ISNUMBER(M196),ISNUMBER(INDIRECT("FECHA_"&amp;$B196,1))), IF(M196&lt;=INDIRECT("FECHA_"&amp;$B196,1),"INCUMPLIDA","PROCESO"), "VERIFICAR FECHA")),"SIN VALOR AVANCE")</f>
        <v>PROCESO</v>
      </c>
    </row>
    <row r="197" spans="1:18" ht="195">
      <c r="A197" s="211" t="s">
        <v>1026</v>
      </c>
      <c r="B197" s="212" t="s">
        <v>2644</v>
      </c>
      <c r="C197" s="548"/>
      <c r="D197" s="548"/>
      <c r="E197" s="546"/>
      <c r="F197" s="546"/>
      <c r="G197" s="546"/>
      <c r="H197" s="213" t="s">
        <v>3008</v>
      </c>
      <c r="I197" s="214" t="s">
        <v>496</v>
      </c>
      <c r="J197" s="214" t="s">
        <v>527</v>
      </c>
      <c r="K197" s="215">
        <v>2</v>
      </c>
      <c r="L197" s="216">
        <v>45748</v>
      </c>
      <c r="M197" s="227">
        <v>46234</v>
      </c>
      <c r="N197" s="251">
        <f t="shared" si="4"/>
        <v>69.428571428571431</v>
      </c>
      <c r="O197" s="217">
        <v>0</v>
      </c>
      <c r="P197" s="214" t="s">
        <v>5050</v>
      </c>
      <c r="Q197" s="217">
        <f t="shared" si="5"/>
        <v>0</v>
      </c>
      <c r="R197" s="218" t="str">
        <f t="array" aca="1" ref="R197" ca="1">IF(ISNUMBER(Q197),IF(Q197=100%,"CUMPLIDA",IF(AND(ISNUMBER(M197),ISNUMBER(INDIRECT("FECHA_"&amp;$B197,1))), IF(M197&lt;=INDIRECT("FECHA_"&amp;$B197,1),"INCUMPLIDA","PROCESO"), "VERIFICAR FECHA")),"SIN VALOR AVANCE")</f>
        <v>PROCESO</v>
      </c>
    </row>
    <row r="198" spans="1:18" ht="330">
      <c r="A198" s="211" t="s">
        <v>1026</v>
      </c>
      <c r="B198" s="212" t="s">
        <v>2644</v>
      </c>
      <c r="C198" s="548" t="s">
        <v>3857</v>
      </c>
      <c r="D198" s="548" t="s">
        <v>2673</v>
      </c>
      <c r="E198" s="213" t="s">
        <v>3858</v>
      </c>
      <c r="F198" s="213"/>
      <c r="G198" s="546" t="s">
        <v>3859</v>
      </c>
      <c r="H198" s="221" t="s">
        <v>5052</v>
      </c>
      <c r="I198" s="214" t="s">
        <v>3482</v>
      </c>
      <c r="J198" s="214" t="s">
        <v>3482</v>
      </c>
      <c r="K198" s="215">
        <v>0</v>
      </c>
      <c r="L198" s="216">
        <v>45748</v>
      </c>
      <c r="M198" s="216">
        <v>45748</v>
      </c>
      <c r="N198" s="251">
        <f t="shared" si="4"/>
        <v>0</v>
      </c>
      <c r="O198" s="217">
        <v>1</v>
      </c>
      <c r="P198" s="214" t="s">
        <v>5053</v>
      </c>
      <c r="Q198" s="217">
        <f t="shared" si="5"/>
        <v>1</v>
      </c>
      <c r="R198" s="218" t="str">
        <f t="array" aca="1" ref="R198" ca="1">IF(ISNUMBER(Q198),IF(Q198=100%,"CUMPLIDA",IF(AND(ISNUMBER(M198),ISNUMBER(INDIRECT("FECHA_"&amp;$B198,1))), IF(M198&lt;=INDIRECT("FECHA_"&amp;$B198,1),"INCUMPLIDA","PROCESO"), "VERIFICAR FECHA")),"SIN VALOR AVANCE")</f>
        <v>CUMPLIDA</v>
      </c>
    </row>
    <row r="199" spans="1:18" ht="150.75">
      <c r="A199" s="211" t="s">
        <v>1026</v>
      </c>
      <c r="B199" s="212" t="s">
        <v>2644</v>
      </c>
      <c r="C199" s="548"/>
      <c r="D199" s="548"/>
      <c r="E199" s="213" t="s">
        <v>3860</v>
      </c>
      <c r="F199" s="213"/>
      <c r="G199" s="546"/>
      <c r="H199" s="221" t="s">
        <v>5054</v>
      </c>
      <c r="I199" s="214" t="s">
        <v>3482</v>
      </c>
      <c r="J199" s="214" t="s">
        <v>3482</v>
      </c>
      <c r="K199" s="215">
        <v>0</v>
      </c>
      <c r="L199" s="216">
        <v>45748</v>
      </c>
      <c r="M199" s="216">
        <v>45748</v>
      </c>
      <c r="N199" s="251">
        <f t="shared" si="4"/>
        <v>0</v>
      </c>
      <c r="O199" s="217">
        <v>1</v>
      </c>
      <c r="P199" s="214" t="s">
        <v>5053</v>
      </c>
      <c r="Q199" s="217">
        <f t="shared" si="5"/>
        <v>1</v>
      </c>
      <c r="R199" s="218" t="str">
        <f t="array" aca="1" ref="R199" ca="1">IF(ISNUMBER(Q199),IF(Q199=100%,"CUMPLIDA",IF(AND(ISNUMBER(M199),ISNUMBER(INDIRECT("FECHA_"&amp;$B199,1))), IF(M199&lt;=INDIRECT("FECHA_"&amp;$B199,1),"INCUMPLIDA","PROCESO"), "VERIFICAR FECHA")),"SIN VALOR AVANCE")</f>
        <v>CUMPLIDA</v>
      </c>
    </row>
    <row r="200" spans="1:18" ht="286.5">
      <c r="A200" s="211" t="s">
        <v>1026</v>
      </c>
      <c r="B200" s="212" t="s">
        <v>2644</v>
      </c>
      <c r="C200" s="548"/>
      <c r="D200" s="548"/>
      <c r="E200" s="213" t="s">
        <v>3861</v>
      </c>
      <c r="F200" s="213"/>
      <c r="G200" s="546"/>
      <c r="H200" s="221" t="s">
        <v>5055</v>
      </c>
      <c r="I200" s="214" t="s">
        <v>3482</v>
      </c>
      <c r="J200" s="214" t="s">
        <v>3482</v>
      </c>
      <c r="K200" s="215">
        <v>0</v>
      </c>
      <c r="L200" s="216">
        <v>45748</v>
      </c>
      <c r="M200" s="216">
        <v>45748</v>
      </c>
      <c r="N200" s="251">
        <f t="shared" si="4"/>
        <v>0</v>
      </c>
      <c r="O200" s="217">
        <v>1</v>
      </c>
      <c r="P200" s="214" t="s">
        <v>5053</v>
      </c>
      <c r="Q200" s="217">
        <f t="shared" si="5"/>
        <v>1</v>
      </c>
      <c r="R200" s="218" t="str">
        <f t="array" aca="1" ref="R200" ca="1">IF(ISNUMBER(Q200),IF(Q200=100%,"CUMPLIDA",IF(AND(ISNUMBER(M200),ISNUMBER(INDIRECT("FECHA_"&amp;$B200,1))), IF(M200&lt;=INDIRECT("FECHA_"&amp;$B200,1),"INCUMPLIDA","PROCESO"), "VERIFICAR FECHA")),"SIN VALOR AVANCE")</f>
        <v>CUMPLIDA</v>
      </c>
    </row>
    <row r="201" spans="1:18" ht="225">
      <c r="A201" s="211" t="s">
        <v>1026</v>
      </c>
      <c r="B201" s="212" t="s">
        <v>2644</v>
      </c>
      <c r="C201" s="548"/>
      <c r="D201" s="548"/>
      <c r="E201" s="213" t="s">
        <v>3862</v>
      </c>
      <c r="F201" s="213"/>
      <c r="G201" s="546"/>
      <c r="H201" s="221" t="s">
        <v>3863</v>
      </c>
      <c r="I201" s="228" t="s">
        <v>3864</v>
      </c>
      <c r="J201" s="228" t="s">
        <v>3865</v>
      </c>
      <c r="K201" s="220">
        <v>1</v>
      </c>
      <c r="L201" s="216">
        <v>44825</v>
      </c>
      <c r="M201" s="216">
        <v>45107</v>
      </c>
      <c r="N201" s="251">
        <f t="shared" si="4"/>
        <v>40.285714285714285</v>
      </c>
      <c r="O201" s="217">
        <v>1</v>
      </c>
      <c r="P201" s="214" t="s">
        <v>5053</v>
      </c>
      <c r="Q201" s="217">
        <f t="shared" si="5"/>
        <v>1</v>
      </c>
      <c r="R201" s="218" t="str">
        <f t="array" aca="1" ref="R201" ca="1">IF(ISNUMBER(Q201),IF(Q201=100%,"CUMPLIDA",IF(AND(ISNUMBER(M201),ISNUMBER(INDIRECT("FECHA_"&amp;$B201,1))), IF(M201&lt;=INDIRECT("FECHA_"&amp;$B201,1),"INCUMPLIDA","PROCESO"), "VERIFICAR FECHA")),"SIN VALOR AVANCE")</f>
        <v>CUMPLIDA</v>
      </c>
    </row>
    <row r="202" spans="1:18" ht="195">
      <c r="A202" s="211" t="s">
        <v>1026</v>
      </c>
      <c r="B202" s="212" t="s">
        <v>2644</v>
      </c>
      <c r="C202" s="548"/>
      <c r="D202" s="548"/>
      <c r="E202" s="213" t="s">
        <v>3866</v>
      </c>
      <c r="F202" s="213"/>
      <c r="G202" s="546"/>
      <c r="H202" s="221" t="s">
        <v>3867</v>
      </c>
      <c r="I202" s="228" t="s">
        <v>3864</v>
      </c>
      <c r="J202" s="228" t="s">
        <v>3865</v>
      </c>
      <c r="K202" s="220">
        <v>1</v>
      </c>
      <c r="L202" s="216">
        <v>44825</v>
      </c>
      <c r="M202" s="216">
        <v>45107</v>
      </c>
      <c r="N202" s="251">
        <f t="shared" si="4"/>
        <v>40.285714285714285</v>
      </c>
      <c r="O202" s="217">
        <v>1</v>
      </c>
      <c r="P202" s="214" t="s">
        <v>5053</v>
      </c>
      <c r="Q202" s="217">
        <f t="shared" si="5"/>
        <v>1</v>
      </c>
      <c r="R202" s="218" t="str">
        <f t="array" aca="1" ref="R202" ca="1">IF(ISNUMBER(Q202),IF(Q202=100%,"CUMPLIDA",IF(AND(ISNUMBER(M202),ISNUMBER(INDIRECT("FECHA_"&amp;$B202,1))), IF(M202&lt;=INDIRECT("FECHA_"&amp;$B202,1),"INCUMPLIDA","PROCESO"), "VERIFICAR FECHA")),"SIN VALOR AVANCE")</f>
        <v>CUMPLIDA</v>
      </c>
    </row>
    <row r="203" spans="1:18" ht="105">
      <c r="A203" s="211" t="s">
        <v>1026</v>
      </c>
      <c r="B203" s="212" t="s">
        <v>2644</v>
      </c>
      <c r="C203" s="548"/>
      <c r="D203" s="548"/>
      <c r="E203" s="550"/>
      <c r="F203" s="550" t="s">
        <v>4543</v>
      </c>
      <c r="G203" s="546"/>
      <c r="H203" s="221" t="s">
        <v>4544</v>
      </c>
      <c r="I203" s="214" t="s">
        <v>4545</v>
      </c>
      <c r="J203" s="228" t="s">
        <v>4546</v>
      </c>
      <c r="K203" s="217">
        <v>1</v>
      </c>
      <c r="L203" s="216">
        <v>44958</v>
      </c>
      <c r="M203" s="216">
        <v>45291</v>
      </c>
      <c r="N203" s="251">
        <f t="shared" si="4"/>
        <v>47.571428571428569</v>
      </c>
      <c r="O203" s="217">
        <v>1</v>
      </c>
      <c r="P203" s="214" t="s">
        <v>4547</v>
      </c>
      <c r="Q203" s="217">
        <f t="shared" si="5"/>
        <v>1</v>
      </c>
      <c r="R203" s="218" t="str">
        <f t="array" aca="1" ref="R203" ca="1">IF(ISNUMBER(Q203),IF(Q203=100%,"CUMPLIDA",IF(AND(ISNUMBER(M203),ISNUMBER(INDIRECT("FECHA_"&amp;$B203,1))), IF(M203&lt;=INDIRECT("FECHA_"&amp;$B203,1),"INCUMPLIDA","PROCESO"), "VERIFICAR FECHA")),"SIN VALOR AVANCE")</f>
        <v>CUMPLIDA</v>
      </c>
    </row>
    <row r="204" spans="1:18" ht="210">
      <c r="A204" s="211" t="s">
        <v>1026</v>
      </c>
      <c r="B204" s="212" t="s">
        <v>2644</v>
      </c>
      <c r="C204" s="548"/>
      <c r="D204" s="548"/>
      <c r="E204" s="550"/>
      <c r="F204" s="550"/>
      <c r="G204" s="546"/>
      <c r="H204" s="221" t="s">
        <v>4548</v>
      </c>
      <c r="I204" s="228" t="s">
        <v>4549</v>
      </c>
      <c r="J204" s="228" t="s">
        <v>4546</v>
      </c>
      <c r="K204" s="217">
        <v>1</v>
      </c>
      <c r="L204" s="216">
        <v>44941</v>
      </c>
      <c r="M204" s="216">
        <v>45092</v>
      </c>
      <c r="N204" s="251">
        <f t="shared" ref="N204:N267" si="6">(M204-L204)/7</f>
        <v>21.571428571428573</v>
      </c>
      <c r="O204" s="217">
        <v>1</v>
      </c>
      <c r="P204" s="214" t="s">
        <v>4547</v>
      </c>
      <c r="Q204" s="217">
        <f t="shared" ref="Q204:Q267" si="7">(O204)</f>
        <v>1</v>
      </c>
      <c r="R204" s="218" t="str">
        <f t="array" aca="1" ref="R204" ca="1">IF(ISNUMBER(Q204),IF(Q204=100%,"CUMPLIDA",IF(AND(ISNUMBER(M204),ISNUMBER(INDIRECT("FECHA_"&amp;$B204,1))), IF(M204&lt;=INDIRECT("FECHA_"&amp;$B204,1),"INCUMPLIDA","PROCESO"), "VERIFICAR FECHA")),"SIN VALOR AVANCE")</f>
        <v>CUMPLIDA</v>
      </c>
    </row>
    <row r="205" spans="1:18" ht="180">
      <c r="A205" s="211" t="s">
        <v>1026</v>
      </c>
      <c r="B205" s="212" t="s">
        <v>2644</v>
      </c>
      <c r="C205" s="566" t="s">
        <v>3868</v>
      </c>
      <c r="D205" s="566" t="s">
        <v>2673</v>
      </c>
      <c r="E205" s="546" t="s">
        <v>3869</v>
      </c>
      <c r="F205" s="546"/>
      <c r="G205" s="563" t="s">
        <v>3870</v>
      </c>
      <c r="H205" s="213" t="s">
        <v>3871</v>
      </c>
      <c r="I205" s="214" t="s">
        <v>3872</v>
      </c>
      <c r="J205" s="214" t="s">
        <v>3873</v>
      </c>
      <c r="K205" s="220">
        <v>2</v>
      </c>
      <c r="L205" s="216">
        <v>45047</v>
      </c>
      <c r="M205" s="216">
        <v>45322</v>
      </c>
      <c r="N205" s="251">
        <f t="shared" si="6"/>
        <v>39.285714285714285</v>
      </c>
      <c r="O205" s="217">
        <v>1</v>
      </c>
      <c r="P205" s="214" t="s">
        <v>5056</v>
      </c>
      <c r="Q205" s="217">
        <f t="shared" si="7"/>
        <v>1</v>
      </c>
      <c r="R205" s="218" t="str">
        <f t="array" aca="1" ref="R205" ca="1">IF(ISNUMBER(Q205),IF(Q205=100%,"CUMPLIDA",IF(AND(ISNUMBER(M205),ISNUMBER(INDIRECT("FECHA_"&amp;$B205,1))), IF(M205&lt;=INDIRECT("FECHA_"&amp;$B205,1),"INCUMPLIDA","PROCESO"), "VERIFICAR FECHA")),"SIN VALOR AVANCE")</f>
        <v>CUMPLIDA</v>
      </c>
    </row>
    <row r="206" spans="1:18" ht="270">
      <c r="A206" s="211" t="s">
        <v>1026</v>
      </c>
      <c r="B206" s="212" t="s">
        <v>2644</v>
      </c>
      <c r="C206" s="567"/>
      <c r="D206" s="567"/>
      <c r="E206" s="546"/>
      <c r="F206" s="546"/>
      <c r="G206" s="569"/>
      <c r="H206" s="213" t="s">
        <v>3874</v>
      </c>
      <c r="I206" s="214" t="s">
        <v>3875</v>
      </c>
      <c r="J206" s="214" t="s">
        <v>3876</v>
      </c>
      <c r="K206" s="220">
        <v>4</v>
      </c>
      <c r="L206" s="216">
        <v>45047</v>
      </c>
      <c r="M206" s="216">
        <v>45322</v>
      </c>
      <c r="N206" s="251">
        <f t="shared" si="6"/>
        <v>39.285714285714285</v>
      </c>
      <c r="O206" s="217">
        <v>1</v>
      </c>
      <c r="P206" s="214" t="s">
        <v>5057</v>
      </c>
      <c r="Q206" s="217">
        <f t="shared" si="7"/>
        <v>1</v>
      </c>
      <c r="R206" s="218" t="str">
        <f t="array" aca="1" ref="R206" ca="1">IF(ISNUMBER(Q206),IF(Q206=100%,"CUMPLIDA",IF(AND(ISNUMBER(M206),ISNUMBER(INDIRECT("FECHA_"&amp;$B206,1))), IF(M206&lt;=INDIRECT("FECHA_"&amp;$B206,1),"INCUMPLIDA","PROCESO"), "VERIFICAR FECHA")),"SIN VALOR AVANCE")</f>
        <v>CUMPLIDA</v>
      </c>
    </row>
    <row r="207" spans="1:18" ht="255">
      <c r="A207" s="211" t="s">
        <v>1026</v>
      </c>
      <c r="B207" s="212" t="s">
        <v>2644</v>
      </c>
      <c r="C207" s="567"/>
      <c r="D207" s="567"/>
      <c r="E207" s="546"/>
      <c r="F207" s="546"/>
      <c r="G207" s="569"/>
      <c r="H207" s="213" t="s">
        <v>3877</v>
      </c>
      <c r="I207" s="214" t="s">
        <v>3878</v>
      </c>
      <c r="J207" s="214" t="s">
        <v>3879</v>
      </c>
      <c r="K207" s="220">
        <v>1</v>
      </c>
      <c r="L207" s="216">
        <v>45169</v>
      </c>
      <c r="M207" s="216">
        <v>45291</v>
      </c>
      <c r="N207" s="251">
        <f t="shared" si="6"/>
        <v>17.428571428571427</v>
      </c>
      <c r="O207" s="217">
        <v>1</v>
      </c>
      <c r="P207" s="214" t="s">
        <v>5058</v>
      </c>
      <c r="Q207" s="217">
        <f t="shared" si="7"/>
        <v>1</v>
      </c>
      <c r="R207" s="218" t="str">
        <f t="array" aca="1" ref="R207" ca="1">IF(ISNUMBER(Q207),IF(Q207=100%,"CUMPLIDA",IF(AND(ISNUMBER(M207),ISNUMBER(INDIRECT("FECHA_"&amp;$B207,1))), IF(M207&lt;=INDIRECT("FECHA_"&amp;$B207,1),"INCUMPLIDA","PROCESO"), "VERIFICAR FECHA")),"SIN VALOR AVANCE")</f>
        <v>CUMPLIDA</v>
      </c>
    </row>
    <row r="208" spans="1:18" ht="180">
      <c r="A208" s="211" t="s">
        <v>1026</v>
      </c>
      <c r="B208" s="212" t="s">
        <v>2644</v>
      </c>
      <c r="C208" s="567"/>
      <c r="D208" s="567"/>
      <c r="E208" s="546" t="s">
        <v>3880</v>
      </c>
      <c r="F208" s="546"/>
      <c r="G208" s="569"/>
      <c r="H208" s="213" t="s">
        <v>3871</v>
      </c>
      <c r="I208" s="214" t="s">
        <v>3872</v>
      </c>
      <c r="J208" s="214" t="s">
        <v>3873</v>
      </c>
      <c r="K208" s="220">
        <v>2</v>
      </c>
      <c r="L208" s="216">
        <v>45047</v>
      </c>
      <c r="M208" s="216">
        <v>45322</v>
      </c>
      <c r="N208" s="251">
        <f t="shared" si="6"/>
        <v>39.285714285714285</v>
      </c>
      <c r="O208" s="217">
        <v>1</v>
      </c>
      <c r="P208" s="214" t="s">
        <v>5059</v>
      </c>
      <c r="Q208" s="217">
        <f t="shared" si="7"/>
        <v>1</v>
      </c>
      <c r="R208" s="218" t="str">
        <f t="array" aca="1" ref="R208" ca="1">IF(ISNUMBER(Q208),IF(Q208=100%,"CUMPLIDA",IF(AND(ISNUMBER(M208),ISNUMBER(INDIRECT("FECHA_"&amp;$B208,1))), IF(M208&lt;=INDIRECT("FECHA_"&amp;$B208,1),"INCUMPLIDA","PROCESO"), "VERIFICAR FECHA")),"SIN VALOR AVANCE")</f>
        <v>CUMPLIDA</v>
      </c>
    </row>
    <row r="209" spans="1:18" ht="270">
      <c r="A209" s="211" t="s">
        <v>1026</v>
      </c>
      <c r="B209" s="212" t="s">
        <v>2644</v>
      </c>
      <c r="C209" s="567"/>
      <c r="D209" s="567"/>
      <c r="E209" s="546"/>
      <c r="F209" s="546"/>
      <c r="G209" s="569"/>
      <c r="H209" s="213" t="s">
        <v>3881</v>
      </c>
      <c r="I209" s="214" t="s">
        <v>3875</v>
      </c>
      <c r="J209" s="214" t="s">
        <v>3876</v>
      </c>
      <c r="K209" s="220">
        <v>4</v>
      </c>
      <c r="L209" s="216">
        <v>45047</v>
      </c>
      <c r="M209" s="216">
        <v>45322</v>
      </c>
      <c r="N209" s="251">
        <f t="shared" si="6"/>
        <v>39.285714285714285</v>
      </c>
      <c r="O209" s="217">
        <v>1</v>
      </c>
      <c r="P209" s="214" t="s">
        <v>5059</v>
      </c>
      <c r="Q209" s="217">
        <f t="shared" si="7"/>
        <v>1</v>
      </c>
      <c r="R209" s="218" t="str">
        <f t="array" aca="1" ref="R209" ca="1">IF(ISNUMBER(Q209),IF(Q209=100%,"CUMPLIDA",IF(AND(ISNUMBER(M209),ISNUMBER(INDIRECT("FECHA_"&amp;$B209,1))), IF(M209&lt;=INDIRECT("FECHA_"&amp;$B209,1),"INCUMPLIDA","PROCESO"), "VERIFICAR FECHA")),"SIN VALOR AVANCE")</f>
        <v>CUMPLIDA</v>
      </c>
    </row>
    <row r="210" spans="1:18" ht="255">
      <c r="A210" s="211" t="s">
        <v>1026</v>
      </c>
      <c r="B210" s="212" t="s">
        <v>2644</v>
      </c>
      <c r="C210" s="567"/>
      <c r="D210" s="567"/>
      <c r="E210" s="546"/>
      <c r="F210" s="546"/>
      <c r="G210" s="569"/>
      <c r="H210" s="213" t="s">
        <v>3877</v>
      </c>
      <c r="I210" s="214" t="s">
        <v>3878</v>
      </c>
      <c r="J210" s="214" t="s">
        <v>3882</v>
      </c>
      <c r="K210" s="220">
        <v>1</v>
      </c>
      <c r="L210" s="216">
        <v>45169</v>
      </c>
      <c r="M210" s="216">
        <v>45322</v>
      </c>
      <c r="N210" s="251">
        <f t="shared" si="6"/>
        <v>21.857142857142858</v>
      </c>
      <c r="O210" s="217">
        <v>1</v>
      </c>
      <c r="P210" s="214" t="s">
        <v>5059</v>
      </c>
      <c r="Q210" s="217">
        <f t="shared" si="7"/>
        <v>1</v>
      </c>
      <c r="R210" s="218" t="str">
        <f t="array" aca="1" ref="R210" ca="1">IF(ISNUMBER(Q210),IF(Q210=100%,"CUMPLIDA",IF(AND(ISNUMBER(M210),ISNUMBER(INDIRECT("FECHA_"&amp;$B210,1))), IF(M210&lt;=INDIRECT("FECHA_"&amp;$B210,1),"INCUMPLIDA","PROCESO"), "VERIFICAR FECHA")),"SIN VALOR AVANCE")</f>
        <v>CUMPLIDA</v>
      </c>
    </row>
    <row r="211" spans="1:18" ht="330">
      <c r="A211" s="211" t="s">
        <v>1026</v>
      </c>
      <c r="B211" s="212" t="s">
        <v>2644</v>
      </c>
      <c r="C211" s="567"/>
      <c r="D211" s="567"/>
      <c r="E211" s="546" t="s">
        <v>3883</v>
      </c>
      <c r="F211" s="546"/>
      <c r="G211" s="569"/>
      <c r="H211" s="213" t="s">
        <v>3871</v>
      </c>
      <c r="I211" s="214" t="s">
        <v>3884</v>
      </c>
      <c r="J211" s="214" t="s">
        <v>3873</v>
      </c>
      <c r="K211" s="220">
        <v>2</v>
      </c>
      <c r="L211" s="216">
        <v>45047</v>
      </c>
      <c r="M211" s="216">
        <v>45322</v>
      </c>
      <c r="N211" s="251">
        <f t="shared" si="6"/>
        <v>39.285714285714285</v>
      </c>
      <c r="O211" s="217">
        <v>1</v>
      </c>
      <c r="P211" s="214" t="s">
        <v>5059</v>
      </c>
      <c r="Q211" s="217">
        <f t="shared" si="7"/>
        <v>1</v>
      </c>
      <c r="R211" s="218" t="str">
        <f t="array" aca="1" ref="R211" ca="1">IF(ISNUMBER(Q211),IF(Q211=100%,"CUMPLIDA",IF(AND(ISNUMBER(M211),ISNUMBER(INDIRECT("FECHA_"&amp;$B211,1))), IF(M211&lt;=INDIRECT("FECHA_"&amp;$B211,1),"INCUMPLIDA","PROCESO"), "VERIFICAR FECHA")),"SIN VALOR AVANCE")</f>
        <v>CUMPLIDA</v>
      </c>
    </row>
    <row r="212" spans="1:18" ht="255">
      <c r="A212" s="211" t="s">
        <v>1026</v>
      </c>
      <c r="B212" s="212" t="s">
        <v>2644</v>
      </c>
      <c r="C212" s="567"/>
      <c r="D212" s="567"/>
      <c r="E212" s="546"/>
      <c r="F212" s="546"/>
      <c r="G212" s="569"/>
      <c r="H212" s="213" t="s">
        <v>3885</v>
      </c>
      <c r="I212" s="214" t="s">
        <v>3878</v>
      </c>
      <c r="J212" s="214" t="s">
        <v>3886</v>
      </c>
      <c r="K212" s="220">
        <v>1</v>
      </c>
      <c r="L212" s="216">
        <v>45169</v>
      </c>
      <c r="M212" s="216">
        <v>45322</v>
      </c>
      <c r="N212" s="251">
        <f t="shared" si="6"/>
        <v>21.857142857142858</v>
      </c>
      <c r="O212" s="217">
        <v>1</v>
      </c>
      <c r="P212" s="214" t="s">
        <v>5059</v>
      </c>
      <c r="Q212" s="217">
        <f t="shared" si="7"/>
        <v>1</v>
      </c>
      <c r="R212" s="218" t="str">
        <f t="array" aca="1" ref="R212" ca="1">IF(ISNUMBER(Q212),IF(Q212=100%,"CUMPLIDA",IF(AND(ISNUMBER(M212),ISNUMBER(INDIRECT("FECHA_"&amp;$B212,1))), IF(M212&lt;=INDIRECT("FECHA_"&amp;$B212,1),"INCUMPLIDA","PROCESO"), "VERIFICAR FECHA")),"SIN VALOR AVANCE")</f>
        <v>CUMPLIDA</v>
      </c>
    </row>
    <row r="213" spans="1:18" ht="240">
      <c r="A213" s="211" t="s">
        <v>1026</v>
      </c>
      <c r="B213" s="212" t="s">
        <v>2644</v>
      </c>
      <c r="C213" s="567"/>
      <c r="D213" s="567"/>
      <c r="E213" s="213" t="s">
        <v>3887</v>
      </c>
      <c r="F213" s="213"/>
      <c r="G213" s="569"/>
      <c r="H213" s="213" t="s">
        <v>3888</v>
      </c>
      <c r="I213" s="214" t="s">
        <v>3889</v>
      </c>
      <c r="J213" s="214" t="s">
        <v>3890</v>
      </c>
      <c r="K213" s="220">
        <v>1</v>
      </c>
      <c r="L213" s="216">
        <v>45169</v>
      </c>
      <c r="M213" s="216">
        <v>45322</v>
      </c>
      <c r="N213" s="251">
        <f t="shared" si="6"/>
        <v>21.857142857142858</v>
      </c>
      <c r="O213" s="217">
        <v>1</v>
      </c>
      <c r="P213" s="214" t="s">
        <v>5059</v>
      </c>
      <c r="Q213" s="217">
        <f t="shared" si="7"/>
        <v>1</v>
      </c>
      <c r="R213" s="218" t="str">
        <f t="array" aca="1" ref="R213" ca="1">IF(ISNUMBER(Q213),IF(Q213=100%,"CUMPLIDA",IF(AND(ISNUMBER(M213),ISNUMBER(INDIRECT("FECHA_"&amp;$B213,1))), IF(M213&lt;=INDIRECT("FECHA_"&amp;$B213,1),"INCUMPLIDA","PROCESO"), "VERIFICAR FECHA")),"SIN VALOR AVANCE")</f>
        <v>CUMPLIDA</v>
      </c>
    </row>
    <row r="214" spans="1:18" ht="270.75">
      <c r="A214" s="211" t="s">
        <v>1026</v>
      </c>
      <c r="B214" s="212" t="s">
        <v>2644</v>
      </c>
      <c r="C214" s="567"/>
      <c r="D214" s="567"/>
      <c r="E214" s="546" t="s">
        <v>3891</v>
      </c>
      <c r="F214" s="546"/>
      <c r="G214" s="569"/>
      <c r="H214" s="213" t="s">
        <v>3892</v>
      </c>
      <c r="I214" s="214" t="s">
        <v>3893</v>
      </c>
      <c r="J214" s="214" t="s">
        <v>3894</v>
      </c>
      <c r="K214" s="220">
        <v>1</v>
      </c>
      <c r="L214" s="216">
        <v>45047</v>
      </c>
      <c r="M214" s="216">
        <v>45169</v>
      </c>
      <c r="N214" s="251">
        <f t="shared" si="6"/>
        <v>17.428571428571427</v>
      </c>
      <c r="O214" s="217">
        <v>1</v>
      </c>
      <c r="P214" s="214" t="s">
        <v>5060</v>
      </c>
      <c r="Q214" s="217">
        <f t="shared" si="7"/>
        <v>1</v>
      </c>
      <c r="R214" s="218" t="str">
        <f t="array" aca="1" ref="R214" ca="1">IF(ISNUMBER(Q214),IF(Q214=100%,"CUMPLIDA",IF(AND(ISNUMBER(M214),ISNUMBER(INDIRECT("FECHA_"&amp;$B214,1))), IF(M214&lt;=INDIRECT("FECHA_"&amp;$B214,1),"INCUMPLIDA","PROCESO"), "VERIFICAR FECHA")),"SIN VALOR AVANCE")</f>
        <v>CUMPLIDA</v>
      </c>
    </row>
    <row r="215" spans="1:18" ht="165">
      <c r="A215" s="211" t="s">
        <v>1026</v>
      </c>
      <c r="B215" s="212" t="s">
        <v>2644</v>
      </c>
      <c r="C215" s="567"/>
      <c r="D215" s="567"/>
      <c r="E215" s="546"/>
      <c r="F215" s="546"/>
      <c r="G215" s="569"/>
      <c r="H215" s="213" t="s">
        <v>3895</v>
      </c>
      <c r="I215" s="214" t="s">
        <v>3896</v>
      </c>
      <c r="J215" s="214" t="s">
        <v>3897</v>
      </c>
      <c r="K215" s="220">
        <v>1</v>
      </c>
      <c r="L215" s="216">
        <v>45169</v>
      </c>
      <c r="M215" s="216">
        <v>45565</v>
      </c>
      <c r="N215" s="251">
        <f t="shared" si="6"/>
        <v>56.571428571428569</v>
      </c>
      <c r="O215" s="217">
        <v>1</v>
      </c>
      <c r="P215" s="214" t="s">
        <v>5059</v>
      </c>
      <c r="Q215" s="217">
        <f t="shared" si="7"/>
        <v>1</v>
      </c>
      <c r="R215" s="218" t="str">
        <f t="array" aca="1" ref="R215" ca="1">IF(ISNUMBER(Q215),IF(Q215=100%,"CUMPLIDA",IF(AND(ISNUMBER(M215),ISNUMBER(INDIRECT("FECHA_"&amp;$B215,1))), IF(M215&lt;=INDIRECT("FECHA_"&amp;$B215,1),"INCUMPLIDA","PROCESO"), "VERIFICAR FECHA")),"SIN VALOR AVANCE")</f>
        <v>CUMPLIDA</v>
      </c>
    </row>
    <row r="216" spans="1:18" ht="270.75">
      <c r="A216" s="211" t="s">
        <v>1026</v>
      </c>
      <c r="B216" s="212" t="s">
        <v>2644</v>
      </c>
      <c r="C216" s="567"/>
      <c r="D216" s="567"/>
      <c r="E216" s="546" t="s">
        <v>3898</v>
      </c>
      <c r="F216" s="546"/>
      <c r="G216" s="569"/>
      <c r="H216" s="213" t="s">
        <v>3899</v>
      </c>
      <c r="I216" s="214" t="s">
        <v>3900</v>
      </c>
      <c r="J216" s="214" t="s">
        <v>3901</v>
      </c>
      <c r="K216" s="220">
        <v>1</v>
      </c>
      <c r="L216" s="216">
        <v>45047</v>
      </c>
      <c r="M216" s="216">
        <v>45107</v>
      </c>
      <c r="N216" s="251">
        <f t="shared" si="6"/>
        <v>8.5714285714285712</v>
      </c>
      <c r="O216" s="217">
        <v>1</v>
      </c>
      <c r="P216" s="214" t="s">
        <v>5060</v>
      </c>
      <c r="Q216" s="217">
        <f t="shared" si="7"/>
        <v>1</v>
      </c>
      <c r="R216" s="218" t="str">
        <f t="array" aca="1" ref="R216" ca="1">IF(ISNUMBER(Q216),IF(Q216=100%,"CUMPLIDA",IF(AND(ISNUMBER(M216),ISNUMBER(INDIRECT("FECHA_"&amp;$B216,1))), IF(M216&lt;=INDIRECT("FECHA_"&amp;$B216,1),"INCUMPLIDA","PROCESO"), "VERIFICAR FECHA")),"SIN VALOR AVANCE")</f>
        <v>CUMPLIDA</v>
      </c>
    </row>
    <row r="217" spans="1:18" ht="150">
      <c r="A217" s="211" t="s">
        <v>1026</v>
      </c>
      <c r="B217" s="212" t="s">
        <v>2644</v>
      </c>
      <c r="C217" s="567"/>
      <c r="D217" s="567"/>
      <c r="E217" s="546"/>
      <c r="F217" s="546"/>
      <c r="G217" s="569"/>
      <c r="H217" s="213" t="s">
        <v>3902</v>
      </c>
      <c r="I217" s="214" t="s">
        <v>3903</v>
      </c>
      <c r="J217" s="214" t="s">
        <v>3904</v>
      </c>
      <c r="K217" s="220">
        <v>2</v>
      </c>
      <c r="L217" s="216">
        <v>45017</v>
      </c>
      <c r="M217" s="216">
        <v>45473</v>
      </c>
      <c r="N217" s="251">
        <f t="shared" si="6"/>
        <v>65.142857142857139</v>
      </c>
      <c r="O217" s="217">
        <v>1</v>
      </c>
      <c r="P217" s="214" t="s">
        <v>4661</v>
      </c>
      <c r="Q217" s="217">
        <f t="shared" si="7"/>
        <v>1</v>
      </c>
      <c r="R217" s="218" t="str">
        <f t="array" aca="1" ref="R217" ca="1">IF(ISNUMBER(Q217),IF(Q217=100%,"CUMPLIDA",IF(AND(ISNUMBER(M217),ISNUMBER(INDIRECT("FECHA_"&amp;$B217,1))), IF(M217&lt;=INDIRECT("FECHA_"&amp;$B217,1),"INCUMPLIDA","PROCESO"), "VERIFICAR FECHA")),"SIN VALOR AVANCE")</f>
        <v>CUMPLIDA</v>
      </c>
    </row>
    <row r="218" spans="1:18" ht="150.75">
      <c r="A218" s="211" t="s">
        <v>1026</v>
      </c>
      <c r="B218" s="212" t="s">
        <v>2644</v>
      </c>
      <c r="C218" s="567"/>
      <c r="D218" s="567"/>
      <c r="E218" s="546"/>
      <c r="F218" s="546"/>
      <c r="G218" s="569"/>
      <c r="H218" s="213" t="s">
        <v>3905</v>
      </c>
      <c r="I218" s="214" t="s">
        <v>3906</v>
      </c>
      <c r="J218" s="214" t="s">
        <v>3907</v>
      </c>
      <c r="K218" s="220">
        <v>2</v>
      </c>
      <c r="L218" s="216">
        <v>45199</v>
      </c>
      <c r="M218" s="216">
        <v>45565</v>
      </c>
      <c r="N218" s="251">
        <f t="shared" si="6"/>
        <v>52.285714285714285</v>
      </c>
      <c r="O218" s="217">
        <v>1</v>
      </c>
      <c r="P218" s="214" t="s">
        <v>5059</v>
      </c>
      <c r="Q218" s="217">
        <f t="shared" si="7"/>
        <v>1</v>
      </c>
      <c r="R218" s="218" t="str">
        <f t="array" aca="1" ref="R218" ca="1">IF(ISNUMBER(Q218),IF(Q218=100%,"CUMPLIDA",IF(AND(ISNUMBER(M218),ISNUMBER(INDIRECT("FECHA_"&amp;$B218,1))), IF(M218&lt;=INDIRECT("FECHA_"&amp;$B218,1),"INCUMPLIDA","PROCESO"), "VERIFICAR FECHA")),"SIN VALOR AVANCE")</f>
        <v>CUMPLIDA</v>
      </c>
    </row>
    <row r="219" spans="1:18" ht="270.75">
      <c r="A219" s="211" t="s">
        <v>1026</v>
      </c>
      <c r="B219" s="212" t="s">
        <v>2644</v>
      </c>
      <c r="C219" s="567"/>
      <c r="D219" s="567"/>
      <c r="E219" s="546" t="s">
        <v>3908</v>
      </c>
      <c r="F219" s="546"/>
      <c r="G219" s="569"/>
      <c r="H219" s="213" t="s">
        <v>3909</v>
      </c>
      <c r="I219" s="214" t="s">
        <v>3910</v>
      </c>
      <c r="J219" s="214" t="s">
        <v>3911</v>
      </c>
      <c r="K219" s="220">
        <v>1</v>
      </c>
      <c r="L219" s="216">
        <v>45047</v>
      </c>
      <c r="M219" s="216">
        <v>45169</v>
      </c>
      <c r="N219" s="251">
        <f t="shared" si="6"/>
        <v>17.428571428571427</v>
      </c>
      <c r="O219" s="217">
        <v>1</v>
      </c>
      <c r="P219" s="214" t="s">
        <v>5060</v>
      </c>
      <c r="Q219" s="217">
        <f t="shared" si="7"/>
        <v>1</v>
      </c>
      <c r="R219" s="218" t="str">
        <f t="array" aca="1" ref="R219" ca="1">IF(ISNUMBER(Q219),IF(Q219=100%,"CUMPLIDA",IF(AND(ISNUMBER(M219),ISNUMBER(INDIRECT("FECHA_"&amp;$B219,1))), IF(M219&lt;=INDIRECT("FECHA_"&amp;$B219,1),"INCUMPLIDA","PROCESO"), "VERIFICAR FECHA")),"SIN VALOR AVANCE")</f>
        <v>CUMPLIDA</v>
      </c>
    </row>
    <row r="220" spans="1:18" ht="150.75">
      <c r="A220" s="211" t="s">
        <v>1026</v>
      </c>
      <c r="B220" s="212" t="s">
        <v>2644</v>
      </c>
      <c r="C220" s="567"/>
      <c r="D220" s="567"/>
      <c r="E220" s="546"/>
      <c r="F220" s="546"/>
      <c r="G220" s="569"/>
      <c r="H220" s="213" t="s">
        <v>3905</v>
      </c>
      <c r="I220" s="214" t="s">
        <v>3906</v>
      </c>
      <c r="J220" s="214" t="s">
        <v>3907</v>
      </c>
      <c r="K220" s="220">
        <v>2</v>
      </c>
      <c r="L220" s="216">
        <v>45199</v>
      </c>
      <c r="M220" s="216">
        <v>45565</v>
      </c>
      <c r="N220" s="251">
        <f t="shared" si="6"/>
        <v>52.285714285714285</v>
      </c>
      <c r="O220" s="217">
        <v>1</v>
      </c>
      <c r="P220" s="214" t="s">
        <v>5059</v>
      </c>
      <c r="Q220" s="217">
        <f t="shared" si="7"/>
        <v>1</v>
      </c>
      <c r="R220" s="218" t="str">
        <f t="array" aca="1" ref="R220" ca="1">IF(ISNUMBER(Q220),IF(Q220=100%,"CUMPLIDA",IF(AND(ISNUMBER(M220),ISNUMBER(INDIRECT("FECHA_"&amp;$B220,1))), IF(M220&lt;=INDIRECT("FECHA_"&amp;$B220,1),"INCUMPLIDA","PROCESO"), "VERIFICAR FECHA")),"SIN VALOR AVANCE")</f>
        <v>CUMPLIDA</v>
      </c>
    </row>
    <row r="221" spans="1:18" ht="240">
      <c r="A221" s="211" t="s">
        <v>1026</v>
      </c>
      <c r="B221" s="212" t="s">
        <v>2644</v>
      </c>
      <c r="C221" s="567"/>
      <c r="D221" s="567"/>
      <c r="E221" s="546"/>
      <c r="F221" s="546"/>
      <c r="G221" s="569"/>
      <c r="H221" s="213" t="s">
        <v>3912</v>
      </c>
      <c r="I221" s="214" t="s">
        <v>3913</v>
      </c>
      <c r="J221" s="214" t="s">
        <v>3914</v>
      </c>
      <c r="K221" s="220">
        <v>1</v>
      </c>
      <c r="L221" s="216">
        <v>45199</v>
      </c>
      <c r="M221" s="216">
        <v>45351</v>
      </c>
      <c r="N221" s="251">
        <f t="shared" si="6"/>
        <v>21.714285714285715</v>
      </c>
      <c r="O221" s="217">
        <v>1</v>
      </c>
      <c r="P221" s="214" t="s">
        <v>5059</v>
      </c>
      <c r="Q221" s="217">
        <f t="shared" si="7"/>
        <v>1</v>
      </c>
      <c r="R221" s="218" t="str">
        <f t="array" aca="1" ref="R221" ca="1">IF(ISNUMBER(Q221),IF(Q221=100%,"CUMPLIDA",IF(AND(ISNUMBER(M221),ISNUMBER(INDIRECT("FECHA_"&amp;$B221,1))), IF(M221&lt;=INDIRECT("FECHA_"&amp;$B221,1),"INCUMPLIDA","PROCESO"), "VERIFICAR FECHA")),"SIN VALOR AVANCE")</f>
        <v>CUMPLIDA</v>
      </c>
    </row>
    <row r="222" spans="1:18" ht="255">
      <c r="A222" s="211" t="s">
        <v>1026</v>
      </c>
      <c r="B222" s="212" t="s">
        <v>2644</v>
      </c>
      <c r="C222" s="567"/>
      <c r="D222" s="567"/>
      <c r="E222" s="546" t="s">
        <v>3915</v>
      </c>
      <c r="F222" s="546"/>
      <c r="G222" s="569"/>
      <c r="H222" s="213" t="s">
        <v>3916</v>
      </c>
      <c r="I222" s="214" t="s">
        <v>3917</v>
      </c>
      <c r="J222" s="214" t="s">
        <v>3918</v>
      </c>
      <c r="K222" s="220">
        <v>1</v>
      </c>
      <c r="L222" s="216">
        <v>45047</v>
      </c>
      <c r="M222" s="216">
        <v>45199</v>
      </c>
      <c r="N222" s="251">
        <f t="shared" si="6"/>
        <v>21.714285714285715</v>
      </c>
      <c r="O222" s="217">
        <v>1</v>
      </c>
      <c r="P222" s="214" t="s">
        <v>5059</v>
      </c>
      <c r="Q222" s="217">
        <f t="shared" si="7"/>
        <v>1</v>
      </c>
      <c r="R222" s="218" t="str">
        <f t="array" aca="1" ref="R222" ca="1">IF(ISNUMBER(Q222),IF(Q222=100%,"CUMPLIDA",IF(AND(ISNUMBER(M222),ISNUMBER(INDIRECT("FECHA_"&amp;$B222,1))), IF(M222&lt;=INDIRECT("FECHA_"&amp;$B222,1),"INCUMPLIDA","PROCESO"), "VERIFICAR FECHA")),"SIN VALOR AVANCE")</f>
        <v>CUMPLIDA</v>
      </c>
    </row>
    <row r="223" spans="1:18" ht="105">
      <c r="A223" s="211" t="s">
        <v>1026</v>
      </c>
      <c r="B223" s="212" t="s">
        <v>2644</v>
      </c>
      <c r="C223" s="567"/>
      <c r="D223" s="567"/>
      <c r="E223" s="546"/>
      <c r="F223" s="546"/>
      <c r="G223" s="569"/>
      <c r="H223" s="213" t="s">
        <v>3919</v>
      </c>
      <c r="I223" s="214" t="s">
        <v>3920</v>
      </c>
      <c r="J223" s="214" t="s">
        <v>3921</v>
      </c>
      <c r="K223" s="220">
        <v>1</v>
      </c>
      <c r="L223" s="216">
        <v>45200</v>
      </c>
      <c r="M223" s="216">
        <v>45808</v>
      </c>
      <c r="N223" s="251">
        <f t="shared" si="6"/>
        <v>86.857142857142861</v>
      </c>
      <c r="O223" s="217">
        <v>1</v>
      </c>
      <c r="P223" s="214" t="s">
        <v>4661</v>
      </c>
      <c r="Q223" s="217">
        <f t="shared" si="7"/>
        <v>1</v>
      </c>
      <c r="R223" s="218" t="str">
        <f t="array" aca="1" ref="R223" ca="1">IF(ISNUMBER(Q223),IF(Q223=100%,"CUMPLIDA",IF(AND(ISNUMBER(M223),ISNUMBER(INDIRECT("FECHA_"&amp;$B223,1))), IF(M223&lt;=INDIRECT("FECHA_"&amp;$B223,1),"INCUMPLIDA","PROCESO"), "VERIFICAR FECHA")),"SIN VALOR AVANCE")</f>
        <v>CUMPLIDA</v>
      </c>
    </row>
    <row r="224" spans="1:18" ht="135.75">
      <c r="A224" s="211" t="s">
        <v>1026</v>
      </c>
      <c r="B224" s="212" t="s">
        <v>2644</v>
      </c>
      <c r="C224" s="568"/>
      <c r="D224" s="568"/>
      <c r="E224" s="546"/>
      <c r="F224" s="546"/>
      <c r="G224" s="564"/>
      <c r="H224" s="213" t="s">
        <v>3922</v>
      </c>
      <c r="I224" s="214" t="s">
        <v>3923</v>
      </c>
      <c r="J224" s="214" t="s">
        <v>3924</v>
      </c>
      <c r="K224" s="220">
        <v>1</v>
      </c>
      <c r="L224" s="216">
        <v>45295</v>
      </c>
      <c r="M224" s="216">
        <v>45991</v>
      </c>
      <c r="N224" s="251">
        <f t="shared" si="6"/>
        <v>99.428571428571431</v>
      </c>
      <c r="O224" s="217">
        <v>1</v>
      </c>
      <c r="P224" s="214" t="s">
        <v>5061</v>
      </c>
      <c r="Q224" s="217">
        <f t="shared" si="7"/>
        <v>1</v>
      </c>
      <c r="R224" s="218" t="str">
        <f t="array" aca="1" ref="R224" ca="1">IF(ISNUMBER(Q224),IF(Q224=100%,"CUMPLIDA",IF(AND(ISNUMBER(M224),ISNUMBER(INDIRECT("FECHA_"&amp;$B224,1))), IF(M224&lt;=INDIRECT("FECHA_"&amp;$B224,1),"INCUMPLIDA","PROCESO"), "VERIFICAR FECHA")),"SIN VALOR AVANCE")</f>
        <v>CUMPLIDA</v>
      </c>
    </row>
    <row r="225" spans="1:18" ht="90">
      <c r="A225" s="211" t="s">
        <v>1026</v>
      </c>
      <c r="B225" s="212" t="s">
        <v>2644</v>
      </c>
      <c r="C225" s="548" t="s">
        <v>3925</v>
      </c>
      <c r="D225" s="548" t="s">
        <v>2673</v>
      </c>
      <c r="E225" s="546" t="s">
        <v>3926</v>
      </c>
      <c r="F225" s="546"/>
      <c r="G225" s="546" t="s">
        <v>3927</v>
      </c>
      <c r="H225" s="213" t="s">
        <v>3928</v>
      </c>
      <c r="I225" s="214" t="s">
        <v>3929</v>
      </c>
      <c r="J225" s="214" t="s">
        <v>3930</v>
      </c>
      <c r="K225" s="220">
        <v>1</v>
      </c>
      <c r="L225" s="216">
        <v>45108</v>
      </c>
      <c r="M225" s="216">
        <v>45199</v>
      </c>
      <c r="N225" s="251">
        <f t="shared" si="6"/>
        <v>13</v>
      </c>
      <c r="O225" s="217">
        <v>1</v>
      </c>
      <c r="P225" s="214" t="s">
        <v>4559</v>
      </c>
      <c r="Q225" s="217">
        <f t="shared" si="7"/>
        <v>1</v>
      </c>
      <c r="R225" s="218" t="str">
        <f t="array" aca="1" ref="R225" ca="1">IF(ISNUMBER(Q225),IF(Q225=100%,"CUMPLIDA",IF(AND(ISNUMBER(M225),ISNUMBER(INDIRECT("FECHA_"&amp;$B225,1))), IF(M225&lt;=INDIRECT("FECHA_"&amp;$B225,1),"INCUMPLIDA","PROCESO"), "VERIFICAR FECHA")),"SIN VALOR AVANCE")</f>
        <v>CUMPLIDA</v>
      </c>
    </row>
    <row r="226" spans="1:18" ht="90">
      <c r="A226" s="211" t="s">
        <v>1026</v>
      </c>
      <c r="B226" s="212" t="s">
        <v>2644</v>
      </c>
      <c r="C226" s="548"/>
      <c r="D226" s="548"/>
      <c r="E226" s="546"/>
      <c r="F226" s="546"/>
      <c r="G226" s="546"/>
      <c r="H226" s="213" t="s">
        <v>3931</v>
      </c>
      <c r="I226" s="214" t="s">
        <v>3932</v>
      </c>
      <c r="J226" s="214" t="s">
        <v>3933</v>
      </c>
      <c r="K226" s="220">
        <v>2</v>
      </c>
      <c r="L226" s="216">
        <v>45200</v>
      </c>
      <c r="M226" s="216">
        <v>45473</v>
      </c>
      <c r="N226" s="251">
        <f t="shared" si="6"/>
        <v>39</v>
      </c>
      <c r="O226" s="217">
        <v>1</v>
      </c>
      <c r="P226" s="214" t="s">
        <v>2614</v>
      </c>
      <c r="Q226" s="217">
        <f t="shared" si="7"/>
        <v>1</v>
      </c>
      <c r="R226" s="218" t="str">
        <f t="array" aca="1" ref="R226" ca="1">IF(ISNUMBER(Q226),IF(Q226=100%,"CUMPLIDA",IF(AND(ISNUMBER(M226),ISNUMBER(INDIRECT("FECHA_"&amp;$B226,1))), IF(M226&lt;=INDIRECT("FECHA_"&amp;$B226,1),"INCUMPLIDA","PROCESO"), "VERIFICAR FECHA")),"SIN VALOR AVANCE")</f>
        <v>CUMPLIDA</v>
      </c>
    </row>
    <row r="227" spans="1:18" ht="75">
      <c r="A227" s="211" t="s">
        <v>1026</v>
      </c>
      <c r="B227" s="212" t="s">
        <v>2644</v>
      </c>
      <c r="C227" s="548"/>
      <c r="D227" s="548"/>
      <c r="E227" s="546"/>
      <c r="F227" s="546"/>
      <c r="G227" s="546"/>
      <c r="H227" s="213" t="s">
        <v>3934</v>
      </c>
      <c r="I227" s="214" t="s">
        <v>3935</v>
      </c>
      <c r="J227" s="214" t="s">
        <v>3936</v>
      </c>
      <c r="K227" s="226">
        <v>1</v>
      </c>
      <c r="L227" s="216">
        <v>45292</v>
      </c>
      <c r="M227" s="216">
        <v>45657</v>
      </c>
      <c r="N227" s="251">
        <f t="shared" si="6"/>
        <v>52.142857142857146</v>
      </c>
      <c r="O227" s="217">
        <v>1</v>
      </c>
      <c r="P227" s="214" t="s">
        <v>5062</v>
      </c>
      <c r="Q227" s="217">
        <f t="shared" si="7"/>
        <v>1</v>
      </c>
      <c r="R227" s="218" t="str">
        <f t="array" aca="1" ref="R227" ca="1">IF(ISNUMBER(Q227),IF(Q227=100%,"CUMPLIDA",IF(AND(ISNUMBER(M227),ISNUMBER(INDIRECT("FECHA_"&amp;$B227,1))), IF(M227&lt;=INDIRECT("FECHA_"&amp;$B227,1),"INCUMPLIDA","PROCESO"), "VERIFICAR FECHA")),"SIN VALOR AVANCE")</f>
        <v>CUMPLIDA</v>
      </c>
    </row>
    <row r="228" spans="1:18" ht="255">
      <c r="A228" s="211" t="s">
        <v>1026</v>
      </c>
      <c r="B228" s="212" t="s">
        <v>2644</v>
      </c>
      <c r="C228" s="548"/>
      <c r="D228" s="548"/>
      <c r="E228" s="546" t="s">
        <v>3937</v>
      </c>
      <c r="F228" s="546"/>
      <c r="G228" s="546"/>
      <c r="H228" s="213" t="s">
        <v>3938</v>
      </c>
      <c r="I228" s="214" t="s">
        <v>3939</v>
      </c>
      <c r="J228" s="214" t="s">
        <v>3940</v>
      </c>
      <c r="K228" s="220">
        <v>3</v>
      </c>
      <c r="L228" s="216">
        <v>45078</v>
      </c>
      <c r="M228" s="216">
        <v>45627</v>
      </c>
      <c r="N228" s="251">
        <f t="shared" si="6"/>
        <v>78.428571428571431</v>
      </c>
      <c r="O228" s="217">
        <v>1</v>
      </c>
      <c r="P228" s="214" t="s">
        <v>5063</v>
      </c>
      <c r="Q228" s="217">
        <f t="shared" si="7"/>
        <v>1</v>
      </c>
      <c r="R228" s="218" t="str">
        <f t="array" aca="1" ref="R228" ca="1">IF(ISNUMBER(Q228),IF(Q228=100%,"CUMPLIDA",IF(AND(ISNUMBER(M228),ISNUMBER(INDIRECT("FECHA_"&amp;$B228,1))), IF(M228&lt;=INDIRECT("FECHA_"&amp;$B228,1),"INCUMPLIDA","PROCESO"), "VERIFICAR FECHA")),"SIN VALOR AVANCE")</f>
        <v>CUMPLIDA</v>
      </c>
    </row>
    <row r="229" spans="1:18" ht="285">
      <c r="A229" s="211" t="s">
        <v>1026</v>
      </c>
      <c r="B229" s="212" t="s">
        <v>2644</v>
      </c>
      <c r="C229" s="548"/>
      <c r="D229" s="548"/>
      <c r="E229" s="546"/>
      <c r="F229" s="546"/>
      <c r="G229" s="546"/>
      <c r="H229" s="213" t="s">
        <v>3941</v>
      </c>
      <c r="I229" s="214" t="s">
        <v>3939</v>
      </c>
      <c r="J229" s="214" t="s">
        <v>3942</v>
      </c>
      <c r="K229" s="220">
        <v>3</v>
      </c>
      <c r="L229" s="216">
        <v>45597</v>
      </c>
      <c r="M229" s="229">
        <v>46234</v>
      </c>
      <c r="N229" s="251">
        <f t="shared" si="6"/>
        <v>91</v>
      </c>
      <c r="O229" s="217">
        <v>0.77</v>
      </c>
      <c r="P229" s="214" t="s">
        <v>5064</v>
      </c>
      <c r="Q229" s="217">
        <f t="shared" si="7"/>
        <v>0.77</v>
      </c>
      <c r="R229" s="218" t="str">
        <f t="array" aca="1" ref="R229" ca="1">IF(ISNUMBER(Q229),IF(Q229=100%,"CUMPLIDA",IF(AND(ISNUMBER(M229),ISNUMBER(INDIRECT("FECHA_"&amp;$B229,1))), IF(M229&lt;=INDIRECT("FECHA_"&amp;$B229,1),"INCUMPLIDA","PROCESO"), "VERIFICAR FECHA")),"SIN VALOR AVANCE")</f>
        <v>PROCESO</v>
      </c>
    </row>
    <row r="230" spans="1:18" ht="135">
      <c r="A230" s="211" t="s">
        <v>1026</v>
      </c>
      <c r="B230" s="212" t="s">
        <v>2644</v>
      </c>
      <c r="C230" s="548"/>
      <c r="D230" s="548"/>
      <c r="E230" s="546"/>
      <c r="F230" s="546"/>
      <c r="G230" s="546"/>
      <c r="H230" s="213" t="s">
        <v>3943</v>
      </c>
      <c r="I230" s="214" t="s">
        <v>3944</v>
      </c>
      <c r="J230" s="214" t="s">
        <v>3945</v>
      </c>
      <c r="K230" s="220">
        <v>1</v>
      </c>
      <c r="L230" s="216">
        <v>45078</v>
      </c>
      <c r="M230" s="216">
        <v>45199</v>
      </c>
      <c r="N230" s="251">
        <f t="shared" si="6"/>
        <v>17.285714285714285</v>
      </c>
      <c r="O230" s="217">
        <v>1</v>
      </c>
      <c r="P230" s="214" t="s">
        <v>4559</v>
      </c>
      <c r="Q230" s="217">
        <f t="shared" si="7"/>
        <v>1</v>
      </c>
      <c r="R230" s="218" t="str">
        <f t="array" aca="1" ref="R230" ca="1">IF(ISNUMBER(Q230),IF(Q230=100%,"CUMPLIDA",IF(AND(ISNUMBER(M230),ISNUMBER(INDIRECT("FECHA_"&amp;$B230,1))), IF(M230&lt;=INDIRECT("FECHA_"&amp;$B230,1),"INCUMPLIDA","PROCESO"), "VERIFICAR FECHA")),"SIN VALOR AVANCE")</f>
        <v>CUMPLIDA</v>
      </c>
    </row>
    <row r="231" spans="1:18" ht="135">
      <c r="A231" s="211" t="s">
        <v>1026</v>
      </c>
      <c r="B231" s="212" t="s">
        <v>2644</v>
      </c>
      <c r="C231" s="548"/>
      <c r="D231" s="548"/>
      <c r="E231" s="546"/>
      <c r="F231" s="546"/>
      <c r="G231" s="546"/>
      <c r="H231" s="213" t="s">
        <v>3946</v>
      </c>
      <c r="I231" s="214" t="s">
        <v>3947</v>
      </c>
      <c r="J231" s="214" t="s">
        <v>3948</v>
      </c>
      <c r="K231" s="220">
        <v>1</v>
      </c>
      <c r="L231" s="216">
        <v>45170</v>
      </c>
      <c r="M231" s="216">
        <v>45473</v>
      </c>
      <c r="N231" s="251">
        <f t="shared" si="6"/>
        <v>43.285714285714285</v>
      </c>
      <c r="O231" s="217">
        <v>1</v>
      </c>
      <c r="P231" s="214" t="s">
        <v>5065</v>
      </c>
      <c r="Q231" s="217">
        <f t="shared" si="7"/>
        <v>1</v>
      </c>
      <c r="R231" s="218" t="str">
        <f t="array" aca="1" ref="R231" ca="1">IF(ISNUMBER(Q231),IF(Q231=100%,"CUMPLIDA",IF(AND(ISNUMBER(M231),ISNUMBER(INDIRECT("FECHA_"&amp;$B231,1))), IF(M231&lt;=INDIRECT("FECHA_"&amp;$B231,1),"INCUMPLIDA","PROCESO"), "VERIFICAR FECHA")),"SIN VALOR AVANCE")</f>
        <v>CUMPLIDA</v>
      </c>
    </row>
    <row r="232" spans="1:18" ht="150">
      <c r="A232" s="211" t="s">
        <v>1026</v>
      </c>
      <c r="B232" s="212" t="s">
        <v>2644</v>
      </c>
      <c r="C232" s="548"/>
      <c r="D232" s="548"/>
      <c r="E232" s="546"/>
      <c r="F232" s="546"/>
      <c r="G232" s="546"/>
      <c r="H232" s="213" t="s">
        <v>3949</v>
      </c>
      <c r="I232" s="214" t="s">
        <v>3950</v>
      </c>
      <c r="J232" s="214" t="s">
        <v>3951</v>
      </c>
      <c r="K232" s="220">
        <v>5</v>
      </c>
      <c r="L232" s="216">
        <v>45231</v>
      </c>
      <c r="M232" s="216">
        <v>45626</v>
      </c>
      <c r="N232" s="251">
        <f t="shared" si="6"/>
        <v>56.428571428571431</v>
      </c>
      <c r="O232" s="217">
        <v>1</v>
      </c>
      <c r="P232" s="214" t="s">
        <v>4559</v>
      </c>
      <c r="Q232" s="217">
        <f t="shared" si="7"/>
        <v>1</v>
      </c>
      <c r="R232" s="218" t="str">
        <f t="array" aca="1" ref="R232" ca="1">IF(ISNUMBER(Q232),IF(Q232=100%,"CUMPLIDA",IF(AND(ISNUMBER(M232),ISNUMBER(INDIRECT("FECHA_"&amp;$B232,1))), IF(M232&lt;=INDIRECT("FECHA_"&amp;$B232,1),"INCUMPLIDA","PROCESO"), "VERIFICAR FECHA")),"SIN VALOR AVANCE")</f>
        <v>CUMPLIDA</v>
      </c>
    </row>
    <row r="233" spans="1:18" ht="165">
      <c r="A233" s="211" t="s">
        <v>1026</v>
      </c>
      <c r="B233" s="212" t="s">
        <v>2644</v>
      </c>
      <c r="C233" s="548"/>
      <c r="D233" s="548"/>
      <c r="E233" s="546" t="s">
        <v>3952</v>
      </c>
      <c r="F233" s="546"/>
      <c r="G233" s="546"/>
      <c r="H233" s="213" t="s">
        <v>3953</v>
      </c>
      <c r="I233" s="214" t="s">
        <v>3954</v>
      </c>
      <c r="J233" s="214" t="s">
        <v>3955</v>
      </c>
      <c r="K233" s="220">
        <v>4</v>
      </c>
      <c r="L233" s="216">
        <v>45474</v>
      </c>
      <c r="M233" s="216">
        <v>45473</v>
      </c>
      <c r="N233" s="251">
        <f t="shared" si="6"/>
        <v>-0.14285714285714285</v>
      </c>
      <c r="O233" s="217">
        <v>1</v>
      </c>
      <c r="P233" s="214" t="s">
        <v>4555</v>
      </c>
      <c r="Q233" s="217">
        <f t="shared" si="7"/>
        <v>1</v>
      </c>
      <c r="R233" s="218" t="str">
        <f t="array" aca="1" ref="R233" ca="1">IF(ISNUMBER(Q233),IF(Q233=100%,"CUMPLIDA",IF(AND(ISNUMBER(M233),ISNUMBER(INDIRECT("FECHA_"&amp;$B233,1))), IF(M233&lt;=INDIRECT("FECHA_"&amp;$B233,1),"INCUMPLIDA","PROCESO"), "VERIFICAR FECHA")),"SIN VALOR AVANCE")</f>
        <v>CUMPLIDA</v>
      </c>
    </row>
    <row r="234" spans="1:18" ht="105.75">
      <c r="A234" s="211" t="s">
        <v>1026</v>
      </c>
      <c r="B234" s="212" t="s">
        <v>2644</v>
      </c>
      <c r="C234" s="548"/>
      <c r="D234" s="548"/>
      <c r="E234" s="546"/>
      <c r="F234" s="546"/>
      <c r="G234" s="546"/>
      <c r="H234" s="213" t="s">
        <v>3956</v>
      </c>
      <c r="I234" s="214" t="s">
        <v>3754</v>
      </c>
      <c r="J234" s="214" t="s">
        <v>467</v>
      </c>
      <c r="K234" s="220">
        <v>1</v>
      </c>
      <c r="L234" s="216">
        <v>45231</v>
      </c>
      <c r="M234" s="216">
        <v>45504</v>
      </c>
      <c r="N234" s="251">
        <f t="shared" si="6"/>
        <v>39</v>
      </c>
      <c r="O234" s="217">
        <v>1</v>
      </c>
      <c r="P234" s="214" t="s">
        <v>5066</v>
      </c>
      <c r="Q234" s="217">
        <f t="shared" si="7"/>
        <v>1</v>
      </c>
      <c r="R234" s="218" t="str">
        <f t="array" aca="1" ref="R234" ca="1">IF(ISNUMBER(Q234),IF(Q234=100%,"CUMPLIDA",IF(AND(ISNUMBER(M234),ISNUMBER(INDIRECT("FECHA_"&amp;$B234,1))), IF(M234&lt;=INDIRECT("FECHA_"&amp;$B234,1),"INCUMPLIDA","PROCESO"), "VERIFICAR FECHA")),"SIN VALOR AVANCE")</f>
        <v>CUMPLIDA</v>
      </c>
    </row>
    <row r="235" spans="1:18" ht="45.75">
      <c r="A235" s="211" t="s">
        <v>1026</v>
      </c>
      <c r="B235" s="212" t="s">
        <v>2644</v>
      </c>
      <c r="C235" s="548"/>
      <c r="D235" s="548"/>
      <c r="E235" s="546"/>
      <c r="F235" s="546"/>
      <c r="G235" s="546"/>
      <c r="H235" s="213" t="s">
        <v>3957</v>
      </c>
      <c r="I235" s="214" t="s">
        <v>515</v>
      </c>
      <c r="J235" s="214" t="s">
        <v>475</v>
      </c>
      <c r="K235" s="220">
        <v>1</v>
      </c>
      <c r="L235" s="216">
        <v>45323</v>
      </c>
      <c r="M235" s="227">
        <v>45747</v>
      </c>
      <c r="N235" s="251">
        <f t="shared" si="6"/>
        <v>60.571428571428569</v>
      </c>
      <c r="O235" s="217">
        <v>1</v>
      </c>
      <c r="P235" s="214" t="s">
        <v>5067</v>
      </c>
      <c r="Q235" s="217">
        <f t="shared" si="7"/>
        <v>1</v>
      </c>
      <c r="R235" s="218" t="str">
        <f t="array" aca="1" ref="R235" ca="1">IF(ISNUMBER(Q235),IF(Q235=100%,"CUMPLIDA",IF(AND(ISNUMBER(M235),ISNUMBER(INDIRECT("FECHA_"&amp;$B235,1))), IF(M235&lt;=INDIRECT("FECHA_"&amp;$B235,1),"INCUMPLIDA","PROCESO"), "VERIFICAR FECHA")),"SIN VALOR AVANCE")</f>
        <v>CUMPLIDA</v>
      </c>
    </row>
    <row r="236" spans="1:18" ht="45.75">
      <c r="A236" s="211" t="s">
        <v>1026</v>
      </c>
      <c r="B236" s="212" t="s">
        <v>2644</v>
      </c>
      <c r="C236" s="548"/>
      <c r="D236" s="548"/>
      <c r="E236" s="546"/>
      <c r="F236" s="546"/>
      <c r="G236" s="546"/>
      <c r="H236" s="213" t="s">
        <v>3958</v>
      </c>
      <c r="I236" s="214" t="s">
        <v>518</v>
      </c>
      <c r="J236" s="214" t="s">
        <v>519</v>
      </c>
      <c r="K236" s="220">
        <v>1</v>
      </c>
      <c r="L236" s="216">
        <v>45323</v>
      </c>
      <c r="M236" s="227">
        <v>45747</v>
      </c>
      <c r="N236" s="251">
        <f t="shared" si="6"/>
        <v>60.571428571428569</v>
      </c>
      <c r="O236" s="217">
        <v>1</v>
      </c>
      <c r="P236" s="214" t="s">
        <v>5068</v>
      </c>
      <c r="Q236" s="217">
        <f t="shared" si="7"/>
        <v>1</v>
      </c>
      <c r="R236" s="218" t="str">
        <f t="array" aca="1" ref="R236" ca="1">IF(ISNUMBER(Q236),IF(Q236=100%,"CUMPLIDA",IF(AND(ISNUMBER(M236),ISNUMBER(INDIRECT("FECHA_"&amp;$B236,1))), IF(M236&lt;=INDIRECT("FECHA_"&amp;$B236,1),"INCUMPLIDA","PROCESO"), "VERIFICAR FECHA")),"SIN VALOR AVANCE")</f>
        <v>CUMPLIDA</v>
      </c>
    </row>
    <row r="237" spans="1:18" ht="75">
      <c r="A237" s="211" t="s">
        <v>1026</v>
      </c>
      <c r="B237" s="212" t="s">
        <v>2644</v>
      </c>
      <c r="C237" s="548"/>
      <c r="D237" s="548"/>
      <c r="E237" s="546"/>
      <c r="F237" s="546"/>
      <c r="G237" s="546"/>
      <c r="H237" s="213" t="s">
        <v>3959</v>
      </c>
      <c r="I237" s="214" t="s">
        <v>481</v>
      </c>
      <c r="J237" s="214" t="s">
        <v>482</v>
      </c>
      <c r="K237" s="220">
        <v>1</v>
      </c>
      <c r="L237" s="216">
        <v>45231</v>
      </c>
      <c r="M237" s="227">
        <v>45747</v>
      </c>
      <c r="N237" s="251">
        <f t="shared" si="6"/>
        <v>73.714285714285708</v>
      </c>
      <c r="O237" s="217">
        <v>1</v>
      </c>
      <c r="P237" s="214" t="s">
        <v>5068</v>
      </c>
      <c r="Q237" s="217">
        <f t="shared" si="7"/>
        <v>1</v>
      </c>
      <c r="R237" s="218" t="str">
        <f t="array" aca="1" ref="R237" ca="1">IF(ISNUMBER(Q237),IF(Q237=100%,"CUMPLIDA",IF(AND(ISNUMBER(M237),ISNUMBER(INDIRECT("FECHA_"&amp;$B237,1))), IF(M237&lt;=INDIRECT("FECHA_"&amp;$B237,1),"INCUMPLIDA","PROCESO"), "VERIFICAR FECHA")),"SIN VALOR AVANCE")</f>
        <v>CUMPLIDA</v>
      </c>
    </row>
    <row r="238" spans="1:18" ht="60">
      <c r="A238" s="211" t="s">
        <v>1026</v>
      </c>
      <c r="B238" s="212" t="s">
        <v>2644</v>
      </c>
      <c r="C238" s="548"/>
      <c r="D238" s="548"/>
      <c r="E238" s="546"/>
      <c r="F238" s="546"/>
      <c r="G238" s="546"/>
      <c r="H238" s="213" t="s">
        <v>3842</v>
      </c>
      <c r="I238" s="214" t="s">
        <v>483</v>
      </c>
      <c r="J238" s="214" t="s">
        <v>484</v>
      </c>
      <c r="K238" s="220">
        <v>1</v>
      </c>
      <c r="L238" s="216">
        <v>45323</v>
      </c>
      <c r="M238" s="227">
        <v>45747</v>
      </c>
      <c r="N238" s="251">
        <f t="shared" si="6"/>
        <v>60.571428571428569</v>
      </c>
      <c r="O238" s="217">
        <v>1</v>
      </c>
      <c r="P238" s="214" t="s">
        <v>5067</v>
      </c>
      <c r="Q238" s="217">
        <f t="shared" si="7"/>
        <v>1</v>
      </c>
      <c r="R238" s="218" t="str">
        <f t="array" aca="1" ref="R238" ca="1">IF(ISNUMBER(Q238),IF(Q238=100%,"CUMPLIDA",IF(AND(ISNUMBER(M238),ISNUMBER(INDIRECT("FECHA_"&amp;$B238,1))), IF(M238&lt;=INDIRECT("FECHA_"&amp;$B238,1),"INCUMPLIDA","PROCESO"), "VERIFICAR FECHA")),"SIN VALOR AVANCE")</f>
        <v>CUMPLIDA</v>
      </c>
    </row>
    <row r="239" spans="1:18" ht="45.75">
      <c r="A239" s="211" t="s">
        <v>1026</v>
      </c>
      <c r="B239" s="212" t="s">
        <v>2644</v>
      </c>
      <c r="C239" s="548"/>
      <c r="D239" s="548"/>
      <c r="E239" s="546"/>
      <c r="F239" s="546"/>
      <c r="G239" s="546"/>
      <c r="H239" s="213" t="s">
        <v>3843</v>
      </c>
      <c r="I239" s="214" t="s">
        <v>238</v>
      </c>
      <c r="J239" s="214" t="s">
        <v>485</v>
      </c>
      <c r="K239" s="220">
        <v>1</v>
      </c>
      <c r="L239" s="216">
        <v>45231</v>
      </c>
      <c r="M239" s="227">
        <v>45747</v>
      </c>
      <c r="N239" s="251">
        <f t="shared" si="6"/>
        <v>73.714285714285708</v>
      </c>
      <c r="O239" s="217">
        <v>1</v>
      </c>
      <c r="P239" s="214" t="s">
        <v>5069</v>
      </c>
      <c r="Q239" s="217">
        <f t="shared" si="7"/>
        <v>1</v>
      </c>
      <c r="R239" s="218" t="str">
        <f t="array" aca="1" ref="R239" ca="1">IF(ISNUMBER(Q239),IF(Q239=100%,"CUMPLIDA",IF(AND(ISNUMBER(M239),ISNUMBER(INDIRECT("FECHA_"&amp;$B239,1))), IF(M239&lt;=INDIRECT("FECHA_"&amp;$B239,1),"INCUMPLIDA","PROCESO"), "VERIFICAR FECHA")),"SIN VALOR AVANCE")</f>
        <v>CUMPLIDA</v>
      </c>
    </row>
    <row r="240" spans="1:18" ht="90.75">
      <c r="A240" s="211" t="s">
        <v>1026</v>
      </c>
      <c r="B240" s="212" t="s">
        <v>2644</v>
      </c>
      <c r="C240" s="548"/>
      <c r="D240" s="548"/>
      <c r="E240" s="546"/>
      <c r="F240" s="546"/>
      <c r="G240" s="546"/>
      <c r="H240" s="213" t="s">
        <v>3844</v>
      </c>
      <c r="I240" s="214" t="s">
        <v>486</v>
      </c>
      <c r="J240" s="214" t="s">
        <v>487</v>
      </c>
      <c r="K240" s="220">
        <v>1</v>
      </c>
      <c r="L240" s="216">
        <v>45231</v>
      </c>
      <c r="M240" s="227">
        <v>45808</v>
      </c>
      <c r="N240" s="251">
        <f t="shared" si="6"/>
        <v>82.428571428571431</v>
      </c>
      <c r="O240" s="217">
        <v>1</v>
      </c>
      <c r="P240" s="214" t="s">
        <v>5070</v>
      </c>
      <c r="Q240" s="217">
        <f t="shared" si="7"/>
        <v>1</v>
      </c>
      <c r="R240" s="218" t="str">
        <f t="array" aca="1" ref="R240" ca="1">IF(ISNUMBER(Q240),IF(Q240=100%,"CUMPLIDA",IF(AND(ISNUMBER(M240),ISNUMBER(INDIRECT("FECHA_"&amp;$B240,1))), IF(M240&lt;=INDIRECT("FECHA_"&amp;$B240,1),"INCUMPLIDA","PROCESO"), "VERIFICAR FECHA")),"SIN VALOR AVANCE")</f>
        <v>CUMPLIDA</v>
      </c>
    </row>
    <row r="241" spans="1:18" ht="45">
      <c r="A241" s="211" t="s">
        <v>1026</v>
      </c>
      <c r="B241" s="212" t="s">
        <v>2644</v>
      </c>
      <c r="C241" s="548"/>
      <c r="D241" s="548"/>
      <c r="E241" s="546"/>
      <c r="F241" s="546"/>
      <c r="G241" s="546"/>
      <c r="H241" s="213" t="s">
        <v>3960</v>
      </c>
      <c r="I241" s="214" t="s">
        <v>489</v>
      </c>
      <c r="J241" s="214" t="s">
        <v>490</v>
      </c>
      <c r="K241" s="220">
        <v>2</v>
      </c>
      <c r="L241" s="216">
        <v>45839</v>
      </c>
      <c r="M241" s="216">
        <v>46660</v>
      </c>
      <c r="N241" s="251">
        <f t="shared" si="6"/>
        <v>117.28571428571429</v>
      </c>
      <c r="O241" s="217">
        <v>0</v>
      </c>
      <c r="P241" s="214" t="s">
        <v>3961</v>
      </c>
      <c r="Q241" s="217">
        <f t="shared" si="7"/>
        <v>0</v>
      </c>
      <c r="R241" s="218" t="str">
        <f t="array" aca="1" ref="R241" ca="1">IF(ISNUMBER(Q241),IF(Q241=100%,"CUMPLIDA",IF(AND(ISNUMBER(M241),ISNUMBER(INDIRECT("FECHA_"&amp;$B241,1))), IF(M241&lt;=INDIRECT("FECHA_"&amp;$B241,1),"INCUMPLIDA","PROCESO"), "VERIFICAR FECHA")),"SIN VALOR AVANCE")</f>
        <v>PROCESO</v>
      </c>
    </row>
    <row r="242" spans="1:18" ht="75">
      <c r="A242" s="211" t="s">
        <v>1026</v>
      </c>
      <c r="B242" s="212" t="s">
        <v>2644</v>
      </c>
      <c r="C242" s="548"/>
      <c r="D242" s="548"/>
      <c r="E242" s="546"/>
      <c r="F242" s="546"/>
      <c r="G242" s="546"/>
      <c r="H242" s="213" t="s">
        <v>3962</v>
      </c>
      <c r="I242" s="214" t="s">
        <v>493</v>
      </c>
      <c r="J242" s="214" t="s">
        <v>494</v>
      </c>
      <c r="K242" s="220">
        <v>1</v>
      </c>
      <c r="L242" s="216">
        <v>45839</v>
      </c>
      <c r="M242" s="216">
        <v>46660</v>
      </c>
      <c r="N242" s="251">
        <f t="shared" si="6"/>
        <v>117.28571428571429</v>
      </c>
      <c r="O242" s="217">
        <v>0</v>
      </c>
      <c r="P242" s="214" t="s">
        <v>5067</v>
      </c>
      <c r="Q242" s="217">
        <f t="shared" si="7"/>
        <v>0</v>
      </c>
      <c r="R242" s="218" t="str">
        <f t="array" aca="1" ref="R242" ca="1">IF(ISNUMBER(Q242),IF(Q242=100%,"CUMPLIDA",IF(AND(ISNUMBER(M242),ISNUMBER(INDIRECT("FECHA_"&amp;$B242,1))), IF(M242&lt;=INDIRECT("FECHA_"&amp;$B242,1),"INCUMPLIDA","PROCESO"), "VERIFICAR FECHA")),"SIN VALOR AVANCE")</f>
        <v>PROCESO</v>
      </c>
    </row>
    <row r="243" spans="1:18" ht="195">
      <c r="A243" s="211" t="s">
        <v>1026</v>
      </c>
      <c r="B243" s="212" t="s">
        <v>2644</v>
      </c>
      <c r="C243" s="548"/>
      <c r="D243" s="548"/>
      <c r="E243" s="546"/>
      <c r="F243" s="546"/>
      <c r="G243" s="546"/>
      <c r="H243" s="213" t="s">
        <v>3963</v>
      </c>
      <c r="I243" s="214" t="s">
        <v>496</v>
      </c>
      <c r="J243" s="214" t="s">
        <v>527</v>
      </c>
      <c r="K243" s="220">
        <v>2</v>
      </c>
      <c r="L243" s="216">
        <v>45839</v>
      </c>
      <c r="M243" s="216">
        <v>46660</v>
      </c>
      <c r="N243" s="251">
        <f t="shared" si="6"/>
        <v>117.28571428571429</v>
      </c>
      <c r="O243" s="217">
        <v>0</v>
      </c>
      <c r="P243" s="214" t="s">
        <v>5070</v>
      </c>
      <c r="Q243" s="217">
        <f t="shared" si="7"/>
        <v>0</v>
      </c>
      <c r="R243" s="218" t="str">
        <f t="array" aca="1" ref="R243" ca="1">IF(ISNUMBER(Q243),IF(Q243=100%,"CUMPLIDA",IF(AND(ISNUMBER(M243),ISNUMBER(INDIRECT("FECHA_"&amp;$B243,1))), IF(M243&lt;=INDIRECT("FECHA_"&amp;$B243,1),"INCUMPLIDA","PROCESO"), "VERIFICAR FECHA")),"SIN VALOR AVANCE")</f>
        <v>PROCESO</v>
      </c>
    </row>
    <row r="244" spans="1:18" ht="105.75">
      <c r="A244" s="211" t="s">
        <v>1026</v>
      </c>
      <c r="B244" s="212" t="s">
        <v>2644</v>
      </c>
      <c r="C244" s="548"/>
      <c r="D244" s="548"/>
      <c r="E244" s="546"/>
      <c r="F244" s="546"/>
      <c r="G244" s="546"/>
      <c r="H244" s="213" t="s">
        <v>3956</v>
      </c>
      <c r="I244" s="214" t="s">
        <v>3754</v>
      </c>
      <c r="J244" s="214" t="s">
        <v>467</v>
      </c>
      <c r="K244" s="220">
        <v>1</v>
      </c>
      <c r="L244" s="216">
        <v>45231</v>
      </c>
      <c r="M244" s="216">
        <v>45504</v>
      </c>
      <c r="N244" s="251">
        <f t="shared" si="6"/>
        <v>39</v>
      </c>
      <c r="O244" s="217">
        <v>1</v>
      </c>
      <c r="P244" s="214" t="s">
        <v>5066</v>
      </c>
      <c r="Q244" s="217">
        <f t="shared" si="7"/>
        <v>1</v>
      </c>
      <c r="R244" s="218" t="str">
        <f t="array" aca="1" ref="R244" ca="1">IF(ISNUMBER(Q244),IF(Q244=100%,"CUMPLIDA",IF(AND(ISNUMBER(M244),ISNUMBER(INDIRECT("FECHA_"&amp;$B244,1))), IF(M244&lt;=INDIRECT("FECHA_"&amp;$B244,1),"INCUMPLIDA","PROCESO"), "VERIFICAR FECHA")),"SIN VALOR AVANCE")</f>
        <v>CUMPLIDA</v>
      </c>
    </row>
    <row r="245" spans="1:18" ht="45.75">
      <c r="A245" s="211" t="s">
        <v>1026</v>
      </c>
      <c r="B245" s="212" t="s">
        <v>2644</v>
      </c>
      <c r="C245" s="548"/>
      <c r="D245" s="548"/>
      <c r="E245" s="546"/>
      <c r="F245" s="546"/>
      <c r="G245" s="546"/>
      <c r="H245" s="213" t="s">
        <v>3957</v>
      </c>
      <c r="I245" s="214" t="s">
        <v>515</v>
      </c>
      <c r="J245" s="214" t="s">
        <v>475</v>
      </c>
      <c r="K245" s="220">
        <v>1</v>
      </c>
      <c r="L245" s="216">
        <v>45323</v>
      </c>
      <c r="M245" s="216">
        <v>45747</v>
      </c>
      <c r="N245" s="251">
        <f t="shared" si="6"/>
        <v>60.571428571428569</v>
      </c>
      <c r="O245" s="217">
        <v>1</v>
      </c>
      <c r="P245" s="214" t="s">
        <v>5067</v>
      </c>
      <c r="Q245" s="217">
        <f t="shared" si="7"/>
        <v>1</v>
      </c>
      <c r="R245" s="218" t="str">
        <f t="array" aca="1" ref="R245" ca="1">IF(ISNUMBER(Q245),IF(Q245=100%,"CUMPLIDA",IF(AND(ISNUMBER(M245),ISNUMBER(INDIRECT("FECHA_"&amp;$B245,1))), IF(M245&lt;=INDIRECT("FECHA_"&amp;$B245,1),"INCUMPLIDA","PROCESO"), "VERIFICAR FECHA")),"SIN VALOR AVANCE")</f>
        <v>CUMPLIDA</v>
      </c>
    </row>
    <row r="246" spans="1:18" ht="45.75">
      <c r="A246" s="211" t="s">
        <v>1026</v>
      </c>
      <c r="B246" s="212" t="s">
        <v>2644</v>
      </c>
      <c r="C246" s="548"/>
      <c r="D246" s="548"/>
      <c r="E246" s="546"/>
      <c r="F246" s="546"/>
      <c r="G246" s="546"/>
      <c r="H246" s="213" t="s">
        <v>3958</v>
      </c>
      <c r="I246" s="214" t="s">
        <v>518</v>
      </c>
      <c r="J246" s="214" t="s">
        <v>519</v>
      </c>
      <c r="K246" s="220">
        <v>1</v>
      </c>
      <c r="L246" s="216">
        <v>45323</v>
      </c>
      <c r="M246" s="216">
        <v>45747</v>
      </c>
      <c r="N246" s="251">
        <f t="shared" si="6"/>
        <v>60.571428571428569</v>
      </c>
      <c r="O246" s="217">
        <v>1</v>
      </c>
      <c r="P246" s="214" t="s">
        <v>5068</v>
      </c>
      <c r="Q246" s="217">
        <f t="shared" si="7"/>
        <v>1</v>
      </c>
      <c r="R246" s="218" t="str">
        <f t="array" aca="1" ref="R246" ca="1">IF(ISNUMBER(Q246),IF(Q246=100%,"CUMPLIDA",IF(AND(ISNUMBER(M246),ISNUMBER(INDIRECT("FECHA_"&amp;$B246,1))), IF(M246&lt;=INDIRECT("FECHA_"&amp;$B246,1),"INCUMPLIDA","PROCESO"), "VERIFICAR FECHA")),"SIN VALOR AVANCE")</f>
        <v>CUMPLIDA</v>
      </c>
    </row>
    <row r="247" spans="1:18" ht="75">
      <c r="A247" s="211" t="s">
        <v>1026</v>
      </c>
      <c r="B247" s="212" t="s">
        <v>2644</v>
      </c>
      <c r="C247" s="548"/>
      <c r="D247" s="548"/>
      <c r="E247" s="546"/>
      <c r="F247" s="546"/>
      <c r="G247" s="546"/>
      <c r="H247" s="213" t="s">
        <v>3959</v>
      </c>
      <c r="I247" s="214" t="s">
        <v>481</v>
      </c>
      <c r="J247" s="214" t="s">
        <v>482</v>
      </c>
      <c r="K247" s="220">
        <v>1</v>
      </c>
      <c r="L247" s="216">
        <v>45231</v>
      </c>
      <c r="M247" s="216">
        <v>45747</v>
      </c>
      <c r="N247" s="251">
        <f t="shared" si="6"/>
        <v>73.714285714285708</v>
      </c>
      <c r="O247" s="217">
        <v>1</v>
      </c>
      <c r="P247" s="214" t="s">
        <v>5068</v>
      </c>
      <c r="Q247" s="217">
        <f t="shared" si="7"/>
        <v>1</v>
      </c>
      <c r="R247" s="218" t="str">
        <f t="array" aca="1" ref="R247" ca="1">IF(ISNUMBER(Q247),IF(Q247=100%,"CUMPLIDA",IF(AND(ISNUMBER(M247),ISNUMBER(INDIRECT("FECHA_"&amp;$B247,1))), IF(M247&lt;=INDIRECT("FECHA_"&amp;$B247,1),"INCUMPLIDA","PROCESO"), "VERIFICAR FECHA")),"SIN VALOR AVANCE")</f>
        <v>CUMPLIDA</v>
      </c>
    </row>
    <row r="248" spans="1:18" ht="60">
      <c r="A248" s="211" t="s">
        <v>1026</v>
      </c>
      <c r="B248" s="212" t="s">
        <v>2644</v>
      </c>
      <c r="C248" s="548"/>
      <c r="D248" s="548"/>
      <c r="E248" s="546"/>
      <c r="F248" s="546"/>
      <c r="G248" s="546"/>
      <c r="H248" s="213" t="s">
        <v>3842</v>
      </c>
      <c r="I248" s="214" t="s">
        <v>483</v>
      </c>
      <c r="J248" s="214" t="s">
        <v>484</v>
      </c>
      <c r="K248" s="220">
        <v>1</v>
      </c>
      <c r="L248" s="216">
        <v>45323</v>
      </c>
      <c r="M248" s="216">
        <v>45747</v>
      </c>
      <c r="N248" s="251">
        <f t="shared" si="6"/>
        <v>60.571428571428569</v>
      </c>
      <c r="O248" s="217">
        <v>1</v>
      </c>
      <c r="P248" s="214" t="s">
        <v>5071</v>
      </c>
      <c r="Q248" s="217">
        <f t="shared" si="7"/>
        <v>1</v>
      </c>
      <c r="R248" s="218" t="str">
        <f t="array" aca="1" ref="R248" ca="1">IF(ISNUMBER(Q248),IF(Q248=100%,"CUMPLIDA",IF(AND(ISNUMBER(M248),ISNUMBER(INDIRECT("FECHA_"&amp;$B248,1))), IF(M248&lt;=INDIRECT("FECHA_"&amp;$B248,1),"INCUMPLIDA","PROCESO"), "VERIFICAR FECHA")),"SIN VALOR AVANCE")</f>
        <v>CUMPLIDA</v>
      </c>
    </row>
    <row r="249" spans="1:18" ht="45.75">
      <c r="A249" s="211" t="s">
        <v>1026</v>
      </c>
      <c r="B249" s="212" t="s">
        <v>2644</v>
      </c>
      <c r="C249" s="548"/>
      <c r="D249" s="548"/>
      <c r="E249" s="546"/>
      <c r="F249" s="546"/>
      <c r="G249" s="546"/>
      <c r="H249" s="213" t="s">
        <v>3843</v>
      </c>
      <c r="I249" s="214" t="s">
        <v>238</v>
      </c>
      <c r="J249" s="214" t="s">
        <v>485</v>
      </c>
      <c r="K249" s="220">
        <v>1</v>
      </c>
      <c r="L249" s="216">
        <v>45231</v>
      </c>
      <c r="M249" s="216">
        <v>45747</v>
      </c>
      <c r="N249" s="251">
        <f t="shared" si="6"/>
        <v>73.714285714285708</v>
      </c>
      <c r="O249" s="217">
        <v>1</v>
      </c>
      <c r="P249" s="214" t="s">
        <v>5068</v>
      </c>
      <c r="Q249" s="217">
        <f t="shared" si="7"/>
        <v>1</v>
      </c>
      <c r="R249" s="218" t="str">
        <f t="array" aca="1" ref="R249" ca="1">IF(ISNUMBER(Q249),IF(Q249=100%,"CUMPLIDA",IF(AND(ISNUMBER(M249),ISNUMBER(INDIRECT("FECHA_"&amp;$B249,1))), IF(M249&lt;=INDIRECT("FECHA_"&amp;$B249,1),"INCUMPLIDA","PROCESO"), "VERIFICAR FECHA")),"SIN VALOR AVANCE")</f>
        <v>CUMPLIDA</v>
      </c>
    </row>
    <row r="250" spans="1:18" ht="90.75">
      <c r="A250" s="211" t="s">
        <v>1026</v>
      </c>
      <c r="B250" s="212" t="s">
        <v>2644</v>
      </c>
      <c r="C250" s="548"/>
      <c r="D250" s="548"/>
      <c r="E250" s="546"/>
      <c r="F250" s="546"/>
      <c r="G250" s="546"/>
      <c r="H250" s="213" t="s">
        <v>3844</v>
      </c>
      <c r="I250" s="214" t="s">
        <v>486</v>
      </c>
      <c r="J250" s="214" t="s">
        <v>487</v>
      </c>
      <c r="K250" s="220">
        <v>1</v>
      </c>
      <c r="L250" s="216">
        <v>45231</v>
      </c>
      <c r="M250" s="216">
        <v>45808</v>
      </c>
      <c r="N250" s="251">
        <f t="shared" si="6"/>
        <v>82.428571428571431</v>
      </c>
      <c r="O250" s="217">
        <v>1</v>
      </c>
      <c r="P250" s="214" t="s">
        <v>5072</v>
      </c>
      <c r="Q250" s="217">
        <f t="shared" si="7"/>
        <v>1</v>
      </c>
      <c r="R250" s="218" t="str">
        <f t="array" aca="1" ref="R250" ca="1">IF(ISNUMBER(Q250),IF(Q250=100%,"CUMPLIDA",IF(AND(ISNUMBER(M250),ISNUMBER(INDIRECT("FECHA_"&amp;$B250,1))), IF(M250&lt;=INDIRECT("FECHA_"&amp;$B250,1),"INCUMPLIDA","PROCESO"), "VERIFICAR FECHA")),"SIN VALOR AVANCE")</f>
        <v>CUMPLIDA</v>
      </c>
    </row>
    <row r="251" spans="1:18" ht="45.75">
      <c r="A251" s="211" t="s">
        <v>1026</v>
      </c>
      <c r="B251" s="212" t="s">
        <v>2644</v>
      </c>
      <c r="C251" s="548"/>
      <c r="D251" s="548"/>
      <c r="E251" s="546"/>
      <c r="F251" s="546"/>
      <c r="G251" s="546"/>
      <c r="H251" s="213" t="s">
        <v>3960</v>
      </c>
      <c r="I251" s="214" t="s">
        <v>489</v>
      </c>
      <c r="J251" s="214" t="s">
        <v>490</v>
      </c>
      <c r="K251" s="220">
        <v>2</v>
      </c>
      <c r="L251" s="216">
        <v>45839</v>
      </c>
      <c r="M251" s="216">
        <v>46660</v>
      </c>
      <c r="N251" s="251">
        <f t="shared" si="6"/>
        <v>117.28571428571429</v>
      </c>
      <c r="O251" s="217">
        <v>0</v>
      </c>
      <c r="P251" s="214" t="s">
        <v>5068</v>
      </c>
      <c r="Q251" s="217">
        <f t="shared" si="7"/>
        <v>0</v>
      </c>
      <c r="R251" s="218" t="str">
        <f t="array" aca="1" ref="R251" ca="1">IF(ISNUMBER(Q251),IF(Q251=100%,"CUMPLIDA",IF(AND(ISNUMBER(M251),ISNUMBER(INDIRECT("FECHA_"&amp;$B251,1))), IF(M251&lt;=INDIRECT("FECHA_"&amp;$B251,1),"INCUMPLIDA","PROCESO"), "VERIFICAR FECHA")),"SIN VALOR AVANCE")</f>
        <v>PROCESO</v>
      </c>
    </row>
    <row r="252" spans="1:18" ht="75">
      <c r="A252" s="211" t="s">
        <v>1026</v>
      </c>
      <c r="B252" s="212" t="s">
        <v>2644</v>
      </c>
      <c r="C252" s="548"/>
      <c r="D252" s="548"/>
      <c r="E252" s="546"/>
      <c r="F252" s="546"/>
      <c r="G252" s="546"/>
      <c r="H252" s="213" t="s">
        <v>3962</v>
      </c>
      <c r="I252" s="214" t="s">
        <v>493</v>
      </c>
      <c r="J252" s="214" t="s">
        <v>494</v>
      </c>
      <c r="K252" s="220">
        <v>1</v>
      </c>
      <c r="L252" s="216">
        <v>45839</v>
      </c>
      <c r="M252" s="216">
        <v>46660</v>
      </c>
      <c r="N252" s="251">
        <f t="shared" si="6"/>
        <v>117.28571428571429</v>
      </c>
      <c r="O252" s="217">
        <v>0</v>
      </c>
      <c r="P252" s="214" t="s">
        <v>5071</v>
      </c>
      <c r="Q252" s="217">
        <f t="shared" si="7"/>
        <v>0</v>
      </c>
      <c r="R252" s="218" t="str">
        <f t="array" aca="1" ref="R252" ca="1">IF(ISNUMBER(Q252),IF(Q252=100%,"CUMPLIDA",IF(AND(ISNUMBER(M252),ISNUMBER(INDIRECT("FECHA_"&amp;$B252,1))), IF(M252&lt;=INDIRECT("FECHA_"&amp;$B252,1),"INCUMPLIDA","PROCESO"), "VERIFICAR FECHA")),"SIN VALOR AVANCE")</f>
        <v>PROCESO</v>
      </c>
    </row>
    <row r="253" spans="1:18" ht="195">
      <c r="A253" s="211" t="s">
        <v>1026</v>
      </c>
      <c r="B253" s="212" t="s">
        <v>2644</v>
      </c>
      <c r="C253" s="548"/>
      <c r="D253" s="548"/>
      <c r="E253" s="546"/>
      <c r="F253" s="546"/>
      <c r="G253" s="546"/>
      <c r="H253" s="213" t="s">
        <v>3963</v>
      </c>
      <c r="I253" s="214" t="s">
        <v>496</v>
      </c>
      <c r="J253" s="214" t="s">
        <v>527</v>
      </c>
      <c r="K253" s="220">
        <v>2</v>
      </c>
      <c r="L253" s="216">
        <v>45839</v>
      </c>
      <c r="M253" s="216">
        <v>46660</v>
      </c>
      <c r="N253" s="251">
        <f t="shared" si="6"/>
        <v>117.28571428571429</v>
      </c>
      <c r="O253" s="217">
        <v>0</v>
      </c>
      <c r="P253" s="214" t="s">
        <v>5072</v>
      </c>
      <c r="Q253" s="217">
        <f t="shared" si="7"/>
        <v>0</v>
      </c>
      <c r="R253" s="218" t="str">
        <f t="array" aca="1" ref="R253" ca="1">IF(ISNUMBER(Q253),IF(Q253=100%,"CUMPLIDA",IF(AND(ISNUMBER(M253),ISNUMBER(INDIRECT("FECHA_"&amp;$B253,1))), IF(M253&lt;=INDIRECT("FECHA_"&amp;$B253,1),"INCUMPLIDA","PROCESO"), "VERIFICAR FECHA")),"SIN VALOR AVANCE")</f>
        <v>PROCESO</v>
      </c>
    </row>
    <row r="254" spans="1:18" ht="150">
      <c r="A254" s="211" t="s">
        <v>1026</v>
      </c>
      <c r="B254" s="212" t="s">
        <v>2644</v>
      </c>
      <c r="C254" s="548"/>
      <c r="D254" s="548"/>
      <c r="E254" s="546" t="s">
        <v>3964</v>
      </c>
      <c r="F254" s="546"/>
      <c r="G254" s="546"/>
      <c r="H254" s="213" t="s">
        <v>3965</v>
      </c>
      <c r="I254" s="214" t="s">
        <v>3966</v>
      </c>
      <c r="J254" s="214" t="s">
        <v>3967</v>
      </c>
      <c r="K254" s="220">
        <v>2</v>
      </c>
      <c r="L254" s="216">
        <v>45108</v>
      </c>
      <c r="M254" s="216">
        <v>45169</v>
      </c>
      <c r="N254" s="251">
        <f t="shared" si="6"/>
        <v>8.7142857142857135</v>
      </c>
      <c r="O254" s="217">
        <v>1</v>
      </c>
      <c r="P254" s="214" t="s">
        <v>5073</v>
      </c>
      <c r="Q254" s="217">
        <f t="shared" si="7"/>
        <v>1</v>
      </c>
      <c r="R254" s="218" t="str">
        <f t="array" aca="1" ref="R254" ca="1">IF(ISNUMBER(Q254),IF(Q254=100%,"CUMPLIDA",IF(AND(ISNUMBER(M254),ISNUMBER(INDIRECT("FECHA_"&amp;$B254,1))), IF(M254&lt;=INDIRECT("FECHA_"&amp;$B254,1),"INCUMPLIDA","PROCESO"), "VERIFICAR FECHA")),"SIN VALOR AVANCE")</f>
        <v>CUMPLIDA</v>
      </c>
    </row>
    <row r="255" spans="1:18" ht="165">
      <c r="A255" s="211" t="s">
        <v>1026</v>
      </c>
      <c r="B255" s="212" t="s">
        <v>2644</v>
      </c>
      <c r="C255" s="548"/>
      <c r="D255" s="548"/>
      <c r="E255" s="546"/>
      <c r="F255" s="546"/>
      <c r="G255" s="546"/>
      <c r="H255" s="213" t="s">
        <v>3968</v>
      </c>
      <c r="I255" s="214" t="s">
        <v>3969</v>
      </c>
      <c r="J255" s="214" t="s">
        <v>3970</v>
      </c>
      <c r="K255" s="220">
        <v>2</v>
      </c>
      <c r="L255" s="216">
        <v>45170</v>
      </c>
      <c r="M255" s="216">
        <v>45291</v>
      </c>
      <c r="N255" s="251">
        <f t="shared" si="6"/>
        <v>17.285714285714285</v>
      </c>
      <c r="O255" s="217">
        <v>1</v>
      </c>
      <c r="P255" s="214" t="s">
        <v>5073</v>
      </c>
      <c r="Q255" s="217">
        <f t="shared" si="7"/>
        <v>1</v>
      </c>
      <c r="R255" s="218" t="str">
        <f t="array" aca="1" ref="R255" ca="1">IF(ISNUMBER(Q255),IF(Q255=100%,"CUMPLIDA",IF(AND(ISNUMBER(M255),ISNUMBER(INDIRECT("FECHA_"&amp;$B255,1))), IF(M255&lt;=INDIRECT("FECHA_"&amp;$B255,1),"INCUMPLIDA","PROCESO"), "VERIFICAR FECHA")),"SIN VALOR AVANCE")</f>
        <v>CUMPLIDA</v>
      </c>
    </row>
    <row r="256" spans="1:18" ht="90.75">
      <c r="A256" s="211" t="s">
        <v>1026</v>
      </c>
      <c r="B256" s="212" t="s">
        <v>2644</v>
      </c>
      <c r="C256" s="548"/>
      <c r="D256" s="548"/>
      <c r="E256" s="546"/>
      <c r="F256" s="546"/>
      <c r="G256" s="546"/>
      <c r="H256" s="213" t="s">
        <v>3956</v>
      </c>
      <c r="I256" s="214" t="s">
        <v>3754</v>
      </c>
      <c r="J256" s="214" t="s">
        <v>467</v>
      </c>
      <c r="K256" s="220">
        <v>1</v>
      </c>
      <c r="L256" s="216">
        <v>45231</v>
      </c>
      <c r="M256" s="216">
        <v>45504</v>
      </c>
      <c r="N256" s="251">
        <f t="shared" si="6"/>
        <v>39</v>
      </c>
      <c r="O256" s="217">
        <v>1</v>
      </c>
      <c r="P256" s="214" t="s">
        <v>5074</v>
      </c>
      <c r="Q256" s="217">
        <f t="shared" si="7"/>
        <v>1</v>
      </c>
      <c r="R256" s="218" t="str">
        <f t="array" aca="1" ref="R256" ca="1">IF(ISNUMBER(Q256),IF(Q256=100%,"CUMPLIDA",IF(AND(ISNUMBER(M256),ISNUMBER(INDIRECT("FECHA_"&amp;$B256,1))), IF(M256&lt;=INDIRECT("FECHA_"&amp;$B256,1),"INCUMPLIDA","PROCESO"), "VERIFICAR FECHA")),"SIN VALOR AVANCE")</f>
        <v>CUMPLIDA</v>
      </c>
    </row>
    <row r="257" spans="1:18" ht="45.75">
      <c r="A257" s="211" t="s">
        <v>1026</v>
      </c>
      <c r="B257" s="212" t="s">
        <v>2644</v>
      </c>
      <c r="C257" s="548"/>
      <c r="D257" s="548"/>
      <c r="E257" s="546"/>
      <c r="F257" s="546"/>
      <c r="G257" s="546"/>
      <c r="H257" s="213" t="s">
        <v>3957</v>
      </c>
      <c r="I257" s="214" t="s">
        <v>515</v>
      </c>
      <c r="J257" s="214" t="s">
        <v>475</v>
      </c>
      <c r="K257" s="220">
        <v>1</v>
      </c>
      <c r="L257" s="216">
        <v>45323</v>
      </c>
      <c r="M257" s="216">
        <v>45747</v>
      </c>
      <c r="N257" s="251">
        <f t="shared" si="6"/>
        <v>60.571428571428569</v>
      </c>
      <c r="O257" s="217">
        <v>1</v>
      </c>
      <c r="P257" s="214" t="s">
        <v>5067</v>
      </c>
      <c r="Q257" s="217">
        <f t="shared" si="7"/>
        <v>1</v>
      </c>
      <c r="R257" s="218" t="str">
        <f t="array" aca="1" ref="R257" ca="1">IF(ISNUMBER(Q257),IF(Q257=100%,"CUMPLIDA",IF(AND(ISNUMBER(M257),ISNUMBER(INDIRECT("FECHA_"&amp;$B257,1))), IF(M257&lt;=INDIRECT("FECHA_"&amp;$B257,1),"INCUMPLIDA","PROCESO"), "VERIFICAR FECHA")),"SIN VALOR AVANCE")</f>
        <v>CUMPLIDA</v>
      </c>
    </row>
    <row r="258" spans="1:18" ht="45.75">
      <c r="A258" s="211" t="s">
        <v>1026</v>
      </c>
      <c r="B258" s="212" t="s">
        <v>2644</v>
      </c>
      <c r="C258" s="548"/>
      <c r="D258" s="548"/>
      <c r="E258" s="546"/>
      <c r="F258" s="546"/>
      <c r="G258" s="546"/>
      <c r="H258" s="213" t="s">
        <v>3958</v>
      </c>
      <c r="I258" s="214" t="s">
        <v>518</v>
      </c>
      <c r="J258" s="214" t="s">
        <v>519</v>
      </c>
      <c r="K258" s="220">
        <v>1</v>
      </c>
      <c r="L258" s="216">
        <v>45323</v>
      </c>
      <c r="M258" s="216">
        <v>45747</v>
      </c>
      <c r="N258" s="251">
        <f t="shared" si="6"/>
        <v>60.571428571428569</v>
      </c>
      <c r="O258" s="217">
        <v>1</v>
      </c>
      <c r="P258" s="214" t="s">
        <v>5068</v>
      </c>
      <c r="Q258" s="217">
        <f t="shared" si="7"/>
        <v>1</v>
      </c>
      <c r="R258" s="218" t="str">
        <f t="array" aca="1" ref="R258" ca="1">IF(ISNUMBER(Q258),IF(Q258=100%,"CUMPLIDA",IF(AND(ISNUMBER(M258),ISNUMBER(INDIRECT("FECHA_"&amp;$B258,1))), IF(M258&lt;=INDIRECT("FECHA_"&amp;$B258,1),"INCUMPLIDA","PROCESO"), "VERIFICAR FECHA")),"SIN VALOR AVANCE")</f>
        <v>CUMPLIDA</v>
      </c>
    </row>
    <row r="259" spans="1:18" ht="75">
      <c r="A259" s="211" t="s">
        <v>1026</v>
      </c>
      <c r="B259" s="212" t="s">
        <v>2644</v>
      </c>
      <c r="C259" s="548"/>
      <c r="D259" s="548"/>
      <c r="E259" s="546"/>
      <c r="F259" s="546"/>
      <c r="G259" s="546"/>
      <c r="H259" s="213" t="s">
        <v>3959</v>
      </c>
      <c r="I259" s="214" t="s">
        <v>481</v>
      </c>
      <c r="J259" s="214" t="s">
        <v>482</v>
      </c>
      <c r="K259" s="220">
        <v>1</v>
      </c>
      <c r="L259" s="216">
        <v>45231</v>
      </c>
      <c r="M259" s="216">
        <v>45747</v>
      </c>
      <c r="N259" s="251">
        <f t="shared" si="6"/>
        <v>73.714285714285708</v>
      </c>
      <c r="O259" s="217">
        <v>1</v>
      </c>
      <c r="P259" s="214" t="s">
        <v>5068</v>
      </c>
      <c r="Q259" s="217">
        <f t="shared" si="7"/>
        <v>1</v>
      </c>
      <c r="R259" s="218" t="str">
        <f t="array" aca="1" ref="R259" ca="1">IF(ISNUMBER(Q259),IF(Q259=100%,"CUMPLIDA",IF(AND(ISNUMBER(M259),ISNUMBER(INDIRECT("FECHA_"&amp;$B259,1))), IF(M259&lt;=INDIRECT("FECHA_"&amp;$B259,1),"INCUMPLIDA","PROCESO"), "VERIFICAR FECHA")),"SIN VALOR AVANCE")</f>
        <v>CUMPLIDA</v>
      </c>
    </row>
    <row r="260" spans="1:18" ht="60">
      <c r="A260" s="211" t="s">
        <v>1026</v>
      </c>
      <c r="B260" s="212" t="s">
        <v>2644</v>
      </c>
      <c r="C260" s="548"/>
      <c r="D260" s="548"/>
      <c r="E260" s="546"/>
      <c r="F260" s="546"/>
      <c r="G260" s="546"/>
      <c r="H260" s="213" t="s">
        <v>3842</v>
      </c>
      <c r="I260" s="214" t="s">
        <v>483</v>
      </c>
      <c r="J260" s="214" t="s">
        <v>484</v>
      </c>
      <c r="K260" s="220">
        <v>1</v>
      </c>
      <c r="L260" s="216">
        <v>45323</v>
      </c>
      <c r="M260" s="216">
        <v>45747</v>
      </c>
      <c r="N260" s="251">
        <f t="shared" si="6"/>
        <v>60.571428571428569</v>
      </c>
      <c r="O260" s="217">
        <v>1</v>
      </c>
      <c r="P260" s="214" t="s">
        <v>5067</v>
      </c>
      <c r="Q260" s="217">
        <f t="shared" si="7"/>
        <v>1</v>
      </c>
      <c r="R260" s="218" t="str">
        <f t="array" aca="1" ref="R260" ca="1">IF(ISNUMBER(Q260),IF(Q260=100%,"CUMPLIDA",IF(AND(ISNUMBER(M260),ISNUMBER(INDIRECT("FECHA_"&amp;$B260,1))), IF(M260&lt;=INDIRECT("FECHA_"&amp;$B260,1),"INCUMPLIDA","PROCESO"), "VERIFICAR FECHA")),"SIN VALOR AVANCE")</f>
        <v>CUMPLIDA</v>
      </c>
    </row>
    <row r="261" spans="1:18" ht="45.75">
      <c r="A261" s="211" t="s">
        <v>1026</v>
      </c>
      <c r="B261" s="212" t="s">
        <v>2644</v>
      </c>
      <c r="C261" s="548"/>
      <c r="D261" s="548"/>
      <c r="E261" s="546"/>
      <c r="F261" s="546"/>
      <c r="G261" s="546"/>
      <c r="H261" s="213" t="s">
        <v>3843</v>
      </c>
      <c r="I261" s="214" t="s">
        <v>238</v>
      </c>
      <c r="J261" s="214" t="s">
        <v>485</v>
      </c>
      <c r="K261" s="220">
        <v>1</v>
      </c>
      <c r="L261" s="216">
        <v>45231</v>
      </c>
      <c r="M261" s="216">
        <v>45747</v>
      </c>
      <c r="N261" s="251">
        <f t="shared" si="6"/>
        <v>73.714285714285708</v>
      </c>
      <c r="O261" s="217">
        <v>1</v>
      </c>
      <c r="P261" s="214" t="s">
        <v>5068</v>
      </c>
      <c r="Q261" s="217">
        <f t="shared" si="7"/>
        <v>1</v>
      </c>
      <c r="R261" s="218" t="str">
        <f t="array" aca="1" ref="R261" ca="1">IF(ISNUMBER(Q261),IF(Q261=100%,"CUMPLIDA",IF(AND(ISNUMBER(M261),ISNUMBER(INDIRECT("FECHA_"&amp;$B261,1))), IF(M261&lt;=INDIRECT("FECHA_"&amp;$B261,1),"INCUMPLIDA","PROCESO"), "VERIFICAR FECHA")),"SIN VALOR AVANCE")</f>
        <v>CUMPLIDA</v>
      </c>
    </row>
    <row r="262" spans="1:18" ht="90.75">
      <c r="A262" s="211" t="s">
        <v>1026</v>
      </c>
      <c r="B262" s="212" t="s">
        <v>2644</v>
      </c>
      <c r="C262" s="548"/>
      <c r="D262" s="548"/>
      <c r="E262" s="546"/>
      <c r="F262" s="546"/>
      <c r="G262" s="546"/>
      <c r="H262" s="213" t="s">
        <v>3844</v>
      </c>
      <c r="I262" s="214" t="s">
        <v>486</v>
      </c>
      <c r="J262" s="214" t="s">
        <v>487</v>
      </c>
      <c r="K262" s="220">
        <v>1</v>
      </c>
      <c r="L262" s="216">
        <v>45231</v>
      </c>
      <c r="M262" s="216">
        <v>45808</v>
      </c>
      <c r="N262" s="251">
        <f t="shared" si="6"/>
        <v>82.428571428571431</v>
      </c>
      <c r="O262" s="217">
        <v>1</v>
      </c>
      <c r="P262" s="214" t="s">
        <v>5070</v>
      </c>
      <c r="Q262" s="217">
        <f t="shared" si="7"/>
        <v>1</v>
      </c>
      <c r="R262" s="218" t="str">
        <f t="array" aca="1" ref="R262" ca="1">IF(ISNUMBER(Q262),IF(Q262=100%,"CUMPLIDA",IF(AND(ISNUMBER(M262),ISNUMBER(INDIRECT("FECHA_"&amp;$B262,1))), IF(M262&lt;=INDIRECT("FECHA_"&amp;$B262,1),"INCUMPLIDA","PROCESO"), "VERIFICAR FECHA")),"SIN VALOR AVANCE")</f>
        <v>CUMPLIDA</v>
      </c>
    </row>
    <row r="263" spans="1:18" ht="45.75">
      <c r="A263" s="211" t="s">
        <v>1026</v>
      </c>
      <c r="B263" s="212" t="s">
        <v>2644</v>
      </c>
      <c r="C263" s="548"/>
      <c r="D263" s="548"/>
      <c r="E263" s="546"/>
      <c r="F263" s="546"/>
      <c r="G263" s="546"/>
      <c r="H263" s="213" t="s">
        <v>3960</v>
      </c>
      <c r="I263" s="214" t="s">
        <v>489</v>
      </c>
      <c r="J263" s="214" t="s">
        <v>490</v>
      </c>
      <c r="K263" s="220">
        <v>2</v>
      </c>
      <c r="L263" s="216">
        <v>45839</v>
      </c>
      <c r="M263" s="216">
        <v>46660</v>
      </c>
      <c r="N263" s="251">
        <f t="shared" si="6"/>
        <v>117.28571428571429</v>
      </c>
      <c r="O263" s="217">
        <v>0</v>
      </c>
      <c r="P263" s="214" t="s">
        <v>5068</v>
      </c>
      <c r="Q263" s="217">
        <f t="shared" si="7"/>
        <v>0</v>
      </c>
      <c r="R263" s="218" t="str">
        <f t="array" aca="1" ref="R263" ca="1">IF(ISNUMBER(Q263),IF(Q263=100%,"CUMPLIDA",IF(AND(ISNUMBER(M263),ISNUMBER(INDIRECT("FECHA_"&amp;$B263,1))), IF(M263&lt;=INDIRECT("FECHA_"&amp;$B263,1),"INCUMPLIDA","PROCESO"), "VERIFICAR FECHA")),"SIN VALOR AVANCE")</f>
        <v>PROCESO</v>
      </c>
    </row>
    <row r="264" spans="1:18" ht="75">
      <c r="A264" s="211" t="s">
        <v>1026</v>
      </c>
      <c r="B264" s="212" t="s">
        <v>2644</v>
      </c>
      <c r="C264" s="548"/>
      <c r="D264" s="548"/>
      <c r="E264" s="546"/>
      <c r="F264" s="546"/>
      <c r="G264" s="546"/>
      <c r="H264" s="213" t="s">
        <v>3962</v>
      </c>
      <c r="I264" s="214" t="s">
        <v>493</v>
      </c>
      <c r="J264" s="214" t="s">
        <v>494</v>
      </c>
      <c r="K264" s="220">
        <v>1</v>
      </c>
      <c r="L264" s="216">
        <v>45839</v>
      </c>
      <c r="M264" s="216">
        <v>46660</v>
      </c>
      <c r="N264" s="251">
        <f t="shared" si="6"/>
        <v>117.28571428571429</v>
      </c>
      <c r="O264" s="217">
        <v>0</v>
      </c>
      <c r="P264" s="214" t="s">
        <v>5067</v>
      </c>
      <c r="Q264" s="217">
        <f t="shared" si="7"/>
        <v>0</v>
      </c>
      <c r="R264" s="218" t="str">
        <f t="array" aca="1" ref="R264" ca="1">IF(ISNUMBER(Q264),IF(Q264=100%,"CUMPLIDA",IF(AND(ISNUMBER(M264),ISNUMBER(INDIRECT("FECHA_"&amp;$B264,1))), IF(M264&lt;=INDIRECT("FECHA_"&amp;$B264,1),"INCUMPLIDA","PROCESO"), "VERIFICAR FECHA")),"SIN VALOR AVANCE")</f>
        <v>PROCESO</v>
      </c>
    </row>
    <row r="265" spans="1:18" ht="195">
      <c r="A265" s="211" t="s">
        <v>1026</v>
      </c>
      <c r="B265" s="212" t="s">
        <v>2644</v>
      </c>
      <c r="C265" s="548"/>
      <c r="D265" s="548"/>
      <c r="E265" s="546"/>
      <c r="F265" s="546"/>
      <c r="G265" s="546"/>
      <c r="H265" s="213" t="s">
        <v>3963</v>
      </c>
      <c r="I265" s="214" t="s">
        <v>496</v>
      </c>
      <c r="J265" s="214" t="s">
        <v>527</v>
      </c>
      <c r="K265" s="220">
        <v>2</v>
      </c>
      <c r="L265" s="216">
        <v>45839</v>
      </c>
      <c r="M265" s="216">
        <v>46660</v>
      </c>
      <c r="N265" s="251">
        <f t="shared" si="6"/>
        <v>117.28571428571429</v>
      </c>
      <c r="O265" s="217">
        <v>0</v>
      </c>
      <c r="P265" s="214" t="s">
        <v>5070</v>
      </c>
      <c r="Q265" s="217">
        <f t="shared" si="7"/>
        <v>0</v>
      </c>
      <c r="R265" s="218" t="str">
        <f t="array" aca="1" ref="R265" ca="1">IF(ISNUMBER(Q265),IF(Q265=100%,"CUMPLIDA",IF(AND(ISNUMBER(M265),ISNUMBER(INDIRECT("FECHA_"&amp;$B265,1))), IF(M265&lt;=INDIRECT("FECHA_"&amp;$B265,1),"INCUMPLIDA","PROCESO"), "VERIFICAR FECHA")),"SIN VALOR AVANCE")</f>
        <v>PROCESO</v>
      </c>
    </row>
    <row r="266" spans="1:18" ht="90.75">
      <c r="A266" s="211" t="s">
        <v>1026</v>
      </c>
      <c r="B266" s="212" t="s">
        <v>2644</v>
      </c>
      <c r="C266" s="548"/>
      <c r="D266" s="548"/>
      <c r="E266" s="550" t="s">
        <v>3971</v>
      </c>
      <c r="F266" s="550"/>
      <c r="G266" s="546"/>
      <c r="H266" s="213" t="s">
        <v>3972</v>
      </c>
      <c r="I266" s="214" t="s">
        <v>3973</v>
      </c>
      <c r="J266" s="214" t="s">
        <v>3974</v>
      </c>
      <c r="K266" s="220">
        <v>6</v>
      </c>
      <c r="L266" s="216">
        <v>45108</v>
      </c>
      <c r="M266" s="216">
        <v>45291</v>
      </c>
      <c r="N266" s="251">
        <f t="shared" si="6"/>
        <v>26.142857142857142</v>
      </c>
      <c r="O266" s="217">
        <v>1</v>
      </c>
      <c r="P266" s="214" t="s">
        <v>4555</v>
      </c>
      <c r="Q266" s="217">
        <f t="shared" si="7"/>
        <v>1</v>
      </c>
      <c r="R266" s="218" t="str">
        <f t="array" aca="1" ref="R266" ca="1">IF(ISNUMBER(Q266),IF(Q266=100%,"CUMPLIDA",IF(AND(ISNUMBER(M266),ISNUMBER(INDIRECT("FECHA_"&amp;$B266,1))), IF(M266&lt;=INDIRECT("FECHA_"&amp;$B266,1),"INCUMPLIDA","PROCESO"), "VERIFICAR FECHA")),"SIN VALOR AVANCE")</f>
        <v>CUMPLIDA</v>
      </c>
    </row>
    <row r="267" spans="1:18" ht="90.75">
      <c r="A267" s="211" t="s">
        <v>1026</v>
      </c>
      <c r="B267" s="212" t="s">
        <v>2644</v>
      </c>
      <c r="C267" s="548"/>
      <c r="D267" s="548"/>
      <c r="E267" s="550"/>
      <c r="F267" s="550"/>
      <c r="G267" s="546"/>
      <c r="H267" s="213" t="s">
        <v>3956</v>
      </c>
      <c r="I267" s="214" t="s">
        <v>3754</v>
      </c>
      <c r="J267" s="214" t="s">
        <v>467</v>
      </c>
      <c r="K267" s="220">
        <v>1</v>
      </c>
      <c r="L267" s="216">
        <v>45231</v>
      </c>
      <c r="M267" s="216">
        <v>45504</v>
      </c>
      <c r="N267" s="251">
        <f t="shared" si="6"/>
        <v>39</v>
      </c>
      <c r="O267" s="217">
        <v>1</v>
      </c>
      <c r="P267" s="214" t="s">
        <v>5074</v>
      </c>
      <c r="Q267" s="217">
        <f t="shared" si="7"/>
        <v>1</v>
      </c>
      <c r="R267" s="218" t="str">
        <f t="array" aca="1" ref="R267" ca="1">IF(ISNUMBER(Q267),IF(Q267=100%,"CUMPLIDA",IF(AND(ISNUMBER(M267),ISNUMBER(INDIRECT("FECHA_"&amp;$B267,1))), IF(M267&lt;=INDIRECT("FECHA_"&amp;$B267,1),"INCUMPLIDA","PROCESO"), "VERIFICAR FECHA")),"SIN VALOR AVANCE")</f>
        <v>CUMPLIDA</v>
      </c>
    </row>
    <row r="268" spans="1:18" ht="45.75">
      <c r="A268" s="211" t="s">
        <v>1026</v>
      </c>
      <c r="B268" s="212" t="s">
        <v>2644</v>
      </c>
      <c r="C268" s="548"/>
      <c r="D268" s="548"/>
      <c r="E268" s="550"/>
      <c r="F268" s="550"/>
      <c r="G268" s="546"/>
      <c r="H268" s="213" t="s">
        <v>3957</v>
      </c>
      <c r="I268" s="214" t="s">
        <v>515</v>
      </c>
      <c r="J268" s="214" t="s">
        <v>475</v>
      </c>
      <c r="K268" s="220">
        <v>1</v>
      </c>
      <c r="L268" s="216">
        <v>45323</v>
      </c>
      <c r="M268" s="216">
        <v>45747</v>
      </c>
      <c r="N268" s="251">
        <f t="shared" ref="N268:N331" si="8">(M268-L268)/7</f>
        <v>60.571428571428569</v>
      </c>
      <c r="O268" s="217">
        <v>1</v>
      </c>
      <c r="P268" s="214" t="s">
        <v>5067</v>
      </c>
      <c r="Q268" s="217">
        <f t="shared" ref="Q268:Q312" si="9">(O268)</f>
        <v>1</v>
      </c>
      <c r="R268" s="218" t="str">
        <f t="array" aca="1" ref="R268" ca="1">IF(ISNUMBER(Q268),IF(Q268=100%,"CUMPLIDA",IF(AND(ISNUMBER(M268),ISNUMBER(INDIRECT("FECHA_"&amp;$B268,1))), IF(M268&lt;=INDIRECT("FECHA_"&amp;$B268,1),"INCUMPLIDA","PROCESO"), "VERIFICAR FECHA")),"SIN VALOR AVANCE")</f>
        <v>CUMPLIDA</v>
      </c>
    </row>
    <row r="269" spans="1:18" ht="45.75">
      <c r="A269" s="211" t="s">
        <v>1026</v>
      </c>
      <c r="B269" s="212" t="s">
        <v>2644</v>
      </c>
      <c r="C269" s="548"/>
      <c r="D269" s="548"/>
      <c r="E269" s="550"/>
      <c r="F269" s="550"/>
      <c r="G269" s="546"/>
      <c r="H269" s="213" t="s">
        <v>3958</v>
      </c>
      <c r="I269" s="214" t="s">
        <v>518</v>
      </c>
      <c r="J269" s="214" t="s">
        <v>519</v>
      </c>
      <c r="K269" s="220">
        <v>1</v>
      </c>
      <c r="L269" s="216">
        <v>45323</v>
      </c>
      <c r="M269" s="216">
        <v>45747</v>
      </c>
      <c r="N269" s="251">
        <f t="shared" si="8"/>
        <v>60.571428571428569</v>
      </c>
      <c r="O269" s="217">
        <v>1</v>
      </c>
      <c r="P269" s="214" t="s">
        <v>5068</v>
      </c>
      <c r="Q269" s="217">
        <f t="shared" si="9"/>
        <v>1</v>
      </c>
      <c r="R269" s="218" t="str">
        <f t="array" aca="1" ref="R269" ca="1">IF(ISNUMBER(Q269),IF(Q269=100%,"CUMPLIDA",IF(AND(ISNUMBER(M269),ISNUMBER(INDIRECT("FECHA_"&amp;$B269,1))), IF(M269&lt;=INDIRECT("FECHA_"&amp;$B269,1),"INCUMPLIDA","PROCESO"), "VERIFICAR FECHA")),"SIN VALOR AVANCE")</f>
        <v>CUMPLIDA</v>
      </c>
    </row>
    <row r="270" spans="1:18" ht="75">
      <c r="A270" s="211" t="s">
        <v>1026</v>
      </c>
      <c r="B270" s="212" t="s">
        <v>2644</v>
      </c>
      <c r="C270" s="548"/>
      <c r="D270" s="548"/>
      <c r="E270" s="550"/>
      <c r="F270" s="550"/>
      <c r="G270" s="546"/>
      <c r="H270" s="213" t="s">
        <v>3959</v>
      </c>
      <c r="I270" s="214" t="s">
        <v>481</v>
      </c>
      <c r="J270" s="214" t="s">
        <v>482</v>
      </c>
      <c r="K270" s="220">
        <v>1</v>
      </c>
      <c r="L270" s="216">
        <v>45231</v>
      </c>
      <c r="M270" s="216">
        <v>45747</v>
      </c>
      <c r="N270" s="251">
        <f t="shared" si="8"/>
        <v>73.714285714285708</v>
      </c>
      <c r="O270" s="217">
        <v>1</v>
      </c>
      <c r="P270" s="214" t="s">
        <v>5068</v>
      </c>
      <c r="Q270" s="217">
        <f t="shared" si="9"/>
        <v>1</v>
      </c>
      <c r="R270" s="218" t="str">
        <f t="array" aca="1" ref="R270" ca="1">IF(ISNUMBER(Q270),IF(Q270=100%,"CUMPLIDA",IF(AND(ISNUMBER(M270),ISNUMBER(INDIRECT("FECHA_"&amp;$B270,1))), IF(M270&lt;=INDIRECT("FECHA_"&amp;$B270,1),"INCUMPLIDA","PROCESO"), "VERIFICAR FECHA")),"SIN VALOR AVANCE")</f>
        <v>CUMPLIDA</v>
      </c>
    </row>
    <row r="271" spans="1:18" ht="60">
      <c r="A271" s="211" t="s">
        <v>1026</v>
      </c>
      <c r="B271" s="212" t="s">
        <v>2644</v>
      </c>
      <c r="C271" s="548"/>
      <c r="D271" s="548"/>
      <c r="E271" s="550"/>
      <c r="F271" s="550"/>
      <c r="G271" s="546"/>
      <c r="H271" s="213" t="s">
        <v>3842</v>
      </c>
      <c r="I271" s="214" t="s">
        <v>483</v>
      </c>
      <c r="J271" s="214" t="s">
        <v>484</v>
      </c>
      <c r="K271" s="220">
        <v>1</v>
      </c>
      <c r="L271" s="216">
        <v>45323</v>
      </c>
      <c r="M271" s="216">
        <v>45747</v>
      </c>
      <c r="N271" s="251">
        <f t="shared" si="8"/>
        <v>60.571428571428569</v>
      </c>
      <c r="O271" s="217">
        <v>1</v>
      </c>
      <c r="P271" s="214" t="s">
        <v>5067</v>
      </c>
      <c r="Q271" s="217">
        <f t="shared" si="9"/>
        <v>1</v>
      </c>
      <c r="R271" s="218" t="str">
        <f t="array" aca="1" ref="R271" ca="1">IF(ISNUMBER(Q271),IF(Q271=100%,"CUMPLIDA",IF(AND(ISNUMBER(M271),ISNUMBER(INDIRECT("FECHA_"&amp;$B271,1))), IF(M271&lt;=INDIRECT("FECHA_"&amp;$B271,1),"INCUMPLIDA","PROCESO"), "VERIFICAR FECHA")),"SIN VALOR AVANCE")</f>
        <v>CUMPLIDA</v>
      </c>
    </row>
    <row r="272" spans="1:18" ht="45.75">
      <c r="A272" s="211" t="s">
        <v>1026</v>
      </c>
      <c r="B272" s="212" t="s">
        <v>2644</v>
      </c>
      <c r="C272" s="548"/>
      <c r="D272" s="548"/>
      <c r="E272" s="550"/>
      <c r="F272" s="550"/>
      <c r="G272" s="546"/>
      <c r="H272" s="213" t="s">
        <v>3843</v>
      </c>
      <c r="I272" s="214" t="s">
        <v>238</v>
      </c>
      <c r="J272" s="214" t="s">
        <v>485</v>
      </c>
      <c r="K272" s="220">
        <v>1</v>
      </c>
      <c r="L272" s="216">
        <v>45231</v>
      </c>
      <c r="M272" s="216">
        <v>45747</v>
      </c>
      <c r="N272" s="251">
        <f t="shared" si="8"/>
        <v>73.714285714285708</v>
      </c>
      <c r="O272" s="217">
        <v>1</v>
      </c>
      <c r="P272" s="214" t="s">
        <v>5068</v>
      </c>
      <c r="Q272" s="217">
        <f t="shared" si="9"/>
        <v>1</v>
      </c>
      <c r="R272" s="218" t="str">
        <f t="array" aca="1" ref="R272" ca="1">IF(ISNUMBER(Q272),IF(Q272=100%,"CUMPLIDA",IF(AND(ISNUMBER(M272),ISNUMBER(INDIRECT("FECHA_"&amp;$B272,1))), IF(M272&lt;=INDIRECT("FECHA_"&amp;$B272,1),"INCUMPLIDA","PROCESO"), "VERIFICAR FECHA")),"SIN VALOR AVANCE")</f>
        <v>CUMPLIDA</v>
      </c>
    </row>
    <row r="273" spans="1:18" ht="90.75">
      <c r="A273" s="211" t="s">
        <v>1026</v>
      </c>
      <c r="B273" s="212" t="s">
        <v>2644</v>
      </c>
      <c r="C273" s="548"/>
      <c r="D273" s="548"/>
      <c r="E273" s="550"/>
      <c r="F273" s="550"/>
      <c r="G273" s="546"/>
      <c r="H273" s="213" t="s">
        <v>3844</v>
      </c>
      <c r="I273" s="214" t="s">
        <v>486</v>
      </c>
      <c r="J273" s="214" t="s">
        <v>487</v>
      </c>
      <c r="K273" s="220">
        <v>1</v>
      </c>
      <c r="L273" s="216">
        <v>45231</v>
      </c>
      <c r="M273" s="216">
        <v>45808</v>
      </c>
      <c r="N273" s="251">
        <f t="shared" si="8"/>
        <v>82.428571428571431</v>
      </c>
      <c r="O273" s="217">
        <v>1</v>
      </c>
      <c r="P273" s="214" t="s">
        <v>5070</v>
      </c>
      <c r="Q273" s="217">
        <f t="shared" si="9"/>
        <v>1</v>
      </c>
      <c r="R273" s="218" t="str">
        <f t="array" aca="1" ref="R273" ca="1">IF(ISNUMBER(Q273),IF(Q273=100%,"CUMPLIDA",IF(AND(ISNUMBER(M273),ISNUMBER(INDIRECT("FECHA_"&amp;$B273,1))), IF(M273&lt;=INDIRECT("FECHA_"&amp;$B273,1),"INCUMPLIDA","PROCESO"), "VERIFICAR FECHA")),"SIN VALOR AVANCE")</f>
        <v>CUMPLIDA</v>
      </c>
    </row>
    <row r="274" spans="1:18" ht="45.75">
      <c r="A274" s="211" t="s">
        <v>1026</v>
      </c>
      <c r="B274" s="212" t="s">
        <v>2644</v>
      </c>
      <c r="C274" s="548"/>
      <c r="D274" s="548"/>
      <c r="E274" s="550"/>
      <c r="F274" s="550"/>
      <c r="G274" s="546"/>
      <c r="H274" s="213" t="s">
        <v>3960</v>
      </c>
      <c r="I274" s="214" t="s">
        <v>489</v>
      </c>
      <c r="J274" s="214" t="s">
        <v>490</v>
      </c>
      <c r="K274" s="220">
        <v>2</v>
      </c>
      <c r="L274" s="216">
        <v>45839</v>
      </c>
      <c r="M274" s="216">
        <v>46660</v>
      </c>
      <c r="N274" s="251">
        <f t="shared" si="8"/>
        <v>117.28571428571429</v>
      </c>
      <c r="O274" s="217">
        <v>0</v>
      </c>
      <c r="P274" s="214" t="s">
        <v>5068</v>
      </c>
      <c r="Q274" s="217">
        <f t="shared" si="9"/>
        <v>0</v>
      </c>
      <c r="R274" s="218" t="str">
        <f t="array" aca="1" ref="R274" ca="1">IF(ISNUMBER(Q274),IF(Q274=100%,"CUMPLIDA",IF(AND(ISNUMBER(M274),ISNUMBER(INDIRECT("FECHA_"&amp;$B274,1))), IF(M274&lt;=INDIRECT("FECHA_"&amp;$B274,1),"INCUMPLIDA","PROCESO"), "VERIFICAR FECHA")),"SIN VALOR AVANCE")</f>
        <v>PROCESO</v>
      </c>
    </row>
    <row r="275" spans="1:18" ht="75">
      <c r="A275" s="211" t="s">
        <v>1026</v>
      </c>
      <c r="B275" s="212" t="s">
        <v>2644</v>
      </c>
      <c r="C275" s="548"/>
      <c r="D275" s="548"/>
      <c r="E275" s="550"/>
      <c r="F275" s="550"/>
      <c r="G275" s="546"/>
      <c r="H275" s="213" t="s">
        <v>3962</v>
      </c>
      <c r="I275" s="214" t="s">
        <v>493</v>
      </c>
      <c r="J275" s="214" t="s">
        <v>494</v>
      </c>
      <c r="K275" s="220">
        <v>1</v>
      </c>
      <c r="L275" s="216">
        <v>45839</v>
      </c>
      <c r="M275" s="216">
        <v>46660</v>
      </c>
      <c r="N275" s="251">
        <f t="shared" si="8"/>
        <v>117.28571428571429</v>
      </c>
      <c r="O275" s="217">
        <v>0</v>
      </c>
      <c r="P275" s="214" t="s">
        <v>5067</v>
      </c>
      <c r="Q275" s="217">
        <f t="shared" si="9"/>
        <v>0</v>
      </c>
      <c r="R275" s="218" t="str">
        <f t="array" aca="1" ref="R275" ca="1">IF(ISNUMBER(Q275),IF(Q275=100%,"CUMPLIDA",IF(AND(ISNUMBER(M275),ISNUMBER(INDIRECT("FECHA_"&amp;$B275,1))), IF(M275&lt;=INDIRECT("FECHA_"&amp;$B275,1),"INCUMPLIDA","PROCESO"), "VERIFICAR FECHA")),"SIN VALOR AVANCE")</f>
        <v>PROCESO</v>
      </c>
    </row>
    <row r="276" spans="1:18" ht="195">
      <c r="A276" s="211" t="s">
        <v>1026</v>
      </c>
      <c r="B276" s="212" t="s">
        <v>2644</v>
      </c>
      <c r="C276" s="548"/>
      <c r="D276" s="548"/>
      <c r="E276" s="550"/>
      <c r="F276" s="550"/>
      <c r="G276" s="546"/>
      <c r="H276" s="213" t="s">
        <v>3963</v>
      </c>
      <c r="I276" s="214" t="s">
        <v>496</v>
      </c>
      <c r="J276" s="214" t="s">
        <v>527</v>
      </c>
      <c r="K276" s="220">
        <v>2</v>
      </c>
      <c r="L276" s="216">
        <v>45839</v>
      </c>
      <c r="M276" s="216">
        <v>46660</v>
      </c>
      <c r="N276" s="251">
        <f t="shared" si="8"/>
        <v>117.28571428571429</v>
      </c>
      <c r="O276" s="217">
        <v>0</v>
      </c>
      <c r="P276" s="214" t="s">
        <v>5070</v>
      </c>
      <c r="Q276" s="217">
        <f t="shared" si="9"/>
        <v>0</v>
      </c>
      <c r="R276" s="218" t="str">
        <f t="array" aca="1" ref="R276" ca="1">IF(ISNUMBER(Q276),IF(Q276=100%,"CUMPLIDA",IF(AND(ISNUMBER(M276),ISNUMBER(INDIRECT("FECHA_"&amp;$B276,1))), IF(M276&lt;=INDIRECT("FECHA_"&amp;$B276,1),"INCUMPLIDA","PROCESO"), "VERIFICAR FECHA")),"SIN VALOR AVANCE")</f>
        <v>PROCESO</v>
      </c>
    </row>
    <row r="277" spans="1:18" ht="150">
      <c r="A277" s="211" t="s">
        <v>1026</v>
      </c>
      <c r="B277" s="212" t="s">
        <v>2644</v>
      </c>
      <c r="C277" s="548"/>
      <c r="D277" s="548"/>
      <c r="E277" s="550"/>
      <c r="F277" s="550" t="s">
        <v>4550</v>
      </c>
      <c r="G277" s="546"/>
      <c r="H277" s="213" t="s">
        <v>4552</v>
      </c>
      <c r="I277" s="214" t="s">
        <v>4553</v>
      </c>
      <c r="J277" s="214" t="s">
        <v>4554</v>
      </c>
      <c r="K277" s="220">
        <v>1</v>
      </c>
      <c r="L277" s="216">
        <v>45108</v>
      </c>
      <c r="M277" s="216">
        <v>45657</v>
      </c>
      <c r="N277" s="251">
        <f t="shared" si="8"/>
        <v>78.428571428571431</v>
      </c>
      <c r="O277" s="217">
        <v>1</v>
      </c>
      <c r="P277" s="214" t="s">
        <v>4555</v>
      </c>
      <c r="Q277" s="217">
        <f t="shared" si="9"/>
        <v>1</v>
      </c>
      <c r="R277" s="218" t="str">
        <f t="array" aca="1" ref="R277" ca="1">IF(ISNUMBER(Q277),IF(Q277=100%,"CUMPLIDA",IF(AND(ISNUMBER(M277),ISNUMBER(INDIRECT("FECHA_"&amp;$B277,1))), IF(M277&lt;=INDIRECT("FECHA_"&amp;$B277,1),"INCUMPLIDA","PROCESO"), "VERIFICAR FECHA")),"SIN VALOR AVANCE")</f>
        <v>CUMPLIDA</v>
      </c>
    </row>
    <row r="278" spans="1:18" ht="105">
      <c r="A278" s="211" t="s">
        <v>1026</v>
      </c>
      <c r="B278" s="212" t="s">
        <v>2644</v>
      </c>
      <c r="C278" s="548"/>
      <c r="D278" s="548"/>
      <c r="E278" s="550"/>
      <c r="F278" s="550"/>
      <c r="G278" s="546"/>
      <c r="H278" s="213" t="s">
        <v>4556</v>
      </c>
      <c r="I278" s="214" t="s">
        <v>4557</v>
      </c>
      <c r="J278" s="214" t="s">
        <v>4558</v>
      </c>
      <c r="K278" s="220">
        <v>2</v>
      </c>
      <c r="L278" s="216">
        <v>45108</v>
      </c>
      <c r="M278" s="216">
        <v>45291</v>
      </c>
      <c r="N278" s="251">
        <f t="shared" si="8"/>
        <v>26.142857142857142</v>
      </c>
      <c r="O278" s="217">
        <v>1</v>
      </c>
      <c r="P278" s="214" t="s">
        <v>4559</v>
      </c>
      <c r="Q278" s="217">
        <f t="shared" si="9"/>
        <v>1</v>
      </c>
      <c r="R278" s="218" t="str">
        <f t="array" aca="1" ref="R278" ca="1">IF(ISNUMBER(Q278),IF(Q278=100%,"CUMPLIDA",IF(AND(ISNUMBER(M278),ISNUMBER(INDIRECT("FECHA_"&amp;$B278,1))), IF(M278&lt;=INDIRECT("FECHA_"&amp;$B278,1),"INCUMPLIDA","PROCESO"), "VERIFICAR FECHA")),"SIN VALOR AVANCE")</f>
        <v>CUMPLIDA</v>
      </c>
    </row>
    <row r="279" spans="1:18" ht="180">
      <c r="A279" s="211" t="s">
        <v>1026</v>
      </c>
      <c r="B279" s="212" t="s">
        <v>2644</v>
      </c>
      <c r="C279" s="548"/>
      <c r="D279" s="548"/>
      <c r="E279" s="550"/>
      <c r="F279" s="550" t="s">
        <v>4551</v>
      </c>
      <c r="G279" s="546"/>
      <c r="H279" s="213" t="s">
        <v>4560</v>
      </c>
      <c r="I279" s="214" t="s">
        <v>4561</v>
      </c>
      <c r="J279" s="214" t="s">
        <v>4562</v>
      </c>
      <c r="K279" s="220">
        <v>1</v>
      </c>
      <c r="L279" s="216">
        <v>45108</v>
      </c>
      <c r="M279" s="216">
        <v>45199</v>
      </c>
      <c r="N279" s="251">
        <f t="shared" si="8"/>
        <v>13</v>
      </c>
      <c r="O279" s="217">
        <v>1</v>
      </c>
      <c r="P279" s="214" t="s">
        <v>4559</v>
      </c>
      <c r="Q279" s="217">
        <f t="shared" si="9"/>
        <v>1</v>
      </c>
      <c r="R279" s="218" t="str">
        <f t="array" aca="1" ref="R279" ca="1">IF(ISNUMBER(Q279),IF(Q279=100%,"CUMPLIDA",IF(AND(ISNUMBER(M279),ISNUMBER(INDIRECT("FECHA_"&amp;$B279,1))), IF(M279&lt;=INDIRECT("FECHA_"&amp;$B279,1),"INCUMPLIDA","PROCESO"), "VERIFICAR FECHA")),"SIN VALOR AVANCE")</f>
        <v>CUMPLIDA</v>
      </c>
    </row>
    <row r="280" spans="1:18" ht="135">
      <c r="A280" s="211" t="s">
        <v>1026</v>
      </c>
      <c r="B280" s="212" t="s">
        <v>2644</v>
      </c>
      <c r="C280" s="548"/>
      <c r="D280" s="548"/>
      <c r="E280" s="550"/>
      <c r="F280" s="550"/>
      <c r="G280" s="546"/>
      <c r="H280" s="213" t="s">
        <v>4563</v>
      </c>
      <c r="I280" s="214" t="s">
        <v>4564</v>
      </c>
      <c r="J280" s="214" t="s">
        <v>4565</v>
      </c>
      <c r="K280" s="220">
        <v>1</v>
      </c>
      <c r="L280" s="216">
        <v>45139</v>
      </c>
      <c r="M280" s="216">
        <v>45291</v>
      </c>
      <c r="N280" s="251">
        <f t="shared" si="8"/>
        <v>21.714285714285715</v>
      </c>
      <c r="O280" s="217">
        <v>1</v>
      </c>
      <c r="P280" s="214" t="s">
        <v>4559</v>
      </c>
      <c r="Q280" s="217">
        <f t="shared" si="9"/>
        <v>1</v>
      </c>
      <c r="R280" s="218" t="str">
        <f t="array" aca="1" ref="R280" ca="1">IF(ISNUMBER(Q280),IF(Q280=100%,"CUMPLIDA",IF(AND(ISNUMBER(M280),ISNUMBER(INDIRECT("FECHA_"&amp;$B280,1))), IF(M280&lt;=INDIRECT("FECHA_"&amp;$B280,1),"INCUMPLIDA","PROCESO"), "VERIFICAR FECHA")),"SIN VALOR AVANCE")</f>
        <v>CUMPLIDA</v>
      </c>
    </row>
    <row r="281" spans="1:18" ht="210">
      <c r="A281" s="211" t="s">
        <v>1026</v>
      </c>
      <c r="B281" s="212" t="s">
        <v>2644</v>
      </c>
      <c r="C281" s="548" t="s">
        <v>3975</v>
      </c>
      <c r="D281" s="548" t="s">
        <v>2673</v>
      </c>
      <c r="E281" s="546" t="s">
        <v>3976</v>
      </c>
      <c r="F281" s="546"/>
      <c r="G281" s="546" t="s">
        <v>3977</v>
      </c>
      <c r="H281" s="213" t="s">
        <v>3978</v>
      </c>
      <c r="I281" s="214" t="s">
        <v>3979</v>
      </c>
      <c r="J281" s="228" t="s">
        <v>3980</v>
      </c>
      <c r="K281" s="220" t="s">
        <v>3981</v>
      </c>
      <c r="L281" s="216">
        <v>45536</v>
      </c>
      <c r="M281" s="216">
        <v>46081</v>
      </c>
      <c r="N281" s="251">
        <f t="shared" si="8"/>
        <v>77.857142857142861</v>
      </c>
      <c r="O281" s="217">
        <v>1</v>
      </c>
      <c r="P281" s="214" t="s">
        <v>5075</v>
      </c>
      <c r="Q281" s="217">
        <f t="shared" si="9"/>
        <v>1</v>
      </c>
      <c r="R281" s="218" t="str">
        <f t="array" aca="1" ref="R281" ca="1">IF(ISNUMBER(Q281),IF(Q281=100%,"CUMPLIDA",IF(AND(ISNUMBER(M281),ISNUMBER(INDIRECT("FECHA_"&amp;$B281,1))), IF(M281&lt;=INDIRECT("FECHA_"&amp;$B281,1),"INCUMPLIDA","PROCESO"), "VERIFICAR FECHA")),"SIN VALOR AVANCE")</f>
        <v>CUMPLIDA</v>
      </c>
    </row>
    <row r="282" spans="1:18" ht="195.75">
      <c r="A282" s="211" t="s">
        <v>1026</v>
      </c>
      <c r="B282" s="212" t="s">
        <v>2644</v>
      </c>
      <c r="C282" s="548"/>
      <c r="D282" s="548"/>
      <c r="E282" s="546"/>
      <c r="F282" s="546"/>
      <c r="G282" s="546"/>
      <c r="H282" s="213" t="s">
        <v>3982</v>
      </c>
      <c r="I282" s="214" t="s">
        <v>3983</v>
      </c>
      <c r="J282" s="228" t="s">
        <v>3984</v>
      </c>
      <c r="K282" s="220">
        <v>1</v>
      </c>
      <c r="L282" s="216">
        <v>45413</v>
      </c>
      <c r="M282" s="216">
        <v>45657</v>
      </c>
      <c r="N282" s="251">
        <f t="shared" si="8"/>
        <v>34.857142857142854</v>
      </c>
      <c r="O282" s="217">
        <v>1</v>
      </c>
      <c r="P282" s="214" t="s">
        <v>5076</v>
      </c>
      <c r="Q282" s="217">
        <f t="shared" si="9"/>
        <v>1</v>
      </c>
      <c r="R282" s="218" t="str">
        <f t="array" aca="1" ref="R282" ca="1">IF(ISNUMBER(Q282),IF(Q282=100%,"CUMPLIDA",IF(AND(ISNUMBER(M282),ISNUMBER(INDIRECT("FECHA_"&amp;$B282,1))), IF(M282&lt;=INDIRECT("FECHA_"&amp;$B282,1),"INCUMPLIDA","PROCESO"), "VERIFICAR FECHA")),"SIN VALOR AVANCE")</f>
        <v>CUMPLIDA</v>
      </c>
    </row>
    <row r="283" spans="1:18" ht="405">
      <c r="A283" s="211" t="s">
        <v>1026</v>
      </c>
      <c r="B283" s="212" t="s">
        <v>2644</v>
      </c>
      <c r="C283" s="548"/>
      <c r="D283" s="548"/>
      <c r="E283" s="546" t="s">
        <v>3985</v>
      </c>
      <c r="F283" s="546"/>
      <c r="G283" s="546"/>
      <c r="H283" s="213" t="s">
        <v>3986</v>
      </c>
      <c r="I283" s="214" t="s">
        <v>3987</v>
      </c>
      <c r="J283" s="214" t="s">
        <v>3988</v>
      </c>
      <c r="K283" s="220">
        <v>3</v>
      </c>
      <c r="L283" s="216">
        <v>45383</v>
      </c>
      <c r="M283" s="216">
        <v>45657</v>
      </c>
      <c r="N283" s="251">
        <f t="shared" si="8"/>
        <v>39.142857142857146</v>
      </c>
      <c r="O283" s="217">
        <v>1</v>
      </c>
      <c r="P283" s="214" t="s">
        <v>4572</v>
      </c>
      <c r="Q283" s="217">
        <f t="shared" si="9"/>
        <v>1</v>
      </c>
      <c r="R283" s="218" t="str">
        <f t="array" aca="1" ref="R283" ca="1">IF(ISNUMBER(Q283),IF(Q283=100%,"CUMPLIDA",IF(AND(ISNUMBER(M283),ISNUMBER(INDIRECT("FECHA_"&amp;$B283,1))), IF(M283&lt;=INDIRECT("FECHA_"&amp;$B283,1),"INCUMPLIDA","PROCESO"), "VERIFICAR FECHA")),"SIN VALOR AVANCE")</f>
        <v>CUMPLIDA</v>
      </c>
    </row>
    <row r="284" spans="1:18" ht="255.75">
      <c r="A284" s="211" t="s">
        <v>1026</v>
      </c>
      <c r="B284" s="212" t="s">
        <v>2644</v>
      </c>
      <c r="C284" s="548"/>
      <c r="D284" s="548"/>
      <c r="E284" s="546"/>
      <c r="F284" s="546"/>
      <c r="G284" s="546"/>
      <c r="H284" s="213" t="s">
        <v>3989</v>
      </c>
      <c r="I284" s="214" t="s">
        <v>3990</v>
      </c>
      <c r="J284" s="214" t="s">
        <v>3991</v>
      </c>
      <c r="K284" s="220">
        <v>1</v>
      </c>
      <c r="L284" s="216">
        <v>45383</v>
      </c>
      <c r="M284" s="216">
        <v>46234</v>
      </c>
      <c r="N284" s="251">
        <f t="shared" si="8"/>
        <v>121.57142857142857</v>
      </c>
      <c r="O284" s="217">
        <v>0.55000000000000004</v>
      </c>
      <c r="P284" s="214" t="s">
        <v>4577</v>
      </c>
      <c r="Q284" s="217">
        <f t="shared" si="9"/>
        <v>0.55000000000000004</v>
      </c>
      <c r="R284" s="218" t="str">
        <f t="array" aca="1" ref="R284" ca="1">IF(ISNUMBER(Q284),IF(Q284=100%,"CUMPLIDA",IF(AND(ISNUMBER(M284),ISNUMBER(INDIRECT("FECHA_"&amp;$B284,1))), IF(M284&lt;=INDIRECT("FECHA_"&amp;$B284,1),"INCUMPLIDA","PROCESO"), "VERIFICAR FECHA")),"SIN VALOR AVANCE")</f>
        <v>PROCESO</v>
      </c>
    </row>
    <row r="285" spans="1:18" ht="330">
      <c r="A285" s="211" t="s">
        <v>1026</v>
      </c>
      <c r="B285" s="212" t="s">
        <v>2644</v>
      </c>
      <c r="C285" s="548"/>
      <c r="D285" s="548"/>
      <c r="E285" s="546"/>
      <c r="F285" s="546"/>
      <c r="G285" s="546"/>
      <c r="H285" s="213" t="s">
        <v>3992</v>
      </c>
      <c r="I285" s="214" t="s">
        <v>3993</v>
      </c>
      <c r="J285" s="214" t="s">
        <v>3994</v>
      </c>
      <c r="K285" s="220">
        <v>3</v>
      </c>
      <c r="L285" s="216">
        <v>45383</v>
      </c>
      <c r="M285" s="216">
        <v>45838</v>
      </c>
      <c r="N285" s="251">
        <f t="shared" si="8"/>
        <v>65</v>
      </c>
      <c r="O285" s="217">
        <v>1</v>
      </c>
      <c r="P285" s="214" t="s">
        <v>5077</v>
      </c>
      <c r="Q285" s="217">
        <f t="shared" si="9"/>
        <v>1</v>
      </c>
      <c r="R285" s="218" t="str">
        <f t="array" aca="1" ref="R285" ca="1">IF(ISNUMBER(Q285),IF(Q285=100%,"CUMPLIDA",IF(AND(ISNUMBER(M285),ISNUMBER(INDIRECT("FECHA_"&amp;$B285,1))), IF(M285&lt;=INDIRECT("FECHA_"&amp;$B285,1),"INCUMPLIDA","PROCESO"), "VERIFICAR FECHA")),"SIN VALOR AVANCE")</f>
        <v>CUMPLIDA</v>
      </c>
    </row>
    <row r="286" spans="1:18" ht="255.75">
      <c r="A286" s="211" t="s">
        <v>1026</v>
      </c>
      <c r="B286" s="212" t="s">
        <v>2644</v>
      </c>
      <c r="C286" s="548"/>
      <c r="D286" s="548"/>
      <c r="E286" s="546" t="s">
        <v>3995</v>
      </c>
      <c r="F286" s="546"/>
      <c r="G286" s="546"/>
      <c r="H286" s="213" t="s">
        <v>3996</v>
      </c>
      <c r="I286" s="214" t="s">
        <v>3997</v>
      </c>
      <c r="J286" s="214" t="s">
        <v>3998</v>
      </c>
      <c r="K286" s="220" t="s">
        <v>3999</v>
      </c>
      <c r="L286" s="216">
        <v>45413</v>
      </c>
      <c r="M286" s="216">
        <v>46234</v>
      </c>
      <c r="N286" s="251">
        <f t="shared" si="8"/>
        <v>117.28571428571429</v>
      </c>
      <c r="O286" s="217">
        <v>0.55000000000000004</v>
      </c>
      <c r="P286" s="214" t="s">
        <v>4577</v>
      </c>
      <c r="Q286" s="217">
        <f t="shared" si="9"/>
        <v>0.55000000000000004</v>
      </c>
      <c r="R286" s="218" t="str">
        <f t="array" aca="1" ref="R286" ca="1">IF(ISNUMBER(Q286),IF(Q286=100%,"CUMPLIDA",IF(AND(ISNUMBER(M286),ISNUMBER(INDIRECT("FECHA_"&amp;$B286,1))), IF(M286&lt;=INDIRECT("FECHA_"&amp;$B286,1),"INCUMPLIDA","PROCESO"), "VERIFICAR FECHA")),"SIN VALOR AVANCE")</f>
        <v>PROCESO</v>
      </c>
    </row>
    <row r="287" spans="1:18" ht="195.75">
      <c r="A287" s="211" t="s">
        <v>1026</v>
      </c>
      <c r="B287" s="212" t="s">
        <v>2644</v>
      </c>
      <c r="C287" s="548"/>
      <c r="D287" s="548"/>
      <c r="E287" s="546"/>
      <c r="F287" s="546"/>
      <c r="G287" s="546"/>
      <c r="H287" s="213" t="s">
        <v>4000</v>
      </c>
      <c r="I287" s="214" t="s">
        <v>4001</v>
      </c>
      <c r="J287" s="214" t="s">
        <v>3984</v>
      </c>
      <c r="K287" s="220">
        <v>1</v>
      </c>
      <c r="L287" s="216">
        <v>45413</v>
      </c>
      <c r="M287" s="216">
        <v>45657</v>
      </c>
      <c r="N287" s="251">
        <f t="shared" si="8"/>
        <v>34.857142857142854</v>
      </c>
      <c r="O287" s="217">
        <v>1</v>
      </c>
      <c r="P287" s="214" t="s">
        <v>5076</v>
      </c>
      <c r="Q287" s="217">
        <f t="shared" si="9"/>
        <v>1</v>
      </c>
      <c r="R287" s="218" t="str">
        <f t="array" aca="1" ref="R287" ca="1">IF(ISNUMBER(Q287),IF(Q287=100%,"CUMPLIDA",IF(AND(ISNUMBER(M287),ISNUMBER(INDIRECT("FECHA_"&amp;$B287,1))), IF(M287&lt;=INDIRECT("FECHA_"&amp;$B287,1),"INCUMPLIDA","PROCESO"), "VERIFICAR FECHA")),"SIN VALOR AVANCE")</f>
        <v>CUMPLIDA</v>
      </c>
    </row>
    <row r="288" spans="1:18" ht="135.75">
      <c r="A288" s="211" t="s">
        <v>1026</v>
      </c>
      <c r="B288" s="212" t="s">
        <v>2644</v>
      </c>
      <c r="C288" s="548"/>
      <c r="D288" s="548"/>
      <c r="E288" s="546" t="s">
        <v>4002</v>
      </c>
      <c r="F288" s="546"/>
      <c r="G288" s="546"/>
      <c r="H288" s="213" t="s">
        <v>4003</v>
      </c>
      <c r="I288" s="214" t="s">
        <v>4004</v>
      </c>
      <c r="J288" s="214" t="s">
        <v>4005</v>
      </c>
      <c r="K288" s="220">
        <v>1</v>
      </c>
      <c r="L288" s="216">
        <v>45413</v>
      </c>
      <c r="M288" s="216">
        <v>45535</v>
      </c>
      <c r="N288" s="251">
        <f t="shared" si="8"/>
        <v>17.428571428571427</v>
      </c>
      <c r="O288" s="217">
        <v>1</v>
      </c>
      <c r="P288" s="214" t="s">
        <v>4572</v>
      </c>
      <c r="Q288" s="217">
        <f t="shared" si="9"/>
        <v>1</v>
      </c>
      <c r="R288" s="218" t="str">
        <f t="array" aca="1" ref="R288" ca="1">IF(ISNUMBER(Q288),IF(Q288=100%,"CUMPLIDA",IF(AND(ISNUMBER(M288),ISNUMBER(INDIRECT("FECHA_"&amp;$B288,1))), IF(M288&lt;=INDIRECT("FECHA_"&amp;$B288,1),"INCUMPLIDA","PROCESO"), "VERIFICAR FECHA")),"SIN VALOR AVANCE")</f>
        <v>CUMPLIDA</v>
      </c>
    </row>
    <row r="289" spans="1:18" ht="90.75">
      <c r="A289" s="211" t="s">
        <v>1026</v>
      </c>
      <c r="B289" s="212" t="s">
        <v>2644</v>
      </c>
      <c r="C289" s="548"/>
      <c r="D289" s="548"/>
      <c r="E289" s="546"/>
      <c r="F289" s="546"/>
      <c r="G289" s="546"/>
      <c r="H289" s="213" t="s">
        <v>4006</v>
      </c>
      <c r="I289" s="214" t="s">
        <v>4007</v>
      </c>
      <c r="J289" s="214" t="s">
        <v>1602</v>
      </c>
      <c r="K289" s="220">
        <v>1</v>
      </c>
      <c r="L289" s="216">
        <v>45413</v>
      </c>
      <c r="M289" s="216">
        <v>45535</v>
      </c>
      <c r="N289" s="251">
        <f t="shared" si="8"/>
        <v>17.428571428571427</v>
      </c>
      <c r="O289" s="217">
        <v>1</v>
      </c>
      <c r="P289" s="214" t="s">
        <v>5078</v>
      </c>
      <c r="Q289" s="217">
        <f t="shared" si="9"/>
        <v>1</v>
      </c>
      <c r="R289" s="218" t="str">
        <f t="array" aca="1" ref="R289" ca="1">IF(ISNUMBER(Q289),IF(Q289=100%,"CUMPLIDA",IF(AND(ISNUMBER(M289),ISNUMBER(INDIRECT("FECHA_"&amp;$B289,1))), IF(M289&lt;=INDIRECT("FECHA_"&amp;$B289,1),"INCUMPLIDA","PROCESO"), "VERIFICAR FECHA")),"SIN VALOR AVANCE")</f>
        <v>CUMPLIDA</v>
      </c>
    </row>
    <row r="290" spans="1:18" ht="180">
      <c r="A290" s="211" t="s">
        <v>1026</v>
      </c>
      <c r="B290" s="212" t="s">
        <v>2644</v>
      </c>
      <c r="C290" s="548"/>
      <c r="D290" s="548"/>
      <c r="E290" s="546"/>
      <c r="F290" s="546"/>
      <c r="G290" s="546"/>
      <c r="H290" s="213" t="s">
        <v>4008</v>
      </c>
      <c r="I290" s="214" t="s">
        <v>4009</v>
      </c>
      <c r="J290" s="214" t="s">
        <v>4010</v>
      </c>
      <c r="K290" s="220">
        <v>3</v>
      </c>
      <c r="L290" s="216">
        <v>45413</v>
      </c>
      <c r="M290" s="216">
        <v>45657</v>
      </c>
      <c r="N290" s="251">
        <f t="shared" si="8"/>
        <v>34.857142857142854</v>
      </c>
      <c r="O290" s="217">
        <v>1</v>
      </c>
      <c r="P290" s="214" t="s">
        <v>4572</v>
      </c>
      <c r="Q290" s="217">
        <f t="shared" si="9"/>
        <v>1</v>
      </c>
      <c r="R290" s="218" t="str">
        <f t="array" aca="1" ref="R290" ca="1">IF(ISNUMBER(Q290),IF(Q290=100%,"CUMPLIDA",IF(AND(ISNUMBER(M290),ISNUMBER(INDIRECT("FECHA_"&amp;$B290,1))), IF(M290&lt;=INDIRECT("FECHA_"&amp;$B290,1),"INCUMPLIDA","PROCESO"), "VERIFICAR FECHA")),"SIN VALOR AVANCE")</f>
        <v>CUMPLIDA</v>
      </c>
    </row>
    <row r="291" spans="1:18" ht="135.75">
      <c r="A291" s="211" t="s">
        <v>1026</v>
      </c>
      <c r="B291" s="212" t="s">
        <v>2644</v>
      </c>
      <c r="C291" s="548"/>
      <c r="D291" s="548"/>
      <c r="E291" s="213" t="s">
        <v>4011</v>
      </c>
      <c r="F291" s="213"/>
      <c r="G291" s="546"/>
      <c r="H291" s="230" t="s">
        <v>5079</v>
      </c>
      <c r="I291" s="214" t="s">
        <v>3482</v>
      </c>
      <c r="J291" s="214" t="s">
        <v>3482</v>
      </c>
      <c r="K291" s="220">
        <v>0</v>
      </c>
      <c r="L291" s="216">
        <v>45413</v>
      </c>
      <c r="M291" s="216">
        <v>45413</v>
      </c>
      <c r="N291" s="251">
        <f t="shared" si="8"/>
        <v>0</v>
      </c>
      <c r="O291" s="217">
        <v>1</v>
      </c>
      <c r="P291" s="214" t="s">
        <v>5080</v>
      </c>
      <c r="Q291" s="217">
        <f t="shared" si="9"/>
        <v>1</v>
      </c>
      <c r="R291" s="218" t="str">
        <f t="array" aca="1" ref="R291" ca="1">IF(ISNUMBER(Q291),IF(Q291=100%,"CUMPLIDA",IF(AND(ISNUMBER(M291),ISNUMBER(INDIRECT("FECHA_"&amp;$B291,1))), IF(M291&lt;=INDIRECT("FECHA_"&amp;$B291,1),"INCUMPLIDA","PROCESO"), "VERIFICAR FECHA")),"SIN VALOR AVANCE")</f>
        <v>CUMPLIDA</v>
      </c>
    </row>
    <row r="292" spans="1:18" ht="255">
      <c r="A292" s="211" t="s">
        <v>1026</v>
      </c>
      <c r="B292" s="212" t="s">
        <v>2644</v>
      </c>
      <c r="C292" s="548"/>
      <c r="D292" s="548"/>
      <c r="E292" s="546" t="s">
        <v>4012</v>
      </c>
      <c r="F292" s="546"/>
      <c r="G292" s="546"/>
      <c r="H292" s="213" t="s">
        <v>4013</v>
      </c>
      <c r="I292" s="214" t="s">
        <v>4014</v>
      </c>
      <c r="J292" s="214" t="s">
        <v>4015</v>
      </c>
      <c r="K292" s="220">
        <v>4</v>
      </c>
      <c r="L292" s="216">
        <v>45413</v>
      </c>
      <c r="M292" s="216">
        <v>45535</v>
      </c>
      <c r="N292" s="251">
        <f t="shared" si="8"/>
        <v>17.428571428571427</v>
      </c>
      <c r="O292" s="217">
        <v>1</v>
      </c>
      <c r="P292" s="214" t="s">
        <v>5080</v>
      </c>
      <c r="Q292" s="217">
        <f t="shared" si="9"/>
        <v>1</v>
      </c>
      <c r="R292" s="218" t="str">
        <f t="array" aca="1" ref="R292" ca="1">IF(ISNUMBER(Q292),IF(Q292=100%,"CUMPLIDA",IF(AND(ISNUMBER(M292),ISNUMBER(INDIRECT("FECHA_"&amp;$B292,1))), IF(M292&lt;=INDIRECT("FECHA_"&amp;$B292,1),"INCUMPLIDA","PROCESO"), "VERIFICAR FECHA")),"SIN VALOR AVANCE")</f>
        <v>CUMPLIDA</v>
      </c>
    </row>
    <row r="293" spans="1:18" ht="135.75">
      <c r="A293" s="211" t="s">
        <v>1026</v>
      </c>
      <c r="B293" s="212" t="s">
        <v>2644</v>
      </c>
      <c r="C293" s="548"/>
      <c r="D293" s="548"/>
      <c r="E293" s="546"/>
      <c r="F293" s="546"/>
      <c r="G293" s="546"/>
      <c r="H293" s="213" t="s">
        <v>4016</v>
      </c>
      <c r="I293" s="214" t="s">
        <v>4017</v>
      </c>
      <c r="J293" s="214" t="s">
        <v>4018</v>
      </c>
      <c r="K293" s="220">
        <v>5</v>
      </c>
      <c r="L293" s="216">
        <v>45413</v>
      </c>
      <c r="M293" s="216">
        <v>45626</v>
      </c>
      <c r="N293" s="251">
        <f t="shared" si="8"/>
        <v>30.428571428571427</v>
      </c>
      <c r="O293" s="217">
        <v>1</v>
      </c>
      <c r="P293" s="214" t="s">
        <v>4572</v>
      </c>
      <c r="Q293" s="217">
        <f t="shared" si="9"/>
        <v>1</v>
      </c>
      <c r="R293" s="218" t="str">
        <f t="array" aca="1" ref="R293" ca="1">IF(ISNUMBER(Q293),IF(Q293=100%,"CUMPLIDA",IF(AND(ISNUMBER(M293),ISNUMBER(INDIRECT("FECHA_"&amp;$B293,1))), IF(M293&lt;=INDIRECT("FECHA_"&amp;$B293,1),"INCUMPLIDA","PROCESO"), "VERIFICAR FECHA")),"SIN VALOR AVANCE")</f>
        <v>CUMPLIDA</v>
      </c>
    </row>
    <row r="294" spans="1:18" ht="225">
      <c r="A294" s="211" t="s">
        <v>1026</v>
      </c>
      <c r="B294" s="212" t="s">
        <v>2644</v>
      </c>
      <c r="C294" s="548"/>
      <c r="D294" s="548"/>
      <c r="E294" s="546"/>
      <c r="F294" s="546" t="s">
        <v>4566</v>
      </c>
      <c r="G294" s="546"/>
      <c r="H294" s="213" t="s">
        <v>4569</v>
      </c>
      <c r="I294" s="214" t="s">
        <v>4570</v>
      </c>
      <c r="J294" s="214" t="s">
        <v>4571</v>
      </c>
      <c r="K294" s="220">
        <v>4</v>
      </c>
      <c r="L294" s="216">
        <v>45413</v>
      </c>
      <c r="M294" s="216">
        <v>45657</v>
      </c>
      <c r="N294" s="251">
        <f t="shared" si="8"/>
        <v>34.857142857142854</v>
      </c>
      <c r="O294" s="217">
        <v>1</v>
      </c>
      <c r="P294" s="214" t="s">
        <v>4572</v>
      </c>
      <c r="Q294" s="217">
        <f t="shared" si="9"/>
        <v>1</v>
      </c>
      <c r="R294" s="218" t="str">
        <f t="array" aca="1" ref="R294" ca="1">IF(ISNUMBER(Q294),IF(Q294=100%,"CUMPLIDA",IF(AND(ISNUMBER(M294),ISNUMBER(INDIRECT("FECHA_"&amp;$B294,1))), IF(M294&lt;=INDIRECT("FECHA_"&amp;$B294,1),"INCUMPLIDA","PROCESO"), "VERIFICAR FECHA")),"SIN VALOR AVANCE")</f>
        <v>CUMPLIDA</v>
      </c>
    </row>
    <row r="295" spans="1:18" ht="255.75">
      <c r="A295" s="211" t="s">
        <v>1026</v>
      </c>
      <c r="B295" s="212" t="s">
        <v>2644</v>
      </c>
      <c r="C295" s="548"/>
      <c r="D295" s="548"/>
      <c r="E295" s="546"/>
      <c r="F295" s="546"/>
      <c r="G295" s="546"/>
      <c r="H295" s="213" t="s">
        <v>4573</v>
      </c>
      <c r="I295" s="214" t="s">
        <v>4574</v>
      </c>
      <c r="J295" s="214" t="s">
        <v>4575</v>
      </c>
      <c r="K295" s="220" t="s">
        <v>4576</v>
      </c>
      <c r="L295" s="216">
        <v>45413</v>
      </c>
      <c r="M295" s="216">
        <v>46234</v>
      </c>
      <c r="N295" s="251">
        <f t="shared" si="8"/>
        <v>117.28571428571429</v>
      </c>
      <c r="O295" s="217">
        <v>0.25</v>
      </c>
      <c r="P295" s="214" t="s">
        <v>4577</v>
      </c>
      <c r="Q295" s="217">
        <f t="shared" si="9"/>
        <v>0.25</v>
      </c>
      <c r="R295" s="218" t="str">
        <f t="array" aca="1" ref="R295" ca="1">IF(ISNUMBER(Q295),IF(Q295=100%,"CUMPLIDA",IF(AND(ISNUMBER(M295),ISNUMBER(INDIRECT("FECHA_"&amp;$B295,1))), IF(M295&lt;=INDIRECT("FECHA_"&amp;$B295,1),"INCUMPLIDA","PROCESO"), "VERIFICAR FECHA")),"SIN VALOR AVANCE")</f>
        <v>PROCESO</v>
      </c>
    </row>
    <row r="296" spans="1:18" ht="255.75">
      <c r="A296" s="211" t="s">
        <v>1026</v>
      </c>
      <c r="B296" s="212" t="s">
        <v>2644</v>
      </c>
      <c r="C296" s="548"/>
      <c r="D296" s="548"/>
      <c r="E296" s="213"/>
      <c r="F296" s="213" t="s">
        <v>4567</v>
      </c>
      <c r="G296" s="546"/>
      <c r="H296" s="213" t="s">
        <v>4578</v>
      </c>
      <c r="I296" s="214" t="s">
        <v>4579</v>
      </c>
      <c r="J296" s="214" t="s">
        <v>4580</v>
      </c>
      <c r="K296" s="219" t="s">
        <v>4581</v>
      </c>
      <c r="L296" s="216">
        <v>45413</v>
      </c>
      <c r="M296" s="216">
        <v>46234</v>
      </c>
      <c r="N296" s="251">
        <f t="shared" si="8"/>
        <v>117.28571428571429</v>
      </c>
      <c r="O296" s="217">
        <v>0.25</v>
      </c>
      <c r="P296" s="214" t="s">
        <v>4577</v>
      </c>
      <c r="Q296" s="217">
        <f t="shared" si="9"/>
        <v>0.25</v>
      </c>
      <c r="R296" s="218" t="str">
        <f t="array" aca="1" ref="R296" ca="1">IF(ISNUMBER(Q296),IF(Q296=100%,"CUMPLIDA",IF(AND(ISNUMBER(M296),ISNUMBER(INDIRECT("FECHA_"&amp;$B296,1))), IF(M296&lt;=INDIRECT("FECHA_"&amp;$B296,1),"INCUMPLIDA","PROCESO"), "VERIFICAR FECHA")),"SIN VALOR AVANCE")</f>
        <v>PROCESO</v>
      </c>
    </row>
    <row r="297" spans="1:18" ht="300.75">
      <c r="A297" s="211" t="s">
        <v>1026</v>
      </c>
      <c r="B297" s="212" t="s">
        <v>2644</v>
      </c>
      <c r="C297" s="548"/>
      <c r="D297" s="548"/>
      <c r="E297" s="213"/>
      <c r="F297" s="213" t="s">
        <v>4568</v>
      </c>
      <c r="G297" s="546"/>
      <c r="H297" s="213" t="s">
        <v>4582</v>
      </c>
      <c r="I297" s="214" t="s">
        <v>4579</v>
      </c>
      <c r="J297" s="214" t="s">
        <v>4583</v>
      </c>
      <c r="K297" s="220" t="s">
        <v>4581</v>
      </c>
      <c r="L297" s="216">
        <v>45413</v>
      </c>
      <c r="M297" s="216">
        <v>46234</v>
      </c>
      <c r="N297" s="251">
        <f t="shared" si="8"/>
        <v>117.28571428571429</v>
      </c>
      <c r="O297" s="217">
        <v>0.71</v>
      </c>
      <c r="P297" s="214" t="s">
        <v>4584</v>
      </c>
      <c r="Q297" s="217">
        <f t="shared" si="9"/>
        <v>0.71</v>
      </c>
      <c r="R297" s="218" t="str">
        <f t="array" aca="1" ref="R297" ca="1">IF(ISNUMBER(Q297),IF(Q297=100%,"CUMPLIDA",IF(AND(ISNUMBER(M297),ISNUMBER(INDIRECT("FECHA_"&amp;$B297,1))), IF(M297&lt;=INDIRECT("FECHA_"&amp;$B297,1),"INCUMPLIDA","PROCESO"), "VERIFICAR FECHA")),"SIN VALOR AVANCE")</f>
        <v>PROCESO</v>
      </c>
    </row>
    <row r="298" spans="1:18" ht="345">
      <c r="A298" s="211" t="s">
        <v>1026</v>
      </c>
      <c r="B298" s="212" t="s">
        <v>2644</v>
      </c>
      <c r="C298" s="548" t="s">
        <v>3975</v>
      </c>
      <c r="D298" s="548" t="s">
        <v>4585</v>
      </c>
      <c r="E298" s="546"/>
      <c r="F298" s="546" t="s">
        <v>4586</v>
      </c>
      <c r="G298" s="546" t="s">
        <v>4587</v>
      </c>
      <c r="H298" s="213" t="s">
        <v>4588</v>
      </c>
      <c r="I298" s="214" t="s">
        <v>4589</v>
      </c>
      <c r="J298" s="214" t="s">
        <v>4590</v>
      </c>
      <c r="K298" s="220">
        <v>3</v>
      </c>
      <c r="L298" s="216">
        <v>45444</v>
      </c>
      <c r="M298" s="227">
        <v>46022</v>
      </c>
      <c r="N298" s="251">
        <f t="shared" si="8"/>
        <v>82.571428571428569</v>
      </c>
      <c r="O298" s="217">
        <v>1</v>
      </c>
      <c r="P298" s="214" t="s">
        <v>4591</v>
      </c>
      <c r="Q298" s="217">
        <f t="shared" si="9"/>
        <v>1</v>
      </c>
      <c r="R298" s="218" t="str">
        <f t="array" aca="1" ref="R298" ca="1">IF(ISNUMBER(Q298),IF(Q298=100%,"CUMPLIDA",IF(AND(ISNUMBER(M298),ISNUMBER(INDIRECT("FECHA_"&amp;$B298,1))), IF(M298&lt;=INDIRECT("FECHA_"&amp;$B298,1),"INCUMPLIDA","PROCESO"), "VERIFICAR FECHA")),"SIN VALOR AVANCE")</f>
        <v>CUMPLIDA</v>
      </c>
    </row>
    <row r="299" spans="1:18" ht="315">
      <c r="A299" s="211" t="s">
        <v>1026</v>
      </c>
      <c r="B299" s="212" t="s">
        <v>2644</v>
      </c>
      <c r="C299" s="548"/>
      <c r="D299" s="548"/>
      <c r="E299" s="546"/>
      <c r="F299" s="546"/>
      <c r="G299" s="546"/>
      <c r="H299" s="213" t="s">
        <v>4592</v>
      </c>
      <c r="I299" s="214" t="s">
        <v>4593</v>
      </c>
      <c r="J299" s="214" t="s">
        <v>4594</v>
      </c>
      <c r="K299" s="220" t="s">
        <v>4595</v>
      </c>
      <c r="L299" s="216">
        <v>45413</v>
      </c>
      <c r="M299" s="216">
        <v>46234</v>
      </c>
      <c r="N299" s="251">
        <f t="shared" si="8"/>
        <v>117.28571428571429</v>
      </c>
      <c r="O299" s="217">
        <v>0.69499999999999995</v>
      </c>
      <c r="P299" s="214" t="s">
        <v>4596</v>
      </c>
      <c r="Q299" s="217">
        <f t="shared" si="9"/>
        <v>0.69499999999999995</v>
      </c>
      <c r="R299" s="218" t="str">
        <f t="array" aca="1" ref="R299" ca="1">IF(ISNUMBER(Q299),IF(Q299=100%,"CUMPLIDA",IF(AND(ISNUMBER(M299),ISNUMBER(INDIRECT("FECHA_"&amp;$B299,1))), IF(M299&lt;=INDIRECT("FECHA_"&amp;$B299,1),"INCUMPLIDA","PROCESO"), "VERIFICAR FECHA")),"SIN VALOR AVANCE")</f>
        <v>PROCESO</v>
      </c>
    </row>
    <row r="300" spans="1:18" ht="165">
      <c r="A300" s="211" t="s">
        <v>1026</v>
      </c>
      <c r="B300" s="212" t="s">
        <v>2644</v>
      </c>
      <c r="C300" s="548"/>
      <c r="D300" s="548"/>
      <c r="E300" s="546"/>
      <c r="F300" s="546"/>
      <c r="G300" s="546"/>
      <c r="H300" s="213" t="s">
        <v>4597</v>
      </c>
      <c r="I300" s="214" t="s">
        <v>4598</v>
      </c>
      <c r="J300" s="214" t="s">
        <v>4599</v>
      </c>
      <c r="K300" s="220">
        <v>1</v>
      </c>
      <c r="L300" s="216">
        <v>45474</v>
      </c>
      <c r="M300" s="216">
        <v>45716</v>
      </c>
      <c r="N300" s="251">
        <f t="shared" si="8"/>
        <v>34.571428571428569</v>
      </c>
      <c r="O300" s="217">
        <v>1</v>
      </c>
      <c r="P300" s="214" t="s">
        <v>4600</v>
      </c>
      <c r="Q300" s="217">
        <f t="shared" si="9"/>
        <v>1</v>
      </c>
      <c r="R300" s="218" t="str">
        <f t="array" aca="1" ref="R300" ca="1">IF(ISNUMBER(Q300),IF(Q300=100%,"CUMPLIDA",IF(AND(ISNUMBER(M300),ISNUMBER(INDIRECT("FECHA_"&amp;$B300,1))), IF(M300&lt;=INDIRECT("FECHA_"&amp;$B300,1),"INCUMPLIDA","PROCESO"), "VERIFICAR FECHA")),"SIN VALOR AVANCE")</f>
        <v>CUMPLIDA</v>
      </c>
    </row>
    <row r="301" spans="1:18" ht="225.75">
      <c r="A301" s="211" t="s">
        <v>1026</v>
      </c>
      <c r="B301" s="212" t="s">
        <v>2644</v>
      </c>
      <c r="C301" s="548"/>
      <c r="D301" s="548"/>
      <c r="E301" s="546"/>
      <c r="F301" s="546"/>
      <c r="G301" s="546"/>
      <c r="H301" s="213" t="s">
        <v>4601</v>
      </c>
      <c r="I301" s="214" t="s">
        <v>4001</v>
      </c>
      <c r="J301" s="214" t="s">
        <v>4602</v>
      </c>
      <c r="K301" s="220">
        <v>1</v>
      </c>
      <c r="L301" s="216">
        <v>45294</v>
      </c>
      <c r="M301" s="216">
        <v>45657</v>
      </c>
      <c r="N301" s="251">
        <f t="shared" si="8"/>
        <v>51.857142857142854</v>
      </c>
      <c r="O301" s="217">
        <v>1</v>
      </c>
      <c r="P301" s="214" t="s">
        <v>4603</v>
      </c>
      <c r="Q301" s="217">
        <f t="shared" si="9"/>
        <v>1</v>
      </c>
      <c r="R301" s="218" t="str">
        <f t="array" aca="1" ref="R301" ca="1">IF(ISNUMBER(Q301),IF(Q301=100%,"CUMPLIDA",IF(AND(ISNUMBER(M301),ISNUMBER(INDIRECT("FECHA_"&amp;$B301,1))), IF(M301&lt;=INDIRECT("FECHA_"&amp;$B301,1),"INCUMPLIDA","PROCESO"), "VERIFICAR FECHA")),"SIN VALOR AVANCE")</f>
        <v>CUMPLIDA</v>
      </c>
    </row>
    <row r="302" spans="1:18" ht="105.75">
      <c r="A302" s="211" t="s">
        <v>1026</v>
      </c>
      <c r="B302" s="212" t="s">
        <v>2644</v>
      </c>
      <c r="C302" s="548" t="s">
        <v>4019</v>
      </c>
      <c r="D302" s="548" t="s">
        <v>2673</v>
      </c>
      <c r="E302" s="546"/>
      <c r="F302" s="546" t="s">
        <v>4604</v>
      </c>
      <c r="G302" s="546" t="s">
        <v>4021</v>
      </c>
      <c r="H302" s="213" t="s">
        <v>4605</v>
      </c>
      <c r="I302" s="214" t="s">
        <v>4606</v>
      </c>
      <c r="J302" s="214" t="s">
        <v>4023</v>
      </c>
      <c r="K302" s="220">
        <v>1</v>
      </c>
      <c r="L302" s="216">
        <v>45413</v>
      </c>
      <c r="M302" s="216">
        <v>45747</v>
      </c>
      <c r="N302" s="251">
        <f t="shared" si="8"/>
        <v>47.714285714285715</v>
      </c>
      <c r="O302" s="217">
        <v>1</v>
      </c>
      <c r="P302" s="214" t="s">
        <v>4607</v>
      </c>
      <c r="Q302" s="217">
        <f t="shared" si="9"/>
        <v>1</v>
      </c>
      <c r="R302" s="218" t="str">
        <f t="array" aca="1" ref="R302" ca="1">IF(ISNUMBER(Q302),IF(Q302=100%,"CUMPLIDA",IF(AND(ISNUMBER(M302),ISNUMBER(INDIRECT("FECHA_"&amp;$B302,1))), IF(M302&lt;=INDIRECT("FECHA_"&amp;$B302,1),"INCUMPLIDA","PROCESO"), "VERIFICAR FECHA")),"SIN VALOR AVANCE")</f>
        <v>CUMPLIDA</v>
      </c>
    </row>
    <row r="303" spans="1:18" ht="181.5">
      <c r="A303" s="211" t="s">
        <v>1026</v>
      </c>
      <c r="B303" s="212" t="s">
        <v>2644</v>
      </c>
      <c r="C303" s="548"/>
      <c r="D303" s="548"/>
      <c r="E303" s="546"/>
      <c r="F303" s="546"/>
      <c r="G303" s="546"/>
      <c r="H303" s="213" t="s">
        <v>4608</v>
      </c>
      <c r="I303" s="214" t="s">
        <v>4609</v>
      </c>
      <c r="J303" s="214" t="s">
        <v>4026</v>
      </c>
      <c r="K303" s="220">
        <v>1</v>
      </c>
      <c r="L303" s="216">
        <v>45596</v>
      </c>
      <c r="M303" s="216">
        <v>46295</v>
      </c>
      <c r="N303" s="251">
        <f t="shared" si="8"/>
        <v>99.857142857142861</v>
      </c>
      <c r="O303" s="217">
        <v>0</v>
      </c>
      <c r="P303" s="214" t="s">
        <v>4607</v>
      </c>
      <c r="Q303" s="217">
        <f t="shared" si="9"/>
        <v>0</v>
      </c>
      <c r="R303" s="218" t="str">
        <f t="array" aca="1" ref="R303" ca="1">IF(ISNUMBER(Q303),IF(Q303=100%,"CUMPLIDA",IF(AND(ISNUMBER(M303),ISNUMBER(INDIRECT("FECHA_"&amp;$B303,1))), IF(M303&lt;=INDIRECT("FECHA_"&amp;$B303,1),"INCUMPLIDA","PROCESO"), "VERIFICAR FECHA")),"SIN VALOR AVANCE")</f>
        <v>PROCESO</v>
      </c>
    </row>
    <row r="304" spans="1:18" ht="255">
      <c r="A304" s="211" t="s">
        <v>1026</v>
      </c>
      <c r="B304" s="212" t="s">
        <v>2644</v>
      </c>
      <c r="C304" s="548"/>
      <c r="D304" s="548"/>
      <c r="E304" s="546"/>
      <c r="F304" s="546"/>
      <c r="G304" s="546"/>
      <c r="H304" s="213" t="s">
        <v>5313</v>
      </c>
      <c r="I304" s="214" t="s">
        <v>5314</v>
      </c>
      <c r="J304" s="214" t="s">
        <v>5315</v>
      </c>
      <c r="K304" s="220">
        <v>1</v>
      </c>
      <c r="L304" s="216" t="s">
        <v>5316</v>
      </c>
      <c r="M304" s="216">
        <v>46295</v>
      </c>
      <c r="N304" s="251" t="e">
        <f t="shared" si="8"/>
        <v>#VALUE!</v>
      </c>
      <c r="O304" s="217">
        <v>0</v>
      </c>
      <c r="P304" s="214" t="s">
        <v>5317</v>
      </c>
      <c r="Q304" s="217">
        <f t="shared" si="9"/>
        <v>0</v>
      </c>
      <c r="R304" s="218" t="str">
        <f t="array" aca="1" ref="R304" ca="1">IF(ISNUMBER(Q304),IF(Q304=100%,"CUMPLIDA",IF(AND(ISNUMBER(M304),ISNUMBER(INDIRECT("FECHA_"&amp;$B304,1))), IF(M304&lt;=INDIRECT("FECHA_"&amp;$B304,1),"INCUMPLIDA","PROCESO"), "VERIFICAR FECHA")),"SIN VALOR AVANCE")</f>
        <v>PROCESO</v>
      </c>
    </row>
    <row r="305" spans="1:18" ht="105.75">
      <c r="A305" s="211" t="s">
        <v>1026</v>
      </c>
      <c r="B305" s="212" t="s">
        <v>2644</v>
      </c>
      <c r="C305" s="548"/>
      <c r="D305" s="548"/>
      <c r="E305" s="546"/>
      <c r="F305" s="546"/>
      <c r="G305" s="546"/>
      <c r="H305" s="213" t="s">
        <v>5318</v>
      </c>
      <c r="I305" s="214" t="s">
        <v>4610</v>
      </c>
      <c r="J305" s="214" t="s">
        <v>4611</v>
      </c>
      <c r="K305" s="220">
        <v>1</v>
      </c>
      <c r="L305" s="216">
        <v>45779</v>
      </c>
      <c r="M305" s="216">
        <v>45961</v>
      </c>
      <c r="N305" s="251">
        <f t="shared" si="8"/>
        <v>26</v>
      </c>
      <c r="O305" s="217">
        <v>1</v>
      </c>
      <c r="P305" s="214" t="s">
        <v>4607</v>
      </c>
      <c r="Q305" s="217">
        <f t="shared" si="9"/>
        <v>1</v>
      </c>
      <c r="R305" s="218" t="str">
        <f t="array" aca="1" ref="R305" ca="1">IF(ISNUMBER(Q305),IF(Q305=100%,"CUMPLIDA",IF(AND(ISNUMBER(M305),ISNUMBER(INDIRECT("FECHA_"&amp;$B305,1))), IF(M305&lt;=INDIRECT("FECHA_"&amp;$B305,1),"INCUMPLIDA","PROCESO"), "VERIFICAR FECHA")),"SIN VALOR AVANCE")</f>
        <v>CUMPLIDA</v>
      </c>
    </row>
    <row r="306" spans="1:18" ht="228">
      <c r="A306" s="211" t="s">
        <v>1026</v>
      </c>
      <c r="B306" s="212" t="s">
        <v>2644</v>
      </c>
      <c r="C306" s="548"/>
      <c r="D306" s="548"/>
      <c r="E306" s="546"/>
      <c r="F306" s="546"/>
      <c r="G306" s="546"/>
      <c r="H306" s="213" t="s">
        <v>4612</v>
      </c>
      <c r="I306" s="214" t="s">
        <v>4613</v>
      </c>
      <c r="J306" s="214" t="s">
        <v>4614</v>
      </c>
      <c r="K306" s="220">
        <v>1</v>
      </c>
      <c r="L306" s="216">
        <v>45413</v>
      </c>
      <c r="M306" s="216">
        <v>45747</v>
      </c>
      <c r="N306" s="251">
        <f t="shared" si="8"/>
        <v>47.714285714285715</v>
      </c>
      <c r="O306" s="217">
        <v>1</v>
      </c>
      <c r="P306" s="214" t="s">
        <v>4607</v>
      </c>
      <c r="Q306" s="217">
        <f t="shared" si="9"/>
        <v>1</v>
      </c>
      <c r="R306" s="218" t="str">
        <f t="array" aca="1" ref="R306" ca="1">IF(ISNUMBER(Q306),IF(Q306=100%,"CUMPLIDA",IF(AND(ISNUMBER(M306),ISNUMBER(INDIRECT("FECHA_"&amp;$B306,1))), IF(M306&lt;=INDIRECT("FECHA_"&amp;$B306,1),"INCUMPLIDA","PROCESO"), "VERIFICAR FECHA")),"SIN VALOR AVANCE")</f>
        <v>CUMPLIDA</v>
      </c>
    </row>
    <row r="307" spans="1:18" ht="240">
      <c r="A307" s="211" t="s">
        <v>1026</v>
      </c>
      <c r="B307" s="212" t="s">
        <v>2644</v>
      </c>
      <c r="C307" s="548"/>
      <c r="D307" s="548"/>
      <c r="E307" s="546"/>
      <c r="F307" s="546"/>
      <c r="G307" s="546"/>
      <c r="H307" s="213" t="s">
        <v>4615</v>
      </c>
      <c r="I307" s="214" t="s">
        <v>4616</v>
      </c>
      <c r="J307" s="214" t="s">
        <v>4617</v>
      </c>
      <c r="K307" s="220">
        <v>1</v>
      </c>
      <c r="L307" s="216">
        <v>45414</v>
      </c>
      <c r="M307" s="216">
        <v>45899</v>
      </c>
      <c r="N307" s="251">
        <f t="shared" si="8"/>
        <v>69.285714285714292</v>
      </c>
      <c r="O307" s="217">
        <v>1</v>
      </c>
      <c r="P307" s="214" t="s">
        <v>4618</v>
      </c>
      <c r="Q307" s="217">
        <f t="shared" si="9"/>
        <v>1</v>
      </c>
      <c r="R307" s="218" t="str">
        <f t="array" aca="1" ref="R307" ca="1">IF(ISNUMBER(Q307),IF(Q307=100%,"CUMPLIDA",IF(AND(ISNUMBER(M307),ISNUMBER(INDIRECT("FECHA_"&amp;$B307,1))), IF(M307&lt;=INDIRECT("FECHA_"&amp;$B307,1),"INCUMPLIDA","PROCESO"), "VERIFICAR FECHA")),"SIN VALOR AVANCE")</f>
        <v>CUMPLIDA</v>
      </c>
    </row>
    <row r="308" spans="1:18" ht="167.25">
      <c r="A308" s="211" t="s">
        <v>1026</v>
      </c>
      <c r="B308" s="212" t="s">
        <v>2644</v>
      </c>
      <c r="C308" s="548"/>
      <c r="D308" s="548"/>
      <c r="E308" s="546"/>
      <c r="F308" s="546"/>
      <c r="G308" s="546"/>
      <c r="H308" s="213" t="s">
        <v>4619</v>
      </c>
      <c r="I308" s="214" t="s">
        <v>4620</v>
      </c>
      <c r="J308" s="214" t="s">
        <v>4621</v>
      </c>
      <c r="K308" s="220">
        <v>1</v>
      </c>
      <c r="L308" s="216">
        <v>45413</v>
      </c>
      <c r="M308" s="216">
        <v>45747</v>
      </c>
      <c r="N308" s="251">
        <f t="shared" si="8"/>
        <v>47.714285714285715</v>
      </c>
      <c r="O308" s="217">
        <v>1</v>
      </c>
      <c r="P308" s="214" t="s">
        <v>4607</v>
      </c>
      <c r="Q308" s="217">
        <f t="shared" si="9"/>
        <v>1</v>
      </c>
      <c r="R308" s="218" t="str">
        <f t="array" aca="1" ref="R308" ca="1">IF(ISNUMBER(Q308),IF(Q308=100%,"CUMPLIDA",IF(AND(ISNUMBER(M308),ISNUMBER(INDIRECT("FECHA_"&amp;$B308,1))), IF(M308&lt;=INDIRECT("FECHA_"&amp;$B308,1),"INCUMPLIDA","PROCESO"), "VERIFICAR FECHA")),"SIN VALOR AVANCE")</f>
        <v>CUMPLIDA</v>
      </c>
    </row>
    <row r="309" spans="1:18" ht="105.75">
      <c r="A309" s="211" t="s">
        <v>1026</v>
      </c>
      <c r="B309" s="212" t="s">
        <v>2644</v>
      </c>
      <c r="C309" s="548"/>
      <c r="D309" s="548"/>
      <c r="E309" s="546"/>
      <c r="F309" s="546"/>
      <c r="G309" s="546"/>
      <c r="H309" s="213" t="s">
        <v>4622</v>
      </c>
      <c r="I309" s="214" t="s">
        <v>4623</v>
      </c>
      <c r="J309" s="214" t="s">
        <v>4624</v>
      </c>
      <c r="K309" s="220">
        <v>1</v>
      </c>
      <c r="L309" s="216">
        <v>45413</v>
      </c>
      <c r="M309" s="216">
        <v>45838</v>
      </c>
      <c r="N309" s="251">
        <f t="shared" si="8"/>
        <v>60.714285714285715</v>
      </c>
      <c r="O309" s="217">
        <v>1</v>
      </c>
      <c r="P309" s="214" t="s">
        <v>4607</v>
      </c>
      <c r="Q309" s="217">
        <f t="shared" si="9"/>
        <v>1</v>
      </c>
      <c r="R309" s="218" t="str">
        <f t="array" aca="1" ref="R309" ca="1">IF(ISNUMBER(Q309),IF(Q309=100%,"CUMPLIDA",IF(AND(ISNUMBER(M309),ISNUMBER(INDIRECT("FECHA_"&amp;$B309,1))), IF(M309&lt;=INDIRECT("FECHA_"&amp;$B309,1),"INCUMPLIDA","PROCESO"), "VERIFICAR FECHA")),"SIN VALOR AVANCE")</f>
        <v>CUMPLIDA</v>
      </c>
    </row>
    <row r="310" spans="1:18" ht="345">
      <c r="A310" s="211" t="s">
        <v>1026</v>
      </c>
      <c r="B310" s="212" t="s">
        <v>2644</v>
      </c>
      <c r="C310" s="548"/>
      <c r="D310" s="548"/>
      <c r="E310" s="546"/>
      <c r="F310" s="546"/>
      <c r="G310" s="546"/>
      <c r="H310" s="213" t="s">
        <v>4625</v>
      </c>
      <c r="I310" s="214" t="s">
        <v>4626</v>
      </c>
      <c r="J310" s="214" t="s">
        <v>4627</v>
      </c>
      <c r="K310" s="220">
        <v>7</v>
      </c>
      <c r="L310" s="216">
        <v>45413</v>
      </c>
      <c r="M310" s="216">
        <v>45657</v>
      </c>
      <c r="N310" s="251">
        <f t="shared" si="8"/>
        <v>34.857142857142854</v>
      </c>
      <c r="O310" s="217">
        <v>1</v>
      </c>
      <c r="P310" s="214" t="s">
        <v>4628</v>
      </c>
      <c r="Q310" s="217">
        <f t="shared" si="9"/>
        <v>1</v>
      </c>
      <c r="R310" s="218" t="str">
        <f t="array" aca="1" ref="R310" ca="1">IF(ISNUMBER(Q310),IF(Q310=100%,"CUMPLIDA",IF(AND(ISNUMBER(M310),ISNUMBER(INDIRECT("FECHA_"&amp;$B310,1))), IF(M310&lt;=INDIRECT("FECHA_"&amp;$B310,1),"INCUMPLIDA","PROCESO"), "VERIFICAR FECHA")),"SIN VALOR AVANCE")</f>
        <v>CUMPLIDA</v>
      </c>
    </row>
    <row r="311" spans="1:18" ht="165">
      <c r="A311" s="211" t="s">
        <v>1026</v>
      </c>
      <c r="B311" s="212" t="s">
        <v>2644</v>
      </c>
      <c r="C311" s="548"/>
      <c r="D311" s="548"/>
      <c r="E311" s="546" t="s">
        <v>4020</v>
      </c>
      <c r="F311" s="546"/>
      <c r="G311" s="546"/>
      <c r="H311" s="213" t="s">
        <v>5081</v>
      </c>
      <c r="I311" s="214" t="s">
        <v>4022</v>
      </c>
      <c r="J311" s="214" t="s">
        <v>4023</v>
      </c>
      <c r="K311" s="220">
        <v>1</v>
      </c>
      <c r="L311" s="216">
        <v>45383</v>
      </c>
      <c r="M311" s="216">
        <v>45747</v>
      </c>
      <c r="N311" s="251">
        <f t="shared" si="8"/>
        <v>52</v>
      </c>
      <c r="O311" s="217">
        <v>1</v>
      </c>
      <c r="P311" s="214" t="s">
        <v>4607</v>
      </c>
      <c r="Q311" s="217">
        <f t="shared" si="9"/>
        <v>1</v>
      </c>
      <c r="R311" s="218" t="str">
        <f t="array" aca="1" ref="R311" ca="1">IF(ISNUMBER(Q311),IF(Q311=100%,"CUMPLIDA",IF(AND(ISNUMBER(M311),ISNUMBER(INDIRECT("FECHA_"&amp;$B311,1))), IF(M311&lt;=INDIRECT("FECHA_"&amp;$B311,1),"INCUMPLIDA","PROCESO"), "VERIFICAR FECHA")),"SIN VALOR AVANCE")</f>
        <v>CUMPLIDA</v>
      </c>
    </row>
    <row r="312" spans="1:18" ht="225">
      <c r="A312" s="211" t="s">
        <v>1026</v>
      </c>
      <c r="B312" s="212" t="s">
        <v>2644</v>
      </c>
      <c r="C312" s="548"/>
      <c r="D312" s="548"/>
      <c r="E312" s="546"/>
      <c r="F312" s="546"/>
      <c r="G312" s="546"/>
      <c r="H312" s="213" t="s">
        <v>4024</v>
      </c>
      <c r="I312" s="214" t="s">
        <v>4025</v>
      </c>
      <c r="J312" s="214" t="s">
        <v>4026</v>
      </c>
      <c r="K312" s="220">
        <v>1</v>
      </c>
      <c r="L312" s="216">
        <v>45596</v>
      </c>
      <c r="M312" s="216">
        <v>46295</v>
      </c>
      <c r="N312" s="251">
        <f t="shared" si="8"/>
        <v>99.857142857142861</v>
      </c>
      <c r="O312" s="217">
        <v>0</v>
      </c>
      <c r="P312" s="214" t="s">
        <v>4607</v>
      </c>
      <c r="Q312" s="217">
        <f t="shared" si="9"/>
        <v>0</v>
      </c>
      <c r="R312" s="218" t="str">
        <f t="array" aca="1" ref="R312" ca="1">IF(ISNUMBER(Q312),IF(Q312=100%,"CUMPLIDA",IF(AND(ISNUMBER(M312),ISNUMBER(INDIRECT("FECHA_"&amp;$B312,1))), IF(M312&lt;=INDIRECT("FECHA_"&amp;$B312,1),"INCUMPLIDA","PROCESO"), "VERIFICAR FECHA")),"SIN VALOR AVANCE")</f>
        <v>PROCESO</v>
      </c>
    </row>
    <row r="313" spans="1:18" ht="105.75">
      <c r="A313" s="211" t="s">
        <v>1026</v>
      </c>
      <c r="B313" s="212" t="s">
        <v>2644</v>
      </c>
      <c r="C313" s="548"/>
      <c r="D313" s="548"/>
      <c r="E313" s="546"/>
      <c r="F313" s="546"/>
      <c r="G313" s="546"/>
      <c r="H313" s="213" t="s">
        <v>4027</v>
      </c>
      <c r="I313" s="214" t="s">
        <v>4028</v>
      </c>
      <c r="J313" s="214" t="s">
        <v>4029</v>
      </c>
      <c r="K313" s="220">
        <v>1</v>
      </c>
      <c r="L313" s="216">
        <v>45779</v>
      </c>
      <c r="M313" s="216">
        <v>45961</v>
      </c>
      <c r="N313" s="251">
        <f t="shared" si="8"/>
        <v>26</v>
      </c>
      <c r="O313" s="217">
        <v>1</v>
      </c>
      <c r="P313" s="214" t="s">
        <v>4607</v>
      </c>
      <c r="Q313" s="217">
        <f>(O313)</f>
        <v>1</v>
      </c>
      <c r="R313" s="218" t="str">
        <f t="array" aca="1" ref="R313" ca="1">IF(ISNUMBER(Q313),IF(Q313=100%,"CUMPLIDA",IF(AND(ISNUMBER(M313),ISNUMBER(INDIRECT("FECHA_"&amp;$B313,1))), IF(M313&lt;=INDIRECT("FECHA_"&amp;$B313,1),"INCUMPLIDA","PROCESO"), "VERIFICAR FECHA")),"SIN VALOR AVANCE")</f>
        <v>CUMPLIDA</v>
      </c>
    </row>
    <row r="314" spans="1:18" ht="375">
      <c r="A314" s="211" t="s">
        <v>1026</v>
      </c>
      <c r="B314" s="212" t="s">
        <v>2644</v>
      </c>
      <c r="C314" s="548"/>
      <c r="D314" s="548"/>
      <c r="E314" s="546"/>
      <c r="F314" s="546"/>
      <c r="G314" s="546"/>
      <c r="H314" s="213" t="s">
        <v>5319</v>
      </c>
      <c r="I314" s="214" t="s">
        <v>5314</v>
      </c>
      <c r="J314" s="214" t="s">
        <v>5320</v>
      </c>
      <c r="K314" s="220">
        <v>1</v>
      </c>
      <c r="L314" s="216" t="s">
        <v>5316</v>
      </c>
      <c r="M314" s="216">
        <v>46295</v>
      </c>
      <c r="N314" s="251" t="e">
        <f t="shared" si="8"/>
        <v>#VALUE!</v>
      </c>
      <c r="O314" s="217">
        <v>0</v>
      </c>
      <c r="P314" s="214" t="s">
        <v>5317</v>
      </c>
      <c r="Q314" s="217">
        <f t="shared" ref="Q314:Q378" si="10">(O314)</f>
        <v>0</v>
      </c>
      <c r="R314" s="218" t="str">
        <f t="array" aca="1" ref="R314" ca="1">IF(ISNUMBER(Q314),IF(Q314=100%,"CUMPLIDA",IF(AND(ISNUMBER(M314),ISNUMBER(INDIRECT("FECHA_"&amp;$B314,1))), IF(M314&lt;=INDIRECT("FECHA_"&amp;$B314,1),"INCUMPLIDA","PROCESO"), "VERIFICAR FECHA")),"SIN VALOR AVANCE")</f>
        <v>PROCESO</v>
      </c>
    </row>
    <row r="315" spans="1:18" ht="240">
      <c r="A315" s="211" t="s">
        <v>1026</v>
      </c>
      <c r="B315" s="212" t="s">
        <v>2644</v>
      </c>
      <c r="C315" s="548"/>
      <c r="D315" s="548"/>
      <c r="E315" s="546"/>
      <c r="F315" s="546" t="s">
        <v>4629</v>
      </c>
      <c r="G315" s="546"/>
      <c r="H315" s="213" t="s">
        <v>4615</v>
      </c>
      <c r="I315" s="214" t="s">
        <v>4616</v>
      </c>
      <c r="J315" s="214" t="s">
        <v>4617</v>
      </c>
      <c r="K315" s="220">
        <v>1</v>
      </c>
      <c r="L315" s="216">
        <v>45414</v>
      </c>
      <c r="M315" s="216">
        <v>45899</v>
      </c>
      <c r="N315" s="251">
        <f t="shared" si="8"/>
        <v>69.285714285714292</v>
      </c>
      <c r="O315" s="217">
        <v>1</v>
      </c>
      <c r="P315" s="214" t="s">
        <v>4618</v>
      </c>
      <c r="Q315" s="217">
        <f t="shared" si="10"/>
        <v>1</v>
      </c>
      <c r="R315" s="218" t="str">
        <f t="array" aca="1" ref="R315" ca="1">IF(ISNUMBER(Q315),IF(Q315=100%,"CUMPLIDA",IF(AND(ISNUMBER(M315),ISNUMBER(INDIRECT("FECHA_"&amp;$B315,1))), IF(M315&lt;=INDIRECT("FECHA_"&amp;$B315,1),"INCUMPLIDA","PROCESO"), "VERIFICAR FECHA")),"SIN VALOR AVANCE")</f>
        <v>CUMPLIDA</v>
      </c>
    </row>
    <row r="316" spans="1:18" ht="180">
      <c r="A316" s="211" t="s">
        <v>1026</v>
      </c>
      <c r="B316" s="212" t="s">
        <v>2644</v>
      </c>
      <c r="C316" s="548"/>
      <c r="D316" s="548"/>
      <c r="E316" s="546"/>
      <c r="F316" s="546"/>
      <c r="G316" s="546"/>
      <c r="H316" s="213" t="s">
        <v>4635</v>
      </c>
      <c r="I316" s="214" t="s">
        <v>4636</v>
      </c>
      <c r="J316" s="214" t="s">
        <v>4637</v>
      </c>
      <c r="K316" s="220">
        <v>6</v>
      </c>
      <c r="L316" s="216">
        <v>45413</v>
      </c>
      <c r="M316" s="216">
        <v>45596</v>
      </c>
      <c r="N316" s="251">
        <f t="shared" si="8"/>
        <v>26.142857142857142</v>
      </c>
      <c r="O316" s="217">
        <v>1</v>
      </c>
      <c r="P316" s="214" t="s">
        <v>4638</v>
      </c>
      <c r="Q316" s="217">
        <f t="shared" si="10"/>
        <v>1</v>
      </c>
      <c r="R316" s="218" t="str">
        <f t="array" aca="1" ref="R316" ca="1">IF(ISNUMBER(Q316),IF(Q316=100%,"CUMPLIDA",IF(AND(ISNUMBER(M316),ISNUMBER(INDIRECT("FECHA_"&amp;$B316,1))), IF(M316&lt;=INDIRECT("FECHA_"&amp;$B316,1),"INCUMPLIDA","PROCESO"), "VERIFICAR FECHA")),"SIN VALOR AVANCE")</f>
        <v>CUMPLIDA</v>
      </c>
    </row>
    <row r="317" spans="1:18" ht="240">
      <c r="A317" s="211" t="s">
        <v>1026</v>
      </c>
      <c r="B317" s="212" t="s">
        <v>2644</v>
      </c>
      <c r="C317" s="548"/>
      <c r="D317" s="548"/>
      <c r="E317" s="550"/>
      <c r="F317" s="550" t="s">
        <v>4630</v>
      </c>
      <c r="G317" s="546"/>
      <c r="H317" s="213" t="s">
        <v>4615</v>
      </c>
      <c r="I317" s="214" t="s">
        <v>4616</v>
      </c>
      <c r="J317" s="214" t="s">
        <v>4617</v>
      </c>
      <c r="K317" s="220">
        <v>1</v>
      </c>
      <c r="L317" s="216">
        <v>45414</v>
      </c>
      <c r="M317" s="216">
        <v>45899</v>
      </c>
      <c r="N317" s="251">
        <f t="shared" si="8"/>
        <v>69.285714285714292</v>
      </c>
      <c r="O317" s="217">
        <v>1</v>
      </c>
      <c r="P317" s="214" t="s">
        <v>4618</v>
      </c>
      <c r="Q317" s="217">
        <f t="shared" si="10"/>
        <v>1</v>
      </c>
      <c r="R317" s="218" t="str">
        <f t="array" aca="1" ref="R317" ca="1">IF(ISNUMBER(Q317),IF(Q317=100%,"CUMPLIDA",IF(AND(ISNUMBER(M317),ISNUMBER(INDIRECT("FECHA_"&amp;$B317,1))), IF(M317&lt;=INDIRECT("FECHA_"&amp;$B317,1),"INCUMPLIDA","PROCESO"), "VERIFICAR FECHA")),"SIN VALOR AVANCE")</f>
        <v>CUMPLIDA</v>
      </c>
    </row>
    <row r="318" spans="1:18" ht="240.75">
      <c r="A318" s="211" t="s">
        <v>1026</v>
      </c>
      <c r="B318" s="212" t="s">
        <v>2644</v>
      </c>
      <c r="C318" s="548"/>
      <c r="D318" s="548"/>
      <c r="E318" s="550"/>
      <c r="F318" s="550"/>
      <c r="G318" s="546"/>
      <c r="H318" s="213" t="s">
        <v>4639</v>
      </c>
      <c r="I318" s="214" t="s">
        <v>4640</v>
      </c>
      <c r="J318" s="228" t="s">
        <v>4641</v>
      </c>
      <c r="K318" s="220">
        <v>1</v>
      </c>
      <c r="L318" s="216">
        <v>45327</v>
      </c>
      <c r="M318" s="216">
        <v>45777</v>
      </c>
      <c r="N318" s="251">
        <f t="shared" si="8"/>
        <v>64.285714285714292</v>
      </c>
      <c r="O318" s="217">
        <v>1</v>
      </c>
      <c r="P318" s="214" t="s">
        <v>4642</v>
      </c>
      <c r="Q318" s="217">
        <f t="shared" si="10"/>
        <v>1</v>
      </c>
      <c r="R318" s="218" t="str">
        <f t="array" aca="1" ref="R318" ca="1">IF(ISNUMBER(Q318),IF(Q318=100%,"CUMPLIDA",IF(AND(ISNUMBER(M318),ISNUMBER(INDIRECT("FECHA_"&amp;$B318,1))), IF(M318&lt;=INDIRECT("FECHA_"&amp;$B318,1),"INCUMPLIDA","PROCESO"), "VERIFICAR FECHA")),"SIN VALOR AVANCE")</f>
        <v>CUMPLIDA</v>
      </c>
    </row>
    <row r="319" spans="1:18" ht="105.75">
      <c r="A319" s="211" t="s">
        <v>1026</v>
      </c>
      <c r="B319" s="212" t="s">
        <v>2644</v>
      </c>
      <c r="C319" s="548"/>
      <c r="D319" s="548"/>
      <c r="E319" s="550"/>
      <c r="F319" s="550" t="s">
        <v>4631</v>
      </c>
      <c r="G319" s="546"/>
      <c r="H319" s="213" t="s">
        <v>4643</v>
      </c>
      <c r="I319" s="214" t="s">
        <v>4644</v>
      </c>
      <c r="J319" s="228" t="s">
        <v>4645</v>
      </c>
      <c r="K319" s="220">
        <v>1</v>
      </c>
      <c r="L319" s="216">
        <v>45442</v>
      </c>
      <c r="M319" s="216">
        <v>45626</v>
      </c>
      <c r="N319" s="251">
        <f t="shared" si="8"/>
        <v>26.285714285714285</v>
      </c>
      <c r="O319" s="217">
        <v>1</v>
      </c>
      <c r="P319" s="214" t="s">
        <v>4646</v>
      </c>
      <c r="Q319" s="217">
        <f t="shared" si="10"/>
        <v>1</v>
      </c>
      <c r="R319" s="218" t="str">
        <f t="array" aca="1" ref="R319" ca="1">IF(ISNUMBER(Q319),IF(Q319=100%,"CUMPLIDA",IF(AND(ISNUMBER(M319),ISNUMBER(INDIRECT("FECHA_"&amp;$B319,1))), IF(M319&lt;=INDIRECT("FECHA_"&amp;$B319,1),"INCUMPLIDA","PROCESO"), "VERIFICAR FECHA")),"SIN VALOR AVANCE")</f>
        <v>CUMPLIDA</v>
      </c>
    </row>
    <row r="320" spans="1:18" ht="90">
      <c r="A320" s="211" t="s">
        <v>1026</v>
      </c>
      <c r="B320" s="212" t="s">
        <v>2644</v>
      </c>
      <c r="C320" s="548"/>
      <c r="D320" s="548"/>
      <c r="E320" s="550"/>
      <c r="F320" s="550"/>
      <c r="G320" s="546"/>
      <c r="H320" s="213" t="s">
        <v>4647</v>
      </c>
      <c r="I320" s="214" t="s">
        <v>4648</v>
      </c>
      <c r="J320" s="228" t="s">
        <v>4649</v>
      </c>
      <c r="K320" s="220">
        <v>1</v>
      </c>
      <c r="L320" s="216">
        <v>45442</v>
      </c>
      <c r="M320" s="216">
        <v>45626</v>
      </c>
      <c r="N320" s="251">
        <f t="shared" si="8"/>
        <v>26.285714285714285</v>
      </c>
      <c r="O320" s="217">
        <v>1</v>
      </c>
      <c r="P320" s="214" t="s">
        <v>4650</v>
      </c>
      <c r="Q320" s="217">
        <f t="shared" si="10"/>
        <v>1</v>
      </c>
      <c r="R320" s="218" t="str">
        <f t="array" aca="1" ref="R320" ca="1">IF(ISNUMBER(Q320),IF(Q320=100%,"CUMPLIDA",IF(AND(ISNUMBER(M320),ISNUMBER(INDIRECT("FECHA_"&amp;$B320,1))), IF(M320&lt;=INDIRECT("FECHA_"&amp;$B320,1),"INCUMPLIDA","PROCESO"), "VERIFICAR FECHA")),"SIN VALOR AVANCE")</f>
        <v>CUMPLIDA</v>
      </c>
    </row>
    <row r="321" spans="1:18" ht="240">
      <c r="A321" s="211" t="s">
        <v>1026</v>
      </c>
      <c r="B321" s="212" t="s">
        <v>2644</v>
      </c>
      <c r="C321" s="548"/>
      <c r="D321" s="548"/>
      <c r="E321" s="221"/>
      <c r="F321" s="221" t="s">
        <v>4632</v>
      </c>
      <c r="G321" s="546"/>
      <c r="H321" s="213" t="s">
        <v>4651</v>
      </c>
      <c r="I321" s="214" t="s">
        <v>4652</v>
      </c>
      <c r="J321" s="214" t="s">
        <v>4653</v>
      </c>
      <c r="K321" s="220">
        <v>3</v>
      </c>
      <c r="L321" s="216">
        <v>45413</v>
      </c>
      <c r="M321" s="216">
        <v>45687</v>
      </c>
      <c r="N321" s="251">
        <f t="shared" si="8"/>
        <v>39.142857142857146</v>
      </c>
      <c r="O321" s="217">
        <v>1</v>
      </c>
      <c r="P321" s="214" t="s">
        <v>4654</v>
      </c>
      <c r="Q321" s="217">
        <f t="shared" si="10"/>
        <v>1</v>
      </c>
      <c r="R321" s="218" t="str">
        <f t="array" aca="1" ref="R321" ca="1">IF(ISNUMBER(Q321),IF(Q321=100%,"CUMPLIDA",IF(AND(ISNUMBER(M321),ISNUMBER(INDIRECT("FECHA_"&amp;$B321,1))), IF(M321&lt;=INDIRECT("FECHA_"&amp;$B321,1),"INCUMPLIDA","PROCESO"), "VERIFICAR FECHA")),"SIN VALOR AVANCE")</f>
        <v>CUMPLIDA</v>
      </c>
    </row>
    <row r="322" spans="1:18" ht="210">
      <c r="A322" s="211" t="s">
        <v>1026</v>
      </c>
      <c r="B322" s="212" t="s">
        <v>2644</v>
      </c>
      <c r="C322" s="548"/>
      <c r="D322" s="548"/>
      <c r="E322" s="221"/>
      <c r="F322" s="221" t="s">
        <v>4633</v>
      </c>
      <c r="G322" s="546"/>
      <c r="H322" s="213" t="s">
        <v>4655</v>
      </c>
      <c r="I322" s="214" t="s">
        <v>4656</v>
      </c>
      <c r="J322" s="214" t="s">
        <v>4657</v>
      </c>
      <c r="K322" s="220">
        <v>1</v>
      </c>
      <c r="L322" s="216">
        <v>45413</v>
      </c>
      <c r="M322" s="216">
        <v>45565</v>
      </c>
      <c r="N322" s="251">
        <f t="shared" si="8"/>
        <v>21.714285714285715</v>
      </c>
      <c r="O322" s="217">
        <v>1</v>
      </c>
      <c r="P322" s="214" t="s">
        <v>4658</v>
      </c>
      <c r="Q322" s="217">
        <f t="shared" si="10"/>
        <v>1</v>
      </c>
      <c r="R322" s="218" t="str">
        <f t="array" aca="1" ref="R322" ca="1">IF(ISNUMBER(Q322),IF(Q322=100%,"CUMPLIDA",IF(AND(ISNUMBER(M322),ISNUMBER(INDIRECT("FECHA_"&amp;$B322,1))), IF(M322&lt;=INDIRECT("FECHA_"&amp;$B322,1),"INCUMPLIDA","PROCESO"), "VERIFICAR FECHA")),"SIN VALOR AVANCE")</f>
        <v>CUMPLIDA</v>
      </c>
    </row>
    <row r="323" spans="1:18" ht="225">
      <c r="A323" s="211" t="s">
        <v>1026</v>
      </c>
      <c r="B323" s="212" t="s">
        <v>2644</v>
      </c>
      <c r="C323" s="548"/>
      <c r="D323" s="548"/>
      <c r="E323" s="221"/>
      <c r="F323" s="221" t="s">
        <v>4634</v>
      </c>
      <c r="G323" s="546"/>
      <c r="H323" s="213" t="s">
        <v>4659</v>
      </c>
      <c r="I323" s="214" t="s">
        <v>4606</v>
      </c>
      <c r="J323" s="214" t="s">
        <v>4660</v>
      </c>
      <c r="K323" s="220">
        <v>1</v>
      </c>
      <c r="L323" s="216">
        <v>45565</v>
      </c>
      <c r="M323" s="216">
        <v>45747</v>
      </c>
      <c r="N323" s="251">
        <f t="shared" si="8"/>
        <v>26</v>
      </c>
      <c r="O323" s="217">
        <v>1</v>
      </c>
      <c r="P323" s="214" t="s">
        <v>4661</v>
      </c>
      <c r="Q323" s="217">
        <f t="shared" si="10"/>
        <v>1</v>
      </c>
      <c r="R323" s="218" t="str">
        <f t="array" aca="1" ref="R323" ca="1">IF(ISNUMBER(Q323),IF(Q323=100%,"CUMPLIDA",IF(AND(ISNUMBER(M323),ISNUMBER(INDIRECT("FECHA_"&amp;$B323,1))), IF(M323&lt;=INDIRECT("FECHA_"&amp;$B323,1),"INCUMPLIDA","PROCESO"), "VERIFICAR FECHA")),"SIN VALOR AVANCE")</f>
        <v>CUMPLIDA</v>
      </c>
    </row>
    <row r="324" spans="1:18" ht="195">
      <c r="A324" s="211" t="s">
        <v>1026</v>
      </c>
      <c r="B324" s="212" t="s">
        <v>2644</v>
      </c>
      <c r="C324" s="548" t="s">
        <v>4030</v>
      </c>
      <c r="D324" s="548"/>
      <c r="E324" s="546"/>
      <c r="F324" s="546" t="s">
        <v>4662</v>
      </c>
      <c r="G324" s="546" t="s">
        <v>4033</v>
      </c>
      <c r="H324" s="213" t="s">
        <v>4663</v>
      </c>
      <c r="I324" s="214" t="s">
        <v>4664</v>
      </c>
      <c r="J324" s="214" t="s">
        <v>4665</v>
      </c>
      <c r="K324" s="220">
        <v>1</v>
      </c>
      <c r="L324" s="216">
        <v>45536</v>
      </c>
      <c r="M324" s="216">
        <v>45687</v>
      </c>
      <c r="N324" s="251">
        <f t="shared" si="8"/>
        <v>21.571428571428573</v>
      </c>
      <c r="O324" s="217">
        <v>1</v>
      </c>
      <c r="P324" s="214" t="s">
        <v>4666</v>
      </c>
      <c r="Q324" s="217">
        <f t="shared" si="10"/>
        <v>1</v>
      </c>
      <c r="R324" s="218" t="str">
        <f t="array" aca="1" ref="R324" ca="1">IF(ISNUMBER(Q324),IF(Q324=100%,"CUMPLIDA",IF(AND(ISNUMBER(M324),ISNUMBER(INDIRECT("FECHA_"&amp;$B324,1))), IF(M324&lt;=INDIRECT("FECHA_"&amp;$B324,1),"INCUMPLIDA","PROCESO"), "VERIFICAR FECHA")),"SIN VALOR AVANCE")</f>
        <v>CUMPLIDA</v>
      </c>
    </row>
    <row r="325" spans="1:18" ht="225">
      <c r="A325" s="211" t="s">
        <v>1026</v>
      </c>
      <c r="B325" s="212" t="s">
        <v>2644</v>
      </c>
      <c r="C325" s="548"/>
      <c r="D325" s="548"/>
      <c r="E325" s="546"/>
      <c r="F325" s="546"/>
      <c r="G325" s="546"/>
      <c r="H325" s="213" t="s">
        <v>4667</v>
      </c>
      <c r="I325" s="214" t="s">
        <v>4668</v>
      </c>
      <c r="J325" s="214" t="s">
        <v>4669</v>
      </c>
      <c r="K325" s="220">
        <v>12</v>
      </c>
      <c r="L325" s="216">
        <v>45658</v>
      </c>
      <c r="M325" s="216">
        <v>46022</v>
      </c>
      <c r="N325" s="251">
        <f t="shared" si="8"/>
        <v>52</v>
      </c>
      <c r="O325" s="217">
        <v>1</v>
      </c>
      <c r="P325" s="214" t="s">
        <v>4670</v>
      </c>
      <c r="Q325" s="217">
        <f t="shared" si="10"/>
        <v>1</v>
      </c>
      <c r="R325" s="218" t="str">
        <f t="array" aca="1" ref="R325" ca="1">IF(ISNUMBER(Q325),IF(Q325=100%,"CUMPLIDA",IF(AND(ISNUMBER(M325),ISNUMBER(INDIRECT("FECHA_"&amp;$B325,1))), IF(M325&lt;=INDIRECT("FECHA_"&amp;$B325,1),"INCUMPLIDA","PROCESO"), "VERIFICAR FECHA")),"SIN VALOR AVANCE")</f>
        <v>CUMPLIDA</v>
      </c>
    </row>
    <row r="326" spans="1:18" ht="105">
      <c r="A326" s="211" t="s">
        <v>1026</v>
      </c>
      <c r="B326" s="212" t="s">
        <v>2644</v>
      </c>
      <c r="C326" s="548"/>
      <c r="D326" s="548"/>
      <c r="E326" s="546"/>
      <c r="F326" s="546"/>
      <c r="G326" s="546"/>
      <c r="H326" s="213" t="s">
        <v>4671</v>
      </c>
      <c r="I326" s="214" t="s">
        <v>4672</v>
      </c>
      <c r="J326" s="214" t="s">
        <v>4673</v>
      </c>
      <c r="K326" s="220">
        <v>1</v>
      </c>
      <c r="L326" s="216">
        <v>45536</v>
      </c>
      <c r="M326" s="216">
        <v>45656</v>
      </c>
      <c r="N326" s="251">
        <f t="shared" si="8"/>
        <v>17.142857142857142</v>
      </c>
      <c r="O326" s="217">
        <v>1</v>
      </c>
      <c r="P326" s="214" t="s">
        <v>4666</v>
      </c>
      <c r="Q326" s="217">
        <f t="shared" si="10"/>
        <v>1</v>
      </c>
      <c r="R326" s="218" t="str">
        <f t="array" aca="1" ref="R326" ca="1">IF(ISNUMBER(Q326),IF(Q326=100%,"CUMPLIDA",IF(AND(ISNUMBER(M326),ISNUMBER(INDIRECT("FECHA_"&amp;$B326,1))), IF(M326&lt;=INDIRECT("FECHA_"&amp;$B326,1),"INCUMPLIDA","PROCESO"), "VERIFICAR FECHA")),"SIN VALOR AVANCE")</f>
        <v>CUMPLIDA</v>
      </c>
    </row>
    <row r="327" spans="1:18" ht="375">
      <c r="A327" s="211" t="s">
        <v>1026</v>
      </c>
      <c r="B327" s="212" t="s">
        <v>2644</v>
      </c>
      <c r="C327" s="548"/>
      <c r="D327" s="548"/>
      <c r="E327" s="546"/>
      <c r="F327" s="546"/>
      <c r="G327" s="546"/>
      <c r="H327" s="213" t="s">
        <v>4674</v>
      </c>
      <c r="I327" s="214" t="s">
        <v>4675</v>
      </c>
      <c r="J327" s="214" t="s">
        <v>4676</v>
      </c>
      <c r="K327" s="220">
        <v>12</v>
      </c>
      <c r="L327" s="216">
        <v>45658</v>
      </c>
      <c r="M327" s="216">
        <v>46022</v>
      </c>
      <c r="N327" s="251">
        <f t="shared" si="8"/>
        <v>52</v>
      </c>
      <c r="O327" s="217">
        <v>1</v>
      </c>
      <c r="P327" s="214" t="s">
        <v>4670</v>
      </c>
      <c r="Q327" s="217">
        <f t="shared" si="10"/>
        <v>1</v>
      </c>
      <c r="R327" s="218" t="str">
        <f t="array" aca="1" ref="R327" ca="1">IF(ISNUMBER(Q327),IF(Q327=100%,"CUMPLIDA",IF(AND(ISNUMBER(M327),ISNUMBER(INDIRECT("FECHA_"&amp;$B327,1))), IF(M327&lt;=INDIRECT("FECHA_"&amp;$B327,1),"INCUMPLIDA","PROCESO"), "VERIFICAR FECHA")),"SIN VALOR AVANCE")</f>
        <v>CUMPLIDA</v>
      </c>
    </row>
    <row r="328" spans="1:18" ht="285">
      <c r="A328" s="211" t="s">
        <v>1026</v>
      </c>
      <c r="B328" s="212" t="s">
        <v>2644</v>
      </c>
      <c r="C328" s="548"/>
      <c r="D328" s="548"/>
      <c r="E328" s="546"/>
      <c r="F328" s="546"/>
      <c r="G328" s="546"/>
      <c r="H328" s="213" t="s">
        <v>4677</v>
      </c>
      <c r="I328" s="214" t="s">
        <v>4678</v>
      </c>
      <c r="J328" s="214" t="s">
        <v>4679</v>
      </c>
      <c r="K328" s="220">
        <v>6</v>
      </c>
      <c r="L328" s="216">
        <v>45595</v>
      </c>
      <c r="M328" s="216">
        <v>46052</v>
      </c>
      <c r="N328" s="251">
        <f t="shared" si="8"/>
        <v>65.285714285714292</v>
      </c>
      <c r="O328" s="217">
        <v>1</v>
      </c>
      <c r="P328" s="214" t="s">
        <v>4666</v>
      </c>
      <c r="Q328" s="217">
        <f t="shared" si="10"/>
        <v>1</v>
      </c>
      <c r="R328" s="218" t="str">
        <f t="array" aca="1" ref="R328" ca="1">IF(ISNUMBER(Q328),IF(Q328=100%,"CUMPLIDA",IF(AND(ISNUMBER(M328),ISNUMBER(INDIRECT("FECHA_"&amp;$B328,1))), IF(M328&lt;=INDIRECT("FECHA_"&amp;$B328,1),"INCUMPLIDA","PROCESO"), "VERIFICAR FECHA")),"SIN VALOR AVANCE")</f>
        <v>CUMPLIDA</v>
      </c>
    </row>
    <row r="329" spans="1:18" ht="180">
      <c r="A329" s="211" t="s">
        <v>1026</v>
      </c>
      <c r="B329" s="212" t="s">
        <v>2644</v>
      </c>
      <c r="C329" s="548"/>
      <c r="D329" s="548" t="s">
        <v>4031</v>
      </c>
      <c r="E329" s="546" t="s">
        <v>4032</v>
      </c>
      <c r="F329" s="546"/>
      <c r="G329" s="546"/>
      <c r="H329" s="213" t="s">
        <v>4034</v>
      </c>
      <c r="I329" s="214" t="s">
        <v>4035</v>
      </c>
      <c r="J329" s="214" t="s">
        <v>4036</v>
      </c>
      <c r="K329" s="220">
        <v>6</v>
      </c>
      <c r="L329" s="216">
        <v>45658</v>
      </c>
      <c r="M329" s="216">
        <v>46233</v>
      </c>
      <c r="N329" s="251">
        <f t="shared" si="8"/>
        <v>82.142857142857139</v>
      </c>
      <c r="O329" s="217">
        <v>1</v>
      </c>
      <c r="P329" s="214" t="s">
        <v>4683</v>
      </c>
      <c r="Q329" s="217">
        <f t="shared" si="10"/>
        <v>1</v>
      </c>
      <c r="R329" s="218" t="str">
        <f t="array" aca="1" ref="R329" ca="1">IF(ISNUMBER(Q329),IF(Q329=100%,"CUMPLIDA",IF(AND(ISNUMBER(M329),ISNUMBER(INDIRECT("FECHA_"&amp;$B329,1))), IF(M329&lt;=INDIRECT("FECHA_"&amp;$B329,1),"INCUMPLIDA","PROCESO"), "VERIFICAR FECHA")),"SIN VALOR AVANCE")</f>
        <v>CUMPLIDA</v>
      </c>
    </row>
    <row r="330" spans="1:18" ht="75">
      <c r="A330" s="211" t="s">
        <v>1026</v>
      </c>
      <c r="B330" s="212" t="s">
        <v>2644</v>
      </c>
      <c r="C330" s="548"/>
      <c r="D330" s="548"/>
      <c r="E330" s="546"/>
      <c r="F330" s="546"/>
      <c r="G330" s="546"/>
      <c r="H330" s="213" t="s">
        <v>4037</v>
      </c>
      <c r="I330" s="214" t="s">
        <v>4038</v>
      </c>
      <c r="J330" s="214" t="s">
        <v>4039</v>
      </c>
      <c r="K330" s="220">
        <v>6</v>
      </c>
      <c r="L330" s="216">
        <v>45566</v>
      </c>
      <c r="M330" s="216">
        <v>46142</v>
      </c>
      <c r="N330" s="251">
        <f t="shared" si="8"/>
        <v>82.285714285714292</v>
      </c>
      <c r="O330" s="217">
        <v>1</v>
      </c>
      <c r="P330" s="214" t="s">
        <v>4683</v>
      </c>
      <c r="Q330" s="217">
        <f t="shared" si="10"/>
        <v>1</v>
      </c>
      <c r="R330" s="218" t="str">
        <f t="array" aca="1" ref="R330" ca="1">IF(ISNUMBER(Q330),IF(Q330=100%,"CUMPLIDA",IF(AND(ISNUMBER(M330),ISNUMBER(INDIRECT("FECHA_"&amp;$B330,1))), IF(M330&lt;=INDIRECT("FECHA_"&amp;$B330,1),"INCUMPLIDA","PROCESO"), "VERIFICAR FECHA")),"SIN VALOR AVANCE")</f>
        <v>CUMPLIDA</v>
      </c>
    </row>
    <row r="331" spans="1:18" ht="105">
      <c r="A331" s="211" t="s">
        <v>1026</v>
      </c>
      <c r="B331" s="212" t="s">
        <v>2644</v>
      </c>
      <c r="C331" s="548"/>
      <c r="D331" s="548"/>
      <c r="E331" s="546"/>
      <c r="F331" s="546"/>
      <c r="G331" s="546"/>
      <c r="H331" s="213" t="s">
        <v>4040</v>
      </c>
      <c r="I331" s="214" t="s">
        <v>4041</v>
      </c>
      <c r="J331" s="214" t="s">
        <v>4042</v>
      </c>
      <c r="K331" s="220">
        <v>6</v>
      </c>
      <c r="L331" s="216">
        <v>45658</v>
      </c>
      <c r="M331" s="216">
        <v>46233</v>
      </c>
      <c r="N331" s="251">
        <f t="shared" si="8"/>
        <v>82.142857142857139</v>
      </c>
      <c r="O331" s="217">
        <v>1</v>
      </c>
      <c r="P331" s="214" t="s">
        <v>4683</v>
      </c>
      <c r="Q331" s="217">
        <f t="shared" si="10"/>
        <v>1</v>
      </c>
      <c r="R331" s="218" t="str">
        <f t="array" aca="1" ref="R331" ca="1">IF(ISNUMBER(Q331),IF(Q331=100%,"CUMPLIDA",IF(AND(ISNUMBER(M331),ISNUMBER(INDIRECT("FECHA_"&amp;$B331,1))), IF(M331&lt;=INDIRECT("FECHA_"&amp;$B331,1),"INCUMPLIDA","PROCESO"), "VERIFICAR FECHA")),"SIN VALOR AVANCE")</f>
        <v>CUMPLIDA</v>
      </c>
    </row>
    <row r="332" spans="1:18" ht="120">
      <c r="A332" s="211" t="s">
        <v>1026</v>
      </c>
      <c r="B332" s="212" t="s">
        <v>2644</v>
      </c>
      <c r="C332" s="548"/>
      <c r="D332" s="548"/>
      <c r="E332" s="546"/>
      <c r="F332" s="546"/>
      <c r="G332" s="546"/>
      <c r="H332" s="213" t="s">
        <v>4043</v>
      </c>
      <c r="I332" s="214" t="s">
        <v>4044</v>
      </c>
      <c r="J332" s="214" t="s">
        <v>4045</v>
      </c>
      <c r="K332" s="220">
        <v>1</v>
      </c>
      <c r="L332" s="216">
        <v>45536</v>
      </c>
      <c r="M332" s="216">
        <v>45838</v>
      </c>
      <c r="N332" s="251">
        <f t="shared" ref="N332:N395" si="11">(M332-L332)/7</f>
        <v>43.142857142857146</v>
      </c>
      <c r="O332" s="217">
        <v>1</v>
      </c>
      <c r="P332" s="214" t="s">
        <v>4683</v>
      </c>
      <c r="Q332" s="217">
        <f t="shared" si="10"/>
        <v>1</v>
      </c>
      <c r="R332" s="218" t="str">
        <f t="array" aca="1" ref="R332" ca="1">IF(ISNUMBER(Q332),IF(Q332=100%,"CUMPLIDA",IF(AND(ISNUMBER(M332),ISNUMBER(INDIRECT("FECHA_"&amp;$B332,1))), IF(M332&lt;=INDIRECT("FECHA_"&amp;$B332,1),"INCUMPLIDA","PROCESO"), "VERIFICAR FECHA")),"SIN VALOR AVANCE")</f>
        <v>CUMPLIDA</v>
      </c>
    </row>
    <row r="333" spans="1:18" ht="150">
      <c r="A333" s="211" t="s">
        <v>1026</v>
      </c>
      <c r="B333" s="212" t="s">
        <v>2644</v>
      </c>
      <c r="C333" s="548"/>
      <c r="D333" s="548"/>
      <c r="E333" s="546"/>
      <c r="F333" s="546"/>
      <c r="G333" s="546"/>
      <c r="H333" s="213" t="s">
        <v>4046</v>
      </c>
      <c r="I333" s="214" t="s">
        <v>4047</v>
      </c>
      <c r="J333" s="214" t="s">
        <v>4048</v>
      </c>
      <c r="K333" s="220">
        <v>2</v>
      </c>
      <c r="L333" s="216">
        <v>45536</v>
      </c>
      <c r="M333" s="216">
        <v>45658</v>
      </c>
      <c r="N333" s="251">
        <f t="shared" si="11"/>
        <v>17.428571428571427</v>
      </c>
      <c r="O333" s="217">
        <v>1</v>
      </c>
      <c r="P333" s="214" t="s">
        <v>4666</v>
      </c>
      <c r="Q333" s="217">
        <f t="shared" si="10"/>
        <v>1</v>
      </c>
      <c r="R333" s="218" t="str">
        <f t="array" aca="1" ref="R333" ca="1">IF(ISNUMBER(Q333),IF(Q333=100%,"CUMPLIDA",IF(AND(ISNUMBER(M333),ISNUMBER(INDIRECT("FECHA_"&amp;$B333,1))), IF(M333&lt;=INDIRECT("FECHA_"&amp;$B333,1),"INCUMPLIDA","PROCESO"), "VERIFICAR FECHA")),"SIN VALOR AVANCE")</f>
        <v>CUMPLIDA</v>
      </c>
    </row>
    <row r="334" spans="1:18" ht="300">
      <c r="A334" s="211" t="s">
        <v>1026</v>
      </c>
      <c r="B334" s="212" t="s">
        <v>2644</v>
      </c>
      <c r="C334" s="548"/>
      <c r="D334" s="548"/>
      <c r="E334" s="546"/>
      <c r="F334" s="546"/>
      <c r="G334" s="546"/>
      <c r="H334" s="213" t="s">
        <v>4049</v>
      </c>
      <c r="I334" s="214" t="s">
        <v>4050</v>
      </c>
      <c r="J334" s="214" t="s">
        <v>4051</v>
      </c>
      <c r="K334" s="220">
        <v>6</v>
      </c>
      <c r="L334" s="216">
        <v>45658</v>
      </c>
      <c r="M334" s="216">
        <v>46203</v>
      </c>
      <c r="N334" s="251">
        <f t="shared" si="11"/>
        <v>77.857142857142861</v>
      </c>
      <c r="O334" s="217">
        <v>0.1176</v>
      </c>
      <c r="P334" s="214" t="s">
        <v>4683</v>
      </c>
      <c r="Q334" s="217">
        <f t="shared" si="10"/>
        <v>0.1176</v>
      </c>
      <c r="R334" s="218" t="str">
        <f t="array" aca="1" ref="R334" ca="1">IF(ISNUMBER(Q334),IF(Q334=100%,"CUMPLIDA",IF(AND(ISNUMBER(M334),ISNUMBER(INDIRECT("FECHA_"&amp;$B334,1))), IF(M334&lt;=INDIRECT("FECHA_"&amp;$B334,1),"INCUMPLIDA","PROCESO"), "VERIFICAR FECHA")),"SIN VALOR AVANCE")</f>
        <v>PROCESO</v>
      </c>
    </row>
    <row r="335" spans="1:18" ht="210">
      <c r="A335" s="211" t="s">
        <v>1026</v>
      </c>
      <c r="B335" s="212" t="s">
        <v>2644</v>
      </c>
      <c r="C335" s="548"/>
      <c r="D335" s="548"/>
      <c r="E335" s="546" t="s">
        <v>4052</v>
      </c>
      <c r="F335" s="546"/>
      <c r="G335" s="546"/>
      <c r="H335" s="213" t="s">
        <v>4053</v>
      </c>
      <c r="I335" s="214" t="s">
        <v>4054</v>
      </c>
      <c r="J335" s="214" t="s">
        <v>4055</v>
      </c>
      <c r="K335" s="220">
        <v>6</v>
      </c>
      <c r="L335" s="216">
        <v>45658</v>
      </c>
      <c r="M335" s="216">
        <v>46234</v>
      </c>
      <c r="N335" s="251">
        <f t="shared" si="11"/>
        <v>82.285714285714292</v>
      </c>
      <c r="O335" s="217">
        <v>0.05</v>
      </c>
      <c r="P335" s="214" t="s">
        <v>4683</v>
      </c>
      <c r="Q335" s="217">
        <f t="shared" si="10"/>
        <v>0.05</v>
      </c>
      <c r="R335" s="218" t="str">
        <f t="array" aca="1" ref="R335" ca="1">IF(ISNUMBER(Q335),IF(Q335=100%,"CUMPLIDA",IF(AND(ISNUMBER(M335),ISNUMBER(INDIRECT("FECHA_"&amp;$B335,1))), IF(M335&lt;=INDIRECT("FECHA_"&amp;$B335,1),"INCUMPLIDA","PROCESO"), "VERIFICAR FECHA")),"SIN VALOR AVANCE")</f>
        <v>PROCESO</v>
      </c>
    </row>
    <row r="336" spans="1:18" ht="120">
      <c r="A336" s="211" t="s">
        <v>1026</v>
      </c>
      <c r="B336" s="212" t="s">
        <v>2644</v>
      </c>
      <c r="C336" s="548"/>
      <c r="D336" s="548"/>
      <c r="E336" s="546"/>
      <c r="F336" s="546"/>
      <c r="G336" s="546"/>
      <c r="H336" s="213" t="s">
        <v>4043</v>
      </c>
      <c r="I336" s="214" t="s">
        <v>4044</v>
      </c>
      <c r="J336" s="214" t="s">
        <v>4045</v>
      </c>
      <c r="K336" s="220">
        <v>1</v>
      </c>
      <c r="L336" s="216">
        <v>45536</v>
      </c>
      <c r="M336" s="216">
        <v>45746</v>
      </c>
      <c r="N336" s="251">
        <f t="shared" si="11"/>
        <v>30</v>
      </c>
      <c r="O336" s="217">
        <v>1</v>
      </c>
      <c r="P336" s="214" t="s">
        <v>4683</v>
      </c>
      <c r="Q336" s="217">
        <f t="shared" si="10"/>
        <v>1</v>
      </c>
      <c r="R336" s="218" t="str">
        <f t="array" aca="1" ref="R336" ca="1">IF(ISNUMBER(Q336),IF(Q336=100%,"CUMPLIDA",IF(AND(ISNUMBER(M336),ISNUMBER(INDIRECT("FECHA_"&amp;$B336,1))), IF(M336&lt;=INDIRECT("FECHA_"&amp;$B336,1),"INCUMPLIDA","PROCESO"), "VERIFICAR FECHA")),"SIN VALOR AVANCE")</f>
        <v>CUMPLIDA</v>
      </c>
    </row>
    <row r="337" spans="1:18" ht="409.5">
      <c r="A337" s="211" t="s">
        <v>1026</v>
      </c>
      <c r="B337" s="212" t="s">
        <v>2644</v>
      </c>
      <c r="C337" s="548"/>
      <c r="D337" s="548"/>
      <c r="E337" s="546" t="s">
        <v>4056</v>
      </c>
      <c r="F337" s="546"/>
      <c r="G337" s="546"/>
      <c r="H337" s="213" t="s">
        <v>4057</v>
      </c>
      <c r="I337" s="214" t="s">
        <v>4058</v>
      </c>
      <c r="J337" s="214" t="s">
        <v>4059</v>
      </c>
      <c r="K337" s="220">
        <v>27</v>
      </c>
      <c r="L337" s="216">
        <v>45323</v>
      </c>
      <c r="M337" s="216">
        <v>47118</v>
      </c>
      <c r="N337" s="251">
        <f t="shared" si="11"/>
        <v>256.42857142857144</v>
      </c>
      <c r="O337" s="217">
        <v>0.3</v>
      </c>
      <c r="P337" s="214" t="s">
        <v>5082</v>
      </c>
      <c r="Q337" s="217">
        <f t="shared" si="10"/>
        <v>0.3</v>
      </c>
      <c r="R337" s="218" t="str">
        <f t="array" aca="1" ref="R337" ca="1">IF(ISNUMBER(Q337),IF(Q337=100%,"CUMPLIDA",IF(AND(ISNUMBER(M337),ISNUMBER(INDIRECT("FECHA_"&amp;$B337,1))), IF(M337&lt;=INDIRECT("FECHA_"&amp;$B337,1),"INCUMPLIDA","PROCESO"), "VERIFICAR FECHA")),"SIN VALOR AVANCE")</f>
        <v>PROCESO</v>
      </c>
    </row>
    <row r="338" spans="1:18" ht="255">
      <c r="A338" s="211" t="s">
        <v>1026</v>
      </c>
      <c r="B338" s="212" t="s">
        <v>2644</v>
      </c>
      <c r="C338" s="548"/>
      <c r="D338" s="548"/>
      <c r="E338" s="546"/>
      <c r="F338" s="546"/>
      <c r="G338" s="546"/>
      <c r="H338" s="213" t="s">
        <v>4060</v>
      </c>
      <c r="I338" s="214" t="s">
        <v>4061</v>
      </c>
      <c r="J338" s="214" t="s">
        <v>4062</v>
      </c>
      <c r="K338" s="220">
        <v>2</v>
      </c>
      <c r="L338" s="216">
        <v>45536</v>
      </c>
      <c r="M338" s="216">
        <v>45626</v>
      </c>
      <c r="N338" s="251">
        <f t="shared" si="11"/>
        <v>12.857142857142858</v>
      </c>
      <c r="O338" s="217">
        <v>1</v>
      </c>
      <c r="P338" s="214" t="s">
        <v>4683</v>
      </c>
      <c r="Q338" s="217">
        <f t="shared" si="10"/>
        <v>1</v>
      </c>
      <c r="R338" s="218" t="str">
        <f t="array" aca="1" ref="R338" ca="1">IF(ISNUMBER(Q338),IF(Q338=100%,"CUMPLIDA",IF(AND(ISNUMBER(M338),ISNUMBER(INDIRECT("FECHA_"&amp;$B338,1))), IF(M338&lt;=INDIRECT("FECHA_"&amp;$B338,1),"INCUMPLIDA","PROCESO"), "VERIFICAR FECHA")),"SIN VALOR AVANCE")</f>
        <v>CUMPLIDA</v>
      </c>
    </row>
    <row r="339" spans="1:18" ht="180">
      <c r="A339" s="211" t="s">
        <v>1026</v>
      </c>
      <c r="B339" s="212" t="s">
        <v>2644</v>
      </c>
      <c r="C339" s="548"/>
      <c r="D339" s="548"/>
      <c r="E339" s="546"/>
      <c r="F339" s="546"/>
      <c r="G339" s="546"/>
      <c r="H339" s="213" t="s">
        <v>4063</v>
      </c>
      <c r="I339" s="214" t="s">
        <v>4064</v>
      </c>
      <c r="J339" s="214" t="s">
        <v>4065</v>
      </c>
      <c r="K339" s="220">
        <v>1</v>
      </c>
      <c r="L339" s="216">
        <v>45536</v>
      </c>
      <c r="M339" s="231">
        <v>46234</v>
      </c>
      <c r="N339" s="251">
        <f t="shared" si="11"/>
        <v>99.714285714285708</v>
      </c>
      <c r="O339" s="217">
        <v>0</v>
      </c>
      <c r="P339" s="214" t="s">
        <v>4683</v>
      </c>
      <c r="Q339" s="217">
        <f t="shared" si="10"/>
        <v>0</v>
      </c>
      <c r="R339" s="218" t="str">
        <f t="array" aca="1" ref="R339" ca="1">IF(ISNUMBER(Q339),IF(Q339=100%,"CUMPLIDA",IF(AND(ISNUMBER(M339),ISNUMBER(INDIRECT("FECHA_"&amp;$B339,1))), IF(M339&lt;=INDIRECT("FECHA_"&amp;$B339,1),"INCUMPLIDA","PROCESO"), "VERIFICAR FECHA")),"SIN VALOR AVANCE")</f>
        <v>PROCESO</v>
      </c>
    </row>
    <row r="340" spans="1:18" ht="180">
      <c r="A340" s="211" t="s">
        <v>1026</v>
      </c>
      <c r="B340" s="212" t="s">
        <v>2644</v>
      </c>
      <c r="C340" s="548"/>
      <c r="D340" s="548"/>
      <c r="E340" s="221" t="s">
        <v>4066</v>
      </c>
      <c r="F340" s="221"/>
      <c r="G340" s="546"/>
      <c r="H340" s="213" t="s">
        <v>4067</v>
      </c>
      <c r="I340" s="214" t="s">
        <v>4064</v>
      </c>
      <c r="J340" s="214" t="s">
        <v>4065</v>
      </c>
      <c r="K340" s="220">
        <v>1</v>
      </c>
      <c r="L340" s="216">
        <v>45536</v>
      </c>
      <c r="M340" s="231">
        <v>46234</v>
      </c>
      <c r="N340" s="251">
        <f t="shared" si="11"/>
        <v>99.714285714285708</v>
      </c>
      <c r="O340" s="217">
        <v>0</v>
      </c>
      <c r="P340" s="214" t="s">
        <v>4683</v>
      </c>
      <c r="Q340" s="217">
        <f t="shared" si="10"/>
        <v>0</v>
      </c>
      <c r="R340" s="218" t="str">
        <f t="array" aca="1" ref="R340" ca="1">IF(ISNUMBER(Q340),IF(Q340=100%,"CUMPLIDA",IF(AND(ISNUMBER(M340),ISNUMBER(INDIRECT("FECHA_"&amp;$B340,1))), IF(M340&lt;=INDIRECT("FECHA_"&amp;$B340,1),"INCUMPLIDA","PROCESO"), "VERIFICAR FECHA")),"SIN VALOR AVANCE")</f>
        <v>PROCESO</v>
      </c>
    </row>
    <row r="341" spans="1:18" ht="90">
      <c r="A341" s="211" t="s">
        <v>1026</v>
      </c>
      <c r="B341" s="212" t="s">
        <v>2644</v>
      </c>
      <c r="C341" s="548"/>
      <c r="D341" s="548"/>
      <c r="E341" s="546" t="s">
        <v>4068</v>
      </c>
      <c r="F341" s="546"/>
      <c r="G341" s="546"/>
      <c r="H341" s="213" t="s">
        <v>4069</v>
      </c>
      <c r="I341" s="214" t="s">
        <v>4070</v>
      </c>
      <c r="J341" s="228" t="s">
        <v>289</v>
      </c>
      <c r="K341" s="220">
        <v>1</v>
      </c>
      <c r="L341" s="216">
        <v>45536</v>
      </c>
      <c r="M341" s="216">
        <v>45626</v>
      </c>
      <c r="N341" s="251">
        <f t="shared" si="11"/>
        <v>12.857142857142858</v>
      </c>
      <c r="O341" s="217">
        <v>1</v>
      </c>
      <c r="P341" s="214" t="s">
        <v>4666</v>
      </c>
      <c r="Q341" s="217">
        <f t="shared" si="10"/>
        <v>1</v>
      </c>
      <c r="R341" s="218" t="str">
        <f t="array" aca="1" ref="R341" ca="1">IF(ISNUMBER(Q341),IF(Q341=100%,"CUMPLIDA",IF(AND(ISNUMBER(M341),ISNUMBER(INDIRECT("FECHA_"&amp;$B341,1))), IF(M341&lt;=INDIRECT("FECHA_"&amp;$B341,1),"INCUMPLIDA","PROCESO"), "VERIFICAR FECHA")),"SIN VALOR AVANCE")</f>
        <v>CUMPLIDA</v>
      </c>
    </row>
    <row r="342" spans="1:18" ht="75.75">
      <c r="A342" s="211" t="s">
        <v>1026</v>
      </c>
      <c r="B342" s="212" t="s">
        <v>2644</v>
      </c>
      <c r="C342" s="548"/>
      <c r="D342" s="548"/>
      <c r="E342" s="546"/>
      <c r="F342" s="546"/>
      <c r="G342" s="546"/>
      <c r="H342" s="213" t="s">
        <v>4071</v>
      </c>
      <c r="I342" s="214" t="s">
        <v>4072</v>
      </c>
      <c r="J342" s="214" t="s">
        <v>4073</v>
      </c>
      <c r="K342" s="220">
        <v>1</v>
      </c>
      <c r="L342" s="216">
        <v>45536</v>
      </c>
      <c r="M342" s="216">
        <v>45746</v>
      </c>
      <c r="N342" s="251">
        <f t="shared" si="11"/>
        <v>30</v>
      </c>
      <c r="O342" s="217">
        <v>1</v>
      </c>
      <c r="P342" s="214" t="s">
        <v>4666</v>
      </c>
      <c r="Q342" s="217">
        <f t="shared" si="10"/>
        <v>1</v>
      </c>
      <c r="R342" s="218" t="str">
        <f t="array" aca="1" ref="R342" ca="1">IF(ISNUMBER(Q342),IF(Q342=100%,"CUMPLIDA",IF(AND(ISNUMBER(M342),ISNUMBER(INDIRECT("FECHA_"&amp;$B342,1))), IF(M342&lt;=INDIRECT("FECHA_"&amp;$B342,1),"INCUMPLIDA","PROCESO"), "VERIFICAR FECHA")),"SIN VALOR AVANCE")</f>
        <v>CUMPLIDA</v>
      </c>
    </row>
    <row r="343" spans="1:18" ht="195">
      <c r="A343" s="211" t="s">
        <v>1026</v>
      </c>
      <c r="B343" s="212" t="s">
        <v>2644</v>
      </c>
      <c r="C343" s="548"/>
      <c r="D343" s="548"/>
      <c r="E343" s="546" t="s">
        <v>4074</v>
      </c>
      <c r="F343" s="546"/>
      <c r="G343" s="546"/>
      <c r="H343" s="213" t="s">
        <v>4075</v>
      </c>
      <c r="I343" s="214" t="s">
        <v>4076</v>
      </c>
      <c r="J343" s="214" t="s">
        <v>4077</v>
      </c>
      <c r="K343" s="220">
        <v>2</v>
      </c>
      <c r="L343" s="216">
        <v>45566</v>
      </c>
      <c r="M343" s="216">
        <v>45687</v>
      </c>
      <c r="N343" s="251">
        <f t="shared" si="11"/>
        <v>17.285714285714285</v>
      </c>
      <c r="O343" s="217">
        <v>1</v>
      </c>
      <c r="P343" s="214" t="s">
        <v>4683</v>
      </c>
      <c r="Q343" s="217">
        <f t="shared" si="10"/>
        <v>1</v>
      </c>
      <c r="R343" s="218" t="str">
        <f t="array" aca="1" ref="R343" ca="1">IF(ISNUMBER(Q343),IF(Q343=100%,"CUMPLIDA",IF(AND(ISNUMBER(M343),ISNUMBER(INDIRECT("FECHA_"&amp;$B343,1))), IF(M343&lt;=INDIRECT("FECHA_"&amp;$B343,1),"INCUMPLIDA","PROCESO"), "VERIFICAR FECHA")),"SIN VALOR AVANCE")</f>
        <v>CUMPLIDA</v>
      </c>
    </row>
    <row r="344" spans="1:18" ht="180">
      <c r="A344" s="211" t="s">
        <v>1026</v>
      </c>
      <c r="B344" s="212" t="s">
        <v>2644</v>
      </c>
      <c r="C344" s="548"/>
      <c r="D344" s="548"/>
      <c r="E344" s="546"/>
      <c r="F344" s="546"/>
      <c r="G344" s="546"/>
      <c r="H344" s="213" t="s">
        <v>4067</v>
      </c>
      <c r="I344" s="214" t="s">
        <v>4064</v>
      </c>
      <c r="J344" s="214" t="s">
        <v>4065</v>
      </c>
      <c r="K344" s="220">
        <v>1</v>
      </c>
      <c r="L344" s="216">
        <v>45536</v>
      </c>
      <c r="M344" s="231">
        <v>46234</v>
      </c>
      <c r="N344" s="251">
        <f t="shared" si="11"/>
        <v>99.714285714285708</v>
      </c>
      <c r="O344" s="217">
        <v>0</v>
      </c>
      <c r="P344" s="214" t="s">
        <v>4683</v>
      </c>
      <c r="Q344" s="217">
        <f t="shared" si="10"/>
        <v>0</v>
      </c>
      <c r="R344" s="218" t="str">
        <f t="array" aca="1" ref="R344" ca="1">IF(ISNUMBER(Q344),IF(Q344=100%,"CUMPLIDA",IF(AND(ISNUMBER(M344),ISNUMBER(INDIRECT("FECHA_"&amp;$B344,1))), IF(M344&lt;=INDIRECT("FECHA_"&amp;$B344,1),"INCUMPLIDA","PROCESO"), "VERIFICAR FECHA")),"SIN VALOR AVANCE")</f>
        <v>PROCESO</v>
      </c>
    </row>
    <row r="345" spans="1:18" ht="345">
      <c r="A345" s="211" t="s">
        <v>1026</v>
      </c>
      <c r="B345" s="212" t="s">
        <v>2644</v>
      </c>
      <c r="C345" s="548"/>
      <c r="D345" s="548"/>
      <c r="E345" s="213" t="s">
        <v>4078</v>
      </c>
      <c r="F345" s="213"/>
      <c r="G345" s="546"/>
      <c r="H345" s="221" t="s">
        <v>4079</v>
      </c>
      <c r="I345" s="214" t="s">
        <v>4080</v>
      </c>
      <c r="J345" s="214" t="s">
        <v>4081</v>
      </c>
      <c r="K345" s="220">
        <v>3</v>
      </c>
      <c r="L345" s="216">
        <v>45536</v>
      </c>
      <c r="M345" s="216">
        <v>45626</v>
      </c>
      <c r="N345" s="251">
        <f t="shared" si="11"/>
        <v>12.857142857142858</v>
      </c>
      <c r="O345" s="217">
        <v>1</v>
      </c>
      <c r="P345" s="214" t="s">
        <v>5083</v>
      </c>
      <c r="Q345" s="217">
        <f t="shared" si="10"/>
        <v>1</v>
      </c>
      <c r="R345" s="218" t="str">
        <f t="array" aca="1" ref="R345" ca="1">IF(ISNUMBER(Q345),IF(Q345=100%,"CUMPLIDA",IF(AND(ISNUMBER(M345),ISNUMBER(INDIRECT("FECHA_"&amp;$B345,1))), IF(M345&lt;=INDIRECT("FECHA_"&amp;$B345,1),"INCUMPLIDA","PROCESO"), "VERIFICAR FECHA")),"SIN VALOR AVANCE")</f>
        <v>CUMPLIDA</v>
      </c>
    </row>
    <row r="346" spans="1:18" ht="195">
      <c r="A346" s="211" t="s">
        <v>1026</v>
      </c>
      <c r="B346" s="212" t="s">
        <v>2644</v>
      </c>
      <c r="C346" s="548"/>
      <c r="D346" s="548"/>
      <c r="E346" s="221"/>
      <c r="F346" s="221" t="s">
        <v>4680</v>
      </c>
      <c r="G346" s="546"/>
      <c r="H346" s="213" t="s">
        <v>4075</v>
      </c>
      <c r="I346" s="214" t="s">
        <v>4076</v>
      </c>
      <c r="J346" s="214" t="s">
        <v>4077</v>
      </c>
      <c r="K346" s="220">
        <v>2</v>
      </c>
      <c r="L346" s="216">
        <v>45566</v>
      </c>
      <c r="M346" s="216">
        <v>45687</v>
      </c>
      <c r="N346" s="251">
        <f t="shared" si="11"/>
        <v>17.285714285714285</v>
      </c>
      <c r="O346" s="217">
        <v>1</v>
      </c>
      <c r="P346" s="214" t="s">
        <v>4683</v>
      </c>
      <c r="Q346" s="217">
        <f t="shared" si="10"/>
        <v>1</v>
      </c>
      <c r="R346" s="218" t="str">
        <f t="array" aca="1" ref="R346" ca="1">IF(ISNUMBER(Q346),IF(Q346=100%,"CUMPLIDA",IF(AND(ISNUMBER(M346),ISNUMBER(INDIRECT("FECHA_"&amp;$B346,1))), IF(M346&lt;=INDIRECT("FECHA_"&amp;$B346,1),"INCUMPLIDA","PROCESO"), "VERIFICAR FECHA")),"SIN VALOR AVANCE")</f>
        <v>CUMPLIDA</v>
      </c>
    </row>
    <row r="347" spans="1:18" ht="300">
      <c r="A347" s="211" t="s">
        <v>1026</v>
      </c>
      <c r="B347" s="212" t="s">
        <v>2644</v>
      </c>
      <c r="C347" s="548"/>
      <c r="D347" s="548"/>
      <c r="E347" s="213"/>
      <c r="F347" s="213" t="s">
        <v>4681</v>
      </c>
      <c r="G347" s="546"/>
      <c r="H347" s="213" t="s">
        <v>4684</v>
      </c>
      <c r="I347" s="214" t="s">
        <v>4685</v>
      </c>
      <c r="J347" s="214" t="s">
        <v>4686</v>
      </c>
      <c r="K347" s="220">
        <v>5</v>
      </c>
      <c r="L347" s="216">
        <v>45595</v>
      </c>
      <c r="M347" s="216">
        <v>45960</v>
      </c>
      <c r="N347" s="251">
        <f t="shared" si="11"/>
        <v>52.142857142857146</v>
      </c>
      <c r="O347" s="217">
        <v>1</v>
      </c>
      <c r="P347" s="214" t="s">
        <v>4687</v>
      </c>
      <c r="Q347" s="217">
        <f t="shared" si="10"/>
        <v>1</v>
      </c>
      <c r="R347" s="218" t="str">
        <f t="array" aca="1" ref="R347" ca="1">IF(ISNUMBER(Q347),IF(Q347=100%,"CUMPLIDA",IF(AND(ISNUMBER(M347),ISNUMBER(INDIRECT("FECHA_"&amp;$B347,1))), IF(M347&lt;=INDIRECT("FECHA_"&amp;$B347,1),"INCUMPLIDA","PROCESO"), "VERIFICAR FECHA")),"SIN VALOR AVANCE")</f>
        <v>CUMPLIDA</v>
      </c>
    </row>
    <row r="348" spans="1:18" ht="409.5">
      <c r="A348" s="211" t="s">
        <v>1026</v>
      </c>
      <c r="B348" s="212" t="s">
        <v>2644</v>
      </c>
      <c r="C348" s="548"/>
      <c r="D348" s="548"/>
      <c r="E348" s="213"/>
      <c r="F348" s="213" t="s">
        <v>4682</v>
      </c>
      <c r="G348" s="546"/>
      <c r="H348" s="213" t="s">
        <v>4067</v>
      </c>
      <c r="I348" s="214" t="s">
        <v>4064</v>
      </c>
      <c r="J348" s="214" t="s">
        <v>4065</v>
      </c>
      <c r="K348" s="220">
        <v>1</v>
      </c>
      <c r="L348" s="216">
        <v>45536</v>
      </c>
      <c r="M348" s="216">
        <v>46233</v>
      </c>
      <c r="N348" s="251">
        <f t="shared" si="11"/>
        <v>99.571428571428569</v>
      </c>
      <c r="O348" s="217">
        <v>0</v>
      </c>
      <c r="P348" s="214" t="s">
        <v>4683</v>
      </c>
      <c r="Q348" s="217">
        <f t="shared" si="10"/>
        <v>0</v>
      </c>
      <c r="R348" s="218" t="str">
        <f t="array" aca="1" ref="R348" ca="1">IF(ISNUMBER(Q348),IF(Q348=100%,"CUMPLIDA",IF(AND(ISNUMBER(M348),ISNUMBER(INDIRECT("FECHA_"&amp;$B348,1))), IF(M348&lt;=INDIRECT("FECHA_"&amp;$B348,1),"INCUMPLIDA","PROCESO"), "VERIFICAR FECHA")),"SIN VALOR AVANCE")</f>
        <v>PROCESO</v>
      </c>
    </row>
    <row r="349" spans="1:18" ht="300.75">
      <c r="A349" s="211" t="s">
        <v>1026</v>
      </c>
      <c r="B349" s="212" t="s">
        <v>2644</v>
      </c>
      <c r="C349" s="548" t="s">
        <v>4082</v>
      </c>
      <c r="D349" s="548" t="s">
        <v>4083</v>
      </c>
      <c r="E349" s="546" t="s">
        <v>4084</v>
      </c>
      <c r="F349" s="546"/>
      <c r="G349" s="546" t="s">
        <v>4085</v>
      </c>
      <c r="H349" s="213" t="s">
        <v>4086</v>
      </c>
      <c r="I349" s="228" t="s">
        <v>4087</v>
      </c>
      <c r="J349" s="228" t="s">
        <v>4087</v>
      </c>
      <c r="K349" s="220">
        <v>1</v>
      </c>
      <c r="L349" s="216">
        <v>45658</v>
      </c>
      <c r="M349" s="216">
        <v>46387</v>
      </c>
      <c r="N349" s="251">
        <f t="shared" si="11"/>
        <v>104.14285714285714</v>
      </c>
      <c r="O349" s="217">
        <v>0</v>
      </c>
      <c r="P349" s="214" t="s">
        <v>4697</v>
      </c>
      <c r="Q349" s="217">
        <f t="shared" si="10"/>
        <v>0</v>
      </c>
      <c r="R349" s="218" t="str">
        <f t="array" aca="1" ref="R349" ca="1">IF(ISNUMBER(Q349),IF(Q349=100%,"CUMPLIDA",IF(AND(ISNUMBER(M349),ISNUMBER(INDIRECT("FECHA_"&amp;$B349,1))), IF(M349&lt;=INDIRECT("FECHA_"&amp;$B349,1),"INCUMPLIDA","PROCESO"), "VERIFICAR FECHA")),"SIN VALOR AVANCE")</f>
        <v>PROCESO</v>
      </c>
    </row>
    <row r="350" spans="1:18" ht="409.5">
      <c r="A350" s="211" t="s">
        <v>1026</v>
      </c>
      <c r="B350" s="212" t="s">
        <v>2644</v>
      </c>
      <c r="C350" s="548"/>
      <c r="D350" s="548"/>
      <c r="E350" s="546"/>
      <c r="F350" s="546"/>
      <c r="G350" s="546"/>
      <c r="H350" s="213" t="s">
        <v>4088</v>
      </c>
      <c r="I350" s="214" t="s">
        <v>4058</v>
      </c>
      <c r="J350" s="214" t="s">
        <v>4089</v>
      </c>
      <c r="K350" s="220">
        <v>27</v>
      </c>
      <c r="L350" s="216">
        <v>45323</v>
      </c>
      <c r="M350" s="216">
        <v>46660</v>
      </c>
      <c r="N350" s="251">
        <f t="shared" si="11"/>
        <v>191</v>
      </c>
      <c r="O350" s="217">
        <v>0.44440000000000002</v>
      </c>
      <c r="P350" s="214" t="s">
        <v>4697</v>
      </c>
      <c r="Q350" s="217">
        <f t="shared" si="10"/>
        <v>0.44440000000000002</v>
      </c>
      <c r="R350" s="218" t="str">
        <f t="array" aca="1" ref="R350" ca="1">IF(ISNUMBER(Q350),IF(Q350=100%,"CUMPLIDA",IF(AND(ISNUMBER(M350),ISNUMBER(INDIRECT("FECHA_"&amp;$B350,1))), IF(M350&lt;=INDIRECT("FECHA_"&amp;$B350,1),"INCUMPLIDA","PROCESO"), "VERIFICAR FECHA")),"SIN VALOR AVANCE")</f>
        <v>PROCESO</v>
      </c>
    </row>
    <row r="351" spans="1:18" ht="409.5">
      <c r="A351" s="211" t="s">
        <v>1026</v>
      </c>
      <c r="B351" s="212" t="s">
        <v>2644</v>
      </c>
      <c r="C351" s="548"/>
      <c r="D351" s="548"/>
      <c r="E351" s="546" t="s">
        <v>4090</v>
      </c>
      <c r="F351" s="546"/>
      <c r="G351" s="546"/>
      <c r="H351" s="213" t="s">
        <v>4091</v>
      </c>
      <c r="I351" s="214" t="s">
        <v>4058</v>
      </c>
      <c r="J351" s="214" t="s">
        <v>4089</v>
      </c>
      <c r="K351" s="220">
        <v>27</v>
      </c>
      <c r="L351" s="216">
        <v>45323</v>
      </c>
      <c r="M351" s="216">
        <v>46660</v>
      </c>
      <c r="N351" s="251">
        <f t="shared" si="11"/>
        <v>191</v>
      </c>
      <c r="O351" s="217">
        <v>0.44440000000000002</v>
      </c>
      <c r="P351" s="214" t="s">
        <v>5084</v>
      </c>
      <c r="Q351" s="217">
        <f t="shared" si="10"/>
        <v>0.44440000000000002</v>
      </c>
      <c r="R351" s="218" t="str">
        <f t="array" aca="1" ref="R351" ca="1">IF(ISNUMBER(Q351),IF(Q351=100%,"CUMPLIDA",IF(AND(ISNUMBER(M351),ISNUMBER(INDIRECT("FECHA_"&amp;$B351,1))), IF(M351&lt;=INDIRECT("FECHA_"&amp;$B351,1),"INCUMPLIDA","PROCESO"), "VERIFICAR FECHA")),"SIN VALOR AVANCE")</f>
        <v>PROCESO</v>
      </c>
    </row>
    <row r="352" spans="1:18" ht="255">
      <c r="A352" s="211" t="s">
        <v>1026</v>
      </c>
      <c r="B352" s="212" t="s">
        <v>2644</v>
      </c>
      <c r="C352" s="548"/>
      <c r="D352" s="548"/>
      <c r="E352" s="546"/>
      <c r="F352" s="546"/>
      <c r="G352" s="546"/>
      <c r="H352" s="221" t="s">
        <v>4092</v>
      </c>
      <c r="I352" s="214" t="s">
        <v>4093</v>
      </c>
      <c r="J352" s="214" t="s">
        <v>4094</v>
      </c>
      <c r="K352" s="220" t="s">
        <v>4095</v>
      </c>
      <c r="L352" s="216">
        <v>45597</v>
      </c>
      <c r="M352" s="216">
        <v>45809</v>
      </c>
      <c r="N352" s="251">
        <f t="shared" si="11"/>
        <v>30.285714285714285</v>
      </c>
      <c r="O352" s="217">
        <v>1</v>
      </c>
      <c r="P352" s="214" t="s">
        <v>5085</v>
      </c>
      <c r="Q352" s="217">
        <f t="shared" si="10"/>
        <v>1</v>
      </c>
      <c r="R352" s="218" t="str">
        <f t="array" aca="1" ref="R352" ca="1">IF(ISNUMBER(Q352),IF(Q352=100%,"CUMPLIDA",IF(AND(ISNUMBER(M352),ISNUMBER(INDIRECT("FECHA_"&amp;$B352,1))), IF(M352&lt;=INDIRECT("FECHA_"&amp;$B352,1),"INCUMPLIDA","PROCESO"), "VERIFICAR FECHA")),"SIN VALOR AVANCE")</f>
        <v>CUMPLIDA</v>
      </c>
    </row>
    <row r="353" spans="1:18" ht="409.5">
      <c r="A353" s="211" t="s">
        <v>1026</v>
      </c>
      <c r="B353" s="212" t="s">
        <v>2644</v>
      </c>
      <c r="C353" s="548"/>
      <c r="D353" s="548"/>
      <c r="E353" s="546" t="s">
        <v>4096</v>
      </c>
      <c r="F353" s="546"/>
      <c r="G353" s="546"/>
      <c r="H353" s="213" t="s">
        <v>4097</v>
      </c>
      <c r="I353" s="214" t="s">
        <v>4058</v>
      </c>
      <c r="J353" s="214" t="s">
        <v>4089</v>
      </c>
      <c r="K353" s="220">
        <v>27</v>
      </c>
      <c r="L353" s="216">
        <v>45323</v>
      </c>
      <c r="M353" s="216">
        <v>46233</v>
      </c>
      <c r="N353" s="251">
        <f t="shared" si="11"/>
        <v>130</v>
      </c>
      <c r="O353" s="217">
        <v>0.44440000000000002</v>
      </c>
      <c r="P353" s="214" t="s">
        <v>5086</v>
      </c>
      <c r="Q353" s="217">
        <f t="shared" si="10"/>
        <v>0.44440000000000002</v>
      </c>
      <c r="R353" s="218" t="str">
        <f t="array" aca="1" ref="R353" ca="1">IF(ISNUMBER(Q353),IF(Q353=100%,"CUMPLIDA",IF(AND(ISNUMBER(M353),ISNUMBER(INDIRECT("FECHA_"&amp;$B353,1))), IF(M353&lt;=INDIRECT("FECHA_"&amp;$B353,1),"INCUMPLIDA","PROCESO"), "VERIFICAR FECHA")),"SIN VALOR AVANCE")</f>
        <v>PROCESO</v>
      </c>
    </row>
    <row r="354" spans="1:18" ht="135">
      <c r="A354" s="211" t="s">
        <v>1026</v>
      </c>
      <c r="B354" s="212" t="s">
        <v>2644</v>
      </c>
      <c r="C354" s="548"/>
      <c r="D354" s="548"/>
      <c r="E354" s="546"/>
      <c r="F354" s="546"/>
      <c r="G354" s="546"/>
      <c r="H354" s="221" t="s">
        <v>4098</v>
      </c>
      <c r="I354" s="214" t="s">
        <v>4099</v>
      </c>
      <c r="J354" s="214" t="s">
        <v>4100</v>
      </c>
      <c r="K354" s="220">
        <v>4</v>
      </c>
      <c r="L354" s="216">
        <v>45597</v>
      </c>
      <c r="M354" s="216">
        <v>45838</v>
      </c>
      <c r="N354" s="251">
        <f t="shared" si="11"/>
        <v>34.428571428571431</v>
      </c>
      <c r="O354" s="217">
        <v>1</v>
      </c>
      <c r="P354" s="214" t="s">
        <v>5085</v>
      </c>
      <c r="Q354" s="217">
        <f t="shared" si="10"/>
        <v>1</v>
      </c>
      <c r="R354" s="218" t="str">
        <f t="array" aca="1" ref="R354" ca="1">IF(ISNUMBER(Q354),IF(Q354=100%,"CUMPLIDA",IF(AND(ISNUMBER(M354),ISNUMBER(INDIRECT("FECHA_"&amp;$B354,1))), IF(M354&lt;=INDIRECT("FECHA_"&amp;$B354,1),"INCUMPLIDA","PROCESO"), "VERIFICAR FECHA")),"SIN VALOR AVANCE")</f>
        <v>CUMPLIDA</v>
      </c>
    </row>
    <row r="355" spans="1:18" ht="195">
      <c r="A355" s="211" t="s">
        <v>1026</v>
      </c>
      <c r="B355" s="212" t="s">
        <v>2644</v>
      </c>
      <c r="C355" s="548"/>
      <c r="D355" s="548"/>
      <c r="E355" s="546"/>
      <c r="F355" s="546"/>
      <c r="G355" s="546"/>
      <c r="H355" s="213" t="s">
        <v>4101</v>
      </c>
      <c r="I355" s="214" t="s">
        <v>4102</v>
      </c>
      <c r="J355" s="214" t="s">
        <v>4103</v>
      </c>
      <c r="K355" s="220" t="s">
        <v>4104</v>
      </c>
      <c r="L355" s="216">
        <v>45505</v>
      </c>
      <c r="M355" s="216">
        <v>45657</v>
      </c>
      <c r="N355" s="251">
        <f t="shared" si="11"/>
        <v>21.714285714285715</v>
      </c>
      <c r="O355" s="217">
        <v>1</v>
      </c>
      <c r="P355" s="214" t="s">
        <v>4105</v>
      </c>
      <c r="Q355" s="217">
        <f t="shared" si="10"/>
        <v>1</v>
      </c>
      <c r="R355" s="218" t="str">
        <f t="array" aca="1" ref="R355" ca="1">IF(ISNUMBER(Q355),IF(Q355=100%,"CUMPLIDA",IF(AND(ISNUMBER(M355),ISNUMBER(INDIRECT("FECHA_"&amp;$B355,1))), IF(M355&lt;=INDIRECT("FECHA_"&amp;$B355,1),"INCUMPLIDA","PROCESO"), "VERIFICAR FECHA")),"SIN VALOR AVANCE")</f>
        <v>CUMPLIDA</v>
      </c>
    </row>
    <row r="356" spans="1:18" ht="409.5">
      <c r="A356" s="211" t="s">
        <v>1026</v>
      </c>
      <c r="B356" s="212" t="s">
        <v>2644</v>
      </c>
      <c r="C356" s="548"/>
      <c r="D356" s="548"/>
      <c r="E356" s="546" t="s">
        <v>4106</v>
      </c>
      <c r="F356" s="546"/>
      <c r="G356" s="546"/>
      <c r="H356" s="213" t="s">
        <v>4107</v>
      </c>
      <c r="I356" s="214" t="s">
        <v>4058</v>
      </c>
      <c r="J356" s="214" t="s">
        <v>4089</v>
      </c>
      <c r="K356" s="220">
        <v>27</v>
      </c>
      <c r="L356" s="216">
        <v>45323</v>
      </c>
      <c r="M356" s="216">
        <v>46660</v>
      </c>
      <c r="N356" s="251">
        <f t="shared" si="11"/>
        <v>191</v>
      </c>
      <c r="O356" s="217">
        <v>0.44440000000000002</v>
      </c>
      <c r="P356" s="214" t="s">
        <v>5087</v>
      </c>
      <c r="Q356" s="217">
        <f t="shared" si="10"/>
        <v>0.44440000000000002</v>
      </c>
      <c r="R356" s="218" t="str">
        <f t="array" aca="1" ref="R356" ca="1">IF(ISNUMBER(Q356),IF(Q356=100%,"CUMPLIDA",IF(AND(ISNUMBER(M356),ISNUMBER(INDIRECT("FECHA_"&amp;$B356,1))), IF(M356&lt;=INDIRECT("FECHA_"&amp;$B356,1),"INCUMPLIDA","PROCESO"), "VERIFICAR FECHA")),"SIN VALOR AVANCE")</f>
        <v>PROCESO</v>
      </c>
    </row>
    <row r="357" spans="1:18" ht="165">
      <c r="A357" s="211" t="s">
        <v>1026</v>
      </c>
      <c r="B357" s="212" t="s">
        <v>2644</v>
      </c>
      <c r="C357" s="548"/>
      <c r="D357" s="548"/>
      <c r="E357" s="546"/>
      <c r="F357" s="546"/>
      <c r="G357" s="546"/>
      <c r="H357" s="213" t="s">
        <v>4108</v>
      </c>
      <c r="I357" s="214" t="s">
        <v>4109</v>
      </c>
      <c r="J357" s="214" t="s">
        <v>4110</v>
      </c>
      <c r="K357" s="220" t="s">
        <v>4111</v>
      </c>
      <c r="L357" s="216">
        <v>45597</v>
      </c>
      <c r="M357" s="216">
        <v>45838</v>
      </c>
      <c r="N357" s="251">
        <f t="shared" si="11"/>
        <v>34.428571428571431</v>
      </c>
      <c r="O357" s="217">
        <v>1</v>
      </c>
      <c r="P357" s="214" t="s">
        <v>5085</v>
      </c>
      <c r="Q357" s="217">
        <f t="shared" si="10"/>
        <v>1</v>
      </c>
      <c r="R357" s="218" t="str">
        <f t="array" aca="1" ref="R357" ca="1">IF(ISNUMBER(Q357),IF(Q357=100%,"CUMPLIDA",IF(AND(ISNUMBER(M357),ISNUMBER(INDIRECT("FECHA_"&amp;$B357,1))), IF(M357&lt;=INDIRECT("FECHA_"&amp;$B357,1),"INCUMPLIDA","PROCESO"), "VERIFICAR FECHA")),"SIN VALOR AVANCE")</f>
        <v>CUMPLIDA</v>
      </c>
    </row>
    <row r="358" spans="1:18" ht="120.75">
      <c r="A358" s="211" t="s">
        <v>1026</v>
      </c>
      <c r="B358" s="212" t="s">
        <v>2644</v>
      </c>
      <c r="C358" s="548"/>
      <c r="D358" s="548"/>
      <c r="E358" s="546"/>
      <c r="F358" s="546"/>
      <c r="G358" s="546"/>
      <c r="H358" s="213" t="s">
        <v>4112</v>
      </c>
      <c r="I358" s="214" t="s">
        <v>4113</v>
      </c>
      <c r="J358" s="214" t="s">
        <v>4114</v>
      </c>
      <c r="K358" s="217">
        <v>1</v>
      </c>
      <c r="L358" s="216">
        <v>45597</v>
      </c>
      <c r="M358" s="216">
        <v>45868</v>
      </c>
      <c r="N358" s="251">
        <f t="shared" si="11"/>
        <v>38.714285714285715</v>
      </c>
      <c r="O358" s="217">
        <v>1</v>
      </c>
      <c r="P358" s="214" t="s">
        <v>5085</v>
      </c>
      <c r="Q358" s="217">
        <f t="shared" si="10"/>
        <v>1</v>
      </c>
      <c r="R358" s="218" t="str">
        <f t="array" aca="1" ref="R358" ca="1">IF(ISNUMBER(Q358),IF(Q358=100%,"CUMPLIDA",IF(AND(ISNUMBER(M358),ISNUMBER(INDIRECT("FECHA_"&amp;$B358,1))), IF(M358&lt;=INDIRECT("FECHA_"&amp;$B358,1),"INCUMPLIDA","PROCESO"), "VERIFICAR FECHA")),"SIN VALOR AVANCE")</f>
        <v>CUMPLIDA</v>
      </c>
    </row>
    <row r="359" spans="1:18" ht="285.75">
      <c r="A359" s="211" t="s">
        <v>1026</v>
      </c>
      <c r="B359" s="212" t="s">
        <v>2644</v>
      </c>
      <c r="C359" s="548"/>
      <c r="D359" s="548"/>
      <c r="E359" s="546"/>
      <c r="F359" s="546" t="s">
        <v>4688</v>
      </c>
      <c r="G359" s="546"/>
      <c r="H359" s="213" t="s">
        <v>4689</v>
      </c>
      <c r="I359" s="228" t="s">
        <v>4690</v>
      </c>
      <c r="J359" s="214" t="s">
        <v>4691</v>
      </c>
      <c r="K359" s="220">
        <v>1</v>
      </c>
      <c r="L359" s="216">
        <v>45597</v>
      </c>
      <c r="M359" s="216">
        <v>45991</v>
      </c>
      <c r="N359" s="251">
        <f t="shared" si="11"/>
        <v>56.285714285714285</v>
      </c>
      <c r="O359" s="217">
        <v>1</v>
      </c>
      <c r="P359" s="214" t="s">
        <v>4692</v>
      </c>
      <c r="Q359" s="217">
        <f t="shared" si="10"/>
        <v>1</v>
      </c>
      <c r="R359" s="218" t="str">
        <f t="array" aca="1" ref="R359" ca="1">IF(ISNUMBER(Q359),IF(Q359=100%,"CUMPLIDA",IF(AND(ISNUMBER(M359),ISNUMBER(INDIRECT("FECHA_"&amp;$B359,1))), IF(M359&lt;=INDIRECT("FECHA_"&amp;$B359,1),"INCUMPLIDA","PROCESO"), "VERIFICAR FECHA")),"SIN VALOR AVANCE")</f>
        <v>CUMPLIDA</v>
      </c>
    </row>
    <row r="360" spans="1:18" ht="409.5">
      <c r="A360" s="211" t="s">
        <v>1026</v>
      </c>
      <c r="B360" s="212" t="s">
        <v>2644</v>
      </c>
      <c r="C360" s="548"/>
      <c r="D360" s="548"/>
      <c r="E360" s="546"/>
      <c r="F360" s="546"/>
      <c r="G360" s="546"/>
      <c r="H360" s="213" t="s">
        <v>4693</v>
      </c>
      <c r="I360" s="214" t="s">
        <v>4694</v>
      </c>
      <c r="J360" s="214" t="s">
        <v>4695</v>
      </c>
      <c r="K360" s="220" t="s">
        <v>4696</v>
      </c>
      <c r="L360" s="216">
        <v>45323</v>
      </c>
      <c r="M360" s="216">
        <v>47483</v>
      </c>
      <c r="N360" s="251">
        <f t="shared" si="11"/>
        <v>308.57142857142856</v>
      </c>
      <c r="O360" s="217">
        <v>0.44440000000000002</v>
      </c>
      <c r="P360" s="214" t="s">
        <v>4697</v>
      </c>
      <c r="Q360" s="217">
        <f t="shared" si="10"/>
        <v>0.44440000000000002</v>
      </c>
      <c r="R360" s="218" t="str">
        <f t="array" aca="1" ref="R360" ca="1">IF(ISNUMBER(Q360),IF(Q360=100%,"CUMPLIDA",IF(AND(ISNUMBER(M360),ISNUMBER(INDIRECT("FECHA_"&amp;$B360,1))), IF(M360&lt;=INDIRECT("FECHA_"&amp;$B360,1),"INCUMPLIDA","PROCESO"), "VERIFICAR FECHA")),"SIN VALOR AVANCE")</f>
        <v>PROCESO</v>
      </c>
    </row>
    <row r="361" spans="1:18" ht="409.5">
      <c r="A361" s="211" t="s">
        <v>1026</v>
      </c>
      <c r="B361" s="212" t="s">
        <v>2644</v>
      </c>
      <c r="C361" s="548"/>
      <c r="D361" s="548"/>
      <c r="E361" s="546"/>
      <c r="F361" s="546"/>
      <c r="G361" s="546"/>
      <c r="H361" s="237" t="s">
        <v>4698</v>
      </c>
      <c r="I361" s="235" t="s">
        <v>4699</v>
      </c>
      <c r="J361" s="235" t="s">
        <v>4700</v>
      </c>
      <c r="K361" s="220">
        <v>4</v>
      </c>
      <c r="L361" s="216">
        <v>45597</v>
      </c>
      <c r="M361" s="216">
        <v>45991</v>
      </c>
      <c r="N361" s="251">
        <f t="shared" si="11"/>
        <v>56.285714285714285</v>
      </c>
      <c r="O361" s="217">
        <v>1</v>
      </c>
      <c r="P361" s="214" t="s">
        <v>4701</v>
      </c>
      <c r="Q361" s="217">
        <f t="shared" si="10"/>
        <v>1</v>
      </c>
      <c r="R361" s="218" t="str">
        <f t="array" aca="1" ref="R361" ca="1">IF(ISNUMBER(Q361),IF(Q361=100%,"CUMPLIDA",IF(AND(ISNUMBER(M361),ISNUMBER(INDIRECT("FECHA_"&amp;$B361,1))), IF(M361&lt;=INDIRECT("FECHA_"&amp;$B361,1),"INCUMPLIDA","PROCESO"), "VERIFICAR FECHA")),"SIN VALOR AVANCE")</f>
        <v>CUMPLIDA</v>
      </c>
    </row>
    <row r="362" spans="1:18" ht="195">
      <c r="A362" s="211" t="s">
        <v>1026</v>
      </c>
      <c r="B362" s="212" t="s">
        <v>2644</v>
      </c>
      <c r="C362" s="548" t="s">
        <v>4115</v>
      </c>
      <c r="D362" s="548" t="s">
        <v>4083</v>
      </c>
      <c r="E362" s="546" t="s">
        <v>4116</v>
      </c>
      <c r="F362" s="546"/>
      <c r="G362" s="546" t="s">
        <v>4117</v>
      </c>
      <c r="H362" s="213" t="s">
        <v>4118</v>
      </c>
      <c r="I362" s="214" t="s">
        <v>4119</v>
      </c>
      <c r="J362" s="214" t="s">
        <v>4120</v>
      </c>
      <c r="K362" s="220">
        <v>2</v>
      </c>
      <c r="L362" s="216">
        <v>45698</v>
      </c>
      <c r="M362" s="216">
        <v>46022</v>
      </c>
      <c r="N362" s="251">
        <f t="shared" si="11"/>
        <v>46.285714285714285</v>
      </c>
      <c r="O362" s="217">
        <v>1</v>
      </c>
      <c r="P362" s="232" t="s">
        <v>5088</v>
      </c>
      <c r="Q362" s="217">
        <f t="shared" si="10"/>
        <v>1</v>
      </c>
      <c r="R362" s="218" t="str">
        <f t="array" aca="1" ref="R362" ca="1">IF(ISNUMBER(Q362),IF(Q362=100%,"CUMPLIDA",IF(AND(ISNUMBER(M362),ISNUMBER(INDIRECT("FECHA_"&amp;$B362,1))), IF(M362&lt;=INDIRECT("FECHA_"&amp;$B362,1),"INCUMPLIDA","PROCESO"), "VERIFICAR FECHA")),"SIN VALOR AVANCE")</f>
        <v>CUMPLIDA</v>
      </c>
    </row>
    <row r="363" spans="1:18" ht="285">
      <c r="A363" s="211" t="s">
        <v>1026</v>
      </c>
      <c r="B363" s="212" t="s">
        <v>2644</v>
      </c>
      <c r="C363" s="548"/>
      <c r="D363" s="548"/>
      <c r="E363" s="546"/>
      <c r="F363" s="546"/>
      <c r="G363" s="546"/>
      <c r="H363" s="213" t="s">
        <v>4121</v>
      </c>
      <c r="I363" s="214" t="s">
        <v>4122</v>
      </c>
      <c r="J363" s="214" t="s">
        <v>4123</v>
      </c>
      <c r="K363" s="220">
        <v>1</v>
      </c>
      <c r="L363" s="216">
        <v>45722</v>
      </c>
      <c r="M363" s="216">
        <v>46022</v>
      </c>
      <c r="N363" s="251">
        <f t="shared" si="11"/>
        <v>42.857142857142854</v>
      </c>
      <c r="O363" s="217">
        <v>1</v>
      </c>
      <c r="P363" s="232" t="s">
        <v>5088</v>
      </c>
      <c r="Q363" s="217">
        <f t="shared" si="10"/>
        <v>1</v>
      </c>
      <c r="R363" s="218" t="str">
        <f t="array" aca="1" ref="R363" ca="1">IF(ISNUMBER(Q363),IF(Q363=100%,"CUMPLIDA",IF(AND(ISNUMBER(M363),ISNUMBER(INDIRECT("FECHA_"&amp;$B363,1))), IF(M363&lt;=INDIRECT("FECHA_"&amp;$B363,1),"INCUMPLIDA","PROCESO"), "VERIFICAR FECHA")),"SIN VALOR AVANCE")</f>
        <v>CUMPLIDA</v>
      </c>
    </row>
    <row r="364" spans="1:18" ht="135">
      <c r="A364" s="211" t="s">
        <v>1026</v>
      </c>
      <c r="B364" s="212" t="s">
        <v>2644</v>
      </c>
      <c r="C364" s="548"/>
      <c r="D364" s="548"/>
      <c r="E364" s="546"/>
      <c r="F364" s="546"/>
      <c r="G364" s="546"/>
      <c r="H364" s="213" t="s">
        <v>4124</v>
      </c>
      <c r="I364" s="214" t="s">
        <v>4125</v>
      </c>
      <c r="J364" s="228" t="s">
        <v>4126</v>
      </c>
      <c r="K364" s="220">
        <v>1</v>
      </c>
      <c r="L364" s="216">
        <v>45698</v>
      </c>
      <c r="M364" s="216">
        <v>46022</v>
      </c>
      <c r="N364" s="251">
        <f t="shared" si="11"/>
        <v>46.285714285714285</v>
      </c>
      <c r="O364" s="217">
        <v>1</v>
      </c>
      <c r="P364" s="232" t="s">
        <v>5089</v>
      </c>
      <c r="Q364" s="217">
        <f t="shared" si="10"/>
        <v>1</v>
      </c>
      <c r="R364" s="218" t="str">
        <f t="array" aca="1" ref="R364" ca="1">IF(ISNUMBER(Q364),IF(Q364=100%,"CUMPLIDA",IF(AND(ISNUMBER(M364),ISNUMBER(INDIRECT("FECHA_"&amp;$B364,1))), IF(M364&lt;=INDIRECT("FECHA_"&amp;$B364,1),"INCUMPLIDA","PROCESO"), "VERIFICAR FECHA")),"SIN VALOR AVANCE")</f>
        <v>CUMPLIDA</v>
      </c>
    </row>
    <row r="365" spans="1:18" ht="180">
      <c r="A365" s="211" t="s">
        <v>1026</v>
      </c>
      <c r="B365" s="212" t="s">
        <v>2644</v>
      </c>
      <c r="C365" s="548"/>
      <c r="D365" s="548"/>
      <c r="E365" s="546" t="s">
        <v>4127</v>
      </c>
      <c r="F365" s="546"/>
      <c r="G365" s="546"/>
      <c r="H365" s="221" t="s">
        <v>4128</v>
      </c>
      <c r="I365" s="214" t="s">
        <v>4129</v>
      </c>
      <c r="J365" s="214" t="s">
        <v>4130</v>
      </c>
      <c r="K365" s="220">
        <v>1</v>
      </c>
      <c r="L365" s="216">
        <v>45698</v>
      </c>
      <c r="M365" s="216">
        <v>45747</v>
      </c>
      <c r="N365" s="251">
        <f t="shared" si="11"/>
        <v>7</v>
      </c>
      <c r="O365" s="217">
        <v>1</v>
      </c>
      <c r="P365" s="233" t="s">
        <v>5090</v>
      </c>
      <c r="Q365" s="217">
        <f t="shared" si="10"/>
        <v>1</v>
      </c>
      <c r="R365" s="218" t="str">
        <f t="array" aca="1" ref="R365" ca="1">IF(ISNUMBER(Q365),IF(Q365=100%,"CUMPLIDA",IF(AND(ISNUMBER(M365),ISNUMBER(INDIRECT("FECHA_"&amp;$B365,1))), IF(M365&lt;=INDIRECT("FECHA_"&amp;$B365,1),"INCUMPLIDA","PROCESO"), "VERIFICAR FECHA")),"SIN VALOR AVANCE")</f>
        <v>CUMPLIDA</v>
      </c>
    </row>
    <row r="366" spans="1:18" ht="150">
      <c r="A366" s="211" t="s">
        <v>1026</v>
      </c>
      <c r="B366" s="212" t="s">
        <v>2644</v>
      </c>
      <c r="C366" s="548"/>
      <c r="D366" s="548"/>
      <c r="E366" s="546"/>
      <c r="F366" s="546"/>
      <c r="G366" s="546"/>
      <c r="H366" s="221" t="s">
        <v>4131</v>
      </c>
      <c r="I366" s="214" t="s">
        <v>4132</v>
      </c>
      <c r="J366" s="214" t="s">
        <v>4133</v>
      </c>
      <c r="K366" s="220">
        <v>2</v>
      </c>
      <c r="L366" s="216">
        <v>45719</v>
      </c>
      <c r="M366" s="216">
        <v>46022</v>
      </c>
      <c r="N366" s="251">
        <f t="shared" si="11"/>
        <v>43.285714285714285</v>
      </c>
      <c r="O366" s="217">
        <v>1</v>
      </c>
      <c r="P366" s="233" t="s">
        <v>4134</v>
      </c>
      <c r="Q366" s="217">
        <f t="shared" si="10"/>
        <v>1</v>
      </c>
      <c r="R366" s="218" t="str">
        <f t="array" aca="1" ref="R366" ca="1">IF(ISNUMBER(Q366),IF(Q366=100%,"CUMPLIDA",IF(AND(ISNUMBER(M366),ISNUMBER(INDIRECT("FECHA_"&amp;$B366,1))), IF(M366&lt;=INDIRECT("FECHA_"&amp;$B366,1),"INCUMPLIDA","PROCESO"), "VERIFICAR FECHA")),"SIN VALOR AVANCE")</f>
        <v>CUMPLIDA</v>
      </c>
    </row>
    <row r="367" spans="1:18" ht="210">
      <c r="A367" s="211" t="s">
        <v>1026</v>
      </c>
      <c r="B367" s="212" t="s">
        <v>2644</v>
      </c>
      <c r="C367" s="548"/>
      <c r="D367" s="548"/>
      <c r="E367" s="546" t="s">
        <v>4135</v>
      </c>
      <c r="F367" s="546"/>
      <c r="G367" s="546"/>
      <c r="H367" s="213" t="s">
        <v>4136</v>
      </c>
      <c r="I367" s="214" t="s">
        <v>4137</v>
      </c>
      <c r="J367" s="214" t="s">
        <v>4138</v>
      </c>
      <c r="K367" s="220">
        <v>1</v>
      </c>
      <c r="L367" s="216">
        <v>45698</v>
      </c>
      <c r="M367" s="216">
        <v>46022</v>
      </c>
      <c r="N367" s="251">
        <f t="shared" si="11"/>
        <v>46.285714285714285</v>
      </c>
      <c r="O367" s="217">
        <v>1</v>
      </c>
      <c r="P367" s="214" t="s">
        <v>5091</v>
      </c>
      <c r="Q367" s="217">
        <f t="shared" si="10"/>
        <v>1</v>
      </c>
      <c r="R367" s="218" t="str">
        <f t="array" aca="1" ref="R367" ca="1">IF(ISNUMBER(Q367),IF(Q367=100%,"CUMPLIDA",IF(AND(ISNUMBER(M367),ISNUMBER(INDIRECT("FECHA_"&amp;$B367,1))), IF(M367&lt;=INDIRECT("FECHA_"&amp;$B367,1),"INCUMPLIDA","PROCESO"), "VERIFICAR FECHA")),"SIN VALOR AVANCE")</f>
        <v>CUMPLIDA</v>
      </c>
    </row>
    <row r="368" spans="1:18" ht="180">
      <c r="A368" s="211" t="s">
        <v>1026</v>
      </c>
      <c r="B368" s="212" t="s">
        <v>2644</v>
      </c>
      <c r="C368" s="548"/>
      <c r="D368" s="548"/>
      <c r="E368" s="546"/>
      <c r="F368" s="546"/>
      <c r="G368" s="546"/>
      <c r="H368" s="213" t="s">
        <v>4139</v>
      </c>
      <c r="I368" s="214" t="s">
        <v>4140</v>
      </c>
      <c r="J368" s="214" t="s">
        <v>4141</v>
      </c>
      <c r="K368" s="220">
        <v>1</v>
      </c>
      <c r="L368" s="216">
        <v>45698</v>
      </c>
      <c r="M368" s="216">
        <v>46022</v>
      </c>
      <c r="N368" s="251">
        <f t="shared" si="11"/>
        <v>46.285714285714285</v>
      </c>
      <c r="O368" s="217">
        <v>1</v>
      </c>
      <c r="P368" s="214" t="s">
        <v>5091</v>
      </c>
      <c r="Q368" s="217">
        <f t="shared" si="10"/>
        <v>1</v>
      </c>
      <c r="R368" s="218" t="str">
        <f t="array" aca="1" ref="R368" ca="1">IF(ISNUMBER(Q368),IF(Q368=100%,"CUMPLIDA",IF(AND(ISNUMBER(M368),ISNUMBER(INDIRECT("FECHA_"&amp;$B368,1))), IF(M368&lt;=INDIRECT("FECHA_"&amp;$B368,1),"INCUMPLIDA","PROCESO"), "VERIFICAR FECHA")),"SIN VALOR AVANCE")</f>
        <v>CUMPLIDA</v>
      </c>
    </row>
    <row r="369" spans="1:18" ht="405">
      <c r="A369" s="211" t="s">
        <v>1026</v>
      </c>
      <c r="B369" s="212" t="s">
        <v>2644</v>
      </c>
      <c r="C369" s="548"/>
      <c r="D369" s="548"/>
      <c r="E369" s="546"/>
      <c r="F369" s="546"/>
      <c r="G369" s="546"/>
      <c r="H369" s="213" t="s">
        <v>4142</v>
      </c>
      <c r="I369" s="214" t="s">
        <v>4143</v>
      </c>
      <c r="J369" s="214" t="s">
        <v>4144</v>
      </c>
      <c r="K369" s="220">
        <v>1</v>
      </c>
      <c r="L369" s="216">
        <v>45698</v>
      </c>
      <c r="M369" s="216">
        <v>46112</v>
      </c>
      <c r="N369" s="251">
        <f t="shared" si="11"/>
        <v>59.142857142857146</v>
      </c>
      <c r="O369" s="217">
        <v>1</v>
      </c>
      <c r="P369" s="214" t="s">
        <v>5092</v>
      </c>
      <c r="Q369" s="217">
        <f t="shared" si="10"/>
        <v>1</v>
      </c>
      <c r="R369" s="218" t="str">
        <f t="array" aca="1" ref="R369" ca="1">IF(ISNUMBER(Q369),IF(Q369=100%,"CUMPLIDA",IF(AND(ISNUMBER(M369),ISNUMBER(INDIRECT("FECHA_"&amp;$B369,1))), IF(M369&lt;=INDIRECT("FECHA_"&amp;$B369,1),"INCUMPLIDA","PROCESO"), "VERIFICAR FECHA")),"SIN VALOR AVANCE")</f>
        <v>CUMPLIDA</v>
      </c>
    </row>
    <row r="370" spans="1:18" ht="150">
      <c r="A370" s="211" t="s">
        <v>1026</v>
      </c>
      <c r="B370" s="212" t="s">
        <v>2644</v>
      </c>
      <c r="C370" s="548"/>
      <c r="D370" s="548"/>
      <c r="E370" s="546" t="s">
        <v>4145</v>
      </c>
      <c r="F370" s="546"/>
      <c r="G370" s="546"/>
      <c r="H370" s="213" t="s">
        <v>4146</v>
      </c>
      <c r="I370" s="214" t="s">
        <v>4147</v>
      </c>
      <c r="J370" s="214" t="s">
        <v>4148</v>
      </c>
      <c r="K370" s="220">
        <v>1</v>
      </c>
      <c r="L370" s="216">
        <v>45698</v>
      </c>
      <c r="M370" s="216">
        <v>46022</v>
      </c>
      <c r="N370" s="251">
        <f t="shared" si="11"/>
        <v>46.285714285714285</v>
      </c>
      <c r="O370" s="217">
        <v>1</v>
      </c>
      <c r="P370" s="214" t="s">
        <v>5091</v>
      </c>
      <c r="Q370" s="217">
        <f t="shared" si="10"/>
        <v>1</v>
      </c>
      <c r="R370" s="218" t="str">
        <f t="array" aca="1" ref="R370" ca="1">IF(ISNUMBER(Q370),IF(Q370=100%,"CUMPLIDA",IF(AND(ISNUMBER(M370),ISNUMBER(INDIRECT("FECHA_"&amp;$B370,1))), IF(M370&lt;=INDIRECT("FECHA_"&amp;$B370,1),"INCUMPLIDA","PROCESO"), "VERIFICAR FECHA")),"SIN VALOR AVANCE")</f>
        <v>CUMPLIDA</v>
      </c>
    </row>
    <row r="371" spans="1:18" ht="210">
      <c r="A371" s="211" t="s">
        <v>1026</v>
      </c>
      <c r="B371" s="212" t="s">
        <v>2644</v>
      </c>
      <c r="C371" s="548"/>
      <c r="D371" s="548"/>
      <c r="E371" s="546"/>
      <c r="F371" s="546"/>
      <c r="G371" s="546"/>
      <c r="H371" s="213" t="s">
        <v>4149</v>
      </c>
      <c r="I371" s="214" t="s">
        <v>4150</v>
      </c>
      <c r="J371" s="214" t="s">
        <v>4151</v>
      </c>
      <c r="K371" s="220">
        <v>1</v>
      </c>
      <c r="L371" s="216">
        <v>45698</v>
      </c>
      <c r="M371" s="216">
        <v>46022</v>
      </c>
      <c r="N371" s="251">
        <f t="shared" si="11"/>
        <v>46.285714285714285</v>
      </c>
      <c r="O371" s="217">
        <v>1</v>
      </c>
      <c r="P371" s="214" t="s">
        <v>5091</v>
      </c>
      <c r="Q371" s="217">
        <f t="shared" si="10"/>
        <v>1</v>
      </c>
      <c r="R371" s="218" t="str">
        <f t="array" aca="1" ref="R371" ca="1">IF(ISNUMBER(Q371),IF(Q371=100%,"CUMPLIDA",IF(AND(ISNUMBER(M371),ISNUMBER(INDIRECT("FECHA_"&amp;$B371,1))), IF(M371&lt;=INDIRECT("FECHA_"&amp;$B371,1),"INCUMPLIDA","PROCESO"), "VERIFICAR FECHA")),"SIN VALOR AVANCE")</f>
        <v>CUMPLIDA</v>
      </c>
    </row>
    <row r="372" spans="1:18" ht="240">
      <c r="A372" s="211" t="s">
        <v>1026</v>
      </c>
      <c r="B372" s="212" t="s">
        <v>2644</v>
      </c>
      <c r="C372" s="548"/>
      <c r="D372" s="548"/>
      <c r="E372" s="546" t="s">
        <v>4152</v>
      </c>
      <c r="F372" s="546"/>
      <c r="G372" s="546"/>
      <c r="H372" s="213" t="s">
        <v>5093</v>
      </c>
      <c r="I372" s="214" t="s">
        <v>4153</v>
      </c>
      <c r="J372" s="214" t="s">
        <v>459</v>
      </c>
      <c r="K372" s="220">
        <v>1</v>
      </c>
      <c r="L372" s="216">
        <v>45698</v>
      </c>
      <c r="M372" s="216">
        <v>45900</v>
      </c>
      <c r="N372" s="251">
        <f t="shared" si="11"/>
        <v>28.857142857142858</v>
      </c>
      <c r="O372" s="217">
        <v>1</v>
      </c>
      <c r="P372" s="214" t="s">
        <v>5094</v>
      </c>
      <c r="Q372" s="217">
        <f t="shared" si="10"/>
        <v>1</v>
      </c>
      <c r="R372" s="218" t="str">
        <f t="array" aca="1" ref="R372" ca="1">IF(ISNUMBER(Q372),IF(Q372=100%,"CUMPLIDA",IF(AND(ISNUMBER(M372),ISNUMBER(INDIRECT("FECHA_"&amp;$B372,1))), IF(M372&lt;=INDIRECT("FECHA_"&amp;$B372,1),"INCUMPLIDA","PROCESO"), "VERIFICAR FECHA")),"SIN VALOR AVANCE")</f>
        <v>CUMPLIDA</v>
      </c>
    </row>
    <row r="373" spans="1:18" ht="210">
      <c r="A373" s="211" t="s">
        <v>1026</v>
      </c>
      <c r="B373" s="212" t="s">
        <v>2644</v>
      </c>
      <c r="C373" s="548"/>
      <c r="D373" s="548"/>
      <c r="E373" s="546"/>
      <c r="F373" s="546"/>
      <c r="G373" s="546"/>
      <c r="H373" s="213" t="s">
        <v>5095</v>
      </c>
      <c r="I373" s="214" t="s">
        <v>4154</v>
      </c>
      <c r="J373" s="214" t="s">
        <v>459</v>
      </c>
      <c r="K373" s="220">
        <v>1</v>
      </c>
      <c r="L373" s="216">
        <v>45698</v>
      </c>
      <c r="M373" s="216">
        <v>45900</v>
      </c>
      <c r="N373" s="251">
        <f t="shared" si="11"/>
        <v>28.857142857142858</v>
      </c>
      <c r="O373" s="217">
        <v>1</v>
      </c>
      <c r="P373" s="214" t="s">
        <v>5096</v>
      </c>
      <c r="Q373" s="217">
        <f t="shared" si="10"/>
        <v>1</v>
      </c>
      <c r="R373" s="218" t="str">
        <f t="array" aca="1" ref="R373" ca="1">IF(ISNUMBER(Q373),IF(Q373=100%,"CUMPLIDA",IF(AND(ISNUMBER(M373),ISNUMBER(INDIRECT("FECHA_"&amp;$B373,1))), IF(M373&lt;=INDIRECT("FECHA_"&amp;$B373,1),"INCUMPLIDA","PROCESO"), "VERIFICAR FECHA")),"SIN VALOR AVANCE")</f>
        <v>CUMPLIDA</v>
      </c>
    </row>
    <row r="374" spans="1:18" ht="345">
      <c r="A374" s="211" t="s">
        <v>1026</v>
      </c>
      <c r="B374" s="212" t="s">
        <v>2644</v>
      </c>
      <c r="C374" s="548"/>
      <c r="D374" s="548"/>
      <c r="E374" s="546"/>
      <c r="F374" s="546"/>
      <c r="G374" s="546"/>
      <c r="H374" s="213" t="s">
        <v>5097</v>
      </c>
      <c r="I374" s="214" t="s">
        <v>4155</v>
      </c>
      <c r="J374" s="214" t="s">
        <v>4156</v>
      </c>
      <c r="K374" s="220">
        <v>1</v>
      </c>
      <c r="L374" s="216">
        <v>45332</v>
      </c>
      <c r="M374" s="216">
        <v>45900</v>
      </c>
      <c r="N374" s="251">
        <f t="shared" si="11"/>
        <v>81.142857142857139</v>
      </c>
      <c r="O374" s="217">
        <v>1</v>
      </c>
      <c r="P374" s="214" t="s">
        <v>5098</v>
      </c>
      <c r="Q374" s="217">
        <f t="shared" si="10"/>
        <v>1</v>
      </c>
      <c r="R374" s="218" t="str">
        <f t="array" aca="1" ref="R374" ca="1">IF(ISNUMBER(Q374),IF(Q374=100%,"CUMPLIDA",IF(AND(ISNUMBER(M374),ISNUMBER(INDIRECT("FECHA_"&amp;$B374,1))), IF(M374&lt;=INDIRECT("FECHA_"&amp;$B374,1),"INCUMPLIDA","PROCESO"), "VERIFICAR FECHA")),"SIN VALOR AVANCE")</f>
        <v>CUMPLIDA</v>
      </c>
    </row>
    <row r="375" spans="1:18" ht="195">
      <c r="A375" s="211" t="s">
        <v>1026</v>
      </c>
      <c r="B375" s="212" t="s">
        <v>2644</v>
      </c>
      <c r="C375" s="548"/>
      <c r="D375" s="548"/>
      <c r="E375" s="546"/>
      <c r="F375" s="546"/>
      <c r="G375" s="546"/>
      <c r="H375" s="213" t="s">
        <v>5099</v>
      </c>
      <c r="I375" s="214" t="s">
        <v>4157</v>
      </c>
      <c r="J375" s="214" t="s">
        <v>4158</v>
      </c>
      <c r="K375" s="220">
        <v>1</v>
      </c>
      <c r="L375" s="216">
        <v>45332</v>
      </c>
      <c r="M375" s="216">
        <v>45900</v>
      </c>
      <c r="N375" s="251">
        <f t="shared" si="11"/>
        <v>81.142857142857139</v>
      </c>
      <c r="O375" s="217">
        <v>1</v>
      </c>
      <c r="P375" s="214" t="s">
        <v>5100</v>
      </c>
      <c r="Q375" s="217">
        <f t="shared" si="10"/>
        <v>1</v>
      </c>
      <c r="R375" s="218" t="str">
        <f t="array" aca="1" ref="R375" ca="1">IF(ISNUMBER(Q375),IF(Q375=100%,"CUMPLIDA",IF(AND(ISNUMBER(M375),ISNUMBER(INDIRECT("FECHA_"&amp;$B375,1))), IF(M375&lt;=INDIRECT("FECHA_"&amp;$B375,1),"INCUMPLIDA","PROCESO"), "VERIFICAR FECHA")),"SIN VALOR AVANCE")</f>
        <v>CUMPLIDA</v>
      </c>
    </row>
    <row r="376" spans="1:18" ht="120">
      <c r="A376" s="211" t="s">
        <v>1026</v>
      </c>
      <c r="B376" s="212" t="s">
        <v>2644</v>
      </c>
      <c r="C376" s="548"/>
      <c r="D376" s="548"/>
      <c r="E376" s="546"/>
      <c r="F376" s="546"/>
      <c r="G376" s="546"/>
      <c r="H376" s="213" t="s">
        <v>5101</v>
      </c>
      <c r="I376" s="214" t="s">
        <v>4159</v>
      </c>
      <c r="J376" s="214" t="s">
        <v>4158</v>
      </c>
      <c r="K376" s="220">
        <v>1</v>
      </c>
      <c r="L376" s="216">
        <v>45332</v>
      </c>
      <c r="M376" s="216">
        <v>45900</v>
      </c>
      <c r="N376" s="251">
        <f t="shared" si="11"/>
        <v>81.142857142857139</v>
      </c>
      <c r="O376" s="217">
        <v>1</v>
      </c>
      <c r="P376" s="214" t="s">
        <v>5102</v>
      </c>
      <c r="Q376" s="217">
        <f t="shared" si="10"/>
        <v>1</v>
      </c>
      <c r="R376" s="218" t="str">
        <f t="array" aca="1" ref="R376" ca="1">IF(ISNUMBER(Q376),IF(Q376=100%,"CUMPLIDA",IF(AND(ISNUMBER(M376),ISNUMBER(INDIRECT("FECHA_"&amp;$B376,1))), IF(M376&lt;=INDIRECT("FECHA_"&amp;$B376,1),"INCUMPLIDA","PROCESO"), "VERIFICAR FECHA")),"SIN VALOR AVANCE")</f>
        <v>CUMPLIDA</v>
      </c>
    </row>
    <row r="377" spans="1:18" ht="255">
      <c r="A377" s="211" t="s">
        <v>1026</v>
      </c>
      <c r="B377" s="212" t="s">
        <v>2644</v>
      </c>
      <c r="C377" s="548"/>
      <c r="D377" s="548"/>
      <c r="E377" s="546"/>
      <c r="F377" s="546"/>
      <c r="G377" s="546"/>
      <c r="H377" s="213" t="s">
        <v>5103</v>
      </c>
      <c r="I377" s="214" t="s">
        <v>4160</v>
      </c>
      <c r="J377" s="214" t="s">
        <v>4161</v>
      </c>
      <c r="K377" s="220">
        <v>3</v>
      </c>
      <c r="L377" s="216">
        <v>45717</v>
      </c>
      <c r="M377" s="216">
        <v>46234</v>
      </c>
      <c r="N377" s="251">
        <f t="shared" si="11"/>
        <v>73.857142857142861</v>
      </c>
      <c r="O377" s="217">
        <v>0.12</v>
      </c>
      <c r="P377" s="214" t="s">
        <v>5100</v>
      </c>
      <c r="Q377" s="217">
        <f t="shared" si="10"/>
        <v>0.12</v>
      </c>
      <c r="R377" s="218" t="str">
        <f t="array" aca="1" ref="R377" ca="1">IF(ISNUMBER(Q377),IF(Q377=100%,"CUMPLIDA",IF(AND(ISNUMBER(M377),ISNUMBER(INDIRECT("FECHA_"&amp;$B377,1))), IF(M377&lt;=INDIRECT("FECHA_"&amp;$B377,1),"INCUMPLIDA","PROCESO"), "VERIFICAR FECHA")),"SIN VALOR AVANCE")</f>
        <v>PROCESO</v>
      </c>
    </row>
    <row r="378" spans="1:18" ht="255">
      <c r="A378" s="211" t="s">
        <v>1026</v>
      </c>
      <c r="B378" s="212" t="s">
        <v>2644</v>
      </c>
      <c r="C378" s="548"/>
      <c r="D378" s="548"/>
      <c r="E378" s="546"/>
      <c r="F378" s="546"/>
      <c r="G378" s="546"/>
      <c r="H378" s="213" t="s">
        <v>5104</v>
      </c>
      <c r="I378" s="214" t="s">
        <v>4162</v>
      </c>
      <c r="J378" s="214" t="s">
        <v>4161</v>
      </c>
      <c r="K378" s="220">
        <v>3</v>
      </c>
      <c r="L378" s="216">
        <v>45717</v>
      </c>
      <c r="M378" s="216">
        <v>46022</v>
      </c>
      <c r="N378" s="251">
        <f t="shared" si="11"/>
        <v>43.571428571428569</v>
      </c>
      <c r="O378" s="217">
        <v>1</v>
      </c>
      <c r="P378" s="214" t="s">
        <v>5100</v>
      </c>
      <c r="Q378" s="217">
        <f t="shared" si="10"/>
        <v>1</v>
      </c>
      <c r="R378" s="218" t="str">
        <f t="array" aca="1" ref="R378" ca="1">IF(ISNUMBER(Q378),IF(Q378=100%,"CUMPLIDA",IF(AND(ISNUMBER(M378),ISNUMBER(INDIRECT("FECHA_"&amp;$B378,1))), IF(M378&lt;=INDIRECT("FECHA_"&amp;$B378,1),"INCUMPLIDA","PROCESO"), "VERIFICAR FECHA")),"SIN VALOR AVANCE")</f>
        <v>CUMPLIDA</v>
      </c>
    </row>
    <row r="379" spans="1:18" ht="195">
      <c r="A379" s="211" t="s">
        <v>1026</v>
      </c>
      <c r="B379" s="212" t="s">
        <v>2644</v>
      </c>
      <c r="C379" s="548"/>
      <c r="D379" s="548"/>
      <c r="E379" s="546"/>
      <c r="F379" s="546"/>
      <c r="G379" s="546"/>
      <c r="H379" s="213" t="s">
        <v>4163</v>
      </c>
      <c r="I379" s="214" t="s">
        <v>4164</v>
      </c>
      <c r="J379" s="214" t="s">
        <v>4165</v>
      </c>
      <c r="K379" s="220">
        <v>1</v>
      </c>
      <c r="L379" s="216">
        <v>45698</v>
      </c>
      <c r="M379" s="216">
        <v>45838</v>
      </c>
      <c r="N379" s="251">
        <f t="shared" si="11"/>
        <v>20</v>
      </c>
      <c r="O379" s="217">
        <v>1</v>
      </c>
      <c r="P379" s="214" t="s">
        <v>5105</v>
      </c>
      <c r="Q379" s="217">
        <f t="shared" ref="Q379:Q442" si="12">(O379)</f>
        <v>1</v>
      </c>
      <c r="R379" s="218" t="str">
        <f t="array" aca="1" ref="R379" ca="1">IF(ISNUMBER(Q379),IF(Q379=100%,"CUMPLIDA",IF(AND(ISNUMBER(M379),ISNUMBER(INDIRECT("FECHA_"&amp;$B379,1))), IF(M379&lt;=INDIRECT("FECHA_"&amp;$B379,1),"INCUMPLIDA","PROCESO"), "VERIFICAR FECHA")),"SIN VALOR AVANCE")</f>
        <v>CUMPLIDA</v>
      </c>
    </row>
    <row r="380" spans="1:18" ht="195">
      <c r="A380" s="211" t="s">
        <v>1026</v>
      </c>
      <c r="B380" s="212" t="s">
        <v>2644</v>
      </c>
      <c r="C380" s="548"/>
      <c r="D380" s="548"/>
      <c r="E380" s="546" t="s">
        <v>4166</v>
      </c>
      <c r="F380" s="546"/>
      <c r="G380" s="546"/>
      <c r="H380" s="213" t="s">
        <v>4167</v>
      </c>
      <c r="I380" s="214" t="s">
        <v>4168</v>
      </c>
      <c r="J380" s="214" t="s">
        <v>4165</v>
      </c>
      <c r="K380" s="220">
        <v>1</v>
      </c>
      <c r="L380" s="216">
        <v>45703</v>
      </c>
      <c r="M380" s="216">
        <v>45838</v>
      </c>
      <c r="N380" s="251">
        <f t="shared" si="11"/>
        <v>19.285714285714285</v>
      </c>
      <c r="O380" s="217">
        <v>1</v>
      </c>
      <c r="P380" s="214" t="s">
        <v>5105</v>
      </c>
      <c r="Q380" s="217">
        <f t="shared" si="12"/>
        <v>1</v>
      </c>
      <c r="R380" s="218" t="str">
        <f t="array" aca="1" ref="R380" ca="1">IF(ISNUMBER(Q380),IF(Q380=100%,"CUMPLIDA",IF(AND(ISNUMBER(M380),ISNUMBER(INDIRECT("FECHA_"&amp;$B380,1))), IF(M380&lt;=INDIRECT("FECHA_"&amp;$B380,1),"INCUMPLIDA","PROCESO"), "VERIFICAR FECHA")),"SIN VALOR AVANCE")</f>
        <v>CUMPLIDA</v>
      </c>
    </row>
    <row r="381" spans="1:18" ht="135">
      <c r="A381" s="211" t="s">
        <v>1026</v>
      </c>
      <c r="B381" s="212" t="s">
        <v>2644</v>
      </c>
      <c r="C381" s="548"/>
      <c r="D381" s="548"/>
      <c r="E381" s="546"/>
      <c r="F381" s="546"/>
      <c r="G381" s="546"/>
      <c r="H381" s="213" t="s">
        <v>4169</v>
      </c>
      <c r="I381" s="214" t="s">
        <v>4170</v>
      </c>
      <c r="J381" s="214" t="s">
        <v>339</v>
      </c>
      <c r="K381" s="220">
        <v>2</v>
      </c>
      <c r="L381" s="216">
        <v>45703</v>
      </c>
      <c r="M381" s="216">
        <v>45777</v>
      </c>
      <c r="N381" s="251">
        <f t="shared" si="11"/>
        <v>10.571428571428571</v>
      </c>
      <c r="O381" s="217">
        <v>1</v>
      </c>
      <c r="P381" s="214" t="s">
        <v>5105</v>
      </c>
      <c r="Q381" s="217">
        <f t="shared" si="12"/>
        <v>1</v>
      </c>
      <c r="R381" s="218" t="str">
        <f t="array" aca="1" ref="R381" ca="1">IF(ISNUMBER(Q381),IF(Q381=100%,"CUMPLIDA",IF(AND(ISNUMBER(M381),ISNUMBER(INDIRECT("FECHA_"&amp;$B381,1))), IF(M381&lt;=INDIRECT("FECHA_"&amp;$B381,1),"INCUMPLIDA","PROCESO"), "VERIFICAR FECHA")),"SIN VALOR AVANCE")</f>
        <v>CUMPLIDA</v>
      </c>
    </row>
    <row r="382" spans="1:18" ht="135">
      <c r="A382" s="211" t="s">
        <v>1026</v>
      </c>
      <c r="B382" s="212" t="s">
        <v>2644</v>
      </c>
      <c r="C382" s="548"/>
      <c r="D382" s="548"/>
      <c r="E382" s="546"/>
      <c r="F382" s="546"/>
      <c r="G382" s="546"/>
      <c r="H382" s="213" t="s">
        <v>4171</v>
      </c>
      <c r="I382" s="214" t="s">
        <v>4172</v>
      </c>
      <c r="J382" s="214" t="s">
        <v>339</v>
      </c>
      <c r="K382" s="220">
        <v>2</v>
      </c>
      <c r="L382" s="216">
        <v>45839</v>
      </c>
      <c r="M382" s="216">
        <v>45869</v>
      </c>
      <c r="N382" s="251">
        <f t="shared" si="11"/>
        <v>4.2857142857142856</v>
      </c>
      <c r="O382" s="217">
        <v>1</v>
      </c>
      <c r="P382" s="214" t="s">
        <v>5105</v>
      </c>
      <c r="Q382" s="217">
        <f t="shared" si="12"/>
        <v>1</v>
      </c>
      <c r="R382" s="218" t="str">
        <f t="array" aca="1" ref="R382" ca="1">IF(ISNUMBER(Q382),IF(Q382=100%,"CUMPLIDA",IF(AND(ISNUMBER(M382),ISNUMBER(INDIRECT("FECHA_"&amp;$B382,1))), IF(M382&lt;=INDIRECT("FECHA_"&amp;$B382,1),"INCUMPLIDA","PROCESO"), "VERIFICAR FECHA")),"SIN VALOR AVANCE")</f>
        <v>CUMPLIDA</v>
      </c>
    </row>
    <row r="383" spans="1:18" ht="165.75">
      <c r="A383" s="211" t="s">
        <v>1026</v>
      </c>
      <c r="B383" s="212" t="s">
        <v>2644</v>
      </c>
      <c r="C383" s="548"/>
      <c r="D383" s="548"/>
      <c r="E383" s="546" t="s">
        <v>4173</v>
      </c>
      <c r="F383" s="546"/>
      <c r="G383" s="546"/>
      <c r="H383" s="213" t="s">
        <v>4174</v>
      </c>
      <c r="I383" s="214" t="s">
        <v>4175</v>
      </c>
      <c r="J383" s="214" t="s">
        <v>4176</v>
      </c>
      <c r="K383" s="220">
        <v>1</v>
      </c>
      <c r="L383" s="216">
        <v>45698</v>
      </c>
      <c r="M383" s="216">
        <v>45869</v>
      </c>
      <c r="N383" s="251">
        <f t="shared" si="11"/>
        <v>24.428571428571427</v>
      </c>
      <c r="O383" s="217">
        <v>1</v>
      </c>
      <c r="P383" s="214" t="s">
        <v>5106</v>
      </c>
      <c r="Q383" s="217">
        <f t="shared" si="12"/>
        <v>1</v>
      </c>
      <c r="R383" s="218" t="str">
        <f t="array" aca="1" ref="R383" ca="1">IF(ISNUMBER(Q383),IF(Q383=100%,"CUMPLIDA",IF(AND(ISNUMBER(M383),ISNUMBER(INDIRECT("FECHA_"&amp;$B383,1))), IF(M383&lt;=INDIRECT("FECHA_"&amp;$B383,1),"INCUMPLIDA","PROCESO"), "VERIFICAR FECHA")),"SIN VALOR AVANCE")</f>
        <v>CUMPLIDA</v>
      </c>
    </row>
    <row r="384" spans="1:18" ht="180">
      <c r="A384" s="211" t="s">
        <v>1026</v>
      </c>
      <c r="B384" s="212" t="s">
        <v>2644</v>
      </c>
      <c r="C384" s="548"/>
      <c r="D384" s="548"/>
      <c r="E384" s="546"/>
      <c r="F384" s="546"/>
      <c r="G384" s="546"/>
      <c r="H384" s="213" t="s">
        <v>4177</v>
      </c>
      <c r="I384" s="214" t="s">
        <v>4178</v>
      </c>
      <c r="J384" s="214" t="s">
        <v>4179</v>
      </c>
      <c r="K384" s="220">
        <v>1</v>
      </c>
      <c r="L384" s="216">
        <v>45870</v>
      </c>
      <c r="M384" s="216">
        <v>45930</v>
      </c>
      <c r="N384" s="251">
        <f t="shared" si="11"/>
        <v>8.5714285714285712</v>
      </c>
      <c r="O384" s="217">
        <v>1</v>
      </c>
      <c r="P384" s="214" t="s">
        <v>5107</v>
      </c>
      <c r="Q384" s="217">
        <f t="shared" si="12"/>
        <v>1</v>
      </c>
      <c r="R384" s="218" t="str">
        <f t="array" aca="1" ref="R384" ca="1">IF(ISNUMBER(Q384),IF(Q384=100%,"CUMPLIDA",IF(AND(ISNUMBER(M384),ISNUMBER(INDIRECT("FECHA_"&amp;$B384,1))), IF(M384&lt;=INDIRECT("FECHA_"&amp;$B384,1),"INCUMPLIDA","PROCESO"), "VERIFICAR FECHA")),"SIN VALOR AVANCE")</f>
        <v>CUMPLIDA</v>
      </c>
    </row>
    <row r="385" spans="1:18" ht="180">
      <c r="A385" s="211" t="s">
        <v>1026</v>
      </c>
      <c r="B385" s="212" t="s">
        <v>2644</v>
      </c>
      <c r="C385" s="548"/>
      <c r="D385" s="548"/>
      <c r="E385" s="546"/>
      <c r="F385" s="546"/>
      <c r="G385" s="546"/>
      <c r="H385" s="213" t="s">
        <v>4180</v>
      </c>
      <c r="I385" s="214" t="s">
        <v>4181</v>
      </c>
      <c r="J385" s="214" t="s">
        <v>4182</v>
      </c>
      <c r="K385" s="220">
        <v>2</v>
      </c>
      <c r="L385" s="216">
        <v>45931</v>
      </c>
      <c r="M385" s="216">
        <v>46053</v>
      </c>
      <c r="N385" s="251">
        <f t="shared" si="11"/>
        <v>17.428571428571427</v>
      </c>
      <c r="O385" s="217">
        <v>1</v>
      </c>
      <c r="P385" s="214" t="s">
        <v>5108</v>
      </c>
      <c r="Q385" s="217">
        <f t="shared" si="12"/>
        <v>1</v>
      </c>
      <c r="R385" s="218" t="str">
        <f t="array" aca="1" ref="R385" ca="1">IF(ISNUMBER(Q385),IF(Q385=100%,"CUMPLIDA",IF(AND(ISNUMBER(M385),ISNUMBER(INDIRECT("FECHA_"&amp;$B385,1))), IF(M385&lt;=INDIRECT("FECHA_"&amp;$B385,1),"INCUMPLIDA","PROCESO"), "VERIFICAR FECHA")),"SIN VALOR AVANCE")</f>
        <v>CUMPLIDA</v>
      </c>
    </row>
    <row r="386" spans="1:18" ht="315">
      <c r="A386" s="211" t="s">
        <v>1026</v>
      </c>
      <c r="B386" s="212" t="s">
        <v>2644</v>
      </c>
      <c r="C386" s="548"/>
      <c r="D386" s="548"/>
      <c r="E386" s="546"/>
      <c r="F386" s="546"/>
      <c r="G386" s="546"/>
      <c r="H386" s="213" t="s">
        <v>4183</v>
      </c>
      <c r="I386" s="214" t="s">
        <v>4184</v>
      </c>
      <c r="J386" s="214" t="s">
        <v>4185</v>
      </c>
      <c r="K386" s="220">
        <v>3</v>
      </c>
      <c r="L386" s="216">
        <v>45698</v>
      </c>
      <c r="M386" s="216">
        <v>46203</v>
      </c>
      <c r="N386" s="251">
        <f t="shared" si="11"/>
        <v>72.142857142857139</v>
      </c>
      <c r="O386" s="217">
        <v>0.14000000000000001</v>
      </c>
      <c r="P386" s="214" t="s">
        <v>5109</v>
      </c>
      <c r="Q386" s="217">
        <f t="shared" si="12"/>
        <v>0.14000000000000001</v>
      </c>
      <c r="R386" s="218" t="str">
        <f t="array" aca="1" ref="R386" ca="1">IF(ISNUMBER(Q386),IF(Q386=100%,"CUMPLIDA",IF(AND(ISNUMBER(M386),ISNUMBER(INDIRECT("FECHA_"&amp;$B386,1))), IF(M386&lt;=INDIRECT("FECHA_"&amp;$B386,1),"INCUMPLIDA","PROCESO"), "VERIFICAR FECHA")),"SIN VALOR AVANCE")</f>
        <v>PROCESO</v>
      </c>
    </row>
    <row r="387" spans="1:18" ht="409.5">
      <c r="A387" s="211" t="s">
        <v>1026</v>
      </c>
      <c r="B387" s="212" t="s">
        <v>2644</v>
      </c>
      <c r="C387" s="548"/>
      <c r="D387" s="548"/>
      <c r="E387" s="546"/>
      <c r="F387" s="546"/>
      <c r="G387" s="546"/>
      <c r="H387" s="213" t="s">
        <v>4186</v>
      </c>
      <c r="I387" s="214" t="s">
        <v>4187</v>
      </c>
      <c r="J387" s="214" t="s">
        <v>4188</v>
      </c>
      <c r="K387" s="220">
        <v>11</v>
      </c>
      <c r="L387" s="216">
        <v>45698</v>
      </c>
      <c r="M387" s="216">
        <v>46022</v>
      </c>
      <c r="N387" s="251">
        <f t="shared" si="11"/>
        <v>46.285714285714285</v>
      </c>
      <c r="O387" s="217">
        <v>1</v>
      </c>
      <c r="P387" s="214" t="s">
        <v>5110</v>
      </c>
      <c r="Q387" s="217">
        <f t="shared" si="12"/>
        <v>1</v>
      </c>
      <c r="R387" s="218" t="str">
        <f t="array" aca="1" ref="R387" ca="1">IF(ISNUMBER(Q387),IF(Q387=100%,"CUMPLIDA",IF(AND(ISNUMBER(M387),ISNUMBER(INDIRECT("FECHA_"&amp;$B387,1))), IF(M387&lt;=INDIRECT("FECHA_"&amp;$B387,1),"INCUMPLIDA","PROCESO"), "VERIFICAR FECHA")),"SIN VALOR AVANCE")</f>
        <v>CUMPLIDA</v>
      </c>
    </row>
    <row r="388" spans="1:18" ht="120">
      <c r="A388" s="211" t="s">
        <v>1026</v>
      </c>
      <c r="B388" s="212" t="s">
        <v>2644</v>
      </c>
      <c r="C388" s="548"/>
      <c r="D388" s="548"/>
      <c r="E388" s="546"/>
      <c r="F388" s="546"/>
      <c r="G388" s="546"/>
      <c r="H388" s="213" t="s">
        <v>4189</v>
      </c>
      <c r="I388" s="214" t="s">
        <v>4190</v>
      </c>
      <c r="J388" s="214" t="s">
        <v>4191</v>
      </c>
      <c r="K388" s="220">
        <v>1</v>
      </c>
      <c r="L388" s="216">
        <v>45698</v>
      </c>
      <c r="M388" s="216">
        <v>45869</v>
      </c>
      <c r="N388" s="251">
        <f t="shared" si="11"/>
        <v>24.428571428571427</v>
      </c>
      <c r="O388" s="217">
        <v>1</v>
      </c>
      <c r="P388" s="214" t="s">
        <v>5111</v>
      </c>
      <c r="Q388" s="217">
        <f t="shared" si="12"/>
        <v>1</v>
      </c>
      <c r="R388" s="218" t="str">
        <f t="array" aca="1" ref="R388" ca="1">IF(ISNUMBER(Q388),IF(Q388=100%,"CUMPLIDA",IF(AND(ISNUMBER(M388),ISNUMBER(INDIRECT("FECHA_"&amp;$B388,1))), IF(M388&lt;=INDIRECT("FECHA_"&amp;$B388,1),"INCUMPLIDA","PROCESO"), "VERIFICAR FECHA")),"SIN VALOR AVANCE")</f>
        <v>CUMPLIDA</v>
      </c>
    </row>
    <row r="389" spans="1:18" ht="225">
      <c r="A389" s="211" t="s">
        <v>1026</v>
      </c>
      <c r="B389" s="212" t="s">
        <v>2644</v>
      </c>
      <c r="C389" s="548"/>
      <c r="D389" s="548"/>
      <c r="E389" s="546" t="s">
        <v>4192</v>
      </c>
      <c r="F389" s="546"/>
      <c r="G389" s="546"/>
      <c r="H389" s="213" t="s">
        <v>4174</v>
      </c>
      <c r="I389" s="214" t="s">
        <v>4193</v>
      </c>
      <c r="J389" s="214" t="s">
        <v>4176</v>
      </c>
      <c r="K389" s="220">
        <v>1</v>
      </c>
      <c r="L389" s="216">
        <v>45698</v>
      </c>
      <c r="M389" s="216">
        <v>45869</v>
      </c>
      <c r="N389" s="251">
        <f t="shared" si="11"/>
        <v>24.428571428571427</v>
      </c>
      <c r="O389" s="217">
        <v>1</v>
      </c>
      <c r="P389" s="214" t="s">
        <v>5112</v>
      </c>
      <c r="Q389" s="217">
        <f t="shared" si="12"/>
        <v>1</v>
      </c>
      <c r="R389" s="218" t="str">
        <f t="array" aca="1" ref="R389" ca="1">IF(ISNUMBER(Q389),IF(Q389=100%,"CUMPLIDA",IF(AND(ISNUMBER(M389),ISNUMBER(INDIRECT("FECHA_"&amp;$B389,1))), IF(M389&lt;=INDIRECT("FECHA_"&amp;$B389,1),"INCUMPLIDA","PROCESO"), "VERIFICAR FECHA")),"SIN VALOR AVANCE")</f>
        <v>CUMPLIDA</v>
      </c>
    </row>
    <row r="390" spans="1:18" ht="135.75">
      <c r="A390" s="211" t="s">
        <v>1026</v>
      </c>
      <c r="B390" s="212" t="s">
        <v>2644</v>
      </c>
      <c r="C390" s="548"/>
      <c r="D390" s="548"/>
      <c r="E390" s="546"/>
      <c r="F390" s="546"/>
      <c r="G390" s="546"/>
      <c r="H390" s="213" t="s">
        <v>4177</v>
      </c>
      <c r="I390" s="214" t="s">
        <v>4194</v>
      </c>
      <c r="J390" s="214" t="s">
        <v>4179</v>
      </c>
      <c r="K390" s="220">
        <v>1</v>
      </c>
      <c r="L390" s="216">
        <v>45870</v>
      </c>
      <c r="M390" s="216">
        <v>45930</v>
      </c>
      <c r="N390" s="251">
        <f t="shared" si="11"/>
        <v>8.5714285714285712</v>
      </c>
      <c r="O390" s="217">
        <v>1</v>
      </c>
      <c r="P390" s="214" t="s">
        <v>5107</v>
      </c>
      <c r="Q390" s="217">
        <f t="shared" si="12"/>
        <v>1</v>
      </c>
      <c r="R390" s="218" t="str">
        <f t="array" aca="1" ref="R390" ca="1">IF(ISNUMBER(Q390),IF(Q390=100%,"CUMPLIDA",IF(AND(ISNUMBER(M390),ISNUMBER(INDIRECT("FECHA_"&amp;$B390,1))), IF(M390&lt;=INDIRECT("FECHA_"&amp;$B390,1),"INCUMPLIDA","PROCESO"), "VERIFICAR FECHA")),"SIN VALOR AVANCE")</f>
        <v>CUMPLIDA</v>
      </c>
    </row>
    <row r="391" spans="1:18" ht="165">
      <c r="A391" s="211" t="s">
        <v>1026</v>
      </c>
      <c r="B391" s="212" t="s">
        <v>2644</v>
      </c>
      <c r="C391" s="548"/>
      <c r="D391" s="548"/>
      <c r="E391" s="546"/>
      <c r="F391" s="546"/>
      <c r="G391" s="546"/>
      <c r="H391" s="213" t="s">
        <v>4180</v>
      </c>
      <c r="I391" s="214" t="s">
        <v>4195</v>
      </c>
      <c r="J391" s="214" t="s">
        <v>4182</v>
      </c>
      <c r="K391" s="220">
        <v>2</v>
      </c>
      <c r="L391" s="216">
        <v>45931</v>
      </c>
      <c r="M391" s="216">
        <v>46053</v>
      </c>
      <c r="N391" s="251">
        <f t="shared" si="11"/>
        <v>17.428571428571427</v>
      </c>
      <c r="O391" s="217">
        <v>1</v>
      </c>
      <c r="P391" s="214" t="s">
        <v>5113</v>
      </c>
      <c r="Q391" s="217">
        <f t="shared" si="12"/>
        <v>1</v>
      </c>
      <c r="R391" s="218" t="str">
        <f t="array" aca="1" ref="R391" ca="1">IF(ISNUMBER(Q391),IF(Q391=100%,"CUMPLIDA",IF(AND(ISNUMBER(M391),ISNUMBER(INDIRECT("FECHA_"&amp;$B391,1))), IF(M391&lt;=INDIRECT("FECHA_"&amp;$B391,1),"INCUMPLIDA","PROCESO"), "VERIFICAR FECHA")),"SIN VALOR AVANCE")</f>
        <v>CUMPLIDA</v>
      </c>
    </row>
    <row r="392" spans="1:18" ht="315">
      <c r="A392" s="211" t="s">
        <v>1026</v>
      </c>
      <c r="B392" s="212" t="s">
        <v>2644</v>
      </c>
      <c r="C392" s="548"/>
      <c r="D392" s="548"/>
      <c r="E392" s="546"/>
      <c r="F392" s="546"/>
      <c r="G392" s="546"/>
      <c r="H392" s="213" t="s">
        <v>4196</v>
      </c>
      <c r="I392" s="214" t="s">
        <v>4197</v>
      </c>
      <c r="J392" s="214" t="s">
        <v>4185</v>
      </c>
      <c r="K392" s="220">
        <v>3</v>
      </c>
      <c r="L392" s="216">
        <v>45698</v>
      </c>
      <c r="M392" s="216">
        <v>46203</v>
      </c>
      <c r="N392" s="251">
        <f t="shared" si="11"/>
        <v>72.142857142857139</v>
      </c>
      <c r="O392" s="217">
        <v>0.14000000000000001</v>
      </c>
      <c r="P392" s="214" t="s">
        <v>5114</v>
      </c>
      <c r="Q392" s="217">
        <f t="shared" si="12"/>
        <v>0.14000000000000001</v>
      </c>
      <c r="R392" s="218" t="str">
        <f t="array" aca="1" ref="R392" ca="1">IF(ISNUMBER(Q392),IF(Q392=100%,"CUMPLIDA",IF(AND(ISNUMBER(M392),ISNUMBER(INDIRECT("FECHA_"&amp;$B392,1))), IF(M392&lt;=INDIRECT("FECHA_"&amp;$B392,1),"INCUMPLIDA","PROCESO"), "VERIFICAR FECHA")),"SIN VALOR AVANCE")</f>
        <v>PROCESO</v>
      </c>
    </row>
    <row r="393" spans="1:18" ht="409.5">
      <c r="A393" s="211" t="s">
        <v>1026</v>
      </c>
      <c r="B393" s="212" t="s">
        <v>2644</v>
      </c>
      <c r="C393" s="548"/>
      <c r="D393" s="548"/>
      <c r="E393" s="546"/>
      <c r="F393" s="546"/>
      <c r="G393" s="546"/>
      <c r="H393" s="213" t="s">
        <v>4186</v>
      </c>
      <c r="I393" s="214" t="s">
        <v>4198</v>
      </c>
      <c r="J393" s="214" t="s">
        <v>4188</v>
      </c>
      <c r="K393" s="220">
        <v>11</v>
      </c>
      <c r="L393" s="216">
        <v>45698</v>
      </c>
      <c r="M393" s="216">
        <v>46022</v>
      </c>
      <c r="N393" s="251">
        <f t="shared" si="11"/>
        <v>46.285714285714285</v>
      </c>
      <c r="O393" s="217">
        <v>1</v>
      </c>
      <c r="P393" s="214" t="s">
        <v>5110</v>
      </c>
      <c r="Q393" s="217">
        <f t="shared" si="12"/>
        <v>1</v>
      </c>
      <c r="R393" s="218" t="str">
        <f t="array" aca="1" ref="R393" ca="1">IF(ISNUMBER(Q393),IF(Q393=100%,"CUMPLIDA",IF(AND(ISNUMBER(M393),ISNUMBER(INDIRECT("FECHA_"&amp;$B393,1))), IF(M393&lt;=INDIRECT("FECHA_"&amp;$B393,1),"INCUMPLIDA","PROCESO"), "VERIFICAR FECHA")),"SIN VALOR AVANCE")</f>
        <v>CUMPLIDA</v>
      </c>
    </row>
    <row r="394" spans="1:18" ht="120">
      <c r="A394" s="211" t="s">
        <v>1026</v>
      </c>
      <c r="B394" s="212" t="s">
        <v>2644</v>
      </c>
      <c r="C394" s="548"/>
      <c r="D394" s="548"/>
      <c r="E394" s="546"/>
      <c r="F394" s="546"/>
      <c r="G394" s="546"/>
      <c r="H394" s="213" t="s">
        <v>4199</v>
      </c>
      <c r="I394" s="214" t="s">
        <v>4200</v>
      </c>
      <c r="J394" s="214" t="s">
        <v>4201</v>
      </c>
      <c r="K394" s="220">
        <v>1</v>
      </c>
      <c r="L394" s="216">
        <v>45698</v>
      </c>
      <c r="M394" s="216">
        <v>45868</v>
      </c>
      <c r="N394" s="251">
        <f t="shared" si="11"/>
        <v>24.285714285714285</v>
      </c>
      <c r="O394" s="217">
        <v>1</v>
      </c>
      <c r="P394" s="214" t="s">
        <v>5113</v>
      </c>
      <c r="Q394" s="217">
        <f t="shared" si="12"/>
        <v>1</v>
      </c>
      <c r="R394" s="218" t="str">
        <f t="array" aca="1" ref="R394" ca="1">IF(ISNUMBER(Q394),IF(Q394=100%,"CUMPLIDA",IF(AND(ISNUMBER(M394),ISNUMBER(INDIRECT("FECHA_"&amp;$B394,1))), IF(M394&lt;=INDIRECT("FECHA_"&amp;$B394,1),"INCUMPLIDA","PROCESO"), "VERIFICAR FECHA")),"SIN VALOR AVANCE")</f>
        <v>CUMPLIDA</v>
      </c>
    </row>
    <row r="395" spans="1:18" ht="90">
      <c r="A395" s="211" t="s">
        <v>1026</v>
      </c>
      <c r="B395" s="212" t="s">
        <v>2644</v>
      </c>
      <c r="C395" s="548"/>
      <c r="D395" s="548"/>
      <c r="E395" s="546"/>
      <c r="F395" s="546"/>
      <c r="G395" s="546"/>
      <c r="H395" s="213" t="s">
        <v>4202</v>
      </c>
      <c r="I395" s="214" t="s">
        <v>4203</v>
      </c>
      <c r="J395" s="214" t="s">
        <v>4204</v>
      </c>
      <c r="K395" s="220">
        <v>5</v>
      </c>
      <c r="L395" s="216">
        <v>45870</v>
      </c>
      <c r="M395" s="216">
        <v>46021</v>
      </c>
      <c r="N395" s="251">
        <f t="shared" si="11"/>
        <v>21.571428571428573</v>
      </c>
      <c r="O395" s="217">
        <v>1</v>
      </c>
      <c r="P395" s="214" t="s">
        <v>5113</v>
      </c>
      <c r="Q395" s="217">
        <f t="shared" si="12"/>
        <v>1</v>
      </c>
      <c r="R395" s="218" t="str">
        <f t="array" aca="1" ref="R395" ca="1">IF(ISNUMBER(Q395),IF(Q395=100%,"CUMPLIDA",IF(AND(ISNUMBER(M395),ISNUMBER(INDIRECT("FECHA_"&amp;$B395,1))), IF(M395&lt;=INDIRECT("FECHA_"&amp;$B395,1),"INCUMPLIDA","PROCESO"), "VERIFICAR FECHA")),"SIN VALOR AVANCE")</f>
        <v>CUMPLIDA</v>
      </c>
    </row>
    <row r="396" spans="1:18" ht="210">
      <c r="A396" s="211" t="s">
        <v>1026</v>
      </c>
      <c r="B396" s="212" t="s">
        <v>2644</v>
      </c>
      <c r="C396" s="548"/>
      <c r="D396" s="548"/>
      <c r="E396" s="546" t="s">
        <v>4205</v>
      </c>
      <c r="F396" s="546"/>
      <c r="G396" s="546"/>
      <c r="H396" s="213" t="s">
        <v>4206</v>
      </c>
      <c r="I396" s="214" t="s">
        <v>4207</v>
      </c>
      <c r="J396" s="214" t="s">
        <v>4208</v>
      </c>
      <c r="K396" s="220">
        <v>3</v>
      </c>
      <c r="L396" s="216">
        <v>45717</v>
      </c>
      <c r="M396" s="216">
        <v>45808</v>
      </c>
      <c r="N396" s="251">
        <f t="shared" ref="N396:N459" si="13">(M396-L396)/7</f>
        <v>13</v>
      </c>
      <c r="O396" s="217">
        <v>1</v>
      </c>
      <c r="P396" s="214" t="s">
        <v>5115</v>
      </c>
      <c r="Q396" s="217">
        <f t="shared" si="12"/>
        <v>1</v>
      </c>
      <c r="R396" s="218" t="str">
        <f t="array" aca="1" ref="R396" ca="1">IF(ISNUMBER(Q396),IF(Q396=100%,"CUMPLIDA",IF(AND(ISNUMBER(M396),ISNUMBER(INDIRECT("FECHA_"&amp;$B396,1))), IF(M396&lt;=INDIRECT("FECHA_"&amp;$B396,1),"INCUMPLIDA","PROCESO"), "VERIFICAR FECHA")),"SIN VALOR AVANCE")</f>
        <v>CUMPLIDA</v>
      </c>
    </row>
    <row r="397" spans="1:18" ht="240">
      <c r="A397" s="211" t="s">
        <v>1026</v>
      </c>
      <c r="B397" s="212" t="s">
        <v>2644</v>
      </c>
      <c r="C397" s="548"/>
      <c r="D397" s="548"/>
      <c r="E397" s="546"/>
      <c r="F397" s="546"/>
      <c r="G397" s="546"/>
      <c r="H397" s="213" t="s">
        <v>4209</v>
      </c>
      <c r="I397" s="214" t="s">
        <v>4210</v>
      </c>
      <c r="J397" s="214" t="s">
        <v>4211</v>
      </c>
      <c r="K397" s="220">
        <v>2</v>
      </c>
      <c r="L397" s="216">
        <v>45698</v>
      </c>
      <c r="M397" s="216">
        <v>45746</v>
      </c>
      <c r="N397" s="251">
        <f t="shared" si="13"/>
        <v>6.8571428571428568</v>
      </c>
      <c r="O397" s="217">
        <v>1</v>
      </c>
      <c r="P397" s="214" t="s">
        <v>5108</v>
      </c>
      <c r="Q397" s="217">
        <f t="shared" si="12"/>
        <v>1</v>
      </c>
      <c r="R397" s="218" t="str">
        <f t="array" aca="1" ref="R397" ca="1">IF(ISNUMBER(Q397),IF(Q397=100%,"CUMPLIDA",IF(AND(ISNUMBER(M397),ISNUMBER(INDIRECT("FECHA_"&amp;$B397,1))), IF(M397&lt;=INDIRECT("FECHA_"&amp;$B397,1),"INCUMPLIDA","PROCESO"), "VERIFICAR FECHA")),"SIN VALOR AVANCE")</f>
        <v>CUMPLIDA</v>
      </c>
    </row>
    <row r="398" spans="1:18" ht="75">
      <c r="A398" s="211" t="s">
        <v>1026</v>
      </c>
      <c r="B398" s="212" t="s">
        <v>2644</v>
      </c>
      <c r="C398" s="548"/>
      <c r="D398" s="548"/>
      <c r="E398" s="546"/>
      <c r="F398" s="546"/>
      <c r="G398" s="546"/>
      <c r="H398" s="213" t="s">
        <v>4212</v>
      </c>
      <c r="I398" s="214" t="s">
        <v>4213</v>
      </c>
      <c r="J398" s="234" t="s">
        <v>4214</v>
      </c>
      <c r="K398" s="220">
        <v>1</v>
      </c>
      <c r="L398" s="216">
        <v>45748</v>
      </c>
      <c r="M398" s="216">
        <v>45777</v>
      </c>
      <c r="N398" s="251">
        <f t="shared" si="13"/>
        <v>4.1428571428571432</v>
      </c>
      <c r="O398" s="217">
        <v>1</v>
      </c>
      <c r="P398" s="214" t="s">
        <v>5108</v>
      </c>
      <c r="Q398" s="217">
        <f t="shared" si="12"/>
        <v>1</v>
      </c>
      <c r="R398" s="218" t="str">
        <f t="array" aca="1" ref="R398" ca="1">IF(ISNUMBER(Q398),IF(Q398=100%,"CUMPLIDA",IF(AND(ISNUMBER(M398),ISNUMBER(INDIRECT("FECHA_"&amp;$B398,1))), IF(M398&lt;=INDIRECT("FECHA_"&amp;$B398,1),"INCUMPLIDA","PROCESO"), "VERIFICAR FECHA")),"SIN VALOR AVANCE")</f>
        <v>CUMPLIDA</v>
      </c>
    </row>
    <row r="399" spans="1:18" ht="150">
      <c r="A399" s="211" t="s">
        <v>1026</v>
      </c>
      <c r="B399" s="212" t="s">
        <v>2644</v>
      </c>
      <c r="C399" s="548"/>
      <c r="D399" s="548"/>
      <c r="E399" s="546"/>
      <c r="F399" s="546"/>
      <c r="G399" s="546"/>
      <c r="H399" s="213" t="s">
        <v>4215</v>
      </c>
      <c r="I399" s="228" t="s">
        <v>4216</v>
      </c>
      <c r="J399" s="234" t="s">
        <v>4217</v>
      </c>
      <c r="K399" s="220">
        <v>2</v>
      </c>
      <c r="L399" s="216">
        <v>45778</v>
      </c>
      <c r="M399" s="216">
        <v>46081</v>
      </c>
      <c r="N399" s="251">
        <f t="shared" si="13"/>
        <v>43.285714285714285</v>
      </c>
      <c r="O399" s="217">
        <v>1</v>
      </c>
      <c r="P399" s="214" t="s">
        <v>5108</v>
      </c>
      <c r="Q399" s="217">
        <f t="shared" si="12"/>
        <v>1</v>
      </c>
      <c r="R399" s="218" t="str">
        <f t="array" aca="1" ref="R399" ca="1">IF(ISNUMBER(Q399),IF(Q399=100%,"CUMPLIDA",IF(AND(ISNUMBER(M399),ISNUMBER(INDIRECT("FECHA_"&amp;$B399,1))), IF(M399&lt;=INDIRECT("FECHA_"&amp;$B399,1),"INCUMPLIDA","PROCESO"), "VERIFICAR FECHA")),"SIN VALOR AVANCE")</f>
        <v>CUMPLIDA</v>
      </c>
    </row>
    <row r="400" spans="1:18" ht="165">
      <c r="A400" s="211" t="s">
        <v>1026</v>
      </c>
      <c r="B400" s="212" t="s">
        <v>2644</v>
      </c>
      <c r="C400" s="548"/>
      <c r="D400" s="548"/>
      <c r="E400" s="213" t="s">
        <v>4218</v>
      </c>
      <c r="F400" s="213"/>
      <c r="G400" s="546"/>
      <c r="H400" s="213" t="s">
        <v>4219</v>
      </c>
      <c r="I400" s="214" t="s">
        <v>4220</v>
      </c>
      <c r="J400" s="234" t="s">
        <v>4221</v>
      </c>
      <c r="K400" s="220">
        <v>1</v>
      </c>
      <c r="L400" s="216">
        <v>45931</v>
      </c>
      <c r="M400" s="216">
        <v>46053</v>
      </c>
      <c r="N400" s="251">
        <f t="shared" si="13"/>
        <v>17.428571428571427</v>
      </c>
      <c r="O400" s="217">
        <v>1</v>
      </c>
      <c r="P400" s="214" t="s">
        <v>5108</v>
      </c>
      <c r="Q400" s="217">
        <f t="shared" si="12"/>
        <v>1</v>
      </c>
      <c r="R400" s="218" t="str">
        <f t="array" aca="1" ref="R400" ca="1">IF(ISNUMBER(Q400),IF(Q400=100%,"CUMPLIDA",IF(AND(ISNUMBER(M400),ISNUMBER(INDIRECT("FECHA_"&amp;$B400,1))), IF(M400&lt;=INDIRECT("FECHA_"&amp;$B400,1),"INCUMPLIDA","PROCESO"), "VERIFICAR FECHA")),"SIN VALOR AVANCE")</f>
        <v>CUMPLIDA</v>
      </c>
    </row>
    <row r="401" spans="1:18" ht="240.75">
      <c r="A401" s="211" t="s">
        <v>1026</v>
      </c>
      <c r="B401" s="212" t="s">
        <v>2644</v>
      </c>
      <c r="C401" s="548" t="s">
        <v>4222</v>
      </c>
      <c r="D401" s="548" t="s">
        <v>2673</v>
      </c>
      <c r="E401" s="546" t="s">
        <v>4223</v>
      </c>
      <c r="F401" s="546"/>
      <c r="G401" s="546" t="s">
        <v>4526</v>
      </c>
      <c r="H401" s="213" t="s">
        <v>4224</v>
      </c>
      <c r="I401" s="214" t="s">
        <v>4225</v>
      </c>
      <c r="J401" s="214" t="s">
        <v>4226</v>
      </c>
      <c r="K401" s="220">
        <v>1</v>
      </c>
      <c r="L401" s="216">
        <v>45853</v>
      </c>
      <c r="M401" s="216">
        <v>46022</v>
      </c>
      <c r="N401" s="251">
        <f t="shared" si="13"/>
        <v>24.142857142857142</v>
      </c>
      <c r="O401" s="217">
        <v>1</v>
      </c>
      <c r="P401" s="214" t="s">
        <v>5116</v>
      </c>
      <c r="Q401" s="217">
        <f t="shared" si="12"/>
        <v>1</v>
      </c>
      <c r="R401" s="218" t="str">
        <f t="array" aca="1" ref="R401" ca="1">IF(ISNUMBER(Q401),IF(Q401=100%,"CUMPLIDA",IF(AND(ISNUMBER(M401),ISNUMBER(INDIRECT("FECHA_"&amp;$B401,1))), IF(M401&lt;=INDIRECT("FECHA_"&amp;$B401,1),"INCUMPLIDA","PROCESO"), "VERIFICAR FECHA")),"SIN VALOR AVANCE")</f>
        <v>CUMPLIDA</v>
      </c>
    </row>
    <row r="402" spans="1:18" ht="405">
      <c r="A402" s="211" t="s">
        <v>1026</v>
      </c>
      <c r="B402" s="212" t="s">
        <v>2644</v>
      </c>
      <c r="C402" s="548"/>
      <c r="D402" s="548"/>
      <c r="E402" s="546"/>
      <c r="F402" s="546"/>
      <c r="G402" s="546"/>
      <c r="H402" s="213" t="s">
        <v>4227</v>
      </c>
      <c r="I402" s="214" t="s">
        <v>4228</v>
      </c>
      <c r="J402" s="214" t="s">
        <v>4229</v>
      </c>
      <c r="K402" s="220">
        <v>6</v>
      </c>
      <c r="L402" s="216">
        <v>45839</v>
      </c>
      <c r="M402" s="216">
        <v>46204</v>
      </c>
      <c r="N402" s="251">
        <f t="shared" si="13"/>
        <v>52.142857142857146</v>
      </c>
      <c r="O402" s="217">
        <v>0.25</v>
      </c>
      <c r="P402" s="214" t="s">
        <v>5117</v>
      </c>
      <c r="Q402" s="217">
        <f t="shared" si="12"/>
        <v>0.25</v>
      </c>
      <c r="R402" s="218" t="str">
        <f t="array" aca="1" ref="R402" ca="1">IF(ISNUMBER(Q402),IF(Q402=100%,"CUMPLIDA",IF(AND(ISNUMBER(M402),ISNUMBER(INDIRECT("FECHA_"&amp;$B402,1))), IF(M402&lt;=INDIRECT("FECHA_"&amp;$B402,1),"INCUMPLIDA","PROCESO"), "VERIFICAR FECHA")),"SIN VALOR AVANCE")</f>
        <v>PROCESO</v>
      </c>
    </row>
    <row r="403" spans="1:18" ht="270">
      <c r="A403" s="211" t="s">
        <v>1026</v>
      </c>
      <c r="B403" s="212" t="s">
        <v>2644</v>
      </c>
      <c r="C403" s="548"/>
      <c r="D403" s="548"/>
      <c r="E403" s="546" t="s">
        <v>4230</v>
      </c>
      <c r="F403" s="546"/>
      <c r="G403" s="546"/>
      <c r="H403" s="213" t="s">
        <v>4231</v>
      </c>
      <c r="I403" s="214" t="s">
        <v>4232</v>
      </c>
      <c r="J403" s="214" t="s">
        <v>4233</v>
      </c>
      <c r="K403" s="220">
        <v>1</v>
      </c>
      <c r="L403" s="216">
        <v>45839</v>
      </c>
      <c r="M403" s="216">
        <v>46204</v>
      </c>
      <c r="N403" s="251">
        <f t="shared" si="13"/>
        <v>52.142857142857146</v>
      </c>
      <c r="O403" s="217">
        <v>1</v>
      </c>
      <c r="P403" s="214" t="s">
        <v>4234</v>
      </c>
      <c r="Q403" s="217">
        <f t="shared" si="12"/>
        <v>1</v>
      </c>
      <c r="R403" s="218" t="str">
        <f t="array" aca="1" ref="R403" ca="1">IF(ISNUMBER(Q403),IF(Q403=100%,"CUMPLIDA",IF(AND(ISNUMBER(M403),ISNUMBER(INDIRECT("FECHA_"&amp;$B403,1))), IF(M403&lt;=INDIRECT("FECHA_"&amp;$B403,1),"INCUMPLIDA","PROCESO"), "VERIFICAR FECHA")),"SIN VALOR AVANCE")</f>
        <v>CUMPLIDA</v>
      </c>
    </row>
    <row r="404" spans="1:18" ht="78">
      <c r="A404" s="211" t="s">
        <v>1026</v>
      </c>
      <c r="B404" s="212" t="s">
        <v>2644</v>
      </c>
      <c r="C404" s="548"/>
      <c r="D404" s="548"/>
      <c r="E404" s="546"/>
      <c r="F404" s="546"/>
      <c r="G404" s="546"/>
      <c r="H404" s="213" t="s">
        <v>4235</v>
      </c>
      <c r="I404" s="235" t="s">
        <v>5118</v>
      </c>
      <c r="J404" s="235" t="s">
        <v>5119</v>
      </c>
      <c r="K404" s="220">
        <v>1</v>
      </c>
      <c r="L404" s="216">
        <v>45839</v>
      </c>
      <c r="M404" s="216">
        <v>46204</v>
      </c>
      <c r="N404" s="251">
        <f t="shared" si="13"/>
        <v>52.142857142857146</v>
      </c>
      <c r="O404" s="217">
        <v>0</v>
      </c>
      <c r="P404" s="214" t="s">
        <v>5120</v>
      </c>
      <c r="Q404" s="217">
        <f t="shared" si="12"/>
        <v>0</v>
      </c>
      <c r="R404" s="218" t="str">
        <f t="array" aca="1" ref="R404" ca="1">IF(ISNUMBER(Q404),IF(Q404=100%,"CUMPLIDA",IF(AND(ISNUMBER(M404),ISNUMBER(INDIRECT("FECHA_"&amp;$B404,1))), IF(M404&lt;=INDIRECT("FECHA_"&amp;$B404,1),"INCUMPLIDA","PROCESO"), "VERIFICAR FECHA")),"SIN VALOR AVANCE")</f>
        <v>PROCESO</v>
      </c>
    </row>
    <row r="405" spans="1:18" ht="409.5">
      <c r="A405" s="211" t="s">
        <v>1026</v>
      </c>
      <c r="B405" s="212" t="s">
        <v>2644</v>
      </c>
      <c r="C405" s="548"/>
      <c r="D405" s="548"/>
      <c r="E405" s="546" t="s">
        <v>4236</v>
      </c>
      <c r="F405" s="546"/>
      <c r="G405" s="546"/>
      <c r="H405" s="213" t="s">
        <v>4237</v>
      </c>
      <c r="I405" s="214" t="s">
        <v>4238</v>
      </c>
      <c r="J405" s="214" t="s">
        <v>4239</v>
      </c>
      <c r="K405" s="220">
        <v>10</v>
      </c>
      <c r="L405" s="216">
        <v>45839</v>
      </c>
      <c r="M405" s="216">
        <v>47483</v>
      </c>
      <c r="N405" s="251">
        <f t="shared" si="13"/>
        <v>234.85714285714286</v>
      </c>
      <c r="O405" s="217">
        <v>0</v>
      </c>
      <c r="P405" s="214" t="s">
        <v>5121</v>
      </c>
      <c r="Q405" s="217">
        <f t="shared" si="12"/>
        <v>0</v>
      </c>
      <c r="R405" s="218" t="str">
        <f t="array" aca="1" ref="R405" ca="1">IF(ISNUMBER(Q405),IF(Q405=100%,"CUMPLIDA",IF(AND(ISNUMBER(M405),ISNUMBER(INDIRECT("FECHA_"&amp;$B405,1))), IF(M405&lt;=INDIRECT("FECHA_"&amp;$B405,1),"INCUMPLIDA","PROCESO"), "VERIFICAR FECHA")),"SIN VALOR AVANCE")</f>
        <v>PROCESO</v>
      </c>
    </row>
    <row r="406" spans="1:18" ht="138.75">
      <c r="A406" s="211" t="s">
        <v>1026</v>
      </c>
      <c r="B406" s="212" t="s">
        <v>2644</v>
      </c>
      <c r="C406" s="548"/>
      <c r="D406" s="548"/>
      <c r="E406" s="546"/>
      <c r="F406" s="546"/>
      <c r="G406" s="546"/>
      <c r="H406" s="213" t="s">
        <v>5122</v>
      </c>
      <c r="I406" s="214" t="s">
        <v>4240</v>
      </c>
      <c r="J406" s="214" t="s">
        <v>4241</v>
      </c>
      <c r="K406" s="220">
        <v>1</v>
      </c>
      <c r="L406" s="216">
        <v>45839</v>
      </c>
      <c r="M406" s="216">
        <v>45930</v>
      </c>
      <c r="N406" s="251">
        <f t="shared" si="13"/>
        <v>13</v>
      </c>
      <c r="O406" s="217">
        <v>1</v>
      </c>
      <c r="P406" s="214" t="s">
        <v>5123</v>
      </c>
      <c r="Q406" s="217">
        <f t="shared" si="12"/>
        <v>1</v>
      </c>
      <c r="R406" s="218" t="str">
        <f t="array" aca="1" ref="R406" ca="1">IF(ISNUMBER(Q406),IF(Q406=100%,"CUMPLIDA",IF(AND(ISNUMBER(M406),ISNUMBER(INDIRECT("FECHA_"&amp;$B406,1))), IF(M406&lt;=INDIRECT("FECHA_"&amp;$B406,1),"INCUMPLIDA","PROCESO"), "VERIFICAR FECHA")),"SIN VALOR AVANCE")</f>
        <v>CUMPLIDA</v>
      </c>
    </row>
    <row r="407" spans="1:18" ht="225">
      <c r="A407" s="211" t="s">
        <v>1026</v>
      </c>
      <c r="B407" s="212" t="s">
        <v>2644</v>
      </c>
      <c r="C407" s="548"/>
      <c r="D407" s="548"/>
      <c r="E407" s="546" t="s">
        <v>4242</v>
      </c>
      <c r="F407" s="546"/>
      <c r="G407" s="546"/>
      <c r="H407" s="546" t="s">
        <v>4243</v>
      </c>
      <c r="I407" s="214" t="s">
        <v>4244</v>
      </c>
      <c r="J407" s="214" t="s">
        <v>4245</v>
      </c>
      <c r="K407" s="220">
        <v>2</v>
      </c>
      <c r="L407" s="216">
        <v>45839</v>
      </c>
      <c r="M407" s="216">
        <v>46112</v>
      </c>
      <c r="N407" s="251">
        <f t="shared" si="13"/>
        <v>39</v>
      </c>
      <c r="O407" s="217">
        <v>1</v>
      </c>
      <c r="P407" s="214" t="s">
        <v>5124</v>
      </c>
      <c r="Q407" s="217">
        <f t="shared" si="12"/>
        <v>1</v>
      </c>
      <c r="R407" s="218" t="str">
        <f t="array" aca="1" ref="R407" ca="1">IF(ISNUMBER(Q407),IF(Q407=100%,"CUMPLIDA",IF(AND(ISNUMBER(M407),ISNUMBER(INDIRECT("FECHA_"&amp;$B407,1))), IF(M407&lt;=INDIRECT("FECHA_"&amp;$B407,1),"INCUMPLIDA","PROCESO"), "VERIFICAR FECHA")),"SIN VALOR AVANCE")</f>
        <v>CUMPLIDA</v>
      </c>
    </row>
    <row r="408" spans="1:18" ht="180">
      <c r="A408" s="211" t="s">
        <v>1026</v>
      </c>
      <c r="B408" s="212" t="s">
        <v>2644</v>
      </c>
      <c r="C408" s="548"/>
      <c r="D408" s="548"/>
      <c r="E408" s="546"/>
      <c r="F408" s="546"/>
      <c r="G408" s="546"/>
      <c r="H408" s="546"/>
      <c r="I408" s="214" t="s">
        <v>4246</v>
      </c>
      <c r="J408" s="214" t="s">
        <v>4247</v>
      </c>
      <c r="K408" s="220">
        <v>2</v>
      </c>
      <c r="L408" s="216">
        <v>45839</v>
      </c>
      <c r="M408" s="216">
        <v>46021</v>
      </c>
      <c r="N408" s="251">
        <f t="shared" si="13"/>
        <v>26</v>
      </c>
      <c r="O408" s="217">
        <v>1</v>
      </c>
      <c r="P408" s="214" t="s">
        <v>5125</v>
      </c>
      <c r="Q408" s="217">
        <f t="shared" si="12"/>
        <v>1</v>
      </c>
      <c r="R408" s="218" t="str">
        <f t="array" aca="1" ref="R408" ca="1">IF(ISNUMBER(Q408),IF(Q408=100%,"CUMPLIDA",IF(AND(ISNUMBER(M408),ISNUMBER(INDIRECT("FECHA_"&amp;$B408,1))), IF(M408&lt;=INDIRECT("FECHA_"&amp;$B408,1),"INCUMPLIDA","PROCESO"), "VERIFICAR FECHA")),"SIN VALOR AVANCE")</f>
        <v>CUMPLIDA</v>
      </c>
    </row>
    <row r="409" spans="1:18" ht="409.5">
      <c r="A409" s="211" t="s">
        <v>1026</v>
      </c>
      <c r="B409" s="212" t="s">
        <v>2644</v>
      </c>
      <c r="C409" s="548"/>
      <c r="D409" s="548"/>
      <c r="E409" s="546" t="s">
        <v>4248</v>
      </c>
      <c r="F409" s="546"/>
      <c r="G409" s="546"/>
      <c r="H409" s="213" t="s">
        <v>4249</v>
      </c>
      <c r="I409" s="214" t="s">
        <v>4238</v>
      </c>
      <c r="J409" s="214" t="s">
        <v>4239</v>
      </c>
      <c r="K409" s="220">
        <v>10</v>
      </c>
      <c r="L409" s="216">
        <v>45839</v>
      </c>
      <c r="M409" s="216">
        <v>47483</v>
      </c>
      <c r="N409" s="251">
        <f t="shared" si="13"/>
        <v>234.85714285714286</v>
      </c>
      <c r="O409" s="217">
        <v>0</v>
      </c>
      <c r="P409" s="214" t="s">
        <v>5126</v>
      </c>
      <c r="Q409" s="217">
        <f t="shared" si="12"/>
        <v>0</v>
      </c>
      <c r="R409" s="218" t="str">
        <f t="array" aca="1" ref="R409" ca="1">IF(ISNUMBER(Q409),IF(Q409=100%,"CUMPLIDA",IF(AND(ISNUMBER(M409),ISNUMBER(INDIRECT("FECHA_"&amp;$B409,1))), IF(M409&lt;=INDIRECT("FECHA_"&amp;$B409,1),"INCUMPLIDA","PROCESO"), "VERIFICAR FECHA")),"SIN VALOR AVANCE")</f>
        <v>PROCESO</v>
      </c>
    </row>
    <row r="410" spans="1:18" ht="165">
      <c r="A410" s="211" t="s">
        <v>1026</v>
      </c>
      <c r="B410" s="212" t="s">
        <v>2644</v>
      </c>
      <c r="C410" s="548"/>
      <c r="D410" s="548"/>
      <c r="E410" s="546"/>
      <c r="F410" s="546"/>
      <c r="G410" s="546"/>
      <c r="H410" s="213" t="s">
        <v>4250</v>
      </c>
      <c r="I410" s="214" t="s">
        <v>4251</v>
      </c>
      <c r="J410" s="214" t="s">
        <v>4252</v>
      </c>
      <c r="K410" s="220">
        <v>6</v>
      </c>
      <c r="L410" s="216">
        <v>45839</v>
      </c>
      <c r="M410" s="216">
        <v>46204</v>
      </c>
      <c r="N410" s="251">
        <f t="shared" si="13"/>
        <v>52.142857142857146</v>
      </c>
      <c r="O410" s="217">
        <v>0.2</v>
      </c>
      <c r="P410" s="214" t="s">
        <v>5127</v>
      </c>
      <c r="Q410" s="217">
        <f t="shared" si="12"/>
        <v>0.2</v>
      </c>
      <c r="R410" s="218" t="str">
        <f t="array" aca="1" ref="R410" ca="1">IF(ISNUMBER(Q410),IF(Q410=100%,"CUMPLIDA",IF(AND(ISNUMBER(M410),ISNUMBER(INDIRECT("FECHA_"&amp;$B410,1))), IF(M410&lt;=INDIRECT("FECHA_"&amp;$B410,1),"INCUMPLIDA","PROCESO"), "VERIFICAR FECHA")),"SIN VALOR AVANCE")</f>
        <v>PROCESO</v>
      </c>
    </row>
    <row r="411" spans="1:18" ht="165">
      <c r="A411" s="211" t="s">
        <v>1026</v>
      </c>
      <c r="B411" s="212" t="s">
        <v>2644</v>
      </c>
      <c r="C411" s="548"/>
      <c r="D411" s="548"/>
      <c r="E411" s="546" t="s">
        <v>4253</v>
      </c>
      <c r="F411" s="546"/>
      <c r="G411" s="546"/>
      <c r="H411" s="213" t="s">
        <v>4254</v>
      </c>
      <c r="I411" s="214" t="s">
        <v>4255</v>
      </c>
      <c r="J411" s="214" t="s">
        <v>4256</v>
      </c>
      <c r="K411" s="220">
        <v>1</v>
      </c>
      <c r="L411" s="216">
        <v>45839</v>
      </c>
      <c r="M411" s="216">
        <v>46022</v>
      </c>
      <c r="N411" s="251">
        <f t="shared" si="13"/>
        <v>26.142857142857142</v>
      </c>
      <c r="O411" s="217">
        <v>1</v>
      </c>
      <c r="P411" s="214" t="s">
        <v>5128</v>
      </c>
      <c r="Q411" s="217">
        <f t="shared" si="12"/>
        <v>1</v>
      </c>
      <c r="R411" s="218" t="str">
        <f t="array" aca="1" ref="R411" ca="1">IF(ISNUMBER(Q411),IF(Q411=100%,"CUMPLIDA",IF(AND(ISNUMBER(M411),ISNUMBER(INDIRECT("FECHA_"&amp;$B411,1))), IF(M411&lt;=INDIRECT("FECHA_"&amp;$B411,1),"INCUMPLIDA","PROCESO"), "VERIFICAR FECHA")),"SIN VALOR AVANCE")</f>
        <v>CUMPLIDA</v>
      </c>
    </row>
    <row r="412" spans="1:18" ht="210">
      <c r="A412" s="211" t="s">
        <v>1026</v>
      </c>
      <c r="B412" s="212" t="s">
        <v>2644</v>
      </c>
      <c r="C412" s="548"/>
      <c r="D412" s="548"/>
      <c r="E412" s="546"/>
      <c r="F412" s="546"/>
      <c r="G412" s="546"/>
      <c r="H412" s="213" t="s">
        <v>4257</v>
      </c>
      <c r="I412" s="214" t="s">
        <v>4258</v>
      </c>
      <c r="J412" s="214" t="s">
        <v>4259</v>
      </c>
      <c r="K412" s="220">
        <v>1</v>
      </c>
      <c r="L412" s="216">
        <v>45839</v>
      </c>
      <c r="M412" s="216">
        <v>46022</v>
      </c>
      <c r="N412" s="251">
        <f t="shared" si="13"/>
        <v>26.142857142857142</v>
      </c>
      <c r="O412" s="217">
        <v>1</v>
      </c>
      <c r="P412" s="214" t="s">
        <v>5129</v>
      </c>
      <c r="Q412" s="217">
        <f t="shared" si="12"/>
        <v>1</v>
      </c>
      <c r="R412" s="218" t="str">
        <f t="array" aca="1" ref="R412" ca="1">IF(ISNUMBER(Q412),IF(Q412=100%,"CUMPLIDA",IF(AND(ISNUMBER(M412),ISNUMBER(INDIRECT("FECHA_"&amp;$B412,1))), IF(M412&lt;=INDIRECT("FECHA_"&amp;$B412,1),"INCUMPLIDA","PROCESO"), "VERIFICAR FECHA")),"SIN VALOR AVANCE")</f>
        <v>CUMPLIDA</v>
      </c>
    </row>
    <row r="413" spans="1:18" ht="195.75">
      <c r="A413" s="211" t="s">
        <v>1026</v>
      </c>
      <c r="B413" s="212" t="s">
        <v>2644</v>
      </c>
      <c r="C413" s="548"/>
      <c r="D413" s="548"/>
      <c r="E413" s="546" t="s">
        <v>4260</v>
      </c>
      <c r="F413" s="546"/>
      <c r="G413" s="546"/>
      <c r="H413" s="213" t="s">
        <v>4261</v>
      </c>
      <c r="I413" s="214" t="s">
        <v>4251</v>
      </c>
      <c r="J413" s="214" t="s">
        <v>4252</v>
      </c>
      <c r="K413" s="220">
        <v>6</v>
      </c>
      <c r="L413" s="216">
        <v>45839</v>
      </c>
      <c r="M413" s="216">
        <v>46204</v>
      </c>
      <c r="N413" s="251">
        <f t="shared" si="13"/>
        <v>52.142857142857146</v>
      </c>
      <c r="O413" s="217">
        <v>0.35</v>
      </c>
      <c r="P413" s="214" t="s">
        <v>5130</v>
      </c>
      <c r="Q413" s="217">
        <f t="shared" si="12"/>
        <v>0.35</v>
      </c>
      <c r="R413" s="218" t="str">
        <f t="array" aca="1" ref="R413" ca="1">IF(ISNUMBER(Q413),IF(Q413=100%,"CUMPLIDA",IF(AND(ISNUMBER(M413),ISNUMBER(INDIRECT("FECHA_"&amp;$B413,1))), IF(M413&lt;=INDIRECT("FECHA_"&amp;$B413,1),"INCUMPLIDA","PROCESO"), "VERIFICAR FECHA")),"SIN VALOR AVANCE")</f>
        <v>PROCESO</v>
      </c>
    </row>
    <row r="414" spans="1:18" ht="285">
      <c r="A414" s="211" t="s">
        <v>1026</v>
      </c>
      <c r="B414" s="212" t="s">
        <v>2644</v>
      </c>
      <c r="C414" s="548"/>
      <c r="D414" s="548"/>
      <c r="E414" s="546"/>
      <c r="F414" s="546"/>
      <c r="G414" s="546"/>
      <c r="H414" s="213" t="s">
        <v>4262</v>
      </c>
      <c r="I414" s="214" t="s">
        <v>4263</v>
      </c>
      <c r="J414" s="214" t="s">
        <v>4264</v>
      </c>
      <c r="K414" s="220">
        <v>2</v>
      </c>
      <c r="L414" s="216">
        <v>45839</v>
      </c>
      <c r="M414" s="216">
        <v>46204</v>
      </c>
      <c r="N414" s="251">
        <f t="shared" si="13"/>
        <v>52.142857142857146</v>
      </c>
      <c r="O414" s="217">
        <v>0</v>
      </c>
      <c r="P414" s="214" t="s">
        <v>5128</v>
      </c>
      <c r="Q414" s="217">
        <f t="shared" si="12"/>
        <v>0</v>
      </c>
      <c r="R414" s="218" t="str">
        <f t="array" aca="1" ref="R414" ca="1">IF(ISNUMBER(Q414),IF(Q414=100%,"CUMPLIDA",IF(AND(ISNUMBER(M414),ISNUMBER(INDIRECT("FECHA_"&amp;$B414,1))), IF(M414&lt;=INDIRECT("FECHA_"&amp;$B414,1),"INCUMPLIDA","PROCESO"), "VERIFICAR FECHA")),"SIN VALOR AVANCE")</f>
        <v>PROCESO</v>
      </c>
    </row>
    <row r="415" spans="1:18" ht="240">
      <c r="A415" s="211" t="s">
        <v>1026</v>
      </c>
      <c r="B415" s="212" t="s">
        <v>2644</v>
      </c>
      <c r="C415" s="548"/>
      <c r="D415" s="548"/>
      <c r="E415" s="546"/>
      <c r="F415" s="546"/>
      <c r="G415" s="546"/>
      <c r="H415" s="213" t="s">
        <v>4265</v>
      </c>
      <c r="I415" s="214" t="s">
        <v>4266</v>
      </c>
      <c r="J415" s="214" t="s">
        <v>4267</v>
      </c>
      <c r="K415" s="220">
        <v>1</v>
      </c>
      <c r="L415" s="216">
        <v>45839</v>
      </c>
      <c r="M415" s="216">
        <v>46022</v>
      </c>
      <c r="N415" s="251">
        <f t="shared" si="13"/>
        <v>26.142857142857142</v>
      </c>
      <c r="O415" s="217">
        <v>1</v>
      </c>
      <c r="P415" s="214" t="s">
        <v>5129</v>
      </c>
      <c r="Q415" s="217">
        <f t="shared" si="12"/>
        <v>1</v>
      </c>
      <c r="R415" s="218" t="str">
        <f t="array" aca="1" ref="R415" ca="1">IF(ISNUMBER(Q415),IF(Q415=100%,"CUMPLIDA",IF(AND(ISNUMBER(M415),ISNUMBER(INDIRECT("FECHA_"&amp;$B415,1))), IF(M415&lt;=INDIRECT("FECHA_"&amp;$B415,1),"INCUMPLIDA","PROCESO"), "VERIFICAR FECHA")),"SIN VALOR AVANCE")</f>
        <v>CUMPLIDA</v>
      </c>
    </row>
    <row r="416" spans="1:18" ht="180">
      <c r="A416" s="211" t="s">
        <v>1026</v>
      </c>
      <c r="B416" s="212" t="s">
        <v>2644</v>
      </c>
      <c r="C416" s="548"/>
      <c r="D416" s="548"/>
      <c r="E416" s="546"/>
      <c r="F416" s="546"/>
      <c r="G416" s="546"/>
      <c r="H416" s="213" t="s">
        <v>4268</v>
      </c>
      <c r="I416" s="214" t="s">
        <v>4269</v>
      </c>
      <c r="J416" s="214" t="s">
        <v>4270</v>
      </c>
      <c r="K416" s="220">
        <v>3</v>
      </c>
      <c r="L416" s="216">
        <v>45839</v>
      </c>
      <c r="M416" s="216">
        <v>46022</v>
      </c>
      <c r="N416" s="251">
        <f t="shared" si="13"/>
        <v>26.142857142857142</v>
      </c>
      <c r="O416" s="217">
        <v>1</v>
      </c>
      <c r="P416" s="214" t="s">
        <v>5131</v>
      </c>
      <c r="Q416" s="217">
        <f t="shared" si="12"/>
        <v>1</v>
      </c>
      <c r="R416" s="218" t="str">
        <f t="array" aca="1" ref="R416" ca="1">IF(ISNUMBER(Q416),IF(Q416=100%,"CUMPLIDA",IF(AND(ISNUMBER(M416),ISNUMBER(INDIRECT("FECHA_"&amp;$B416,1))), IF(M416&lt;=INDIRECT("FECHA_"&amp;$B416,1),"INCUMPLIDA","PROCESO"), "VERIFICAR FECHA")),"SIN VALOR AVANCE")</f>
        <v>CUMPLIDA</v>
      </c>
    </row>
    <row r="417" spans="1:18" ht="300">
      <c r="A417" s="211" t="s">
        <v>1026</v>
      </c>
      <c r="B417" s="212" t="s">
        <v>2644</v>
      </c>
      <c r="C417" s="548"/>
      <c r="D417" s="548"/>
      <c r="E417" s="213"/>
      <c r="F417" s="213" t="s">
        <v>4702</v>
      </c>
      <c r="G417" s="546"/>
      <c r="H417" s="213" t="s">
        <v>4268</v>
      </c>
      <c r="I417" s="214" t="s">
        <v>4269</v>
      </c>
      <c r="J417" s="214" t="s">
        <v>4703</v>
      </c>
      <c r="K417" s="220">
        <v>3</v>
      </c>
      <c r="L417" s="216">
        <v>45839</v>
      </c>
      <c r="M417" s="216">
        <v>46022</v>
      </c>
      <c r="N417" s="251">
        <f t="shared" si="13"/>
        <v>26.142857142857142</v>
      </c>
      <c r="O417" s="217">
        <v>1</v>
      </c>
      <c r="P417" s="214" t="s">
        <v>4704</v>
      </c>
      <c r="Q417" s="217">
        <f t="shared" si="12"/>
        <v>1</v>
      </c>
      <c r="R417" s="218" t="str">
        <f t="array" aca="1" ref="R417" ca="1">IF(ISNUMBER(Q417),IF(Q417=100%,"CUMPLIDA",IF(AND(ISNUMBER(M417),ISNUMBER(INDIRECT("FECHA_"&amp;$B417,1))), IF(M417&lt;=INDIRECT("FECHA_"&amp;$B417,1),"INCUMPLIDA","PROCESO"), "VERIFICAR FECHA")),"SIN VALOR AVANCE")</f>
        <v>CUMPLIDA</v>
      </c>
    </row>
    <row r="418" spans="1:18" ht="300">
      <c r="A418" s="211" t="s">
        <v>1026</v>
      </c>
      <c r="B418" s="212" t="s">
        <v>2644</v>
      </c>
      <c r="C418" s="548" t="s">
        <v>4271</v>
      </c>
      <c r="D418" s="548" t="s">
        <v>2673</v>
      </c>
      <c r="E418" s="546" t="s">
        <v>4272</v>
      </c>
      <c r="F418" s="546"/>
      <c r="G418" s="546" t="s">
        <v>4273</v>
      </c>
      <c r="H418" s="213" t="s">
        <v>4274</v>
      </c>
      <c r="I418" s="214" t="s">
        <v>4275</v>
      </c>
      <c r="J418" s="214" t="s">
        <v>4276</v>
      </c>
      <c r="K418" s="220">
        <v>1</v>
      </c>
      <c r="L418" s="216">
        <v>45824</v>
      </c>
      <c r="M418" s="216">
        <v>46007</v>
      </c>
      <c r="N418" s="251">
        <f t="shared" si="13"/>
        <v>26.142857142857142</v>
      </c>
      <c r="O418" s="217">
        <v>1</v>
      </c>
      <c r="P418" s="232" t="s">
        <v>5132</v>
      </c>
      <c r="Q418" s="217">
        <f t="shared" si="12"/>
        <v>1</v>
      </c>
      <c r="R418" s="218" t="str">
        <f t="array" aca="1" ref="R418" ca="1">IF(ISNUMBER(Q418),IF(Q418=100%,"CUMPLIDA",IF(AND(ISNUMBER(M418),ISNUMBER(INDIRECT("FECHA_"&amp;$B418,1))), IF(M418&lt;=INDIRECT("FECHA_"&amp;$B418,1),"INCUMPLIDA","PROCESO"), "VERIFICAR FECHA")),"SIN VALOR AVANCE")</f>
        <v>CUMPLIDA</v>
      </c>
    </row>
    <row r="419" spans="1:18" ht="165">
      <c r="A419" s="211" t="s">
        <v>1026</v>
      </c>
      <c r="B419" s="212" t="s">
        <v>2644</v>
      </c>
      <c r="C419" s="548"/>
      <c r="D419" s="548"/>
      <c r="E419" s="546"/>
      <c r="F419" s="546"/>
      <c r="G419" s="546"/>
      <c r="H419" s="213" t="s">
        <v>4277</v>
      </c>
      <c r="I419" s="214" t="s">
        <v>4278</v>
      </c>
      <c r="J419" s="214" t="s">
        <v>4279</v>
      </c>
      <c r="K419" s="220">
        <v>1</v>
      </c>
      <c r="L419" s="216">
        <v>45824</v>
      </c>
      <c r="M419" s="216">
        <v>46007</v>
      </c>
      <c r="N419" s="251">
        <f t="shared" si="13"/>
        <v>26.142857142857142</v>
      </c>
      <c r="O419" s="217">
        <v>1</v>
      </c>
      <c r="P419" s="232" t="s">
        <v>5132</v>
      </c>
      <c r="Q419" s="217">
        <f t="shared" si="12"/>
        <v>1</v>
      </c>
      <c r="R419" s="218" t="str">
        <f t="array" aca="1" ref="R419" ca="1">IF(ISNUMBER(Q419),IF(Q419=100%,"CUMPLIDA",IF(AND(ISNUMBER(M419),ISNUMBER(INDIRECT("FECHA_"&amp;$B419,1))), IF(M419&lt;=INDIRECT("FECHA_"&amp;$B419,1),"INCUMPLIDA","PROCESO"), "VERIFICAR FECHA")),"SIN VALOR AVANCE")</f>
        <v>CUMPLIDA</v>
      </c>
    </row>
    <row r="420" spans="1:18" ht="180.75">
      <c r="A420" s="211" t="s">
        <v>1026</v>
      </c>
      <c r="B420" s="212" t="s">
        <v>2644</v>
      </c>
      <c r="C420" s="548"/>
      <c r="D420" s="548"/>
      <c r="E420" s="546" t="s">
        <v>4280</v>
      </c>
      <c r="F420" s="546"/>
      <c r="G420" s="546"/>
      <c r="H420" s="213" t="s">
        <v>4281</v>
      </c>
      <c r="I420" s="214" t="s">
        <v>4282</v>
      </c>
      <c r="J420" s="214" t="s">
        <v>490</v>
      </c>
      <c r="K420" s="220">
        <v>2</v>
      </c>
      <c r="L420" s="216">
        <v>45839</v>
      </c>
      <c r="M420" s="216">
        <v>46568</v>
      </c>
      <c r="N420" s="251">
        <f t="shared" si="13"/>
        <v>104.14285714285714</v>
      </c>
      <c r="O420" s="217">
        <v>0.24</v>
      </c>
      <c r="P420" s="232" t="s">
        <v>5133</v>
      </c>
      <c r="Q420" s="217">
        <f t="shared" si="12"/>
        <v>0.24</v>
      </c>
      <c r="R420" s="218" t="str">
        <f t="array" aca="1" ref="R420" ca="1">IF(ISNUMBER(Q420),IF(Q420=100%,"CUMPLIDA",IF(AND(ISNUMBER(M420),ISNUMBER(INDIRECT("FECHA_"&amp;$B420,1))), IF(M420&lt;=INDIRECT("FECHA_"&amp;$B420,1),"INCUMPLIDA","PROCESO"), "VERIFICAR FECHA")),"SIN VALOR AVANCE")</f>
        <v>PROCESO</v>
      </c>
    </row>
    <row r="421" spans="1:18" ht="180.75">
      <c r="A421" s="211" t="s">
        <v>1026</v>
      </c>
      <c r="B421" s="212" t="s">
        <v>2644</v>
      </c>
      <c r="C421" s="548"/>
      <c r="D421" s="548"/>
      <c r="E421" s="546"/>
      <c r="F421" s="546"/>
      <c r="G421" s="546"/>
      <c r="H421" s="213" t="s">
        <v>4283</v>
      </c>
      <c r="I421" s="214" t="s">
        <v>4284</v>
      </c>
      <c r="J421" s="214" t="s">
        <v>4285</v>
      </c>
      <c r="K421" s="220">
        <v>1</v>
      </c>
      <c r="L421" s="216">
        <v>45839</v>
      </c>
      <c r="M421" s="216">
        <v>46568</v>
      </c>
      <c r="N421" s="251">
        <f t="shared" si="13"/>
        <v>104.14285714285714</v>
      </c>
      <c r="O421" s="217">
        <v>0.25</v>
      </c>
      <c r="P421" s="232" t="s">
        <v>5133</v>
      </c>
      <c r="Q421" s="217">
        <f t="shared" si="12"/>
        <v>0.25</v>
      </c>
      <c r="R421" s="218" t="str">
        <f t="array" aca="1" ref="R421" ca="1">IF(ISNUMBER(Q421),IF(Q421=100%,"CUMPLIDA",IF(AND(ISNUMBER(M421),ISNUMBER(INDIRECT("FECHA_"&amp;$B421,1))), IF(M421&lt;=INDIRECT("FECHA_"&amp;$B421,1),"INCUMPLIDA","PROCESO"), "VERIFICAR FECHA")),"SIN VALOR AVANCE")</f>
        <v>PROCESO</v>
      </c>
    </row>
    <row r="422" spans="1:18" ht="195">
      <c r="A422" s="211" t="s">
        <v>1026</v>
      </c>
      <c r="B422" s="212" t="s">
        <v>2644</v>
      </c>
      <c r="C422" s="548"/>
      <c r="D422" s="548"/>
      <c r="E422" s="546"/>
      <c r="F422" s="546"/>
      <c r="G422" s="546"/>
      <c r="H422" s="213" t="s">
        <v>4286</v>
      </c>
      <c r="I422" s="214" t="s">
        <v>4287</v>
      </c>
      <c r="J422" s="214" t="s">
        <v>968</v>
      </c>
      <c r="K422" s="220">
        <v>2</v>
      </c>
      <c r="L422" s="216">
        <v>45839</v>
      </c>
      <c r="M422" s="216">
        <v>46568</v>
      </c>
      <c r="N422" s="251">
        <f t="shared" si="13"/>
        <v>104.14285714285714</v>
      </c>
      <c r="O422" s="217">
        <v>0</v>
      </c>
      <c r="P422" s="232" t="s">
        <v>5133</v>
      </c>
      <c r="Q422" s="217">
        <f t="shared" si="12"/>
        <v>0</v>
      </c>
      <c r="R422" s="218" t="str">
        <f t="array" aca="1" ref="R422" ca="1">IF(ISNUMBER(Q422),IF(Q422=100%,"CUMPLIDA",IF(AND(ISNUMBER(M422),ISNUMBER(INDIRECT("FECHA_"&amp;$B422,1))), IF(M422&lt;=INDIRECT("FECHA_"&amp;$B422,1),"INCUMPLIDA","PROCESO"), "VERIFICAR FECHA")),"SIN VALOR AVANCE")</f>
        <v>PROCESO</v>
      </c>
    </row>
    <row r="423" spans="1:18" ht="255">
      <c r="A423" s="211" t="s">
        <v>1026</v>
      </c>
      <c r="B423" s="212" t="s">
        <v>2644</v>
      </c>
      <c r="C423" s="548"/>
      <c r="D423" s="548"/>
      <c r="E423" s="546"/>
      <c r="F423" s="546"/>
      <c r="G423" s="546"/>
      <c r="H423" s="213" t="s">
        <v>4288</v>
      </c>
      <c r="I423" s="214" t="s">
        <v>4289</v>
      </c>
      <c r="J423" s="214" t="s">
        <v>3955</v>
      </c>
      <c r="K423" s="220">
        <v>4</v>
      </c>
      <c r="L423" s="216">
        <v>45839</v>
      </c>
      <c r="M423" s="216">
        <v>46203</v>
      </c>
      <c r="N423" s="251">
        <f t="shared" si="13"/>
        <v>52</v>
      </c>
      <c r="O423" s="217">
        <v>0.75</v>
      </c>
      <c r="P423" s="232" t="s">
        <v>5321</v>
      </c>
      <c r="Q423" s="217">
        <f t="shared" si="12"/>
        <v>0.75</v>
      </c>
      <c r="R423" s="218" t="str">
        <f t="array" aca="1" ref="R423" ca="1">IF(ISNUMBER(Q423),IF(Q423=100%,"CUMPLIDA",IF(AND(ISNUMBER(M423),ISNUMBER(INDIRECT("FECHA_"&amp;$B423,1))), IF(M423&lt;=INDIRECT("FECHA_"&amp;$B423,1),"INCUMPLIDA","PROCESO"), "VERIFICAR FECHA")),"SIN VALOR AVANCE")</f>
        <v>PROCESO</v>
      </c>
    </row>
    <row r="424" spans="1:18" ht="210">
      <c r="A424" s="211" t="s">
        <v>1026</v>
      </c>
      <c r="B424" s="212" t="s">
        <v>2644</v>
      </c>
      <c r="C424" s="548"/>
      <c r="D424" s="548"/>
      <c r="E424" s="546" t="s">
        <v>4290</v>
      </c>
      <c r="F424" s="546"/>
      <c r="G424" s="546"/>
      <c r="H424" s="213" t="s">
        <v>4291</v>
      </c>
      <c r="I424" s="214" t="s">
        <v>4292</v>
      </c>
      <c r="J424" s="214" t="s">
        <v>4293</v>
      </c>
      <c r="K424" s="220">
        <v>2</v>
      </c>
      <c r="L424" s="216">
        <v>45839</v>
      </c>
      <c r="M424" s="216">
        <v>46203</v>
      </c>
      <c r="N424" s="251">
        <f t="shared" si="13"/>
        <v>52</v>
      </c>
      <c r="O424" s="217">
        <v>0.5</v>
      </c>
      <c r="P424" s="232" t="s">
        <v>5134</v>
      </c>
      <c r="Q424" s="217">
        <f t="shared" si="12"/>
        <v>0.5</v>
      </c>
      <c r="R424" s="218" t="str">
        <f t="array" aca="1" ref="R424" ca="1">IF(ISNUMBER(Q424),IF(Q424=100%,"CUMPLIDA",IF(AND(ISNUMBER(M424),ISNUMBER(INDIRECT("FECHA_"&amp;$B424,1))), IF(M424&lt;=INDIRECT("FECHA_"&amp;$B424,1),"INCUMPLIDA","PROCESO"), "VERIFICAR FECHA")),"SIN VALOR AVANCE")</f>
        <v>PROCESO</v>
      </c>
    </row>
    <row r="425" spans="1:18" ht="195">
      <c r="A425" s="211" t="s">
        <v>1026</v>
      </c>
      <c r="B425" s="212" t="s">
        <v>2644</v>
      </c>
      <c r="C425" s="548"/>
      <c r="D425" s="548"/>
      <c r="E425" s="546"/>
      <c r="F425" s="546"/>
      <c r="G425" s="546"/>
      <c r="H425" s="213" t="s">
        <v>4294</v>
      </c>
      <c r="I425" s="214" t="s">
        <v>4292</v>
      </c>
      <c r="J425" s="214" t="s">
        <v>4295</v>
      </c>
      <c r="K425" s="220">
        <v>12</v>
      </c>
      <c r="L425" s="216">
        <v>45839</v>
      </c>
      <c r="M425" s="216">
        <v>46203</v>
      </c>
      <c r="N425" s="251">
        <f t="shared" si="13"/>
        <v>52</v>
      </c>
      <c r="O425" s="217">
        <v>0.75</v>
      </c>
      <c r="P425" s="232" t="s">
        <v>5134</v>
      </c>
      <c r="Q425" s="217">
        <f t="shared" si="12"/>
        <v>0.75</v>
      </c>
      <c r="R425" s="218" t="str">
        <f t="array" aca="1" ref="R425" ca="1">IF(ISNUMBER(Q425),IF(Q425=100%,"CUMPLIDA",IF(AND(ISNUMBER(M425),ISNUMBER(INDIRECT("FECHA_"&amp;$B425,1))), IF(M425&lt;=INDIRECT("FECHA_"&amp;$B425,1),"INCUMPLIDA","PROCESO"), "VERIFICAR FECHA")),"SIN VALOR AVANCE")</f>
        <v>PROCESO</v>
      </c>
    </row>
    <row r="426" spans="1:18" ht="255">
      <c r="A426" s="211" t="s">
        <v>1026</v>
      </c>
      <c r="B426" s="212" t="s">
        <v>2644</v>
      </c>
      <c r="C426" s="548"/>
      <c r="D426" s="548"/>
      <c r="E426" s="546" t="s">
        <v>4296</v>
      </c>
      <c r="F426" s="546"/>
      <c r="G426" s="546"/>
      <c r="H426" s="213" t="s">
        <v>4297</v>
      </c>
      <c r="I426" s="214" t="s">
        <v>4298</v>
      </c>
      <c r="J426" s="214" t="s">
        <v>4299</v>
      </c>
      <c r="K426" s="220">
        <v>2</v>
      </c>
      <c r="L426" s="216">
        <v>45839</v>
      </c>
      <c r="M426" s="216">
        <v>46203</v>
      </c>
      <c r="N426" s="251">
        <f t="shared" si="13"/>
        <v>52</v>
      </c>
      <c r="O426" s="217">
        <v>0.5</v>
      </c>
      <c r="P426" s="232" t="s">
        <v>4710</v>
      </c>
      <c r="Q426" s="217">
        <f t="shared" si="12"/>
        <v>0.5</v>
      </c>
      <c r="R426" s="218" t="str">
        <f t="array" aca="1" ref="R426" ca="1">IF(ISNUMBER(Q426),IF(Q426=100%,"CUMPLIDA",IF(AND(ISNUMBER(M426),ISNUMBER(INDIRECT("FECHA_"&amp;$B426,1))), IF(M426&lt;=INDIRECT("FECHA_"&amp;$B426,1),"INCUMPLIDA","PROCESO"), "VERIFICAR FECHA")),"SIN VALOR AVANCE")</f>
        <v>PROCESO</v>
      </c>
    </row>
    <row r="427" spans="1:18" ht="285">
      <c r="A427" s="211" t="s">
        <v>1026</v>
      </c>
      <c r="B427" s="212" t="s">
        <v>2644</v>
      </c>
      <c r="C427" s="548"/>
      <c r="D427" s="548"/>
      <c r="E427" s="546"/>
      <c r="F427" s="546"/>
      <c r="G427" s="546"/>
      <c r="H427" s="213" t="s">
        <v>4300</v>
      </c>
      <c r="I427" s="214" t="s">
        <v>4301</v>
      </c>
      <c r="J427" s="214" t="s">
        <v>3940</v>
      </c>
      <c r="K427" s="220">
        <v>2</v>
      </c>
      <c r="L427" s="216">
        <v>45839</v>
      </c>
      <c r="M427" s="216">
        <v>45961</v>
      </c>
      <c r="N427" s="251">
        <f t="shared" si="13"/>
        <v>17.428571428571427</v>
      </c>
      <c r="O427" s="217">
        <v>1</v>
      </c>
      <c r="P427" s="233" t="s">
        <v>5322</v>
      </c>
      <c r="Q427" s="217">
        <f t="shared" si="12"/>
        <v>1</v>
      </c>
      <c r="R427" s="218" t="str">
        <f t="array" aca="1" ref="R427" ca="1">IF(ISNUMBER(Q427),IF(Q427=100%,"CUMPLIDA",IF(AND(ISNUMBER(M427),ISNUMBER(INDIRECT("FECHA_"&amp;$B427,1))), IF(M427&lt;=INDIRECT("FECHA_"&amp;$B427,1),"INCUMPLIDA","PROCESO"), "VERIFICAR FECHA")),"SIN VALOR AVANCE")</f>
        <v>CUMPLIDA</v>
      </c>
    </row>
    <row r="428" spans="1:18" ht="105.75">
      <c r="A428" s="211" t="s">
        <v>1026</v>
      </c>
      <c r="B428" s="212" t="s">
        <v>2644</v>
      </c>
      <c r="C428" s="548"/>
      <c r="D428" s="548"/>
      <c r="E428" s="546"/>
      <c r="F428" s="546"/>
      <c r="G428" s="546"/>
      <c r="H428" s="213" t="s">
        <v>4302</v>
      </c>
      <c r="I428" s="214" t="s">
        <v>4303</v>
      </c>
      <c r="J428" s="214" t="s">
        <v>4304</v>
      </c>
      <c r="K428" s="220">
        <v>1</v>
      </c>
      <c r="L428" s="216">
        <v>45839</v>
      </c>
      <c r="M428" s="216">
        <v>46234</v>
      </c>
      <c r="N428" s="251">
        <f t="shared" si="13"/>
        <v>56.428571428571431</v>
      </c>
      <c r="O428" s="217">
        <v>0.77</v>
      </c>
      <c r="P428" s="232" t="s">
        <v>5323</v>
      </c>
      <c r="Q428" s="217">
        <f t="shared" si="12"/>
        <v>0.77</v>
      </c>
      <c r="R428" s="218" t="str">
        <f t="array" aca="1" ref="R428" ca="1">IF(ISNUMBER(Q428),IF(Q428=100%,"CUMPLIDA",IF(AND(ISNUMBER(M428),ISNUMBER(INDIRECT("FECHA_"&amp;$B428,1))), IF(M428&lt;=INDIRECT("FECHA_"&amp;$B428,1),"INCUMPLIDA","PROCESO"), "VERIFICAR FECHA")),"SIN VALOR AVANCE")</f>
        <v>PROCESO</v>
      </c>
    </row>
    <row r="429" spans="1:18" ht="150.75">
      <c r="A429" s="211" t="s">
        <v>1026</v>
      </c>
      <c r="B429" s="212" t="s">
        <v>2644</v>
      </c>
      <c r="C429" s="548"/>
      <c r="D429" s="548"/>
      <c r="E429" s="546"/>
      <c r="F429" s="546"/>
      <c r="G429" s="546"/>
      <c r="H429" s="213" t="s">
        <v>4305</v>
      </c>
      <c r="I429" s="214" t="s">
        <v>4306</v>
      </c>
      <c r="J429" s="214" t="s">
        <v>4307</v>
      </c>
      <c r="K429" s="220">
        <v>1</v>
      </c>
      <c r="L429" s="236">
        <v>45944</v>
      </c>
      <c r="M429" s="236">
        <v>46022</v>
      </c>
      <c r="N429" s="251">
        <f t="shared" si="13"/>
        <v>11.142857142857142</v>
      </c>
      <c r="O429" s="217">
        <v>1</v>
      </c>
      <c r="P429" s="232" t="s">
        <v>4719</v>
      </c>
      <c r="Q429" s="217">
        <f t="shared" si="12"/>
        <v>1</v>
      </c>
      <c r="R429" s="218" t="str">
        <f t="array" aca="1" ref="R429" ca="1">IF(ISNUMBER(Q429),IF(Q429=100%,"CUMPLIDA",IF(AND(ISNUMBER(M429),ISNUMBER(INDIRECT("FECHA_"&amp;$B429,1))), IF(M429&lt;=INDIRECT("FECHA_"&amp;$B429,1),"INCUMPLIDA","PROCESO"), "VERIFICAR FECHA")),"SIN VALOR AVANCE")</f>
        <v>CUMPLIDA</v>
      </c>
    </row>
    <row r="430" spans="1:18" ht="360">
      <c r="A430" s="211" t="s">
        <v>1026</v>
      </c>
      <c r="B430" s="212" t="s">
        <v>2644</v>
      </c>
      <c r="C430" s="548"/>
      <c r="D430" s="548"/>
      <c r="E430" s="213" t="s">
        <v>4308</v>
      </c>
      <c r="F430" s="213"/>
      <c r="G430" s="546"/>
      <c r="H430" s="213" t="s">
        <v>4309</v>
      </c>
      <c r="I430" s="214" t="s">
        <v>4292</v>
      </c>
      <c r="J430" s="214" t="s">
        <v>5324</v>
      </c>
      <c r="K430" s="220">
        <v>14</v>
      </c>
      <c r="L430" s="216">
        <v>45839</v>
      </c>
      <c r="M430" s="216">
        <v>46203</v>
      </c>
      <c r="N430" s="251">
        <f t="shared" si="13"/>
        <v>52</v>
      </c>
      <c r="O430" s="217">
        <v>0.75</v>
      </c>
      <c r="P430" s="232" t="s">
        <v>4710</v>
      </c>
      <c r="Q430" s="217">
        <f t="shared" si="12"/>
        <v>0.75</v>
      </c>
      <c r="R430" s="218" t="str">
        <f t="array" aca="1" ref="R430" ca="1">IF(ISNUMBER(Q430),IF(Q430=100%,"CUMPLIDA",IF(AND(ISNUMBER(M430),ISNUMBER(INDIRECT("FECHA_"&amp;$B430,1))), IF(M430&lt;=INDIRECT("FECHA_"&amp;$B430,1),"INCUMPLIDA","PROCESO"), "VERIFICAR FECHA")),"SIN VALOR AVANCE")</f>
        <v>PROCESO</v>
      </c>
    </row>
    <row r="431" spans="1:18" ht="153">
      <c r="A431" s="211" t="s">
        <v>1026</v>
      </c>
      <c r="B431" s="212" t="s">
        <v>2644</v>
      </c>
      <c r="C431" s="548"/>
      <c r="D431" s="548"/>
      <c r="E431" s="546" t="s">
        <v>4310</v>
      </c>
      <c r="F431" s="546"/>
      <c r="G431" s="546"/>
      <c r="H431" s="213" t="s">
        <v>5135</v>
      </c>
      <c r="I431" s="214" t="s">
        <v>4311</v>
      </c>
      <c r="J431" s="214" t="s">
        <v>3945</v>
      </c>
      <c r="K431" s="220">
        <v>1</v>
      </c>
      <c r="L431" s="216">
        <v>45839</v>
      </c>
      <c r="M431" s="216">
        <v>46052</v>
      </c>
      <c r="N431" s="251">
        <f t="shared" si="13"/>
        <v>30.428571428571427</v>
      </c>
      <c r="O431" s="217">
        <v>1</v>
      </c>
      <c r="P431" s="232" t="s">
        <v>5136</v>
      </c>
      <c r="Q431" s="217">
        <f t="shared" si="12"/>
        <v>1</v>
      </c>
      <c r="R431" s="218" t="str">
        <f t="array" aca="1" ref="R431" ca="1">IF(ISNUMBER(Q431),IF(Q431=100%,"CUMPLIDA",IF(AND(ISNUMBER(M431),ISNUMBER(INDIRECT("FECHA_"&amp;$B431,1))), IF(M431&lt;=INDIRECT("FECHA_"&amp;$B431,1),"INCUMPLIDA","PROCESO"), "VERIFICAR FECHA")),"SIN VALOR AVANCE")</f>
        <v>CUMPLIDA</v>
      </c>
    </row>
    <row r="432" spans="1:18" ht="135">
      <c r="A432" s="211" t="s">
        <v>1026</v>
      </c>
      <c r="B432" s="212" t="s">
        <v>2644</v>
      </c>
      <c r="C432" s="548"/>
      <c r="D432" s="548"/>
      <c r="E432" s="546"/>
      <c r="F432" s="546"/>
      <c r="G432" s="546"/>
      <c r="H432" s="213" t="s">
        <v>4312</v>
      </c>
      <c r="I432" s="214" t="s">
        <v>3947</v>
      </c>
      <c r="J432" s="214" t="s">
        <v>4313</v>
      </c>
      <c r="K432" s="220">
        <v>1</v>
      </c>
      <c r="L432" s="216">
        <v>45839</v>
      </c>
      <c r="M432" s="216">
        <v>46052</v>
      </c>
      <c r="N432" s="251">
        <f t="shared" si="13"/>
        <v>30.428571428571427</v>
      </c>
      <c r="O432" s="217">
        <v>1</v>
      </c>
      <c r="P432" s="232" t="s">
        <v>4712</v>
      </c>
      <c r="Q432" s="217">
        <f t="shared" si="12"/>
        <v>1</v>
      </c>
      <c r="R432" s="218" t="str">
        <f t="array" aca="1" ref="R432" ca="1">IF(ISNUMBER(Q432),IF(Q432=100%,"CUMPLIDA",IF(AND(ISNUMBER(M432),ISNUMBER(INDIRECT("FECHA_"&amp;$B432,1))), IF(M432&lt;=INDIRECT("FECHA_"&amp;$B432,1),"INCUMPLIDA","PROCESO"), "VERIFICAR FECHA")),"SIN VALOR AVANCE")</f>
        <v>CUMPLIDA</v>
      </c>
    </row>
    <row r="433" spans="1:18" ht="150">
      <c r="A433" s="211" t="s">
        <v>1026</v>
      </c>
      <c r="B433" s="212" t="s">
        <v>2644</v>
      </c>
      <c r="C433" s="548"/>
      <c r="D433" s="548"/>
      <c r="E433" s="546"/>
      <c r="F433" s="546"/>
      <c r="G433" s="546"/>
      <c r="H433" s="213" t="s">
        <v>4314</v>
      </c>
      <c r="I433" s="214" t="s">
        <v>3950</v>
      </c>
      <c r="J433" s="214" t="s">
        <v>3951</v>
      </c>
      <c r="K433" s="220">
        <v>5</v>
      </c>
      <c r="L433" s="216">
        <v>45839</v>
      </c>
      <c r="M433" s="216">
        <v>46052</v>
      </c>
      <c r="N433" s="251">
        <f t="shared" si="13"/>
        <v>30.428571428571427</v>
      </c>
      <c r="O433" s="217">
        <v>1</v>
      </c>
      <c r="P433" s="232" t="s">
        <v>5137</v>
      </c>
      <c r="Q433" s="217">
        <f t="shared" si="12"/>
        <v>1</v>
      </c>
      <c r="R433" s="218" t="str">
        <f t="array" aca="1" ref="R433" ca="1">IF(ISNUMBER(Q433),IF(Q433=100%,"CUMPLIDA",IF(AND(ISNUMBER(M433),ISNUMBER(INDIRECT("FECHA_"&amp;$B433,1))), IF(M433&lt;=INDIRECT("FECHA_"&amp;$B433,1),"INCUMPLIDA","PROCESO"), "VERIFICAR FECHA")),"SIN VALOR AVANCE")</f>
        <v>CUMPLIDA</v>
      </c>
    </row>
    <row r="434" spans="1:18" ht="90.75">
      <c r="A434" s="211" t="s">
        <v>1026</v>
      </c>
      <c r="B434" s="212" t="s">
        <v>2644</v>
      </c>
      <c r="C434" s="548"/>
      <c r="D434" s="548"/>
      <c r="E434" s="546"/>
      <c r="F434" s="546" t="s">
        <v>4705</v>
      </c>
      <c r="G434" s="546"/>
      <c r="H434" s="213" t="s">
        <v>4281</v>
      </c>
      <c r="I434" s="214" t="s">
        <v>4282</v>
      </c>
      <c r="J434" s="214" t="s">
        <v>490</v>
      </c>
      <c r="K434" s="220">
        <v>2</v>
      </c>
      <c r="L434" s="252">
        <v>45839</v>
      </c>
      <c r="M434" s="252">
        <v>46568</v>
      </c>
      <c r="N434" s="251">
        <f t="shared" si="13"/>
        <v>104.14285714285714</v>
      </c>
      <c r="O434" s="217">
        <v>0.24</v>
      </c>
      <c r="P434" s="232" t="s">
        <v>4708</v>
      </c>
      <c r="Q434" s="217">
        <f t="shared" si="12"/>
        <v>0.24</v>
      </c>
      <c r="R434" s="218" t="str">
        <f t="array" aca="1" ref="R434" ca="1">IF(ISNUMBER(Q434),IF(Q434=100%,"CUMPLIDA",IF(AND(ISNUMBER(M434),ISNUMBER(INDIRECT("FECHA_"&amp;$B434,1))), IF(M434&lt;=INDIRECT("FECHA_"&amp;$B434,1),"INCUMPLIDA","PROCESO"), "VERIFICAR FECHA")),"SIN VALOR AVANCE")</f>
        <v>PROCESO</v>
      </c>
    </row>
    <row r="435" spans="1:18" ht="180.75">
      <c r="A435" s="211" t="s">
        <v>1026</v>
      </c>
      <c r="B435" s="212" t="s">
        <v>2644</v>
      </c>
      <c r="C435" s="548"/>
      <c r="D435" s="548"/>
      <c r="E435" s="546"/>
      <c r="F435" s="546"/>
      <c r="G435" s="546"/>
      <c r="H435" s="213" t="s">
        <v>4283</v>
      </c>
      <c r="I435" s="214" t="s">
        <v>4284</v>
      </c>
      <c r="J435" s="214" t="s">
        <v>4285</v>
      </c>
      <c r="K435" s="220">
        <v>1</v>
      </c>
      <c r="L435" s="252">
        <v>45839</v>
      </c>
      <c r="M435" s="252">
        <v>46568</v>
      </c>
      <c r="N435" s="251">
        <f t="shared" si="13"/>
        <v>104.14285714285714</v>
      </c>
      <c r="O435" s="217">
        <v>0.25</v>
      </c>
      <c r="P435" s="233" t="s">
        <v>4709</v>
      </c>
      <c r="Q435" s="217">
        <f t="shared" si="12"/>
        <v>0.25</v>
      </c>
      <c r="R435" s="218" t="str">
        <f t="array" aca="1" ref="R435" ca="1">IF(ISNUMBER(Q435),IF(Q435=100%,"CUMPLIDA",IF(AND(ISNUMBER(M435),ISNUMBER(INDIRECT("FECHA_"&amp;$B435,1))), IF(M435&lt;=INDIRECT("FECHA_"&amp;$B435,1),"INCUMPLIDA","PROCESO"), "VERIFICAR FECHA")),"SIN VALOR AVANCE")</f>
        <v>PROCESO</v>
      </c>
    </row>
    <row r="436" spans="1:18" ht="195">
      <c r="A436" s="211" t="s">
        <v>1026</v>
      </c>
      <c r="B436" s="212" t="s">
        <v>2644</v>
      </c>
      <c r="C436" s="548"/>
      <c r="D436" s="548"/>
      <c r="E436" s="546"/>
      <c r="F436" s="546"/>
      <c r="G436" s="546"/>
      <c r="H436" s="213" t="s">
        <v>4286</v>
      </c>
      <c r="I436" s="214" t="s">
        <v>4287</v>
      </c>
      <c r="J436" s="214" t="s">
        <v>968</v>
      </c>
      <c r="K436" s="220">
        <v>2</v>
      </c>
      <c r="L436" s="252">
        <v>45839</v>
      </c>
      <c r="M436" s="252">
        <v>46568</v>
      </c>
      <c r="N436" s="251">
        <f t="shared" si="13"/>
        <v>104.14285714285714</v>
      </c>
      <c r="O436" s="217">
        <v>0</v>
      </c>
      <c r="P436" s="232" t="s">
        <v>4711</v>
      </c>
      <c r="Q436" s="217">
        <f t="shared" si="12"/>
        <v>0</v>
      </c>
      <c r="R436" s="218" t="str">
        <f t="array" aca="1" ref="R436" ca="1">IF(ISNUMBER(Q436),IF(Q436=100%,"CUMPLIDA",IF(AND(ISNUMBER(M436),ISNUMBER(INDIRECT("FECHA_"&amp;$B436,1))), IF(M436&lt;=INDIRECT("FECHA_"&amp;$B436,1),"INCUMPLIDA","PROCESO"), "VERIFICAR FECHA")),"SIN VALOR AVANCE")</f>
        <v>PROCESO</v>
      </c>
    </row>
    <row r="437" spans="1:18" ht="255">
      <c r="A437" s="211" t="s">
        <v>1026</v>
      </c>
      <c r="B437" s="212" t="s">
        <v>2644</v>
      </c>
      <c r="C437" s="548"/>
      <c r="D437" s="548"/>
      <c r="E437" s="546"/>
      <c r="F437" s="546"/>
      <c r="G437" s="546"/>
      <c r="H437" s="213" t="s">
        <v>5325</v>
      </c>
      <c r="I437" s="214" t="s">
        <v>4289</v>
      </c>
      <c r="J437" s="214" t="s">
        <v>3955</v>
      </c>
      <c r="K437" s="220">
        <v>4</v>
      </c>
      <c r="L437" s="252">
        <v>45839</v>
      </c>
      <c r="M437" s="252">
        <v>46203</v>
      </c>
      <c r="N437" s="251">
        <f t="shared" si="13"/>
        <v>52</v>
      </c>
      <c r="O437" s="217">
        <v>0</v>
      </c>
      <c r="P437" s="232" t="s">
        <v>4712</v>
      </c>
      <c r="Q437" s="217">
        <f t="shared" si="12"/>
        <v>0</v>
      </c>
      <c r="R437" s="218" t="str">
        <f t="array" aca="1" ref="R437" ca="1">IF(ISNUMBER(Q437),IF(Q437=100%,"CUMPLIDA",IF(AND(ISNUMBER(M437),ISNUMBER(INDIRECT("FECHA_"&amp;$B437,1))), IF(M437&lt;=INDIRECT("FECHA_"&amp;$B437,1),"INCUMPLIDA","PROCESO"), "VERIFICAR FECHA")),"SIN VALOR AVANCE")</f>
        <v>PROCESO</v>
      </c>
    </row>
    <row r="438" spans="1:18" ht="180.75">
      <c r="A438" s="211" t="s">
        <v>1026</v>
      </c>
      <c r="B438" s="212" t="s">
        <v>2644</v>
      </c>
      <c r="C438" s="548"/>
      <c r="D438" s="548"/>
      <c r="E438" s="546"/>
      <c r="F438" s="546" t="s">
        <v>4706</v>
      </c>
      <c r="G438" s="546"/>
      <c r="H438" s="213" t="s">
        <v>4281</v>
      </c>
      <c r="I438" s="214" t="s">
        <v>4282</v>
      </c>
      <c r="J438" s="214" t="s">
        <v>490</v>
      </c>
      <c r="K438" s="220">
        <v>2</v>
      </c>
      <c r="L438" s="252">
        <v>45839</v>
      </c>
      <c r="M438" s="252">
        <v>46568</v>
      </c>
      <c r="N438" s="251">
        <f t="shared" si="13"/>
        <v>104.14285714285714</v>
      </c>
      <c r="O438" s="217">
        <v>0.24</v>
      </c>
      <c r="P438" s="232" t="s">
        <v>5133</v>
      </c>
      <c r="Q438" s="217">
        <f t="shared" si="12"/>
        <v>0.24</v>
      </c>
      <c r="R438" s="218" t="str">
        <f t="array" aca="1" ref="R438" ca="1">IF(ISNUMBER(Q438),IF(Q438=100%,"CUMPLIDA",IF(AND(ISNUMBER(M438),ISNUMBER(INDIRECT("FECHA_"&amp;$B438,1))), IF(M438&lt;=INDIRECT("FECHA_"&amp;$B438,1),"INCUMPLIDA","PROCESO"), "VERIFICAR FECHA")),"SIN VALOR AVANCE")</f>
        <v>PROCESO</v>
      </c>
    </row>
    <row r="439" spans="1:18" ht="180.75">
      <c r="A439" s="211" t="s">
        <v>1026</v>
      </c>
      <c r="B439" s="212" t="s">
        <v>2644</v>
      </c>
      <c r="C439" s="548"/>
      <c r="D439" s="548"/>
      <c r="E439" s="546"/>
      <c r="F439" s="546"/>
      <c r="G439" s="546"/>
      <c r="H439" s="213" t="s">
        <v>4283</v>
      </c>
      <c r="I439" s="214" t="s">
        <v>4284</v>
      </c>
      <c r="J439" s="214" t="s">
        <v>4285</v>
      </c>
      <c r="K439" s="220">
        <v>1</v>
      </c>
      <c r="L439" s="252">
        <v>45839</v>
      </c>
      <c r="M439" s="252">
        <v>46568</v>
      </c>
      <c r="N439" s="251">
        <f t="shared" si="13"/>
        <v>104.14285714285714</v>
      </c>
      <c r="O439" s="217">
        <v>0.25</v>
      </c>
      <c r="P439" s="232" t="s">
        <v>5133</v>
      </c>
      <c r="Q439" s="217">
        <f t="shared" si="12"/>
        <v>0.25</v>
      </c>
      <c r="R439" s="218" t="str">
        <f t="array" aca="1" ref="R439" ca="1">IF(ISNUMBER(Q439),IF(Q439=100%,"CUMPLIDA",IF(AND(ISNUMBER(M439),ISNUMBER(INDIRECT("FECHA_"&amp;$B439,1))), IF(M439&lt;=INDIRECT("FECHA_"&amp;$B439,1),"INCUMPLIDA","PROCESO"), "VERIFICAR FECHA")),"SIN VALOR AVANCE")</f>
        <v>PROCESO</v>
      </c>
    </row>
    <row r="440" spans="1:18" ht="195">
      <c r="A440" s="211" t="s">
        <v>1026</v>
      </c>
      <c r="B440" s="212" t="s">
        <v>2644</v>
      </c>
      <c r="C440" s="548"/>
      <c r="D440" s="548"/>
      <c r="E440" s="546"/>
      <c r="F440" s="546"/>
      <c r="G440" s="546"/>
      <c r="H440" s="213" t="s">
        <v>4286</v>
      </c>
      <c r="I440" s="214" t="s">
        <v>4287</v>
      </c>
      <c r="J440" s="214" t="s">
        <v>968</v>
      </c>
      <c r="K440" s="220">
        <v>2</v>
      </c>
      <c r="L440" s="252">
        <v>45839</v>
      </c>
      <c r="M440" s="252">
        <v>46568</v>
      </c>
      <c r="N440" s="251">
        <f t="shared" si="13"/>
        <v>104.14285714285714</v>
      </c>
      <c r="O440" s="217">
        <v>0</v>
      </c>
      <c r="P440" s="232" t="s">
        <v>5133</v>
      </c>
      <c r="Q440" s="217">
        <f t="shared" si="12"/>
        <v>0</v>
      </c>
      <c r="R440" s="218" t="str">
        <f t="array" aca="1" ref="R440" ca="1">IF(ISNUMBER(Q440),IF(Q440=100%,"CUMPLIDA",IF(AND(ISNUMBER(M440),ISNUMBER(INDIRECT("FECHA_"&amp;$B440,1))), IF(M440&lt;=INDIRECT("FECHA_"&amp;$B440,1),"INCUMPLIDA","PROCESO"), "VERIFICAR FECHA")),"SIN VALOR AVANCE")</f>
        <v>PROCESO</v>
      </c>
    </row>
    <row r="441" spans="1:18" ht="255">
      <c r="A441" s="211" t="s">
        <v>1026</v>
      </c>
      <c r="B441" s="212" t="s">
        <v>2644</v>
      </c>
      <c r="C441" s="548"/>
      <c r="D441" s="548"/>
      <c r="E441" s="546"/>
      <c r="F441" s="546"/>
      <c r="G441" s="546"/>
      <c r="H441" s="213" t="s">
        <v>4713</v>
      </c>
      <c r="I441" s="214" t="s">
        <v>4289</v>
      </c>
      <c r="J441" s="214" t="s">
        <v>3955</v>
      </c>
      <c r="K441" s="220">
        <v>4</v>
      </c>
      <c r="L441" s="252">
        <v>45839</v>
      </c>
      <c r="M441" s="252">
        <v>46203</v>
      </c>
      <c r="N441" s="251">
        <f t="shared" si="13"/>
        <v>52</v>
      </c>
      <c r="O441" s="217">
        <v>0.75</v>
      </c>
      <c r="P441" s="232" t="s">
        <v>4714</v>
      </c>
      <c r="Q441" s="217">
        <f t="shared" si="12"/>
        <v>0.75</v>
      </c>
      <c r="R441" s="218" t="str">
        <f t="array" aca="1" ref="R441" ca="1">IF(ISNUMBER(Q441),IF(Q441=100%,"CUMPLIDA",IF(AND(ISNUMBER(M441),ISNUMBER(INDIRECT("FECHA_"&amp;$B441,1))), IF(M441&lt;=INDIRECT("FECHA_"&amp;$B441,1),"INCUMPLIDA","PROCESO"), "VERIFICAR FECHA")),"SIN VALOR AVANCE")</f>
        <v>PROCESO</v>
      </c>
    </row>
    <row r="442" spans="1:18" ht="90">
      <c r="A442" s="211" t="s">
        <v>1026</v>
      </c>
      <c r="B442" s="212" t="s">
        <v>2644</v>
      </c>
      <c r="C442" s="548"/>
      <c r="D442" s="548"/>
      <c r="E442" s="546"/>
      <c r="F442" s="546" t="s">
        <v>4707</v>
      </c>
      <c r="G442" s="546"/>
      <c r="H442" s="213" t="s">
        <v>5326</v>
      </c>
      <c r="I442" s="214" t="s">
        <v>4715</v>
      </c>
      <c r="J442" s="214" t="s">
        <v>4716</v>
      </c>
      <c r="K442" s="220">
        <v>1</v>
      </c>
      <c r="L442" s="252">
        <v>45839</v>
      </c>
      <c r="M442" s="252">
        <v>46203</v>
      </c>
      <c r="N442" s="251">
        <f t="shared" si="13"/>
        <v>52</v>
      </c>
      <c r="O442" s="217">
        <v>0</v>
      </c>
      <c r="P442" s="232" t="s">
        <v>4717</v>
      </c>
      <c r="Q442" s="217">
        <f t="shared" si="12"/>
        <v>0</v>
      </c>
      <c r="R442" s="218" t="str">
        <f t="array" aca="1" ref="R442" ca="1">IF(ISNUMBER(Q442),IF(Q442=100%,"CUMPLIDA",IF(AND(ISNUMBER(M442),ISNUMBER(INDIRECT("FECHA_"&amp;$B442,1))), IF(M442&lt;=INDIRECT("FECHA_"&amp;$B442,1),"INCUMPLIDA","PROCESO"), "VERIFICAR FECHA")),"SIN VALOR AVANCE")</f>
        <v>PROCESO</v>
      </c>
    </row>
    <row r="443" spans="1:18" ht="90.75">
      <c r="A443" s="211" t="s">
        <v>1026</v>
      </c>
      <c r="B443" s="212" t="s">
        <v>2644</v>
      </c>
      <c r="C443" s="548"/>
      <c r="D443" s="548"/>
      <c r="E443" s="546"/>
      <c r="F443" s="546"/>
      <c r="G443" s="546"/>
      <c r="H443" s="213" t="s">
        <v>5327</v>
      </c>
      <c r="I443" s="214" t="s">
        <v>4718</v>
      </c>
      <c r="J443" s="214" t="s">
        <v>852</v>
      </c>
      <c r="K443" s="220">
        <v>1</v>
      </c>
      <c r="L443" s="252">
        <v>46233</v>
      </c>
      <c r="M443" s="252">
        <v>46356</v>
      </c>
      <c r="N443" s="251">
        <f t="shared" si="13"/>
        <v>17.571428571428573</v>
      </c>
      <c r="O443" s="217">
        <v>0</v>
      </c>
      <c r="P443" s="232" t="s">
        <v>5328</v>
      </c>
      <c r="Q443" s="217">
        <f t="shared" ref="Q443:Q506" si="14">(O443)</f>
        <v>0</v>
      </c>
      <c r="R443" s="218" t="str">
        <f t="array" aca="1" ref="R443" ca="1">IF(ISNUMBER(Q443),IF(Q443=100%,"CUMPLIDA",IF(AND(ISNUMBER(M443),ISNUMBER(INDIRECT("FECHA_"&amp;$B443,1))), IF(M443&lt;=INDIRECT("FECHA_"&amp;$B443,1),"INCUMPLIDA","PROCESO"), "VERIFICAR FECHA")),"SIN VALOR AVANCE")</f>
        <v>PROCESO</v>
      </c>
    </row>
    <row r="444" spans="1:18" ht="409.5">
      <c r="A444" s="211" t="s">
        <v>1026</v>
      </c>
      <c r="B444" s="212" t="s">
        <v>2644</v>
      </c>
      <c r="C444" s="548" t="s">
        <v>4315</v>
      </c>
      <c r="D444" s="548" t="s">
        <v>4528</v>
      </c>
      <c r="E444" s="213" t="s">
        <v>4316</v>
      </c>
      <c r="F444" s="213"/>
      <c r="G444" s="546" t="s">
        <v>4527</v>
      </c>
      <c r="H444" s="213" t="s">
        <v>4317</v>
      </c>
      <c r="I444" s="214" t="s">
        <v>4318</v>
      </c>
      <c r="J444" s="214" t="s">
        <v>4319</v>
      </c>
      <c r="K444" s="219" t="s">
        <v>4320</v>
      </c>
      <c r="L444" s="216">
        <v>45931</v>
      </c>
      <c r="M444" s="216">
        <v>46265</v>
      </c>
      <c r="N444" s="251">
        <f t="shared" si="13"/>
        <v>47.714285714285715</v>
      </c>
      <c r="O444" s="217">
        <v>0</v>
      </c>
      <c r="P444" s="232" t="s">
        <v>5138</v>
      </c>
      <c r="Q444" s="217">
        <f t="shared" si="14"/>
        <v>0</v>
      </c>
      <c r="R444" s="218" t="str">
        <f t="array" aca="1" ref="R444" ca="1">IF(ISNUMBER(Q444),IF(Q444=100%,"CUMPLIDA",IF(AND(ISNUMBER(M444),ISNUMBER(INDIRECT("FECHA_"&amp;$B444,1))), IF(M444&lt;=INDIRECT("FECHA_"&amp;$B444,1),"INCUMPLIDA","PROCESO"), "VERIFICAR FECHA")),"SIN VALOR AVANCE")</f>
        <v>PROCESO</v>
      </c>
    </row>
    <row r="445" spans="1:18" ht="409.5">
      <c r="A445" s="211" t="s">
        <v>1026</v>
      </c>
      <c r="B445" s="212" t="s">
        <v>2644</v>
      </c>
      <c r="C445" s="548"/>
      <c r="D445" s="548"/>
      <c r="E445" s="546" t="s">
        <v>4321</v>
      </c>
      <c r="F445" s="546"/>
      <c r="G445" s="546"/>
      <c r="H445" s="213" t="s">
        <v>5139</v>
      </c>
      <c r="I445" s="214" t="s">
        <v>4322</v>
      </c>
      <c r="J445" s="214" t="s">
        <v>4323</v>
      </c>
      <c r="K445" s="219" t="s">
        <v>4324</v>
      </c>
      <c r="L445" s="216">
        <v>45931</v>
      </c>
      <c r="M445" s="216">
        <v>46265</v>
      </c>
      <c r="N445" s="251">
        <f t="shared" si="13"/>
        <v>47.714285714285715</v>
      </c>
      <c r="O445" s="217">
        <v>1</v>
      </c>
      <c r="P445" s="214" t="s">
        <v>5140</v>
      </c>
      <c r="Q445" s="217">
        <f t="shared" si="14"/>
        <v>1</v>
      </c>
      <c r="R445" s="218" t="str">
        <f t="array" aca="1" ref="R445" ca="1">IF(ISNUMBER(Q445),IF(Q445=100%,"CUMPLIDA",IF(AND(ISNUMBER(M445),ISNUMBER(INDIRECT("FECHA_"&amp;$B445,1))), IF(M445&lt;=INDIRECT("FECHA_"&amp;$B445,1),"INCUMPLIDA","PROCESO"), "VERIFICAR FECHA")),"SIN VALOR AVANCE")</f>
        <v>CUMPLIDA</v>
      </c>
    </row>
    <row r="446" spans="1:18" ht="409.5">
      <c r="A446" s="211" t="s">
        <v>1026</v>
      </c>
      <c r="B446" s="212" t="s">
        <v>2644</v>
      </c>
      <c r="C446" s="548"/>
      <c r="D446" s="548"/>
      <c r="E446" s="546"/>
      <c r="F446" s="546"/>
      <c r="G446" s="546"/>
      <c r="H446" s="213" t="s">
        <v>5141</v>
      </c>
      <c r="I446" s="214" t="s">
        <v>4325</v>
      </c>
      <c r="J446" s="214" t="s">
        <v>4326</v>
      </c>
      <c r="K446" s="220">
        <v>1</v>
      </c>
      <c r="L446" s="216">
        <v>45931</v>
      </c>
      <c r="M446" s="216">
        <v>46265</v>
      </c>
      <c r="N446" s="251">
        <f t="shared" si="13"/>
        <v>47.714285714285715</v>
      </c>
      <c r="O446" s="217">
        <v>0</v>
      </c>
      <c r="P446" s="214" t="s">
        <v>5140</v>
      </c>
      <c r="Q446" s="217">
        <f t="shared" si="14"/>
        <v>0</v>
      </c>
      <c r="R446" s="218" t="str">
        <f t="array" aca="1" ref="R446" ca="1">IF(ISNUMBER(Q446),IF(Q446=100%,"CUMPLIDA",IF(AND(ISNUMBER(M446),ISNUMBER(INDIRECT("FECHA_"&amp;$B446,1))), IF(M446&lt;=INDIRECT("FECHA_"&amp;$B446,1),"INCUMPLIDA","PROCESO"), "VERIFICAR FECHA")),"SIN VALOR AVANCE")</f>
        <v>PROCESO</v>
      </c>
    </row>
    <row r="447" spans="1:18" ht="409.5">
      <c r="A447" s="211" t="s">
        <v>1026</v>
      </c>
      <c r="B447" s="212" t="s">
        <v>2644</v>
      </c>
      <c r="C447" s="548"/>
      <c r="D447" s="548"/>
      <c r="E447" s="546"/>
      <c r="F447" s="546"/>
      <c r="G447" s="546"/>
      <c r="H447" s="213" t="s">
        <v>5142</v>
      </c>
      <c r="I447" s="214" t="s">
        <v>4327</v>
      </c>
      <c r="J447" s="214" t="s">
        <v>4328</v>
      </c>
      <c r="K447" s="219" t="s">
        <v>4329</v>
      </c>
      <c r="L447" s="216">
        <v>45931</v>
      </c>
      <c r="M447" s="216">
        <v>46265</v>
      </c>
      <c r="N447" s="251">
        <f t="shared" si="13"/>
        <v>47.714285714285715</v>
      </c>
      <c r="O447" s="217">
        <v>0</v>
      </c>
      <c r="P447" s="214" t="s">
        <v>5143</v>
      </c>
      <c r="Q447" s="217">
        <f t="shared" si="14"/>
        <v>0</v>
      </c>
      <c r="R447" s="218" t="str">
        <f t="array" aca="1" ref="R447" ca="1">IF(ISNUMBER(Q447),IF(Q447=100%,"CUMPLIDA",IF(AND(ISNUMBER(M447),ISNUMBER(INDIRECT("FECHA_"&amp;$B447,1))), IF(M447&lt;=INDIRECT("FECHA_"&amp;$B447,1),"INCUMPLIDA","PROCESO"), "VERIFICAR FECHA")),"SIN VALOR AVANCE")</f>
        <v>PROCESO</v>
      </c>
    </row>
    <row r="448" spans="1:18" ht="165">
      <c r="A448" s="211" t="s">
        <v>1026</v>
      </c>
      <c r="B448" s="212" t="s">
        <v>2644</v>
      </c>
      <c r="C448" s="548"/>
      <c r="D448" s="548"/>
      <c r="E448" s="213" t="s">
        <v>4330</v>
      </c>
      <c r="F448" s="213"/>
      <c r="G448" s="546"/>
      <c r="H448" s="213" t="s">
        <v>4331</v>
      </c>
      <c r="I448" s="214" t="s">
        <v>4332</v>
      </c>
      <c r="J448" s="234" t="s">
        <v>4333</v>
      </c>
      <c r="K448" s="220">
        <v>1</v>
      </c>
      <c r="L448" s="216">
        <v>45778</v>
      </c>
      <c r="M448" s="216">
        <v>46081</v>
      </c>
      <c r="N448" s="251">
        <f t="shared" si="13"/>
        <v>43.285714285714285</v>
      </c>
      <c r="O448" s="217">
        <v>1</v>
      </c>
      <c r="P448" s="232" t="s">
        <v>5144</v>
      </c>
      <c r="Q448" s="217">
        <f t="shared" si="14"/>
        <v>1</v>
      </c>
      <c r="R448" s="218" t="str">
        <f t="array" aca="1" ref="R448" ca="1">IF(ISNUMBER(Q448),IF(Q448=100%,"CUMPLIDA",IF(AND(ISNUMBER(M448),ISNUMBER(INDIRECT("FECHA_"&amp;$B448,1))), IF(M448&lt;=INDIRECT("FECHA_"&amp;$B448,1),"INCUMPLIDA","PROCESO"), "VERIFICAR FECHA")),"SIN VALOR AVANCE")</f>
        <v>CUMPLIDA</v>
      </c>
    </row>
    <row r="449" spans="1:18" ht="180.75">
      <c r="A449" s="211" t="s">
        <v>1026</v>
      </c>
      <c r="B449" s="212" t="s">
        <v>2644</v>
      </c>
      <c r="C449" s="548"/>
      <c r="D449" s="548"/>
      <c r="E449" s="546" t="s">
        <v>4334</v>
      </c>
      <c r="F449" s="546"/>
      <c r="G449" s="546"/>
      <c r="H449" s="213" t="s">
        <v>4335</v>
      </c>
      <c r="I449" s="214" t="s">
        <v>4336</v>
      </c>
      <c r="J449" s="214" t="s">
        <v>4337</v>
      </c>
      <c r="K449" s="220">
        <v>1</v>
      </c>
      <c r="L449" s="216">
        <v>46204</v>
      </c>
      <c r="M449" s="216">
        <v>46264</v>
      </c>
      <c r="N449" s="251">
        <f t="shared" si="13"/>
        <v>8.5714285714285712</v>
      </c>
      <c r="O449" s="217">
        <v>0</v>
      </c>
      <c r="P449" s="214" t="s">
        <v>5145</v>
      </c>
      <c r="Q449" s="217">
        <f t="shared" si="14"/>
        <v>0</v>
      </c>
      <c r="R449" s="218" t="str">
        <f t="array" aca="1" ref="R449" ca="1">IF(ISNUMBER(Q449),IF(Q449=100%,"CUMPLIDA",IF(AND(ISNUMBER(M449),ISNUMBER(INDIRECT("FECHA_"&amp;$B449,1))), IF(M449&lt;=INDIRECT("FECHA_"&amp;$B449,1),"INCUMPLIDA","PROCESO"), "VERIFICAR FECHA")),"SIN VALOR AVANCE")</f>
        <v>PROCESO</v>
      </c>
    </row>
    <row r="450" spans="1:18" ht="180.75">
      <c r="A450" s="211" t="s">
        <v>1026</v>
      </c>
      <c r="B450" s="212" t="s">
        <v>2644</v>
      </c>
      <c r="C450" s="548"/>
      <c r="D450" s="548"/>
      <c r="E450" s="546"/>
      <c r="F450" s="546"/>
      <c r="G450" s="546"/>
      <c r="H450" s="213" t="s">
        <v>4338</v>
      </c>
      <c r="I450" s="214" t="s">
        <v>4339</v>
      </c>
      <c r="J450" s="214" t="s">
        <v>4340</v>
      </c>
      <c r="K450" s="220">
        <v>2</v>
      </c>
      <c r="L450" s="216">
        <v>46082</v>
      </c>
      <c r="M450" s="216">
        <v>46264</v>
      </c>
      <c r="N450" s="251">
        <f t="shared" si="13"/>
        <v>26</v>
      </c>
      <c r="O450" s="217">
        <v>0</v>
      </c>
      <c r="P450" s="214" t="s">
        <v>5145</v>
      </c>
      <c r="Q450" s="217">
        <f t="shared" si="14"/>
        <v>0</v>
      </c>
      <c r="R450" s="218" t="str">
        <f t="array" aca="1" ref="R450" ca="1">IF(ISNUMBER(Q450),IF(Q450=100%,"CUMPLIDA",IF(AND(ISNUMBER(M450),ISNUMBER(INDIRECT("FECHA_"&amp;$B450,1))), IF(M450&lt;=INDIRECT("FECHA_"&amp;$B450,1),"INCUMPLIDA","PROCESO"), "VERIFICAR FECHA")),"SIN VALOR AVANCE")</f>
        <v>PROCESO</v>
      </c>
    </row>
    <row r="451" spans="1:18" ht="180">
      <c r="A451" s="211" t="s">
        <v>1026</v>
      </c>
      <c r="B451" s="212" t="s">
        <v>2644</v>
      </c>
      <c r="C451" s="548"/>
      <c r="D451" s="548"/>
      <c r="E451" s="213" t="s">
        <v>4341</v>
      </c>
      <c r="F451" s="213"/>
      <c r="G451" s="546"/>
      <c r="H451" s="213" t="s">
        <v>4342</v>
      </c>
      <c r="I451" s="214" t="s">
        <v>4343</v>
      </c>
      <c r="J451" s="214" t="s">
        <v>4344</v>
      </c>
      <c r="K451" s="220">
        <v>1</v>
      </c>
      <c r="L451" s="216">
        <v>45915</v>
      </c>
      <c r="M451" s="216">
        <v>46022</v>
      </c>
      <c r="N451" s="251">
        <f t="shared" si="13"/>
        <v>15.285714285714286</v>
      </c>
      <c r="O451" s="217">
        <v>1</v>
      </c>
      <c r="P451" s="214" t="s">
        <v>5068</v>
      </c>
      <c r="Q451" s="217">
        <f t="shared" si="14"/>
        <v>1</v>
      </c>
      <c r="R451" s="218" t="str">
        <f t="array" aca="1" ref="R451" ca="1">IF(ISNUMBER(Q451),IF(Q451=100%,"CUMPLIDA",IF(AND(ISNUMBER(M451),ISNUMBER(INDIRECT("FECHA_"&amp;$B451,1))), IF(M451&lt;=INDIRECT("FECHA_"&amp;$B451,1),"INCUMPLIDA","PROCESO"), "VERIFICAR FECHA")),"SIN VALOR AVANCE")</f>
        <v>CUMPLIDA</v>
      </c>
    </row>
    <row r="452" spans="1:18" ht="240">
      <c r="A452" s="211" t="s">
        <v>1026</v>
      </c>
      <c r="B452" s="212" t="s">
        <v>2644</v>
      </c>
      <c r="C452" s="548"/>
      <c r="D452" s="548"/>
      <c r="E452" s="546" t="s">
        <v>4345</v>
      </c>
      <c r="F452" s="546"/>
      <c r="G452" s="546"/>
      <c r="H452" s="213" t="s">
        <v>4346</v>
      </c>
      <c r="I452" s="214" t="s">
        <v>4347</v>
      </c>
      <c r="J452" s="214" t="s">
        <v>4348</v>
      </c>
      <c r="K452" s="220">
        <v>3</v>
      </c>
      <c r="L452" s="216">
        <v>45717</v>
      </c>
      <c r="M452" s="216">
        <v>46233</v>
      </c>
      <c r="N452" s="251">
        <f t="shared" si="13"/>
        <v>73.714285714285708</v>
      </c>
      <c r="O452" s="217">
        <v>0.12</v>
      </c>
      <c r="P452" s="214" t="s">
        <v>5146</v>
      </c>
      <c r="Q452" s="217">
        <f t="shared" si="14"/>
        <v>0.12</v>
      </c>
      <c r="R452" s="218" t="str">
        <f t="array" aca="1" ref="R452" ca="1">IF(ISNUMBER(Q452),IF(Q452=100%,"CUMPLIDA",IF(AND(ISNUMBER(M452),ISNUMBER(INDIRECT("FECHA_"&amp;$B452,1))), IF(M452&lt;=INDIRECT("FECHA_"&amp;$B452,1),"INCUMPLIDA","PROCESO"), "VERIFICAR FECHA")),"SIN VALOR AVANCE")</f>
        <v>PROCESO</v>
      </c>
    </row>
    <row r="453" spans="1:18" ht="75">
      <c r="A453" s="211" t="s">
        <v>1026</v>
      </c>
      <c r="B453" s="212" t="s">
        <v>2644</v>
      </c>
      <c r="C453" s="548"/>
      <c r="D453" s="548"/>
      <c r="E453" s="546"/>
      <c r="F453" s="546"/>
      <c r="G453" s="546"/>
      <c r="H453" s="213" t="s">
        <v>4349</v>
      </c>
      <c r="I453" s="214" t="s">
        <v>4350</v>
      </c>
      <c r="J453" s="214" t="s">
        <v>4351</v>
      </c>
      <c r="K453" s="220">
        <v>1</v>
      </c>
      <c r="L453" s="216">
        <v>46143</v>
      </c>
      <c r="M453" s="216">
        <v>46188</v>
      </c>
      <c r="N453" s="251">
        <f t="shared" si="13"/>
        <v>6.4285714285714288</v>
      </c>
      <c r="O453" s="217">
        <v>0</v>
      </c>
      <c r="P453" s="214" t="s">
        <v>5147</v>
      </c>
      <c r="Q453" s="217">
        <f t="shared" si="14"/>
        <v>0</v>
      </c>
      <c r="R453" s="218" t="str">
        <f t="array" aca="1" ref="R453" ca="1">IF(ISNUMBER(Q453),IF(Q453=100%,"CUMPLIDA",IF(AND(ISNUMBER(M453),ISNUMBER(INDIRECT("FECHA_"&amp;$B453,1))), IF(M453&lt;=INDIRECT("FECHA_"&amp;$B453,1),"INCUMPLIDA","PROCESO"), "VERIFICAR FECHA")),"SIN VALOR AVANCE")</f>
        <v>PROCESO</v>
      </c>
    </row>
    <row r="454" spans="1:18" ht="210">
      <c r="A454" s="211" t="s">
        <v>1026</v>
      </c>
      <c r="B454" s="212" t="s">
        <v>2644</v>
      </c>
      <c r="C454" s="548"/>
      <c r="D454" s="548"/>
      <c r="E454" s="213" t="s">
        <v>4352</v>
      </c>
      <c r="F454" s="213"/>
      <c r="G454" s="546"/>
      <c r="H454" s="213" t="s">
        <v>4353</v>
      </c>
      <c r="I454" s="214" t="s">
        <v>4354</v>
      </c>
      <c r="J454" s="214" t="s">
        <v>4355</v>
      </c>
      <c r="K454" s="219" t="s">
        <v>4356</v>
      </c>
      <c r="L454" s="216">
        <v>45931</v>
      </c>
      <c r="M454" s="216">
        <v>46296</v>
      </c>
      <c r="N454" s="251">
        <f t="shared" si="13"/>
        <v>52.142857142857146</v>
      </c>
      <c r="O454" s="217">
        <v>0.5</v>
      </c>
      <c r="P454" s="232" t="s">
        <v>5148</v>
      </c>
      <c r="Q454" s="217">
        <f t="shared" si="14"/>
        <v>0.5</v>
      </c>
      <c r="R454" s="218" t="str">
        <f t="array" aca="1" ref="R454" ca="1">IF(ISNUMBER(Q454),IF(Q454=100%,"CUMPLIDA",IF(AND(ISNUMBER(M454),ISNUMBER(INDIRECT("FECHA_"&amp;$B454,1))), IF(M454&lt;=INDIRECT("FECHA_"&amp;$B454,1),"INCUMPLIDA","PROCESO"), "VERIFICAR FECHA")),"SIN VALOR AVANCE")</f>
        <v>PROCESO</v>
      </c>
    </row>
    <row r="455" spans="1:18" ht="120">
      <c r="A455" s="211" t="s">
        <v>1026</v>
      </c>
      <c r="B455" s="212" t="s">
        <v>2644</v>
      </c>
      <c r="C455" s="548"/>
      <c r="D455" s="548"/>
      <c r="E455" s="213" t="s">
        <v>4357</v>
      </c>
      <c r="F455" s="213"/>
      <c r="G455" s="546"/>
      <c r="H455" s="213" t="s">
        <v>4358</v>
      </c>
      <c r="I455" s="214" t="s">
        <v>4359</v>
      </c>
      <c r="J455" s="214" t="s">
        <v>4360</v>
      </c>
      <c r="K455" s="220">
        <v>1</v>
      </c>
      <c r="L455" s="216">
        <v>45931</v>
      </c>
      <c r="M455" s="216">
        <v>46081</v>
      </c>
      <c r="N455" s="251">
        <f t="shared" si="13"/>
        <v>21.428571428571427</v>
      </c>
      <c r="O455" s="217">
        <v>1</v>
      </c>
      <c r="P455" s="214" t="s">
        <v>5149</v>
      </c>
      <c r="Q455" s="217">
        <f t="shared" si="14"/>
        <v>1</v>
      </c>
      <c r="R455" s="218" t="str">
        <f t="array" aca="1" ref="R455" ca="1">IF(ISNUMBER(Q455),IF(Q455=100%,"CUMPLIDA",IF(AND(ISNUMBER(M455),ISNUMBER(INDIRECT("FECHA_"&amp;$B455,1))), IF(M455&lt;=INDIRECT("FECHA_"&amp;$B455,1),"INCUMPLIDA","PROCESO"), "VERIFICAR FECHA")),"SIN VALOR AVANCE")</f>
        <v>CUMPLIDA</v>
      </c>
    </row>
    <row r="456" spans="1:18" ht="105.75">
      <c r="A456" s="211" t="s">
        <v>1026</v>
      </c>
      <c r="B456" s="212" t="s">
        <v>2644</v>
      </c>
      <c r="C456" s="548"/>
      <c r="D456" s="548"/>
      <c r="E456" s="213" t="s">
        <v>4361</v>
      </c>
      <c r="F456" s="213"/>
      <c r="G456" s="546"/>
      <c r="H456" s="213" t="s">
        <v>4362</v>
      </c>
      <c r="I456" s="214" t="s">
        <v>4363</v>
      </c>
      <c r="J456" s="214" t="s">
        <v>4364</v>
      </c>
      <c r="K456" s="220">
        <v>2</v>
      </c>
      <c r="L456" s="216">
        <v>45931</v>
      </c>
      <c r="M456" s="216">
        <v>46022</v>
      </c>
      <c r="N456" s="251">
        <f t="shared" si="13"/>
        <v>13</v>
      </c>
      <c r="O456" s="217">
        <v>1</v>
      </c>
      <c r="P456" s="214" t="s">
        <v>5150</v>
      </c>
      <c r="Q456" s="217">
        <f t="shared" si="14"/>
        <v>1</v>
      </c>
      <c r="R456" s="218" t="str">
        <f t="array" aca="1" ref="R456" ca="1">IF(ISNUMBER(Q456),IF(Q456=100%,"CUMPLIDA",IF(AND(ISNUMBER(M456),ISNUMBER(INDIRECT("FECHA_"&amp;$B456,1))), IF(M456&lt;=INDIRECT("FECHA_"&amp;$B456,1),"INCUMPLIDA","PROCESO"), "VERIFICAR FECHA")),"SIN VALOR AVANCE")</f>
        <v>CUMPLIDA</v>
      </c>
    </row>
    <row r="457" spans="1:18" ht="150">
      <c r="A457" s="211" t="s">
        <v>1026</v>
      </c>
      <c r="B457" s="212" t="s">
        <v>2644</v>
      </c>
      <c r="C457" s="548"/>
      <c r="D457" s="548"/>
      <c r="E457" s="546" t="s">
        <v>4365</v>
      </c>
      <c r="F457" s="546"/>
      <c r="G457" s="546"/>
      <c r="H457" s="213" t="s">
        <v>4366</v>
      </c>
      <c r="I457" s="214" t="s">
        <v>4363</v>
      </c>
      <c r="J457" s="214" t="s">
        <v>4367</v>
      </c>
      <c r="K457" s="220">
        <v>3</v>
      </c>
      <c r="L457" s="216">
        <v>45931</v>
      </c>
      <c r="M457" s="216">
        <v>46022</v>
      </c>
      <c r="N457" s="251">
        <f t="shared" si="13"/>
        <v>13</v>
      </c>
      <c r="O457" s="217">
        <v>1</v>
      </c>
      <c r="P457" s="232" t="s">
        <v>5149</v>
      </c>
      <c r="Q457" s="217">
        <f t="shared" si="14"/>
        <v>1</v>
      </c>
      <c r="R457" s="218" t="str">
        <f t="array" aca="1" ref="R457" ca="1">IF(ISNUMBER(Q457),IF(Q457=100%,"CUMPLIDA",IF(AND(ISNUMBER(M457),ISNUMBER(INDIRECT("FECHA_"&amp;$B457,1))), IF(M457&lt;=INDIRECT("FECHA_"&amp;$B457,1),"INCUMPLIDA","PROCESO"), "VERIFICAR FECHA")),"SIN VALOR AVANCE")</f>
        <v>CUMPLIDA</v>
      </c>
    </row>
    <row r="458" spans="1:18" ht="120">
      <c r="A458" s="211" t="s">
        <v>1026</v>
      </c>
      <c r="B458" s="212" t="s">
        <v>2644</v>
      </c>
      <c r="C458" s="548"/>
      <c r="D458" s="548"/>
      <c r="E458" s="546"/>
      <c r="F458" s="546"/>
      <c r="G458" s="546"/>
      <c r="H458" s="213" t="s">
        <v>4368</v>
      </c>
      <c r="I458" s="214" t="s">
        <v>4369</v>
      </c>
      <c r="J458" s="214" t="s">
        <v>4370</v>
      </c>
      <c r="K458" s="220">
        <v>1</v>
      </c>
      <c r="L458" s="216">
        <v>45931</v>
      </c>
      <c r="M458" s="216">
        <v>46234</v>
      </c>
      <c r="N458" s="251">
        <f t="shared" si="13"/>
        <v>43.285714285714285</v>
      </c>
      <c r="O458" s="217">
        <v>0.7</v>
      </c>
      <c r="P458" s="232" t="s">
        <v>5149</v>
      </c>
      <c r="Q458" s="217">
        <f t="shared" si="14"/>
        <v>0.7</v>
      </c>
      <c r="R458" s="218" t="str">
        <f t="array" aca="1" ref="R458" ca="1">IF(ISNUMBER(Q458),IF(Q458=100%,"CUMPLIDA",IF(AND(ISNUMBER(M458),ISNUMBER(INDIRECT("FECHA_"&amp;$B458,1))), IF(M458&lt;=INDIRECT("FECHA_"&amp;$B458,1),"INCUMPLIDA","PROCESO"), "VERIFICAR FECHA")),"SIN VALOR AVANCE")</f>
        <v>PROCESO</v>
      </c>
    </row>
    <row r="459" spans="1:18" ht="120">
      <c r="A459" s="211" t="s">
        <v>1026</v>
      </c>
      <c r="B459" s="212" t="s">
        <v>2644</v>
      </c>
      <c r="C459" s="548"/>
      <c r="D459" s="548"/>
      <c r="E459" s="213" t="s">
        <v>4371</v>
      </c>
      <c r="F459" s="213"/>
      <c r="G459" s="546"/>
      <c r="H459" s="213" t="s">
        <v>4372</v>
      </c>
      <c r="I459" s="214" t="s">
        <v>4373</v>
      </c>
      <c r="J459" s="214" t="s">
        <v>4360</v>
      </c>
      <c r="K459" s="220">
        <v>1</v>
      </c>
      <c r="L459" s="216">
        <v>45931</v>
      </c>
      <c r="M459" s="216">
        <v>46081</v>
      </c>
      <c r="N459" s="251">
        <f t="shared" si="13"/>
        <v>21.428571428571427</v>
      </c>
      <c r="O459" s="217">
        <v>1</v>
      </c>
      <c r="P459" s="232" t="s">
        <v>5149</v>
      </c>
      <c r="Q459" s="217">
        <f t="shared" si="14"/>
        <v>1</v>
      </c>
      <c r="R459" s="218" t="str">
        <f t="array" aca="1" ref="R459" ca="1">IF(ISNUMBER(Q459),IF(Q459=100%,"CUMPLIDA",IF(AND(ISNUMBER(M459),ISNUMBER(INDIRECT("FECHA_"&amp;$B459,1))), IF(M459&lt;=INDIRECT("FECHA_"&amp;$B459,1),"INCUMPLIDA","PROCESO"), "VERIFICAR FECHA")),"SIN VALOR AVANCE")</f>
        <v>CUMPLIDA</v>
      </c>
    </row>
    <row r="460" spans="1:18" ht="75.75">
      <c r="A460" s="211" t="s">
        <v>1026</v>
      </c>
      <c r="B460" s="212" t="s">
        <v>2644</v>
      </c>
      <c r="C460" s="548"/>
      <c r="D460" s="548"/>
      <c r="E460" s="213" t="s">
        <v>4374</v>
      </c>
      <c r="F460" s="213"/>
      <c r="G460" s="546"/>
      <c r="H460" s="213" t="s">
        <v>4375</v>
      </c>
      <c r="I460" s="214" t="s">
        <v>4376</v>
      </c>
      <c r="J460" s="214" t="s">
        <v>4377</v>
      </c>
      <c r="K460" s="220">
        <v>1</v>
      </c>
      <c r="L460" s="216">
        <v>45931</v>
      </c>
      <c r="M460" s="216">
        <v>46081</v>
      </c>
      <c r="N460" s="251">
        <f t="shared" ref="N460:N523" si="15">(M460-L460)/7</f>
        <v>21.428571428571427</v>
      </c>
      <c r="O460" s="217">
        <v>1</v>
      </c>
      <c r="P460" s="232" t="s">
        <v>5149</v>
      </c>
      <c r="Q460" s="217">
        <f t="shared" si="14"/>
        <v>1</v>
      </c>
      <c r="R460" s="218" t="str">
        <f t="array" aca="1" ref="R460" ca="1">IF(ISNUMBER(Q460),IF(Q460=100%,"CUMPLIDA",IF(AND(ISNUMBER(M460),ISNUMBER(INDIRECT("FECHA_"&amp;$B460,1))), IF(M460&lt;=INDIRECT("FECHA_"&amp;$B460,1),"INCUMPLIDA","PROCESO"), "VERIFICAR FECHA")),"SIN VALOR AVANCE")</f>
        <v>CUMPLIDA</v>
      </c>
    </row>
    <row r="461" spans="1:18" ht="165.75">
      <c r="A461" s="211" t="s">
        <v>1026</v>
      </c>
      <c r="B461" s="212" t="s">
        <v>2644</v>
      </c>
      <c r="C461" s="548"/>
      <c r="D461" s="548"/>
      <c r="E461" s="213" t="s">
        <v>4378</v>
      </c>
      <c r="F461" s="213"/>
      <c r="G461" s="546"/>
      <c r="H461" s="213" t="s">
        <v>4379</v>
      </c>
      <c r="I461" s="214" t="s">
        <v>4380</v>
      </c>
      <c r="J461" s="214" t="s">
        <v>4381</v>
      </c>
      <c r="K461" s="220">
        <v>2</v>
      </c>
      <c r="L461" s="216">
        <v>46023</v>
      </c>
      <c r="M461" s="216">
        <v>46265</v>
      </c>
      <c r="N461" s="251">
        <f t="shared" si="15"/>
        <v>34.571428571428569</v>
      </c>
      <c r="O461" s="217">
        <v>0.1</v>
      </c>
      <c r="P461" s="214" t="s">
        <v>5151</v>
      </c>
      <c r="Q461" s="217">
        <f t="shared" si="14"/>
        <v>0.1</v>
      </c>
      <c r="R461" s="218" t="str">
        <f t="array" aca="1" ref="R461" ca="1">IF(ISNUMBER(Q461),IF(Q461=100%,"CUMPLIDA",IF(AND(ISNUMBER(M461),ISNUMBER(INDIRECT("FECHA_"&amp;$B461,1))), IF(M461&lt;=INDIRECT("FECHA_"&amp;$B461,1),"INCUMPLIDA","PROCESO"), "VERIFICAR FECHA")),"SIN VALOR AVANCE")</f>
        <v>PROCESO</v>
      </c>
    </row>
    <row r="462" spans="1:18" ht="150">
      <c r="A462" s="211" t="s">
        <v>1026</v>
      </c>
      <c r="B462" s="212" t="s">
        <v>2644</v>
      </c>
      <c r="C462" s="548"/>
      <c r="D462" s="548"/>
      <c r="E462" s="213" t="s">
        <v>4382</v>
      </c>
      <c r="F462" s="213"/>
      <c r="G462" s="546"/>
      <c r="H462" s="213" t="s">
        <v>4383</v>
      </c>
      <c r="I462" s="214" t="s">
        <v>4384</v>
      </c>
      <c r="J462" s="214" t="s">
        <v>4385</v>
      </c>
      <c r="K462" s="220">
        <v>2</v>
      </c>
      <c r="L462" s="216">
        <v>45383</v>
      </c>
      <c r="M462" s="216">
        <v>46265</v>
      </c>
      <c r="N462" s="251">
        <f t="shared" si="15"/>
        <v>126</v>
      </c>
      <c r="O462" s="217">
        <v>0.55000000000000004</v>
      </c>
      <c r="P462" s="232" t="s">
        <v>5152</v>
      </c>
      <c r="Q462" s="217">
        <f t="shared" si="14"/>
        <v>0.55000000000000004</v>
      </c>
      <c r="R462" s="218" t="str">
        <f t="array" aca="1" ref="R462" ca="1">IF(ISNUMBER(Q462),IF(Q462=100%,"CUMPLIDA",IF(AND(ISNUMBER(M462),ISNUMBER(INDIRECT("FECHA_"&amp;$B462,1))), IF(M462&lt;=INDIRECT("FECHA_"&amp;$B462,1),"INCUMPLIDA","PROCESO"), "VERIFICAR FECHA")),"SIN VALOR AVANCE")</f>
        <v>PROCESO</v>
      </c>
    </row>
    <row r="463" spans="1:18" ht="409.5">
      <c r="A463" s="211" t="s">
        <v>1026</v>
      </c>
      <c r="B463" s="212" t="s">
        <v>2644</v>
      </c>
      <c r="C463" s="548"/>
      <c r="D463" s="548"/>
      <c r="E463" s="546" t="s">
        <v>4386</v>
      </c>
      <c r="F463" s="546"/>
      <c r="G463" s="546"/>
      <c r="H463" s="213" t="s">
        <v>5153</v>
      </c>
      <c r="I463" s="214" t="s">
        <v>4387</v>
      </c>
      <c r="J463" s="214" t="s">
        <v>4388</v>
      </c>
      <c r="K463" s="220" t="s">
        <v>4389</v>
      </c>
      <c r="L463" s="216">
        <v>45905</v>
      </c>
      <c r="M463" s="216">
        <v>46265</v>
      </c>
      <c r="N463" s="251">
        <f t="shared" si="15"/>
        <v>51.428571428571431</v>
      </c>
      <c r="O463" s="217">
        <v>0</v>
      </c>
      <c r="P463" s="214" t="s">
        <v>5140</v>
      </c>
      <c r="Q463" s="217">
        <f t="shared" si="14"/>
        <v>0</v>
      </c>
      <c r="R463" s="218" t="str">
        <f t="array" aca="1" ref="R463" ca="1">IF(ISNUMBER(Q463),IF(Q463=100%,"CUMPLIDA",IF(AND(ISNUMBER(M463),ISNUMBER(INDIRECT("FECHA_"&amp;$B463,1))), IF(M463&lt;=INDIRECT("FECHA_"&amp;$B463,1),"INCUMPLIDA","PROCESO"), "VERIFICAR FECHA")),"SIN VALOR AVANCE")</f>
        <v>PROCESO</v>
      </c>
    </row>
    <row r="464" spans="1:18" ht="409.5">
      <c r="A464" s="211" t="s">
        <v>1026</v>
      </c>
      <c r="B464" s="212" t="s">
        <v>2644</v>
      </c>
      <c r="C464" s="548"/>
      <c r="D464" s="548"/>
      <c r="E464" s="546"/>
      <c r="F464" s="546"/>
      <c r="G464" s="546"/>
      <c r="H464" s="213" t="s">
        <v>5154</v>
      </c>
      <c r="I464" s="214" t="s">
        <v>4390</v>
      </c>
      <c r="J464" s="214" t="s">
        <v>4391</v>
      </c>
      <c r="K464" s="220" t="s">
        <v>4389</v>
      </c>
      <c r="L464" s="216">
        <v>45931</v>
      </c>
      <c r="M464" s="216">
        <v>46387</v>
      </c>
      <c r="N464" s="251">
        <f t="shared" si="15"/>
        <v>65.142857142857139</v>
      </c>
      <c r="O464" s="217">
        <v>0</v>
      </c>
      <c r="P464" s="214" t="s">
        <v>5140</v>
      </c>
      <c r="Q464" s="217">
        <f t="shared" si="14"/>
        <v>0</v>
      </c>
      <c r="R464" s="218" t="str">
        <f t="array" aca="1" ref="R464" ca="1">IF(ISNUMBER(Q464),IF(Q464=100%,"CUMPLIDA",IF(AND(ISNUMBER(M464),ISNUMBER(INDIRECT("FECHA_"&amp;$B464,1))), IF(M464&lt;=INDIRECT("FECHA_"&amp;$B464,1),"INCUMPLIDA","PROCESO"), "VERIFICAR FECHA")),"SIN VALOR AVANCE")</f>
        <v>PROCESO</v>
      </c>
    </row>
    <row r="465" spans="1:18" ht="409.5">
      <c r="A465" s="211" t="s">
        <v>1026</v>
      </c>
      <c r="B465" s="212" t="s">
        <v>2644</v>
      </c>
      <c r="C465" s="548"/>
      <c r="D465" s="548"/>
      <c r="E465" s="546"/>
      <c r="F465" s="546"/>
      <c r="G465" s="546"/>
      <c r="H465" s="213" t="s">
        <v>4392</v>
      </c>
      <c r="I465" s="214" t="s">
        <v>4393</v>
      </c>
      <c r="J465" s="214" t="s">
        <v>4394</v>
      </c>
      <c r="K465" s="220">
        <v>4</v>
      </c>
      <c r="L465" s="216">
        <v>45931</v>
      </c>
      <c r="M465" s="216">
        <v>46387</v>
      </c>
      <c r="N465" s="251">
        <f t="shared" si="15"/>
        <v>65.142857142857139</v>
      </c>
      <c r="O465" s="217">
        <v>0</v>
      </c>
      <c r="P465" s="232" t="s">
        <v>5155</v>
      </c>
      <c r="Q465" s="217">
        <f t="shared" si="14"/>
        <v>0</v>
      </c>
      <c r="R465" s="218" t="str">
        <f t="array" aca="1" ref="R465" ca="1">IF(ISNUMBER(Q465),IF(Q465=100%,"CUMPLIDA",IF(AND(ISNUMBER(M465),ISNUMBER(INDIRECT("FECHA_"&amp;$B465,1))), IF(M465&lt;=INDIRECT("FECHA_"&amp;$B465,1),"INCUMPLIDA","PROCESO"), "VERIFICAR FECHA")),"SIN VALOR AVANCE")</f>
        <v>PROCESO</v>
      </c>
    </row>
    <row r="466" spans="1:18" ht="45.75">
      <c r="A466" s="211" t="s">
        <v>1026</v>
      </c>
      <c r="B466" s="212" t="s">
        <v>2644</v>
      </c>
      <c r="C466" s="548"/>
      <c r="D466" s="548"/>
      <c r="E466" s="546" t="s">
        <v>4395</v>
      </c>
      <c r="F466" s="546"/>
      <c r="G466" s="546"/>
      <c r="H466" s="213" t="s">
        <v>4396</v>
      </c>
      <c r="I466" s="214" t="s">
        <v>57</v>
      </c>
      <c r="J466" s="228" t="s">
        <v>490</v>
      </c>
      <c r="K466" s="220">
        <v>3</v>
      </c>
      <c r="L466" s="216">
        <v>45663</v>
      </c>
      <c r="M466" s="216">
        <v>46387</v>
      </c>
      <c r="N466" s="251">
        <f t="shared" si="15"/>
        <v>103.42857142857143</v>
      </c>
      <c r="O466" s="217">
        <v>0</v>
      </c>
      <c r="P466" s="214" t="s">
        <v>5069</v>
      </c>
      <c r="Q466" s="217">
        <f t="shared" si="14"/>
        <v>0</v>
      </c>
      <c r="R466" s="218" t="str">
        <f t="array" aca="1" ref="R466" ca="1">IF(ISNUMBER(Q466),IF(Q466=100%,"CUMPLIDA",IF(AND(ISNUMBER(M466),ISNUMBER(INDIRECT("FECHA_"&amp;$B466,1))), IF(M466&lt;=INDIRECT("FECHA_"&amp;$B466,1),"INCUMPLIDA","PROCESO"), "VERIFICAR FECHA")),"SIN VALOR AVANCE")</f>
        <v>PROCESO</v>
      </c>
    </row>
    <row r="467" spans="1:18" ht="120.75">
      <c r="A467" s="211" t="s">
        <v>1026</v>
      </c>
      <c r="B467" s="212" t="s">
        <v>2644</v>
      </c>
      <c r="C467" s="548"/>
      <c r="D467" s="548"/>
      <c r="E467" s="546"/>
      <c r="F467" s="546"/>
      <c r="G467" s="546"/>
      <c r="H467" s="213" t="s">
        <v>4397</v>
      </c>
      <c r="I467" s="214" t="s">
        <v>493</v>
      </c>
      <c r="J467" s="214" t="s">
        <v>494</v>
      </c>
      <c r="K467" s="220">
        <v>1</v>
      </c>
      <c r="L467" s="216">
        <v>45663</v>
      </c>
      <c r="M467" s="216">
        <v>46387</v>
      </c>
      <c r="N467" s="251">
        <f t="shared" si="15"/>
        <v>103.42857142857143</v>
      </c>
      <c r="O467" s="217">
        <v>0</v>
      </c>
      <c r="P467" s="214" t="s">
        <v>5156</v>
      </c>
      <c r="Q467" s="217">
        <f t="shared" si="14"/>
        <v>0</v>
      </c>
      <c r="R467" s="218" t="str">
        <f t="array" aca="1" ref="R467" ca="1">IF(ISNUMBER(Q467),IF(Q467=100%,"CUMPLIDA",IF(AND(ISNUMBER(M467),ISNUMBER(INDIRECT("FECHA_"&amp;$B467,1))), IF(M467&lt;=INDIRECT("FECHA_"&amp;$B467,1),"INCUMPLIDA","PROCESO"), "VERIFICAR FECHA")),"SIN VALOR AVANCE")</f>
        <v>PROCESO</v>
      </c>
    </row>
    <row r="468" spans="1:18" ht="195">
      <c r="A468" s="211" t="s">
        <v>1026</v>
      </c>
      <c r="B468" s="212" t="s">
        <v>2644</v>
      </c>
      <c r="C468" s="548"/>
      <c r="D468" s="548"/>
      <c r="E468" s="546"/>
      <c r="F468" s="546"/>
      <c r="G468" s="546"/>
      <c r="H468" s="213" t="s">
        <v>4398</v>
      </c>
      <c r="I468" s="214" t="s">
        <v>4399</v>
      </c>
      <c r="J468" s="214" t="s">
        <v>4400</v>
      </c>
      <c r="K468" s="220">
        <v>2</v>
      </c>
      <c r="L468" s="216">
        <v>45663</v>
      </c>
      <c r="M468" s="216">
        <v>46387</v>
      </c>
      <c r="N468" s="251">
        <f t="shared" si="15"/>
        <v>103.42857142857143</v>
      </c>
      <c r="O468" s="217">
        <v>0</v>
      </c>
      <c r="P468" s="214" t="s">
        <v>5157</v>
      </c>
      <c r="Q468" s="217">
        <f t="shared" si="14"/>
        <v>0</v>
      </c>
      <c r="R468" s="218" t="str">
        <f t="array" aca="1" ref="R468" ca="1">IF(ISNUMBER(Q468),IF(Q468=100%,"CUMPLIDA",IF(AND(ISNUMBER(M468),ISNUMBER(INDIRECT("FECHA_"&amp;$B468,1))), IF(M468&lt;=INDIRECT("FECHA_"&amp;$B468,1),"INCUMPLIDA","PROCESO"), "VERIFICAR FECHA")),"SIN VALOR AVANCE")</f>
        <v>PROCESO</v>
      </c>
    </row>
    <row r="469" spans="1:18" ht="165">
      <c r="A469" s="211" t="s">
        <v>1026</v>
      </c>
      <c r="B469" s="212" t="s">
        <v>2644</v>
      </c>
      <c r="C469" s="548"/>
      <c r="D469" s="548"/>
      <c r="E469" s="213" t="s">
        <v>4401</v>
      </c>
      <c r="F469" s="213"/>
      <c r="G469" s="546"/>
      <c r="H469" s="213" t="s">
        <v>4402</v>
      </c>
      <c r="I469" s="214" t="s">
        <v>4403</v>
      </c>
      <c r="J469" s="214" t="s">
        <v>4404</v>
      </c>
      <c r="K469" s="220">
        <v>12</v>
      </c>
      <c r="L469" s="216">
        <v>45992</v>
      </c>
      <c r="M469" s="216">
        <v>46357</v>
      </c>
      <c r="N469" s="251">
        <f t="shared" si="15"/>
        <v>52.142857142857146</v>
      </c>
      <c r="O469" s="217">
        <v>0.3</v>
      </c>
      <c r="P469" s="232" t="s">
        <v>5158</v>
      </c>
      <c r="Q469" s="217">
        <f t="shared" si="14"/>
        <v>0.3</v>
      </c>
      <c r="R469" s="218" t="str">
        <f t="array" aca="1" ref="R469" ca="1">IF(ISNUMBER(Q469),IF(Q469=100%,"CUMPLIDA",IF(AND(ISNUMBER(M469),ISNUMBER(INDIRECT("FECHA_"&amp;$B469,1))), IF(M469&lt;=INDIRECT("FECHA_"&amp;$B469,1),"INCUMPLIDA","PROCESO"), "VERIFICAR FECHA")),"SIN VALOR AVANCE")</f>
        <v>PROCESO</v>
      </c>
    </row>
    <row r="470" spans="1:18" ht="90">
      <c r="A470" s="211" t="s">
        <v>1026</v>
      </c>
      <c r="B470" s="212" t="s">
        <v>2644</v>
      </c>
      <c r="C470" s="548"/>
      <c r="D470" s="548"/>
      <c r="E470" s="546"/>
      <c r="F470" s="546" t="s">
        <v>4720</v>
      </c>
      <c r="G470" s="546"/>
      <c r="H470" s="213" t="s">
        <v>4721</v>
      </c>
      <c r="I470" s="214" t="s">
        <v>4722</v>
      </c>
      <c r="J470" s="214" t="s">
        <v>4723</v>
      </c>
      <c r="K470" s="220">
        <v>1</v>
      </c>
      <c r="L470" s="216">
        <v>46023</v>
      </c>
      <c r="M470" s="216">
        <v>46265</v>
      </c>
      <c r="N470" s="251">
        <f t="shared" si="15"/>
        <v>34.571428571428569</v>
      </c>
      <c r="O470" s="217">
        <v>0</v>
      </c>
      <c r="P470" s="214" t="s">
        <v>4724</v>
      </c>
      <c r="Q470" s="217">
        <f t="shared" si="14"/>
        <v>0</v>
      </c>
      <c r="R470" s="218" t="str">
        <f t="array" aca="1" ref="R470" ca="1">IF(ISNUMBER(Q470),IF(Q470=100%,"CUMPLIDA",IF(AND(ISNUMBER(M470),ISNUMBER(INDIRECT("FECHA_"&amp;$B470,1))), IF(M470&lt;=INDIRECT("FECHA_"&amp;$B470,1),"INCUMPLIDA","PROCESO"), "VERIFICAR FECHA")),"SIN VALOR AVANCE")</f>
        <v>PROCESO</v>
      </c>
    </row>
    <row r="471" spans="1:18" ht="120">
      <c r="A471" s="211" t="s">
        <v>1026</v>
      </c>
      <c r="B471" s="212" t="s">
        <v>2644</v>
      </c>
      <c r="C471" s="548"/>
      <c r="D471" s="548"/>
      <c r="E471" s="546"/>
      <c r="F471" s="546"/>
      <c r="G471" s="546"/>
      <c r="H471" s="213" t="s">
        <v>4725</v>
      </c>
      <c r="I471" s="214" t="s">
        <v>4726</v>
      </c>
      <c r="J471" s="214" t="s">
        <v>4727</v>
      </c>
      <c r="K471" s="220">
        <v>2</v>
      </c>
      <c r="L471" s="216">
        <v>45383</v>
      </c>
      <c r="M471" s="216">
        <v>46265</v>
      </c>
      <c r="N471" s="251">
        <f t="shared" si="15"/>
        <v>126</v>
      </c>
      <c r="O471" s="217">
        <v>0</v>
      </c>
      <c r="P471" s="214" t="s">
        <v>4724</v>
      </c>
      <c r="Q471" s="217">
        <f t="shared" si="14"/>
        <v>0</v>
      </c>
      <c r="R471" s="218" t="str">
        <f t="array" aca="1" ref="R471" ca="1">IF(ISNUMBER(Q471),IF(Q471=100%,"CUMPLIDA",IF(AND(ISNUMBER(M471),ISNUMBER(INDIRECT("FECHA_"&amp;$B471,1))), IF(M471&lt;=INDIRECT("FECHA_"&amp;$B471,1),"INCUMPLIDA","PROCESO"), "VERIFICAR FECHA")),"SIN VALOR AVANCE")</f>
        <v>PROCESO</v>
      </c>
    </row>
    <row r="472" spans="1:18" ht="409.5">
      <c r="A472" s="211" t="s">
        <v>1026</v>
      </c>
      <c r="B472" s="212" t="s">
        <v>2644</v>
      </c>
      <c r="C472" s="548" t="s">
        <v>4405</v>
      </c>
      <c r="D472" s="548" t="s">
        <v>2673</v>
      </c>
      <c r="E472" s="549" t="s">
        <v>4406</v>
      </c>
      <c r="F472" s="549"/>
      <c r="G472" s="546" t="s">
        <v>4407</v>
      </c>
      <c r="H472" s="237" t="s">
        <v>4408</v>
      </c>
      <c r="I472" s="235" t="s">
        <v>4409</v>
      </c>
      <c r="J472" s="235" t="s">
        <v>4410</v>
      </c>
      <c r="K472" s="220">
        <v>1</v>
      </c>
      <c r="L472" s="236">
        <v>46125</v>
      </c>
      <c r="M472" s="236">
        <v>46490</v>
      </c>
      <c r="N472" s="251">
        <f t="shared" si="15"/>
        <v>52.142857142857146</v>
      </c>
      <c r="O472" s="217">
        <v>0</v>
      </c>
      <c r="P472" s="232" t="s">
        <v>5159</v>
      </c>
      <c r="Q472" s="217">
        <f t="shared" si="14"/>
        <v>0</v>
      </c>
      <c r="R472" s="218" t="str">
        <f t="array" aca="1" ref="R472" ca="1">IF(ISNUMBER(Q472),IF(Q472=100%,"CUMPLIDA",IF(AND(ISNUMBER(M472),ISNUMBER(INDIRECT("FECHA_"&amp;$B472,1))), IF(M472&lt;=INDIRECT("FECHA_"&amp;$B472,1),"INCUMPLIDA","PROCESO"), "VERIFICAR FECHA")),"SIN VALOR AVANCE")</f>
        <v>PROCESO</v>
      </c>
    </row>
    <row r="473" spans="1:18" ht="135">
      <c r="A473" s="211" t="s">
        <v>1026</v>
      </c>
      <c r="B473" s="212" t="s">
        <v>2644</v>
      </c>
      <c r="C473" s="548"/>
      <c r="D473" s="548"/>
      <c r="E473" s="549"/>
      <c r="F473" s="549"/>
      <c r="G473" s="546"/>
      <c r="H473" s="237" t="s">
        <v>4411</v>
      </c>
      <c r="I473" s="235" t="s">
        <v>4412</v>
      </c>
      <c r="J473" s="235" t="s">
        <v>4413</v>
      </c>
      <c r="K473" s="220">
        <v>25</v>
      </c>
      <c r="L473" s="236">
        <v>46132</v>
      </c>
      <c r="M473" s="236">
        <v>46203</v>
      </c>
      <c r="N473" s="251">
        <f t="shared" si="15"/>
        <v>10.142857142857142</v>
      </c>
      <c r="O473" s="217">
        <v>0</v>
      </c>
      <c r="P473" s="232" t="s">
        <v>5160</v>
      </c>
      <c r="Q473" s="217">
        <f t="shared" si="14"/>
        <v>0</v>
      </c>
      <c r="R473" s="218" t="str">
        <f t="array" aca="1" ref="R473" ca="1">IF(ISNUMBER(Q473),IF(Q473=100%,"CUMPLIDA",IF(AND(ISNUMBER(M473),ISNUMBER(INDIRECT("FECHA_"&amp;$B473,1))), IF(M473&lt;=INDIRECT("FECHA_"&amp;$B473,1),"INCUMPLIDA","PROCESO"), "VERIFICAR FECHA")),"SIN VALOR AVANCE")</f>
        <v>PROCESO</v>
      </c>
    </row>
    <row r="474" spans="1:18" ht="409.5">
      <c r="A474" s="211" t="s">
        <v>1026</v>
      </c>
      <c r="B474" s="212" t="s">
        <v>2644</v>
      </c>
      <c r="C474" s="548"/>
      <c r="D474" s="548"/>
      <c r="E474" s="549"/>
      <c r="F474" s="549"/>
      <c r="G474" s="546"/>
      <c r="H474" s="237" t="s">
        <v>4414</v>
      </c>
      <c r="I474" s="235" t="s">
        <v>4415</v>
      </c>
      <c r="J474" s="235" t="s">
        <v>4416</v>
      </c>
      <c r="K474" s="220">
        <v>66</v>
      </c>
      <c r="L474" s="236">
        <v>46113</v>
      </c>
      <c r="M474" s="236">
        <v>46387</v>
      </c>
      <c r="N474" s="251">
        <f t="shared" si="15"/>
        <v>39.142857142857146</v>
      </c>
      <c r="O474" s="217">
        <v>0</v>
      </c>
      <c r="P474" s="235" t="s">
        <v>5161</v>
      </c>
      <c r="Q474" s="217">
        <f t="shared" si="14"/>
        <v>0</v>
      </c>
      <c r="R474" s="218" t="str">
        <f t="array" aca="1" ref="R474" ca="1">IF(ISNUMBER(Q474),IF(Q474=100%,"CUMPLIDA",IF(AND(ISNUMBER(M474),ISNUMBER(INDIRECT("FECHA_"&amp;$B474,1))), IF(M474&lt;=INDIRECT("FECHA_"&amp;$B474,1),"INCUMPLIDA","PROCESO"), "VERIFICAR FECHA")),"SIN VALOR AVANCE")</f>
        <v>PROCESO</v>
      </c>
    </row>
    <row r="475" spans="1:18" ht="255">
      <c r="A475" s="211" t="s">
        <v>1026</v>
      </c>
      <c r="B475" s="212" t="s">
        <v>2644</v>
      </c>
      <c r="C475" s="548"/>
      <c r="D475" s="548"/>
      <c r="E475" s="237" t="s">
        <v>4417</v>
      </c>
      <c r="F475" s="237"/>
      <c r="G475" s="546"/>
      <c r="H475" s="237" t="s">
        <v>4418</v>
      </c>
      <c r="I475" s="235" t="s">
        <v>4419</v>
      </c>
      <c r="J475" s="235" t="s">
        <v>4420</v>
      </c>
      <c r="K475" s="220">
        <v>1</v>
      </c>
      <c r="L475" s="236">
        <v>46090</v>
      </c>
      <c r="M475" s="236">
        <v>46387</v>
      </c>
      <c r="N475" s="251">
        <f t="shared" si="15"/>
        <v>42.428571428571431</v>
      </c>
      <c r="O475" s="217">
        <v>0</v>
      </c>
      <c r="P475" s="232" t="s">
        <v>5160</v>
      </c>
      <c r="Q475" s="217">
        <f t="shared" si="14"/>
        <v>0</v>
      </c>
      <c r="R475" s="218" t="str">
        <f t="array" aca="1" ref="R475" ca="1">IF(ISNUMBER(Q475),IF(Q475=100%,"CUMPLIDA",IF(AND(ISNUMBER(M475),ISNUMBER(INDIRECT("FECHA_"&amp;$B475,1))), IF(M475&lt;=INDIRECT("FECHA_"&amp;$B475,1),"INCUMPLIDA","PROCESO"), "VERIFICAR FECHA")),"SIN VALOR AVANCE")</f>
        <v>PROCESO</v>
      </c>
    </row>
    <row r="476" spans="1:18" ht="90.75">
      <c r="A476" s="211" t="s">
        <v>1026</v>
      </c>
      <c r="B476" s="212" t="s">
        <v>2644</v>
      </c>
      <c r="C476" s="548"/>
      <c r="D476" s="548"/>
      <c r="E476" s="549" t="s">
        <v>4728</v>
      </c>
      <c r="F476" s="549"/>
      <c r="G476" s="546"/>
      <c r="H476" s="237" t="s">
        <v>4421</v>
      </c>
      <c r="I476" s="235" t="s">
        <v>4422</v>
      </c>
      <c r="J476" s="235" t="s">
        <v>4423</v>
      </c>
      <c r="K476" s="220">
        <v>2</v>
      </c>
      <c r="L476" s="236">
        <v>46113</v>
      </c>
      <c r="M476" s="236">
        <v>47483</v>
      </c>
      <c r="N476" s="251">
        <f t="shared" si="15"/>
        <v>195.71428571428572</v>
      </c>
      <c r="O476" s="217">
        <v>0</v>
      </c>
      <c r="P476" s="232" t="s">
        <v>5162</v>
      </c>
      <c r="Q476" s="217">
        <f t="shared" si="14"/>
        <v>0</v>
      </c>
      <c r="R476" s="218" t="str">
        <f t="array" aca="1" ref="R476" ca="1">IF(ISNUMBER(Q476),IF(Q476=100%,"CUMPLIDA",IF(AND(ISNUMBER(M476),ISNUMBER(INDIRECT("FECHA_"&amp;$B476,1))), IF(M476&lt;=INDIRECT("FECHA_"&amp;$B476,1),"INCUMPLIDA","PROCESO"), "VERIFICAR FECHA")),"SIN VALOR AVANCE")</f>
        <v>PROCESO</v>
      </c>
    </row>
    <row r="477" spans="1:18" ht="150">
      <c r="A477" s="211" t="s">
        <v>1026</v>
      </c>
      <c r="B477" s="212" t="s">
        <v>2644</v>
      </c>
      <c r="C477" s="548"/>
      <c r="D477" s="548"/>
      <c r="E477" s="549"/>
      <c r="F477" s="549"/>
      <c r="G477" s="546"/>
      <c r="H477" s="237" t="s">
        <v>4424</v>
      </c>
      <c r="I477" s="235" t="s">
        <v>4425</v>
      </c>
      <c r="J477" s="235" t="s">
        <v>4426</v>
      </c>
      <c r="K477" s="220">
        <v>1</v>
      </c>
      <c r="L477" s="236">
        <v>46113</v>
      </c>
      <c r="M477" s="236">
        <v>46507</v>
      </c>
      <c r="N477" s="251">
        <f t="shared" si="15"/>
        <v>56.285714285714285</v>
      </c>
      <c r="O477" s="217">
        <v>0</v>
      </c>
      <c r="P477" s="232" t="s">
        <v>5163</v>
      </c>
      <c r="Q477" s="217">
        <f t="shared" si="14"/>
        <v>0</v>
      </c>
      <c r="R477" s="218" t="str">
        <f t="array" aca="1" ref="R477" ca="1">IF(ISNUMBER(Q477),IF(Q477=100%,"CUMPLIDA",IF(AND(ISNUMBER(M477),ISNUMBER(INDIRECT("FECHA_"&amp;$B477,1))), IF(M477&lt;=INDIRECT("FECHA_"&amp;$B477,1),"INCUMPLIDA","PROCESO"), "VERIFICAR FECHA")),"SIN VALOR AVANCE")</f>
        <v>PROCESO</v>
      </c>
    </row>
    <row r="478" spans="1:18" ht="75.75">
      <c r="A478" s="211" t="s">
        <v>1026</v>
      </c>
      <c r="B478" s="212" t="s">
        <v>2644</v>
      </c>
      <c r="C478" s="548"/>
      <c r="D478" s="548"/>
      <c r="E478" s="237" t="s">
        <v>4729</v>
      </c>
      <c r="F478" s="237"/>
      <c r="G478" s="546"/>
      <c r="H478" s="237" t="s">
        <v>4731</v>
      </c>
      <c r="I478" s="235" t="s">
        <v>4427</v>
      </c>
      <c r="J478" s="235" t="s">
        <v>4428</v>
      </c>
      <c r="K478" s="220">
        <v>1</v>
      </c>
      <c r="L478" s="227">
        <v>46113</v>
      </c>
      <c r="M478" s="227">
        <v>46326</v>
      </c>
      <c r="N478" s="251">
        <f t="shared" si="15"/>
        <v>30.428571428571427</v>
      </c>
      <c r="O478" s="217">
        <v>0</v>
      </c>
      <c r="P478" s="232" t="s">
        <v>5164</v>
      </c>
      <c r="Q478" s="217">
        <f t="shared" si="14"/>
        <v>0</v>
      </c>
      <c r="R478" s="218" t="str">
        <f t="array" aca="1" ref="R478" ca="1">IF(ISNUMBER(Q478),IF(Q478=100%,"CUMPLIDA",IF(AND(ISNUMBER(M478),ISNUMBER(INDIRECT("FECHA_"&amp;$B478,1))), IF(M478&lt;=INDIRECT("FECHA_"&amp;$B478,1),"INCUMPLIDA","PROCESO"), "VERIFICAR FECHA")),"SIN VALOR AVANCE")</f>
        <v>PROCESO</v>
      </c>
    </row>
    <row r="479" spans="1:18" ht="409.5">
      <c r="A479" s="211" t="s">
        <v>1026</v>
      </c>
      <c r="B479" s="212" t="s">
        <v>2644</v>
      </c>
      <c r="C479" s="548"/>
      <c r="D479" s="548"/>
      <c r="E479" s="237"/>
      <c r="F479" s="237" t="s">
        <v>4734</v>
      </c>
      <c r="G479" s="546"/>
      <c r="H479" s="237" t="s">
        <v>4730</v>
      </c>
      <c r="I479" s="235" t="s">
        <v>4732</v>
      </c>
      <c r="J479" s="235" t="s">
        <v>4733</v>
      </c>
      <c r="K479" s="220">
        <v>15</v>
      </c>
      <c r="L479" s="227">
        <v>46113</v>
      </c>
      <c r="M479" s="227">
        <v>46387</v>
      </c>
      <c r="N479" s="251">
        <f t="shared" si="15"/>
        <v>39.142857142857146</v>
      </c>
      <c r="O479" s="217">
        <v>0</v>
      </c>
      <c r="P479" s="232" t="s">
        <v>5165</v>
      </c>
      <c r="Q479" s="217">
        <f t="shared" si="14"/>
        <v>0</v>
      </c>
      <c r="R479" s="218" t="str">
        <f t="array" aca="1" ref="R479" ca="1">IF(ISNUMBER(Q479),IF(Q479=100%,"CUMPLIDA",IF(AND(ISNUMBER(M479),ISNUMBER(INDIRECT("FECHA_"&amp;$B479,1))), IF(M479&lt;=INDIRECT("FECHA_"&amp;$B479,1),"INCUMPLIDA","PROCESO"), "VERIFICAR FECHA")),"SIN VALOR AVANCE")</f>
        <v>PROCESO</v>
      </c>
    </row>
    <row r="480" spans="1:18" ht="240.75">
      <c r="A480" s="211" t="s">
        <v>1026</v>
      </c>
      <c r="B480" s="212" t="s">
        <v>2644</v>
      </c>
      <c r="C480" s="548"/>
      <c r="D480" s="548"/>
      <c r="E480" s="549"/>
      <c r="F480" s="549" t="s">
        <v>4735</v>
      </c>
      <c r="G480" s="546"/>
      <c r="H480" s="237" t="s">
        <v>4736</v>
      </c>
      <c r="I480" s="235" t="s">
        <v>4732</v>
      </c>
      <c r="J480" s="235" t="s">
        <v>4733</v>
      </c>
      <c r="K480" s="220">
        <v>15</v>
      </c>
      <c r="L480" s="231">
        <v>46113</v>
      </c>
      <c r="M480" s="236">
        <v>46387</v>
      </c>
      <c r="N480" s="251">
        <f t="shared" si="15"/>
        <v>39.142857142857146</v>
      </c>
      <c r="O480" s="217">
        <v>0</v>
      </c>
      <c r="P480" s="232" t="s">
        <v>5165</v>
      </c>
      <c r="Q480" s="217">
        <f t="shared" si="14"/>
        <v>0</v>
      </c>
      <c r="R480" s="218" t="str">
        <f t="array" aca="1" ref="R480" ca="1">IF(ISNUMBER(Q480),IF(Q480=100%,"CUMPLIDA",IF(AND(ISNUMBER(M480),ISNUMBER(INDIRECT("FECHA_"&amp;$B480,1))), IF(M480&lt;=INDIRECT("FECHA_"&amp;$B480,1),"INCUMPLIDA","PROCESO"), "VERIFICAR FECHA")),"SIN VALOR AVANCE")</f>
        <v>PROCESO</v>
      </c>
    </row>
    <row r="481" spans="1:18" ht="240.75">
      <c r="A481" s="211" t="s">
        <v>1026</v>
      </c>
      <c r="B481" s="212" t="s">
        <v>2644</v>
      </c>
      <c r="C481" s="548"/>
      <c r="D481" s="548"/>
      <c r="E481" s="549"/>
      <c r="F481" s="549"/>
      <c r="G481" s="546"/>
      <c r="H481" s="237" t="s">
        <v>4737</v>
      </c>
      <c r="I481" s="235" t="s">
        <v>4732</v>
      </c>
      <c r="J481" s="235" t="s">
        <v>4733</v>
      </c>
      <c r="K481" s="220">
        <v>15</v>
      </c>
      <c r="L481" s="231">
        <v>46113</v>
      </c>
      <c r="M481" s="236">
        <v>46387</v>
      </c>
      <c r="N481" s="251">
        <f t="shared" si="15"/>
        <v>39.142857142857146</v>
      </c>
      <c r="O481" s="217">
        <v>0</v>
      </c>
      <c r="P481" s="232" t="s">
        <v>5165</v>
      </c>
      <c r="Q481" s="217">
        <f t="shared" si="14"/>
        <v>0</v>
      </c>
      <c r="R481" s="218" t="str">
        <f t="array" aca="1" ref="R481" ca="1">IF(ISNUMBER(Q481),IF(Q481=100%,"CUMPLIDA",IF(AND(ISNUMBER(M481),ISNUMBER(INDIRECT("FECHA_"&amp;$B481,1))), IF(M481&lt;=INDIRECT("FECHA_"&amp;$B481,1),"INCUMPLIDA","PROCESO"), "VERIFICAR FECHA")),"SIN VALOR AVANCE")</f>
        <v>PROCESO</v>
      </c>
    </row>
    <row r="482" spans="1:18" ht="409.5">
      <c r="A482" s="211" t="s">
        <v>1026</v>
      </c>
      <c r="B482" s="212" t="s">
        <v>2644</v>
      </c>
      <c r="C482" s="548"/>
      <c r="D482" s="548"/>
      <c r="E482" s="237"/>
      <c r="F482" s="237" t="s">
        <v>4738</v>
      </c>
      <c r="G482" s="546"/>
      <c r="H482" s="237" t="s">
        <v>4737</v>
      </c>
      <c r="I482" s="235" t="s">
        <v>4732</v>
      </c>
      <c r="J482" s="235" t="s">
        <v>4733</v>
      </c>
      <c r="K482" s="220">
        <v>15</v>
      </c>
      <c r="L482" s="231">
        <v>46113</v>
      </c>
      <c r="M482" s="236">
        <v>46387</v>
      </c>
      <c r="N482" s="251">
        <f t="shared" si="15"/>
        <v>39.142857142857146</v>
      </c>
      <c r="O482" s="217">
        <v>0</v>
      </c>
      <c r="P482" s="232" t="s">
        <v>5165</v>
      </c>
      <c r="Q482" s="217">
        <f t="shared" si="14"/>
        <v>0</v>
      </c>
      <c r="R482" s="218" t="str">
        <f t="array" aca="1" ref="R482" ca="1">IF(ISNUMBER(Q482),IF(Q482=100%,"CUMPLIDA",IF(AND(ISNUMBER(M482),ISNUMBER(INDIRECT("FECHA_"&amp;$B482,1))), IF(M482&lt;=INDIRECT("FECHA_"&amp;$B482,1),"INCUMPLIDA","PROCESO"), "VERIFICAR FECHA")),"SIN VALOR AVANCE")</f>
        <v>PROCESO</v>
      </c>
    </row>
    <row r="483" spans="1:18" ht="409.5">
      <c r="A483" s="211" t="s">
        <v>1026</v>
      </c>
      <c r="B483" s="212" t="s">
        <v>2644</v>
      </c>
      <c r="C483" s="548"/>
      <c r="D483" s="548"/>
      <c r="E483" s="237"/>
      <c r="F483" s="237" t="s">
        <v>4748</v>
      </c>
      <c r="G483" s="546"/>
      <c r="H483" s="237" t="s">
        <v>4739</v>
      </c>
      <c r="I483" s="235" t="s">
        <v>4740</v>
      </c>
      <c r="J483" s="235" t="s">
        <v>4741</v>
      </c>
      <c r="K483" s="220">
        <v>2</v>
      </c>
      <c r="L483" s="236">
        <v>46113</v>
      </c>
      <c r="M483" s="236">
        <v>46387</v>
      </c>
      <c r="N483" s="251">
        <f t="shared" si="15"/>
        <v>39.142857142857146</v>
      </c>
      <c r="O483" s="217">
        <v>0</v>
      </c>
      <c r="P483" s="232" t="s">
        <v>5166</v>
      </c>
      <c r="Q483" s="217">
        <f t="shared" si="14"/>
        <v>0</v>
      </c>
      <c r="R483" s="218" t="str">
        <f t="array" aca="1" ref="R483" ca="1">IF(ISNUMBER(Q483),IF(Q483=100%,"CUMPLIDA",IF(AND(ISNUMBER(M483),ISNUMBER(INDIRECT("FECHA_"&amp;$B483,1))), IF(M483&lt;=INDIRECT("FECHA_"&amp;$B483,1),"INCUMPLIDA","PROCESO"), "VERIFICAR FECHA")),"SIN VALOR AVANCE")</f>
        <v>PROCESO</v>
      </c>
    </row>
    <row r="484" spans="1:18" ht="135">
      <c r="A484" s="211" t="s">
        <v>1026</v>
      </c>
      <c r="B484" s="212" t="s">
        <v>2644</v>
      </c>
      <c r="C484" s="548"/>
      <c r="D484" s="548"/>
      <c r="E484" s="549"/>
      <c r="F484" s="549" t="s">
        <v>4749</v>
      </c>
      <c r="G484" s="546"/>
      <c r="H484" s="237" t="s">
        <v>4742</v>
      </c>
      <c r="I484" s="235" t="s">
        <v>4744</v>
      </c>
      <c r="J484" s="235" t="s">
        <v>4746</v>
      </c>
      <c r="K484" s="220">
        <v>2</v>
      </c>
      <c r="L484" s="231">
        <v>46113</v>
      </c>
      <c r="M484" s="231">
        <v>46507</v>
      </c>
      <c r="N484" s="251">
        <f t="shared" si="15"/>
        <v>56.285714285714285</v>
      </c>
      <c r="O484" s="217">
        <v>0</v>
      </c>
      <c r="P484" s="232" t="s">
        <v>5167</v>
      </c>
      <c r="Q484" s="217">
        <f t="shared" si="14"/>
        <v>0</v>
      </c>
      <c r="R484" s="218" t="str">
        <f t="array" aca="1" ref="R484" ca="1">IF(ISNUMBER(Q484),IF(Q484=100%,"CUMPLIDA",IF(AND(ISNUMBER(M484),ISNUMBER(INDIRECT("FECHA_"&amp;$B484,1))), IF(M484&lt;=INDIRECT("FECHA_"&amp;$B484,1),"INCUMPLIDA","PROCESO"), "VERIFICAR FECHA")),"SIN VALOR AVANCE")</f>
        <v>PROCESO</v>
      </c>
    </row>
    <row r="485" spans="1:18" ht="120">
      <c r="A485" s="211" t="s">
        <v>1026</v>
      </c>
      <c r="B485" s="212" t="s">
        <v>2644</v>
      </c>
      <c r="C485" s="548"/>
      <c r="D485" s="548"/>
      <c r="E485" s="549"/>
      <c r="F485" s="549"/>
      <c r="G485" s="546"/>
      <c r="H485" s="237" t="s">
        <v>4743</v>
      </c>
      <c r="I485" s="235" t="s">
        <v>4745</v>
      </c>
      <c r="J485" s="235" t="s">
        <v>4747</v>
      </c>
      <c r="K485" s="220">
        <v>2</v>
      </c>
      <c r="L485" s="231">
        <v>46113</v>
      </c>
      <c r="M485" s="231">
        <v>46507</v>
      </c>
      <c r="N485" s="251">
        <f t="shared" si="15"/>
        <v>56.285714285714285</v>
      </c>
      <c r="O485" s="217">
        <v>0</v>
      </c>
      <c r="P485" s="232" t="s">
        <v>5168</v>
      </c>
      <c r="Q485" s="217">
        <f t="shared" si="14"/>
        <v>0</v>
      </c>
      <c r="R485" s="218" t="str">
        <f t="array" aca="1" ref="R485" ca="1">IF(ISNUMBER(Q485),IF(Q485=100%,"CUMPLIDA",IF(AND(ISNUMBER(M485),ISNUMBER(INDIRECT("FECHA_"&amp;$B485,1))), IF(M485&lt;=INDIRECT("FECHA_"&amp;$B485,1),"INCUMPLIDA","PROCESO"), "VERIFICAR FECHA")),"SIN VALOR AVANCE")</f>
        <v>PROCESO</v>
      </c>
    </row>
    <row r="486" spans="1:18" ht="150">
      <c r="A486" s="211" t="s">
        <v>1026</v>
      </c>
      <c r="B486" s="212" t="s">
        <v>2644</v>
      </c>
      <c r="C486" s="548"/>
      <c r="D486" s="548"/>
      <c r="E486" s="549"/>
      <c r="F486" s="549" t="s">
        <v>4750</v>
      </c>
      <c r="G486" s="546"/>
      <c r="H486" s="237" t="s">
        <v>4751</v>
      </c>
      <c r="I486" s="235" t="s">
        <v>4753</v>
      </c>
      <c r="J486" s="235" t="s">
        <v>4755</v>
      </c>
      <c r="K486" s="220">
        <v>2</v>
      </c>
      <c r="L486" s="236">
        <v>46113</v>
      </c>
      <c r="M486" s="236">
        <v>46326</v>
      </c>
      <c r="N486" s="251">
        <f t="shared" si="15"/>
        <v>30.428571428571427</v>
      </c>
      <c r="O486" s="217">
        <v>0</v>
      </c>
      <c r="P486" s="232" t="s">
        <v>5169</v>
      </c>
      <c r="Q486" s="217">
        <f t="shared" si="14"/>
        <v>0</v>
      </c>
      <c r="R486" s="218" t="str">
        <f t="array" aca="1" ref="R486" ca="1">IF(ISNUMBER(Q486),IF(Q486=100%,"CUMPLIDA",IF(AND(ISNUMBER(M486),ISNUMBER(INDIRECT("FECHA_"&amp;$B486,1))), IF(M486&lt;=INDIRECT("FECHA_"&amp;$B486,1),"INCUMPLIDA","PROCESO"), "VERIFICAR FECHA")),"SIN VALOR AVANCE")</f>
        <v>PROCESO</v>
      </c>
    </row>
    <row r="487" spans="1:18" ht="135">
      <c r="A487" s="211" t="s">
        <v>1026</v>
      </c>
      <c r="B487" s="212" t="s">
        <v>2644</v>
      </c>
      <c r="C487" s="548"/>
      <c r="D487" s="548"/>
      <c r="E487" s="549"/>
      <c r="F487" s="549"/>
      <c r="G487" s="546"/>
      <c r="H487" s="237" t="s">
        <v>4752</v>
      </c>
      <c r="I487" s="235" t="s">
        <v>4754</v>
      </c>
      <c r="J487" s="235" t="s">
        <v>4756</v>
      </c>
      <c r="K487" s="220">
        <v>3</v>
      </c>
      <c r="L487" s="236">
        <v>46113</v>
      </c>
      <c r="M487" s="236">
        <v>46326</v>
      </c>
      <c r="N487" s="251">
        <f t="shared" si="15"/>
        <v>30.428571428571427</v>
      </c>
      <c r="O487" s="217">
        <v>0</v>
      </c>
      <c r="P487" s="232" t="s">
        <v>5169</v>
      </c>
      <c r="Q487" s="217">
        <f t="shared" si="14"/>
        <v>0</v>
      </c>
      <c r="R487" s="218" t="str">
        <f t="array" aca="1" ref="R487" ca="1">IF(ISNUMBER(Q487),IF(Q487=100%,"CUMPLIDA",IF(AND(ISNUMBER(M487),ISNUMBER(INDIRECT("FECHA_"&amp;$B487,1))), IF(M487&lt;=INDIRECT("FECHA_"&amp;$B487,1),"INCUMPLIDA","PROCESO"), "VERIFICAR FECHA")),"SIN VALOR AVANCE")</f>
        <v>PROCESO</v>
      </c>
    </row>
    <row r="488" spans="1:18" ht="135.75">
      <c r="A488" s="238" t="s">
        <v>23</v>
      </c>
      <c r="B488" s="239" t="s">
        <v>2644</v>
      </c>
      <c r="C488" s="548" t="s">
        <v>2788</v>
      </c>
      <c r="D488" s="548" t="s">
        <v>2645</v>
      </c>
      <c r="E488" s="213" t="s">
        <v>2789</v>
      </c>
      <c r="F488" s="213"/>
      <c r="G488" s="546" t="s">
        <v>2790</v>
      </c>
      <c r="H488" s="213" t="s">
        <v>2791</v>
      </c>
      <c r="I488" s="214" t="s">
        <v>2792</v>
      </c>
      <c r="J488" s="214" t="s">
        <v>2793</v>
      </c>
      <c r="K488" s="215">
        <v>4</v>
      </c>
      <c r="L488" s="216">
        <v>43101</v>
      </c>
      <c r="M488" s="216">
        <v>43465</v>
      </c>
      <c r="N488" s="251">
        <f t="shared" si="15"/>
        <v>52</v>
      </c>
      <c r="O488" s="217">
        <v>1</v>
      </c>
      <c r="P488" s="214" t="s">
        <v>5189</v>
      </c>
      <c r="Q488" s="217">
        <f t="shared" si="14"/>
        <v>1</v>
      </c>
      <c r="R488" s="218" t="str">
        <f t="array" aca="1" ref="R488" ca="1">IF(ISNUMBER(Q488),IF(Q488=100%,"CUMPLIDA",IF(AND(ISNUMBER(M488),ISNUMBER(INDIRECT("FECHA_"&amp;$B488,1))), IF(M488&lt;=INDIRECT("FECHA_"&amp;$B488,1),"INCUMPLIDA","PROCESO"), "VERIFICAR FECHA")),"SIN VALOR AVANCE")</f>
        <v>CUMPLIDA</v>
      </c>
    </row>
    <row r="489" spans="1:18" ht="180">
      <c r="A489" s="238" t="s">
        <v>23</v>
      </c>
      <c r="B489" s="239" t="s">
        <v>2644</v>
      </c>
      <c r="C489" s="548"/>
      <c r="D489" s="548"/>
      <c r="E489" s="213" t="s">
        <v>2794</v>
      </c>
      <c r="F489" s="213"/>
      <c r="G489" s="546"/>
      <c r="H489" s="213" t="s">
        <v>2795</v>
      </c>
      <c r="I489" s="214" t="s">
        <v>2796</v>
      </c>
      <c r="J489" s="214" t="s">
        <v>2797</v>
      </c>
      <c r="K489" s="215">
        <v>10</v>
      </c>
      <c r="L489" s="216">
        <v>43101</v>
      </c>
      <c r="M489" s="216">
        <v>43465</v>
      </c>
      <c r="N489" s="251">
        <f t="shared" si="15"/>
        <v>52</v>
      </c>
      <c r="O489" s="217">
        <v>1</v>
      </c>
      <c r="P489" s="214" t="s">
        <v>5189</v>
      </c>
      <c r="Q489" s="217">
        <f t="shared" si="14"/>
        <v>1</v>
      </c>
      <c r="R489" s="218" t="str">
        <f t="array" aca="1" ref="R489" ca="1">IF(ISNUMBER(Q489),IF(Q489=100%,"CUMPLIDA",IF(AND(ISNUMBER(M489),ISNUMBER(INDIRECT("FECHA_"&amp;$B489,1))), IF(M489&lt;=INDIRECT("FECHA_"&amp;$B489,1),"INCUMPLIDA","PROCESO"), "VERIFICAR FECHA")),"SIN VALOR AVANCE")</f>
        <v>CUMPLIDA</v>
      </c>
    </row>
    <row r="490" spans="1:18" ht="150">
      <c r="A490" s="238" t="s">
        <v>23</v>
      </c>
      <c r="B490" s="239" t="s">
        <v>2644</v>
      </c>
      <c r="C490" s="548"/>
      <c r="D490" s="548"/>
      <c r="E490" s="213" t="s">
        <v>2798</v>
      </c>
      <c r="F490" s="213"/>
      <c r="G490" s="546"/>
      <c r="H490" s="213" t="s">
        <v>2799</v>
      </c>
      <c r="I490" s="214" t="s">
        <v>2800</v>
      </c>
      <c r="J490" s="214" t="s">
        <v>2801</v>
      </c>
      <c r="K490" s="217">
        <v>1</v>
      </c>
      <c r="L490" s="216">
        <v>43009</v>
      </c>
      <c r="M490" s="216">
        <v>43465</v>
      </c>
      <c r="N490" s="251">
        <f t="shared" si="15"/>
        <v>65.142857142857139</v>
      </c>
      <c r="O490" s="217">
        <v>1</v>
      </c>
      <c r="P490" s="214" t="s">
        <v>5189</v>
      </c>
      <c r="Q490" s="217">
        <f t="shared" si="14"/>
        <v>1</v>
      </c>
      <c r="R490" s="218" t="str">
        <f t="array" aca="1" ref="R490" ca="1">IF(ISNUMBER(Q490),IF(Q490=100%,"CUMPLIDA",IF(AND(ISNUMBER(M490),ISNUMBER(INDIRECT("FECHA_"&amp;$B490,1))), IF(M490&lt;=INDIRECT("FECHA_"&amp;$B490,1),"INCUMPLIDA","PROCESO"), "VERIFICAR FECHA")),"SIN VALOR AVANCE")</f>
        <v>CUMPLIDA</v>
      </c>
    </row>
    <row r="491" spans="1:18" ht="120.75">
      <c r="A491" s="238" t="s">
        <v>23</v>
      </c>
      <c r="B491" s="239" t="s">
        <v>2644</v>
      </c>
      <c r="C491" s="548"/>
      <c r="D491" s="548"/>
      <c r="E491" s="213" t="s">
        <v>2802</v>
      </c>
      <c r="F491" s="213"/>
      <c r="G491" s="546"/>
      <c r="H491" s="213" t="s">
        <v>2803</v>
      </c>
      <c r="I491" s="214" t="s">
        <v>2804</v>
      </c>
      <c r="J491" s="214" t="s">
        <v>2805</v>
      </c>
      <c r="K491" s="217">
        <v>1</v>
      </c>
      <c r="L491" s="216">
        <v>43018</v>
      </c>
      <c r="M491" s="216">
        <v>43383</v>
      </c>
      <c r="N491" s="251">
        <f t="shared" si="15"/>
        <v>52.142857142857146</v>
      </c>
      <c r="O491" s="217">
        <v>1</v>
      </c>
      <c r="P491" s="214" t="s">
        <v>5190</v>
      </c>
      <c r="Q491" s="217">
        <f t="shared" si="14"/>
        <v>1</v>
      </c>
      <c r="R491" s="218" t="str">
        <f t="array" aca="1" ref="R491" ca="1">IF(ISNUMBER(Q491),IF(Q491=100%,"CUMPLIDA",IF(AND(ISNUMBER(M491),ISNUMBER(INDIRECT("FECHA_"&amp;$B491,1))), IF(M491&lt;=INDIRECT("FECHA_"&amp;$B491,1),"INCUMPLIDA","PROCESO"), "VERIFICAR FECHA")),"SIN VALOR AVANCE")</f>
        <v>CUMPLIDA</v>
      </c>
    </row>
    <row r="492" spans="1:18" ht="135">
      <c r="A492" s="238" t="s">
        <v>23</v>
      </c>
      <c r="B492" s="239" t="s">
        <v>2644</v>
      </c>
      <c r="C492" s="548"/>
      <c r="D492" s="548"/>
      <c r="E492" s="213" t="s">
        <v>2806</v>
      </c>
      <c r="F492" s="213"/>
      <c r="G492" s="546"/>
      <c r="H492" s="213" t="s">
        <v>2807</v>
      </c>
      <c r="I492" s="214" t="s">
        <v>2808</v>
      </c>
      <c r="J492" s="214" t="s">
        <v>2809</v>
      </c>
      <c r="K492" s="217">
        <v>0.05</v>
      </c>
      <c r="L492" s="216">
        <v>43040</v>
      </c>
      <c r="M492" s="216">
        <v>43434</v>
      </c>
      <c r="N492" s="251">
        <f t="shared" si="15"/>
        <v>56.285714285714285</v>
      </c>
      <c r="O492" s="217">
        <v>1</v>
      </c>
      <c r="P492" s="214" t="s">
        <v>5191</v>
      </c>
      <c r="Q492" s="217">
        <f t="shared" si="14"/>
        <v>1</v>
      </c>
      <c r="R492" s="218" t="str">
        <f t="array" aca="1" ref="R492" ca="1">IF(ISNUMBER(Q492),IF(Q492=100%,"CUMPLIDA",IF(AND(ISNUMBER(M492),ISNUMBER(INDIRECT("FECHA_"&amp;$B492,1))), IF(M492&lt;=INDIRECT("FECHA_"&amp;$B492,1),"INCUMPLIDA","PROCESO"), "VERIFICAR FECHA")),"SIN VALOR AVANCE")</f>
        <v>CUMPLIDA</v>
      </c>
    </row>
    <row r="493" spans="1:18" ht="135">
      <c r="A493" s="238" t="s">
        <v>23</v>
      </c>
      <c r="B493" s="239" t="s">
        <v>2644</v>
      </c>
      <c r="C493" s="548"/>
      <c r="D493" s="548"/>
      <c r="E493" s="213" t="s">
        <v>2810</v>
      </c>
      <c r="F493" s="213"/>
      <c r="G493" s="546"/>
      <c r="H493" s="213" t="s">
        <v>2811</v>
      </c>
      <c r="I493" s="214" t="s">
        <v>2812</v>
      </c>
      <c r="J493" s="214" t="s">
        <v>2813</v>
      </c>
      <c r="K493" s="215">
        <v>1</v>
      </c>
      <c r="L493" s="216">
        <v>43040</v>
      </c>
      <c r="M493" s="216">
        <v>43099</v>
      </c>
      <c r="N493" s="251">
        <f t="shared" si="15"/>
        <v>8.4285714285714288</v>
      </c>
      <c r="O493" s="217">
        <v>1</v>
      </c>
      <c r="P493" s="214" t="s">
        <v>5192</v>
      </c>
      <c r="Q493" s="217">
        <f t="shared" si="14"/>
        <v>1</v>
      </c>
      <c r="R493" s="218" t="str">
        <f t="array" aca="1" ref="R493" ca="1">IF(ISNUMBER(Q493),IF(Q493=100%,"CUMPLIDA",IF(AND(ISNUMBER(M493),ISNUMBER(INDIRECT("FECHA_"&amp;$B493,1))), IF(M493&lt;=INDIRECT("FECHA_"&amp;$B493,1),"INCUMPLIDA","PROCESO"), "VERIFICAR FECHA")),"SIN VALOR AVANCE")</f>
        <v>CUMPLIDA</v>
      </c>
    </row>
    <row r="494" spans="1:18" ht="135">
      <c r="A494" s="238" t="s">
        <v>23</v>
      </c>
      <c r="B494" s="239" t="s">
        <v>2644</v>
      </c>
      <c r="C494" s="548"/>
      <c r="D494" s="548"/>
      <c r="E494" s="213" t="s">
        <v>2814</v>
      </c>
      <c r="F494" s="213"/>
      <c r="G494" s="546"/>
      <c r="H494" s="213" t="s">
        <v>2815</v>
      </c>
      <c r="I494" s="214" t="s">
        <v>2816</v>
      </c>
      <c r="J494" s="214" t="s">
        <v>2817</v>
      </c>
      <c r="K494" s="215">
        <v>3</v>
      </c>
      <c r="L494" s="216">
        <v>43059</v>
      </c>
      <c r="M494" s="216">
        <v>43190</v>
      </c>
      <c r="N494" s="251">
        <f t="shared" si="15"/>
        <v>18.714285714285715</v>
      </c>
      <c r="O494" s="217">
        <v>1</v>
      </c>
      <c r="P494" s="214" t="s">
        <v>5193</v>
      </c>
      <c r="Q494" s="217">
        <f t="shared" si="14"/>
        <v>1</v>
      </c>
      <c r="R494" s="218" t="str">
        <f t="array" aca="1" ref="R494" ca="1">IF(ISNUMBER(Q494),IF(Q494=100%,"CUMPLIDA",IF(AND(ISNUMBER(M494),ISNUMBER(INDIRECT("FECHA_"&amp;$B494,1))), IF(M494&lt;=INDIRECT("FECHA_"&amp;$B494,1),"INCUMPLIDA","PROCESO"), "VERIFICAR FECHA")),"SIN VALOR AVANCE")</f>
        <v>CUMPLIDA</v>
      </c>
    </row>
    <row r="495" spans="1:18" ht="90">
      <c r="A495" s="238" t="s">
        <v>23</v>
      </c>
      <c r="B495" s="239" t="s">
        <v>2644</v>
      </c>
      <c r="C495" s="548"/>
      <c r="D495" s="548"/>
      <c r="E495" s="213" t="s">
        <v>2818</v>
      </c>
      <c r="F495" s="213"/>
      <c r="G495" s="546"/>
      <c r="H495" s="213" t="s">
        <v>2819</v>
      </c>
      <c r="I495" s="214" t="s">
        <v>2820</v>
      </c>
      <c r="J495" s="214" t="s">
        <v>2821</v>
      </c>
      <c r="K495" s="215">
        <v>1</v>
      </c>
      <c r="L495" s="216">
        <v>43031</v>
      </c>
      <c r="M495" s="216">
        <v>43035</v>
      </c>
      <c r="N495" s="251">
        <f t="shared" si="15"/>
        <v>0.5714285714285714</v>
      </c>
      <c r="O495" s="217">
        <v>1</v>
      </c>
      <c r="P495" s="214" t="s">
        <v>5193</v>
      </c>
      <c r="Q495" s="217">
        <f t="shared" si="14"/>
        <v>1</v>
      </c>
      <c r="R495" s="218" t="str">
        <f t="array" aca="1" ref="R495" ca="1">IF(ISNUMBER(Q495),IF(Q495=100%,"CUMPLIDA",IF(AND(ISNUMBER(M495),ISNUMBER(INDIRECT("FECHA_"&amp;$B495,1))), IF(M495&lt;=INDIRECT("FECHA_"&amp;$B495,1),"INCUMPLIDA","PROCESO"), "VERIFICAR FECHA")),"SIN VALOR AVANCE")</f>
        <v>CUMPLIDA</v>
      </c>
    </row>
    <row r="496" spans="1:18" ht="105.75">
      <c r="A496" s="238" t="s">
        <v>23</v>
      </c>
      <c r="B496" s="239" t="s">
        <v>2644</v>
      </c>
      <c r="C496" s="548"/>
      <c r="D496" s="548"/>
      <c r="E496" s="213" t="s">
        <v>2822</v>
      </c>
      <c r="F496" s="213"/>
      <c r="G496" s="546"/>
      <c r="H496" s="213" t="s">
        <v>2823</v>
      </c>
      <c r="I496" s="214" t="s">
        <v>2824</v>
      </c>
      <c r="J496" s="214" t="s">
        <v>2825</v>
      </c>
      <c r="K496" s="215">
        <v>2</v>
      </c>
      <c r="L496" s="216">
        <v>43101</v>
      </c>
      <c r="M496" s="216">
        <v>43311</v>
      </c>
      <c r="N496" s="251">
        <f t="shared" si="15"/>
        <v>30</v>
      </c>
      <c r="O496" s="217">
        <v>1</v>
      </c>
      <c r="P496" s="214" t="s">
        <v>5194</v>
      </c>
      <c r="Q496" s="217">
        <f t="shared" si="14"/>
        <v>1</v>
      </c>
      <c r="R496" s="218" t="str">
        <f t="array" aca="1" ref="R496" ca="1">IF(ISNUMBER(Q496),IF(Q496=100%,"CUMPLIDA",IF(AND(ISNUMBER(M496),ISNUMBER(INDIRECT("FECHA_"&amp;$B496,1))), IF(M496&lt;=INDIRECT("FECHA_"&amp;$B496,1),"INCUMPLIDA","PROCESO"), "VERIFICAR FECHA")),"SIN VALOR AVANCE")</f>
        <v>CUMPLIDA</v>
      </c>
    </row>
    <row r="497" spans="1:18" ht="240">
      <c r="A497" s="238" t="s">
        <v>23</v>
      </c>
      <c r="B497" s="239" t="s">
        <v>2644</v>
      </c>
      <c r="C497" s="548" t="s">
        <v>2826</v>
      </c>
      <c r="D497" s="548" t="s">
        <v>2827</v>
      </c>
      <c r="E497" s="546" t="s">
        <v>2828</v>
      </c>
      <c r="F497" s="546"/>
      <c r="G497" s="546" t="s">
        <v>2829</v>
      </c>
      <c r="H497" s="213" t="s">
        <v>2830</v>
      </c>
      <c r="I497" s="214" t="s">
        <v>2831</v>
      </c>
      <c r="J497" s="214" t="s">
        <v>2832</v>
      </c>
      <c r="K497" s="215">
        <v>5</v>
      </c>
      <c r="L497" s="216">
        <v>43101</v>
      </c>
      <c r="M497" s="216">
        <v>43465</v>
      </c>
      <c r="N497" s="251">
        <f t="shared" si="15"/>
        <v>52</v>
      </c>
      <c r="O497" s="217">
        <v>1</v>
      </c>
      <c r="P497" s="214" t="s">
        <v>5189</v>
      </c>
      <c r="Q497" s="217">
        <f t="shared" si="14"/>
        <v>1</v>
      </c>
      <c r="R497" s="218" t="str">
        <f t="array" aca="1" ref="R497" ca="1">IF(ISNUMBER(Q497),IF(Q497=100%,"CUMPLIDA",IF(AND(ISNUMBER(M497),ISNUMBER(INDIRECT("FECHA_"&amp;$B497,1))), IF(M497&lt;=INDIRECT("FECHA_"&amp;$B497,1),"INCUMPLIDA","PROCESO"), "VERIFICAR FECHA")),"SIN VALOR AVANCE")</f>
        <v>CUMPLIDA</v>
      </c>
    </row>
    <row r="498" spans="1:18" ht="120.75">
      <c r="A498" s="238" t="s">
        <v>23</v>
      </c>
      <c r="B498" s="239" t="s">
        <v>2644</v>
      </c>
      <c r="C498" s="548"/>
      <c r="D498" s="548"/>
      <c r="E498" s="546"/>
      <c r="F498" s="546"/>
      <c r="G498" s="546"/>
      <c r="H498" s="213" t="s">
        <v>2833</v>
      </c>
      <c r="I498" s="214" t="s">
        <v>2831</v>
      </c>
      <c r="J498" s="214" t="s">
        <v>2834</v>
      </c>
      <c r="K498" s="217">
        <v>1</v>
      </c>
      <c r="L498" s="216">
        <v>43040</v>
      </c>
      <c r="M498" s="216">
        <v>43281</v>
      </c>
      <c r="N498" s="251">
        <f t="shared" si="15"/>
        <v>34.428571428571431</v>
      </c>
      <c r="O498" s="217">
        <v>1</v>
      </c>
      <c r="P498" s="214" t="s">
        <v>5195</v>
      </c>
      <c r="Q498" s="217">
        <f t="shared" si="14"/>
        <v>1</v>
      </c>
      <c r="R498" s="218" t="str">
        <f t="array" aca="1" ref="R498" ca="1">IF(ISNUMBER(Q498),IF(Q498=100%,"CUMPLIDA",IF(AND(ISNUMBER(M498),ISNUMBER(INDIRECT("FECHA_"&amp;$B498,1))), IF(M498&lt;=INDIRECT("FECHA_"&amp;$B498,1),"INCUMPLIDA","PROCESO"), "VERIFICAR FECHA")),"SIN VALOR AVANCE")</f>
        <v>CUMPLIDA</v>
      </c>
    </row>
    <row r="499" spans="1:18" ht="240">
      <c r="A499" s="238" t="s">
        <v>23</v>
      </c>
      <c r="B499" s="239" t="s">
        <v>2644</v>
      </c>
      <c r="C499" s="548"/>
      <c r="D499" s="548"/>
      <c r="E499" s="546"/>
      <c r="F499" s="546"/>
      <c r="G499" s="546"/>
      <c r="H499" s="213" t="s">
        <v>2835</v>
      </c>
      <c r="I499" s="214" t="s">
        <v>2836</v>
      </c>
      <c r="J499" s="214" t="s">
        <v>2837</v>
      </c>
      <c r="K499" s="215">
        <v>20</v>
      </c>
      <c r="L499" s="216">
        <v>43101</v>
      </c>
      <c r="M499" s="216">
        <v>43465</v>
      </c>
      <c r="N499" s="251">
        <f t="shared" si="15"/>
        <v>52</v>
      </c>
      <c r="O499" s="217">
        <v>1</v>
      </c>
      <c r="P499" s="214" t="s">
        <v>5195</v>
      </c>
      <c r="Q499" s="217">
        <f t="shared" si="14"/>
        <v>1</v>
      </c>
      <c r="R499" s="218" t="str">
        <f t="array" aca="1" ref="R499" ca="1">IF(ISNUMBER(Q499),IF(Q499=100%,"CUMPLIDA",IF(AND(ISNUMBER(M499),ISNUMBER(INDIRECT("FECHA_"&amp;$B499,1))), IF(M499&lt;=INDIRECT("FECHA_"&amp;$B499,1),"INCUMPLIDA","PROCESO"), "VERIFICAR FECHA")),"SIN VALOR AVANCE")</f>
        <v>CUMPLIDA</v>
      </c>
    </row>
    <row r="500" spans="1:18" ht="135.75">
      <c r="A500" s="238" t="s">
        <v>23</v>
      </c>
      <c r="B500" s="239" t="s">
        <v>2644</v>
      </c>
      <c r="C500" s="548"/>
      <c r="D500" s="548"/>
      <c r="E500" s="546" t="s">
        <v>2838</v>
      </c>
      <c r="F500" s="546"/>
      <c r="G500" s="546"/>
      <c r="H500" s="213" t="s">
        <v>2839</v>
      </c>
      <c r="I500" s="214" t="s">
        <v>2840</v>
      </c>
      <c r="J500" s="214" t="s">
        <v>2841</v>
      </c>
      <c r="K500" s="215">
        <v>1</v>
      </c>
      <c r="L500" s="216">
        <v>43028</v>
      </c>
      <c r="M500" s="216">
        <v>43059</v>
      </c>
      <c r="N500" s="251">
        <f t="shared" si="15"/>
        <v>4.4285714285714288</v>
      </c>
      <c r="O500" s="217">
        <v>1</v>
      </c>
      <c r="P500" s="214" t="s">
        <v>5189</v>
      </c>
      <c r="Q500" s="217">
        <f t="shared" si="14"/>
        <v>1</v>
      </c>
      <c r="R500" s="218" t="str">
        <f t="array" aca="1" ref="R500" ca="1">IF(ISNUMBER(Q500),IF(Q500=100%,"CUMPLIDA",IF(AND(ISNUMBER(M500),ISNUMBER(INDIRECT("FECHA_"&amp;$B500,1))), IF(M500&lt;=INDIRECT("FECHA_"&amp;$B500,1),"INCUMPLIDA","PROCESO"), "VERIFICAR FECHA")),"SIN VALOR AVANCE")</f>
        <v>CUMPLIDA</v>
      </c>
    </row>
    <row r="501" spans="1:18" ht="330">
      <c r="A501" s="238" t="s">
        <v>23</v>
      </c>
      <c r="B501" s="239" t="s">
        <v>2644</v>
      </c>
      <c r="C501" s="548"/>
      <c r="D501" s="548"/>
      <c r="E501" s="546"/>
      <c r="F501" s="546"/>
      <c r="G501" s="546"/>
      <c r="H501" s="213" t="s">
        <v>2842</v>
      </c>
      <c r="I501" s="214" t="s">
        <v>2843</v>
      </c>
      <c r="J501" s="214" t="s">
        <v>2844</v>
      </c>
      <c r="K501" s="215">
        <v>1</v>
      </c>
      <c r="L501" s="216">
        <v>42979</v>
      </c>
      <c r="M501" s="216">
        <v>43099</v>
      </c>
      <c r="N501" s="251">
        <f t="shared" si="15"/>
        <v>17.142857142857142</v>
      </c>
      <c r="O501" s="217">
        <v>1</v>
      </c>
      <c r="P501" s="214" t="s">
        <v>5196</v>
      </c>
      <c r="Q501" s="217">
        <f t="shared" si="14"/>
        <v>1</v>
      </c>
      <c r="R501" s="218" t="str">
        <f t="array" aca="1" ref="R501" ca="1">IF(ISNUMBER(Q501),IF(Q501=100%,"CUMPLIDA",IF(AND(ISNUMBER(M501),ISNUMBER(INDIRECT("FECHA_"&amp;$B501,1))), IF(M501&lt;=INDIRECT("FECHA_"&amp;$B501,1),"INCUMPLIDA","PROCESO"), "VERIFICAR FECHA")),"SIN VALOR AVANCE")</f>
        <v>CUMPLIDA</v>
      </c>
    </row>
    <row r="502" spans="1:18" ht="135.75">
      <c r="A502" s="238" t="s">
        <v>23</v>
      </c>
      <c r="B502" s="239" t="s">
        <v>2644</v>
      </c>
      <c r="C502" s="548"/>
      <c r="D502" s="548"/>
      <c r="E502" s="546"/>
      <c r="F502" s="546"/>
      <c r="G502" s="546"/>
      <c r="H502" s="213" t="s">
        <v>2845</v>
      </c>
      <c r="I502" s="214" t="s">
        <v>2846</v>
      </c>
      <c r="J502" s="214" t="s">
        <v>2847</v>
      </c>
      <c r="K502" s="215">
        <v>1</v>
      </c>
      <c r="L502" s="216">
        <v>43020</v>
      </c>
      <c r="M502" s="216">
        <v>43038</v>
      </c>
      <c r="N502" s="251">
        <f t="shared" si="15"/>
        <v>2.5714285714285716</v>
      </c>
      <c r="O502" s="217">
        <v>1</v>
      </c>
      <c r="P502" s="214" t="s">
        <v>5197</v>
      </c>
      <c r="Q502" s="217">
        <f t="shared" si="14"/>
        <v>1</v>
      </c>
      <c r="R502" s="218" t="str">
        <f t="array" aca="1" ref="R502" ca="1">IF(ISNUMBER(Q502),IF(Q502=100%,"CUMPLIDA",IF(AND(ISNUMBER(M502),ISNUMBER(INDIRECT("FECHA_"&amp;$B502,1))), IF(M502&lt;=INDIRECT("FECHA_"&amp;$B502,1),"INCUMPLIDA","PROCESO"), "VERIFICAR FECHA")),"SIN VALOR AVANCE")</f>
        <v>CUMPLIDA</v>
      </c>
    </row>
    <row r="503" spans="1:18" ht="135.75">
      <c r="A503" s="238" t="s">
        <v>23</v>
      </c>
      <c r="B503" s="239" t="s">
        <v>2644</v>
      </c>
      <c r="C503" s="548"/>
      <c r="D503" s="548"/>
      <c r="E503" s="546" t="s">
        <v>2848</v>
      </c>
      <c r="F503" s="546"/>
      <c r="G503" s="546"/>
      <c r="H503" s="213" t="s">
        <v>2849</v>
      </c>
      <c r="I503" s="214" t="s">
        <v>2850</v>
      </c>
      <c r="J503" s="214" t="s">
        <v>2847</v>
      </c>
      <c r="K503" s="215">
        <v>1</v>
      </c>
      <c r="L503" s="216">
        <v>43040</v>
      </c>
      <c r="M503" s="216">
        <v>43069</v>
      </c>
      <c r="N503" s="251">
        <f t="shared" si="15"/>
        <v>4.1428571428571432</v>
      </c>
      <c r="O503" s="217">
        <v>1</v>
      </c>
      <c r="P503" s="214" t="s">
        <v>5189</v>
      </c>
      <c r="Q503" s="217">
        <f t="shared" si="14"/>
        <v>1</v>
      </c>
      <c r="R503" s="218" t="str">
        <f t="array" aca="1" ref="R503" ca="1">IF(ISNUMBER(Q503),IF(Q503=100%,"CUMPLIDA",IF(AND(ISNUMBER(M503),ISNUMBER(INDIRECT("FECHA_"&amp;$B503,1))), IF(M503&lt;=INDIRECT("FECHA_"&amp;$B503,1),"INCUMPLIDA","PROCESO"), "VERIFICAR FECHA")),"SIN VALOR AVANCE")</f>
        <v>CUMPLIDA</v>
      </c>
    </row>
    <row r="504" spans="1:18" ht="135.75">
      <c r="A504" s="238" t="s">
        <v>23</v>
      </c>
      <c r="B504" s="239" t="s">
        <v>2644</v>
      </c>
      <c r="C504" s="548"/>
      <c r="D504" s="548"/>
      <c r="E504" s="546"/>
      <c r="F504" s="546"/>
      <c r="G504" s="546"/>
      <c r="H504" s="213" t="s">
        <v>2851</v>
      </c>
      <c r="I504" s="214" t="s">
        <v>2850</v>
      </c>
      <c r="J504" s="214" t="s">
        <v>2852</v>
      </c>
      <c r="K504" s="215">
        <v>1</v>
      </c>
      <c r="L504" s="216">
        <v>42979</v>
      </c>
      <c r="M504" s="216">
        <v>43038</v>
      </c>
      <c r="N504" s="251">
        <f t="shared" si="15"/>
        <v>8.4285714285714288</v>
      </c>
      <c r="O504" s="217">
        <v>1</v>
      </c>
      <c r="P504" s="214" t="s">
        <v>5189</v>
      </c>
      <c r="Q504" s="217">
        <f t="shared" si="14"/>
        <v>1</v>
      </c>
      <c r="R504" s="218" t="str">
        <f t="array" aca="1" ref="R504" ca="1">IF(ISNUMBER(Q504),IF(Q504=100%,"CUMPLIDA",IF(AND(ISNUMBER(M504),ISNUMBER(INDIRECT("FECHA_"&amp;$B504,1))), IF(M504&lt;=INDIRECT("FECHA_"&amp;$B504,1),"INCUMPLIDA","PROCESO"), "VERIFICAR FECHA")),"SIN VALOR AVANCE")</f>
        <v>CUMPLIDA</v>
      </c>
    </row>
    <row r="505" spans="1:18" ht="135.75">
      <c r="A505" s="238" t="s">
        <v>23</v>
      </c>
      <c r="B505" s="239" t="s">
        <v>2644</v>
      </c>
      <c r="C505" s="548"/>
      <c r="D505" s="548"/>
      <c r="E505" s="546"/>
      <c r="F505" s="546"/>
      <c r="G505" s="546"/>
      <c r="H505" s="565" t="s">
        <v>2853</v>
      </c>
      <c r="I505" s="547" t="s">
        <v>2854</v>
      </c>
      <c r="J505" s="214" t="s">
        <v>2855</v>
      </c>
      <c r="K505" s="215">
        <v>1</v>
      </c>
      <c r="L505" s="216">
        <v>43021</v>
      </c>
      <c r="M505" s="216">
        <v>43039</v>
      </c>
      <c r="N505" s="251">
        <f t="shared" si="15"/>
        <v>2.5714285714285716</v>
      </c>
      <c r="O505" s="217">
        <v>1</v>
      </c>
      <c r="P505" s="214" t="s">
        <v>5189</v>
      </c>
      <c r="Q505" s="217">
        <f t="shared" si="14"/>
        <v>1</v>
      </c>
      <c r="R505" s="218" t="str">
        <f t="array" aca="1" ref="R505" ca="1">IF(ISNUMBER(Q505),IF(Q505=100%,"CUMPLIDA",IF(AND(ISNUMBER(M505),ISNUMBER(INDIRECT("FECHA_"&amp;$B505,1))), IF(M505&lt;=INDIRECT("FECHA_"&amp;$B505,1),"INCUMPLIDA","PROCESO"), "VERIFICAR FECHA")),"SIN VALOR AVANCE")</f>
        <v>CUMPLIDA</v>
      </c>
    </row>
    <row r="506" spans="1:18" ht="150.75">
      <c r="A506" s="238" t="s">
        <v>23</v>
      </c>
      <c r="B506" s="239" t="s">
        <v>2644</v>
      </c>
      <c r="C506" s="548"/>
      <c r="D506" s="548"/>
      <c r="E506" s="546" t="s">
        <v>2856</v>
      </c>
      <c r="F506" s="546"/>
      <c r="G506" s="546"/>
      <c r="H506" s="565"/>
      <c r="I506" s="547"/>
      <c r="J506" s="214" t="s">
        <v>2857</v>
      </c>
      <c r="K506" s="215">
        <v>1</v>
      </c>
      <c r="L506" s="216">
        <v>43040</v>
      </c>
      <c r="M506" s="216">
        <v>43100</v>
      </c>
      <c r="N506" s="251">
        <f t="shared" si="15"/>
        <v>8.5714285714285712</v>
      </c>
      <c r="O506" s="217">
        <v>1</v>
      </c>
      <c r="P506" s="214" t="s">
        <v>5198</v>
      </c>
      <c r="Q506" s="217">
        <f t="shared" si="14"/>
        <v>1</v>
      </c>
      <c r="R506" s="218" t="str">
        <f t="array" aca="1" ref="R506" ca="1">IF(ISNUMBER(Q506),IF(Q506=100%,"CUMPLIDA",IF(AND(ISNUMBER(M506),ISNUMBER(INDIRECT("FECHA_"&amp;$B506,1))), IF(M506&lt;=INDIRECT("FECHA_"&amp;$B506,1),"INCUMPLIDA","PROCESO"), "VERIFICAR FECHA")),"SIN VALOR AVANCE")</f>
        <v>CUMPLIDA</v>
      </c>
    </row>
    <row r="507" spans="1:18" ht="150.75">
      <c r="A507" s="238" t="s">
        <v>23</v>
      </c>
      <c r="B507" s="239" t="s">
        <v>2644</v>
      </c>
      <c r="C507" s="548"/>
      <c r="D507" s="548"/>
      <c r="E507" s="546"/>
      <c r="F507" s="546"/>
      <c r="G507" s="546"/>
      <c r="H507" s="213" t="s">
        <v>2858</v>
      </c>
      <c r="I507" s="214" t="s">
        <v>2859</v>
      </c>
      <c r="J507" s="214" t="s">
        <v>2860</v>
      </c>
      <c r="K507" s="215">
        <v>1</v>
      </c>
      <c r="L507" s="216">
        <v>43009</v>
      </c>
      <c r="M507" s="216">
        <v>43830</v>
      </c>
      <c r="N507" s="251">
        <f t="shared" si="15"/>
        <v>117.28571428571429</v>
      </c>
      <c r="O507" s="217">
        <v>1</v>
      </c>
      <c r="P507" s="214" t="s">
        <v>5198</v>
      </c>
      <c r="Q507" s="217">
        <f t="shared" ref="Q507:Q570" si="16">(O507)</f>
        <v>1</v>
      </c>
      <c r="R507" s="218" t="str">
        <f t="array" aca="1" ref="R507" ca="1">IF(ISNUMBER(Q507),IF(Q507=100%,"CUMPLIDA",IF(AND(ISNUMBER(M507),ISNUMBER(INDIRECT("FECHA_"&amp;$B507,1))), IF(M507&lt;=INDIRECT("FECHA_"&amp;$B507,1),"INCUMPLIDA","PROCESO"), "VERIFICAR FECHA")),"SIN VALOR AVANCE")</f>
        <v>CUMPLIDA</v>
      </c>
    </row>
    <row r="508" spans="1:18" ht="165">
      <c r="A508" s="238" t="s">
        <v>23</v>
      </c>
      <c r="B508" s="239" t="s">
        <v>2644</v>
      </c>
      <c r="C508" s="548"/>
      <c r="D508" s="548"/>
      <c r="E508" s="546"/>
      <c r="F508" s="546"/>
      <c r="G508" s="546"/>
      <c r="H508" s="213" t="s">
        <v>2861</v>
      </c>
      <c r="I508" s="214" t="s">
        <v>2862</v>
      </c>
      <c r="J508" s="214" t="s">
        <v>2863</v>
      </c>
      <c r="K508" s="215">
        <v>1</v>
      </c>
      <c r="L508" s="216">
        <v>44013</v>
      </c>
      <c r="M508" s="216">
        <v>44195</v>
      </c>
      <c r="N508" s="251">
        <f t="shared" si="15"/>
        <v>26</v>
      </c>
      <c r="O508" s="217">
        <v>1</v>
      </c>
      <c r="P508" s="214" t="s">
        <v>5198</v>
      </c>
      <c r="Q508" s="217">
        <f t="shared" si="16"/>
        <v>1</v>
      </c>
      <c r="R508" s="218" t="str">
        <f t="array" aca="1" ref="R508" ca="1">IF(ISNUMBER(Q508),IF(Q508=100%,"CUMPLIDA",IF(AND(ISNUMBER(M508),ISNUMBER(INDIRECT("FECHA_"&amp;$B508,1))), IF(M508&lt;=INDIRECT("FECHA_"&amp;$B508,1),"INCUMPLIDA","PROCESO"), "VERIFICAR FECHA")),"SIN VALOR AVANCE")</f>
        <v>CUMPLIDA</v>
      </c>
    </row>
    <row r="509" spans="1:18" ht="240.75">
      <c r="A509" s="238" t="s">
        <v>23</v>
      </c>
      <c r="B509" s="239" t="s">
        <v>2644</v>
      </c>
      <c r="C509" s="548"/>
      <c r="D509" s="548"/>
      <c r="E509" s="546"/>
      <c r="F509" s="546"/>
      <c r="G509" s="546"/>
      <c r="H509" s="213" t="s">
        <v>2864</v>
      </c>
      <c r="I509" s="214" t="s">
        <v>52</v>
      </c>
      <c r="J509" s="214" t="s">
        <v>45</v>
      </c>
      <c r="K509" s="215">
        <v>1</v>
      </c>
      <c r="L509" s="216">
        <v>45931</v>
      </c>
      <c r="M509" s="227">
        <v>46081</v>
      </c>
      <c r="N509" s="251">
        <f t="shared" si="15"/>
        <v>21.428571428571427</v>
      </c>
      <c r="O509" s="217">
        <v>0</v>
      </c>
      <c r="P509" s="214" t="s">
        <v>5199</v>
      </c>
      <c r="Q509" s="217">
        <f t="shared" si="16"/>
        <v>0</v>
      </c>
      <c r="R509" s="218" t="str">
        <f t="array" aca="1" ref="R509" ca="1">IF(ISNUMBER(Q509),IF(Q509=100%,"CUMPLIDA",IF(AND(ISNUMBER(M509),ISNUMBER(INDIRECT("FECHA_"&amp;$B509,1))), IF(M509&lt;=INDIRECT("FECHA_"&amp;$B509,1),"INCUMPLIDA","PROCESO"), "VERIFICAR FECHA")),"SIN VALOR AVANCE")</f>
        <v>INCUMPLIDA</v>
      </c>
    </row>
    <row r="510" spans="1:18" ht="240.75">
      <c r="A510" s="238" t="s">
        <v>23</v>
      </c>
      <c r="B510" s="239" t="s">
        <v>2644</v>
      </c>
      <c r="C510" s="548"/>
      <c r="D510" s="548"/>
      <c r="E510" s="546"/>
      <c r="F510" s="546"/>
      <c r="G510" s="546"/>
      <c r="H510" s="213" t="s">
        <v>2865</v>
      </c>
      <c r="I510" s="214" t="s">
        <v>2866</v>
      </c>
      <c r="J510" s="214" t="s">
        <v>240</v>
      </c>
      <c r="K510" s="215">
        <v>1</v>
      </c>
      <c r="L510" s="216">
        <v>45992</v>
      </c>
      <c r="M510" s="227">
        <v>46265</v>
      </c>
      <c r="N510" s="251">
        <f t="shared" si="15"/>
        <v>39</v>
      </c>
      <c r="O510" s="217">
        <v>0</v>
      </c>
      <c r="P510" s="214" t="s">
        <v>5199</v>
      </c>
      <c r="Q510" s="217">
        <f t="shared" si="16"/>
        <v>0</v>
      </c>
      <c r="R510" s="218" t="str">
        <f t="array" aca="1" ref="R510" ca="1">IF(ISNUMBER(Q510),IF(Q510=100%,"CUMPLIDA",IF(AND(ISNUMBER(M510),ISNUMBER(INDIRECT("FECHA_"&amp;$B510,1))), IF(M510&lt;=INDIRECT("FECHA_"&amp;$B510,1),"INCUMPLIDA","PROCESO"), "VERIFICAR FECHA")),"SIN VALOR AVANCE")</f>
        <v>PROCESO</v>
      </c>
    </row>
    <row r="511" spans="1:18" ht="240.75">
      <c r="A511" s="238" t="s">
        <v>23</v>
      </c>
      <c r="B511" s="239" t="s">
        <v>2644</v>
      </c>
      <c r="C511" s="548"/>
      <c r="D511" s="548"/>
      <c r="E511" s="546"/>
      <c r="F511" s="546"/>
      <c r="G511" s="546"/>
      <c r="H511" s="213" t="s">
        <v>2867</v>
      </c>
      <c r="I511" s="214" t="s">
        <v>57</v>
      </c>
      <c r="J511" s="214" t="s">
        <v>58</v>
      </c>
      <c r="K511" s="215">
        <v>5</v>
      </c>
      <c r="L511" s="216">
        <v>46113</v>
      </c>
      <c r="M511" s="227">
        <v>46568</v>
      </c>
      <c r="N511" s="251">
        <f t="shared" si="15"/>
        <v>65</v>
      </c>
      <c r="O511" s="217">
        <v>0</v>
      </c>
      <c r="P511" s="214" t="s">
        <v>5199</v>
      </c>
      <c r="Q511" s="217">
        <f t="shared" si="16"/>
        <v>0</v>
      </c>
      <c r="R511" s="218" t="str">
        <f t="array" aca="1" ref="R511" ca="1">IF(ISNUMBER(Q511),IF(Q511=100%,"CUMPLIDA",IF(AND(ISNUMBER(M511),ISNUMBER(INDIRECT("FECHA_"&amp;$B511,1))), IF(M511&lt;=INDIRECT("FECHA_"&amp;$B511,1),"INCUMPLIDA","PROCESO"), "VERIFICAR FECHA")),"SIN VALOR AVANCE")</f>
        <v>PROCESO</v>
      </c>
    </row>
    <row r="512" spans="1:18" ht="240.75">
      <c r="A512" s="238" t="s">
        <v>23</v>
      </c>
      <c r="B512" s="239" t="s">
        <v>2644</v>
      </c>
      <c r="C512" s="548"/>
      <c r="D512" s="548"/>
      <c r="E512" s="546"/>
      <c r="F512" s="546"/>
      <c r="G512" s="546"/>
      <c r="H512" s="213" t="s">
        <v>2868</v>
      </c>
      <c r="I512" s="214" t="s">
        <v>1311</v>
      </c>
      <c r="J512" s="214" t="s">
        <v>241</v>
      </c>
      <c r="K512" s="215">
        <v>3</v>
      </c>
      <c r="L512" s="216">
        <v>46296</v>
      </c>
      <c r="M512" s="227">
        <v>46783</v>
      </c>
      <c r="N512" s="251">
        <f t="shared" si="15"/>
        <v>69.571428571428569</v>
      </c>
      <c r="O512" s="217">
        <v>0</v>
      </c>
      <c r="P512" s="214" t="s">
        <v>5199</v>
      </c>
      <c r="Q512" s="217">
        <f t="shared" si="16"/>
        <v>0</v>
      </c>
      <c r="R512" s="218" t="str">
        <f t="array" aca="1" ref="R512" ca="1">IF(ISNUMBER(Q512),IF(Q512=100%,"CUMPLIDA",IF(AND(ISNUMBER(M512),ISNUMBER(INDIRECT("FECHA_"&amp;$B512,1))), IF(M512&lt;=INDIRECT("FECHA_"&amp;$B512,1),"INCUMPLIDA","PROCESO"), "VERIFICAR FECHA")),"SIN VALOR AVANCE")</f>
        <v>PROCESO</v>
      </c>
    </row>
    <row r="513" spans="1:18" ht="240.75">
      <c r="A513" s="238" t="s">
        <v>23</v>
      </c>
      <c r="B513" s="239" t="s">
        <v>2644</v>
      </c>
      <c r="C513" s="548"/>
      <c r="D513" s="548"/>
      <c r="E513" s="546" t="s">
        <v>2869</v>
      </c>
      <c r="F513" s="546"/>
      <c r="G513" s="546"/>
      <c r="H513" s="213" t="s">
        <v>2870</v>
      </c>
      <c r="I513" s="214" t="s">
        <v>2871</v>
      </c>
      <c r="J513" s="214" t="s">
        <v>2872</v>
      </c>
      <c r="K513" s="215">
        <v>40</v>
      </c>
      <c r="L513" s="216">
        <v>45047</v>
      </c>
      <c r="M513" s="216">
        <v>45199</v>
      </c>
      <c r="N513" s="251">
        <f t="shared" si="15"/>
        <v>21.714285714285715</v>
      </c>
      <c r="O513" s="217">
        <v>1</v>
      </c>
      <c r="P513" s="214" t="s">
        <v>5199</v>
      </c>
      <c r="Q513" s="217">
        <f t="shared" si="16"/>
        <v>1</v>
      </c>
      <c r="R513" s="218" t="str">
        <f t="array" aca="1" ref="R513" ca="1">IF(ISNUMBER(Q513),IF(Q513=100%,"CUMPLIDA",IF(AND(ISNUMBER(M513),ISNUMBER(INDIRECT("FECHA_"&amp;$B513,1))), IF(M513&lt;=INDIRECT("FECHA_"&amp;$B513,1),"INCUMPLIDA","PROCESO"), "VERIFICAR FECHA")),"SIN VALOR AVANCE")</f>
        <v>CUMPLIDA</v>
      </c>
    </row>
    <row r="514" spans="1:18" ht="300.75">
      <c r="A514" s="238" t="s">
        <v>23</v>
      </c>
      <c r="B514" s="239" t="s">
        <v>2644</v>
      </c>
      <c r="C514" s="548"/>
      <c r="D514" s="548"/>
      <c r="E514" s="546"/>
      <c r="F514" s="546"/>
      <c r="G514" s="546"/>
      <c r="H514" s="213" t="s">
        <v>2873</v>
      </c>
      <c r="I514" s="214" t="s">
        <v>2871</v>
      </c>
      <c r="J514" s="214" t="s">
        <v>2872</v>
      </c>
      <c r="K514" s="215">
        <v>40</v>
      </c>
      <c r="L514" s="216">
        <v>45047</v>
      </c>
      <c r="M514" s="216">
        <v>45199</v>
      </c>
      <c r="N514" s="251">
        <f t="shared" si="15"/>
        <v>21.714285714285715</v>
      </c>
      <c r="O514" s="217">
        <v>1</v>
      </c>
      <c r="P514" s="214" t="s">
        <v>5200</v>
      </c>
      <c r="Q514" s="217">
        <f t="shared" si="16"/>
        <v>1</v>
      </c>
      <c r="R514" s="218" t="str">
        <f t="array" aca="1" ref="R514" ca="1">IF(ISNUMBER(Q514),IF(Q514=100%,"CUMPLIDA",IF(AND(ISNUMBER(M514),ISNUMBER(INDIRECT("FECHA_"&amp;$B514,1))), IF(M514&lt;=INDIRECT("FECHA_"&amp;$B514,1),"INCUMPLIDA","PROCESO"), "VERIFICAR FECHA")),"SIN VALOR AVANCE")</f>
        <v>CUMPLIDA</v>
      </c>
    </row>
    <row r="515" spans="1:18" ht="300.75">
      <c r="A515" s="238" t="s">
        <v>23</v>
      </c>
      <c r="B515" s="239" t="s">
        <v>2644</v>
      </c>
      <c r="C515" s="548"/>
      <c r="D515" s="548"/>
      <c r="E515" s="546" t="s">
        <v>2874</v>
      </c>
      <c r="F515" s="546"/>
      <c r="G515" s="546"/>
      <c r="H515" s="213" t="s">
        <v>2875</v>
      </c>
      <c r="I515" s="214" t="s">
        <v>2871</v>
      </c>
      <c r="J515" s="214" t="s">
        <v>2876</v>
      </c>
      <c r="K515" s="215">
        <v>1</v>
      </c>
      <c r="L515" s="216">
        <v>45047</v>
      </c>
      <c r="M515" s="216">
        <v>45199</v>
      </c>
      <c r="N515" s="251">
        <f t="shared" si="15"/>
        <v>21.714285714285715</v>
      </c>
      <c r="O515" s="217">
        <v>1</v>
      </c>
      <c r="P515" s="214" t="s">
        <v>5200</v>
      </c>
      <c r="Q515" s="217">
        <f t="shared" si="16"/>
        <v>1</v>
      </c>
      <c r="R515" s="218" t="str">
        <f t="array" aca="1" ref="R515" ca="1">IF(ISNUMBER(Q515),IF(Q515=100%,"CUMPLIDA",IF(AND(ISNUMBER(M515),ISNUMBER(INDIRECT("FECHA_"&amp;$B515,1))), IF(M515&lt;=INDIRECT("FECHA_"&amp;$B515,1),"INCUMPLIDA","PROCESO"), "VERIFICAR FECHA")),"SIN VALOR AVANCE")</f>
        <v>CUMPLIDA</v>
      </c>
    </row>
    <row r="516" spans="1:18" ht="165.75">
      <c r="A516" s="238" t="s">
        <v>23</v>
      </c>
      <c r="B516" s="239" t="s">
        <v>2644</v>
      </c>
      <c r="C516" s="548"/>
      <c r="D516" s="548"/>
      <c r="E516" s="546"/>
      <c r="F516" s="546"/>
      <c r="G516" s="546"/>
      <c r="H516" s="213" t="s">
        <v>2877</v>
      </c>
      <c r="I516" s="214" t="s">
        <v>2878</v>
      </c>
      <c r="J516" s="214" t="s">
        <v>2879</v>
      </c>
      <c r="K516" s="215">
        <v>3</v>
      </c>
      <c r="L516" s="216">
        <v>43009</v>
      </c>
      <c r="M516" s="216">
        <v>43374</v>
      </c>
      <c r="N516" s="251">
        <f t="shared" si="15"/>
        <v>52.142857142857146</v>
      </c>
      <c r="O516" s="217">
        <v>1</v>
      </c>
      <c r="P516" s="214" t="s">
        <v>5201</v>
      </c>
      <c r="Q516" s="217">
        <f t="shared" si="16"/>
        <v>1</v>
      </c>
      <c r="R516" s="218" t="str">
        <f t="array" aca="1" ref="R516" ca="1">IF(ISNUMBER(Q516),IF(Q516=100%,"CUMPLIDA",IF(AND(ISNUMBER(M516),ISNUMBER(INDIRECT("FECHA_"&amp;$B516,1))), IF(M516&lt;=INDIRECT("FECHA_"&amp;$B516,1),"INCUMPLIDA","PROCESO"), "VERIFICAR FECHA")),"SIN VALOR AVANCE")</f>
        <v>CUMPLIDA</v>
      </c>
    </row>
    <row r="517" spans="1:18" ht="150.75">
      <c r="A517" s="238" t="s">
        <v>23</v>
      </c>
      <c r="B517" s="239" t="s">
        <v>2644</v>
      </c>
      <c r="C517" s="548"/>
      <c r="D517" s="548"/>
      <c r="E517" s="546"/>
      <c r="F517" s="546"/>
      <c r="G517" s="546"/>
      <c r="H517" s="213" t="s">
        <v>2880</v>
      </c>
      <c r="I517" s="214" t="s">
        <v>2881</v>
      </c>
      <c r="J517" s="225" t="s">
        <v>2882</v>
      </c>
      <c r="K517" s="215">
        <v>1</v>
      </c>
      <c r="L517" s="216">
        <v>42948</v>
      </c>
      <c r="M517" s="216">
        <v>43100</v>
      </c>
      <c r="N517" s="251">
        <f t="shared" si="15"/>
        <v>21.714285714285715</v>
      </c>
      <c r="O517" s="217">
        <v>1</v>
      </c>
      <c r="P517" s="214" t="s">
        <v>5202</v>
      </c>
      <c r="Q517" s="217">
        <f t="shared" si="16"/>
        <v>1</v>
      </c>
      <c r="R517" s="218" t="str">
        <f t="array" aca="1" ref="R517" ca="1">IF(ISNUMBER(Q517),IF(Q517=100%,"CUMPLIDA",IF(AND(ISNUMBER(M517),ISNUMBER(INDIRECT("FECHA_"&amp;$B517,1))), IF(M517&lt;=INDIRECT("FECHA_"&amp;$B517,1),"INCUMPLIDA","PROCESO"), "VERIFICAR FECHA")),"SIN VALOR AVANCE")</f>
        <v>CUMPLIDA</v>
      </c>
    </row>
    <row r="518" spans="1:18" ht="120.75">
      <c r="A518" s="238" t="s">
        <v>23</v>
      </c>
      <c r="B518" s="239" t="s">
        <v>2644</v>
      </c>
      <c r="C518" s="548"/>
      <c r="D518" s="548"/>
      <c r="E518" s="546"/>
      <c r="F518" s="546"/>
      <c r="G518" s="546"/>
      <c r="H518" s="213" t="s">
        <v>2883</v>
      </c>
      <c r="I518" s="214" t="s">
        <v>2884</v>
      </c>
      <c r="J518" s="225" t="s">
        <v>333</v>
      </c>
      <c r="K518" s="215">
        <v>1</v>
      </c>
      <c r="L518" s="216">
        <v>42979</v>
      </c>
      <c r="M518" s="216">
        <v>43344</v>
      </c>
      <c r="N518" s="251">
        <f t="shared" si="15"/>
        <v>52.142857142857146</v>
      </c>
      <c r="O518" s="217">
        <v>1</v>
      </c>
      <c r="P518" s="214" t="s">
        <v>5203</v>
      </c>
      <c r="Q518" s="217">
        <f t="shared" si="16"/>
        <v>1</v>
      </c>
      <c r="R518" s="218" t="str">
        <f t="array" aca="1" ref="R518" ca="1">IF(ISNUMBER(Q518),IF(Q518=100%,"CUMPLIDA",IF(AND(ISNUMBER(M518),ISNUMBER(INDIRECT("FECHA_"&amp;$B518,1))), IF(M518&lt;=INDIRECT("FECHA_"&amp;$B518,1),"INCUMPLIDA","PROCESO"), "VERIFICAR FECHA")),"SIN VALOR AVANCE")</f>
        <v>CUMPLIDA</v>
      </c>
    </row>
    <row r="519" spans="1:18" ht="120.75">
      <c r="A519" s="238" t="s">
        <v>23</v>
      </c>
      <c r="B519" s="239" t="s">
        <v>2644</v>
      </c>
      <c r="C519" s="548"/>
      <c r="D519" s="548"/>
      <c r="E519" s="546"/>
      <c r="F519" s="546"/>
      <c r="G519" s="546"/>
      <c r="H519" s="213" t="s">
        <v>2885</v>
      </c>
      <c r="I519" s="214" t="s">
        <v>2886</v>
      </c>
      <c r="J519" s="225" t="s">
        <v>2887</v>
      </c>
      <c r="K519" s="217">
        <v>1</v>
      </c>
      <c r="L519" s="216">
        <v>43101</v>
      </c>
      <c r="M519" s="216">
        <v>43465</v>
      </c>
      <c r="N519" s="251">
        <f t="shared" si="15"/>
        <v>52</v>
      </c>
      <c r="O519" s="217">
        <v>1</v>
      </c>
      <c r="P519" s="214" t="s">
        <v>5204</v>
      </c>
      <c r="Q519" s="217">
        <f t="shared" si="16"/>
        <v>1</v>
      </c>
      <c r="R519" s="218" t="str">
        <f t="array" aca="1" ref="R519" ca="1">IF(ISNUMBER(Q519),IF(Q519=100%,"CUMPLIDA",IF(AND(ISNUMBER(M519),ISNUMBER(INDIRECT("FECHA_"&amp;$B519,1))), IF(M519&lt;=INDIRECT("FECHA_"&amp;$B519,1),"INCUMPLIDA","PROCESO"), "VERIFICAR FECHA")),"SIN VALOR AVANCE")</f>
        <v>CUMPLIDA</v>
      </c>
    </row>
    <row r="520" spans="1:18" ht="120.75">
      <c r="A520" s="238" t="s">
        <v>23</v>
      </c>
      <c r="B520" s="239" t="s">
        <v>2644</v>
      </c>
      <c r="C520" s="548"/>
      <c r="D520" s="548"/>
      <c r="E520" s="546"/>
      <c r="F520" s="546"/>
      <c r="G520" s="546"/>
      <c r="H520" s="213" t="s">
        <v>2888</v>
      </c>
      <c r="I520" s="214" t="s">
        <v>2889</v>
      </c>
      <c r="J520" s="225" t="s">
        <v>2890</v>
      </c>
      <c r="K520" s="215">
        <v>6</v>
      </c>
      <c r="L520" s="216">
        <v>43009</v>
      </c>
      <c r="M520" s="216">
        <v>43374</v>
      </c>
      <c r="N520" s="251">
        <f t="shared" si="15"/>
        <v>52.142857142857146</v>
      </c>
      <c r="O520" s="217">
        <v>1</v>
      </c>
      <c r="P520" s="214" t="s">
        <v>5205</v>
      </c>
      <c r="Q520" s="217">
        <f t="shared" si="16"/>
        <v>1</v>
      </c>
      <c r="R520" s="218" t="str">
        <f t="array" aca="1" ref="R520" ca="1">IF(ISNUMBER(Q520),IF(Q520=100%,"CUMPLIDA",IF(AND(ISNUMBER(M520),ISNUMBER(INDIRECT("FECHA_"&amp;$B520,1))), IF(M520&lt;=INDIRECT("FECHA_"&amp;$B520,1),"INCUMPLIDA","PROCESO"), "VERIFICAR FECHA")),"SIN VALOR AVANCE")</f>
        <v>CUMPLIDA</v>
      </c>
    </row>
    <row r="521" spans="1:18" ht="165">
      <c r="A521" s="238" t="s">
        <v>23</v>
      </c>
      <c r="B521" s="239" t="s">
        <v>2644</v>
      </c>
      <c r="C521" s="548"/>
      <c r="D521" s="548"/>
      <c r="E521" s="546"/>
      <c r="F521" s="546"/>
      <c r="G521" s="546"/>
      <c r="H521" s="213" t="s">
        <v>2891</v>
      </c>
      <c r="I521" s="214" t="s">
        <v>2850</v>
      </c>
      <c r="J521" s="225" t="s">
        <v>2892</v>
      </c>
      <c r="K521" s="217">
        <v>1</v>
      </c>
      <c r="L521" s="216">
        <v>43344</v>
      </c>
      <c r="M521" s="216">
        <v>43830</v>
      </c>
      <c r="N521" s="251">
        <f t="shared" si="15"/>
        <v>69.428571428571431</v>
      </c>
      <c r="O521" s="217">
        <v>1</v>
      </c>
      <c r="P521" s="214" t="s">
        <v>5189</v>
      </c>
      <c r="Q521" s="217">
        <f t="shared" si="16"/>
        <v>1</v>
      </c>
      <c r="R521" s="218" t="str">
        <f t="array" aca="1" ref="R521" ca="1">IF(ISNUMBER(Q521),IF(Q521=100%,"CUMPLIDA",IF(AND(ISNUMBER(M521),ISNUMBER(INDIRECT("FECHA_"&amp;$B521,1))), IF(M521&lt;=INDIRECT("FECHA_"&amp;$B521,1),"INCUMPLIDA","PROCESO"), "VERIFICAR FECHA")),"SIN VALOR AVANCE")</f>
        <v>CUMPLIDA</v>
      </c>
    </row>
    <row r="522" spans="1:18" ht="165.75">
      <c r="A522" s="238" t="s">
        <v>23</v>
      </c>
      <c r="B522" s="239" t="s">
        <v>2644</v>
      </c>
      <c r="C522" s="548" t="s">
        <v>2893</v>
      </c>
      <c r="D522" s="548" t="s">
        <v>2894</v>
      </c>
      <c r="E522" s="546" t="s">
        <v>2895</v>
      </c>
      <c r="F522" s="546"/>
      <c r="G522" s="546" t="s">
        <v>2896</v>
      </c>
      <c r="H522" s="213" t="s">
        <v>2897</v>
      </c>
      <c r="I522" s="214" t="s">
        <v>2898</v>
      </c>
      <c r="J522" s="214" t="s">
        <v>2899</v>
      </c>
      <c r="K522" s="240">
        <v>6432363831</v>
      </c>
      <c r="L522" s="216">
        <v>43040</v>
      </c>
      <c r="M522" s="216">
        <v>44316</v>
      </c>
      <c r="N522" s="251">
        <f t="shared" si="15"/>
        <v>182.28571428571428</v>
      </c>
      <c r="O522" s="217">
        <v>1</v>
      </c>
      <c r="P522" s="214" t="s">
        <v>5206</v>
      </c>
      <c r="Q522" s="217">
        <f t="shared" si="16"/>
        <v>1</v>
      </c>
      <c r="R522" s="218" t="str">
        <f t="array" aca="1" ref="R522" ca="1">IF(ISNUMBER(Q522),IF(Q522=100%,"CUMPLIDA",IF(AND(ISNUMBER(M522),ISNUMBER(INDIRECT("FECHA_"&amp;$B522,1))), IF(M522&lt;=INDIRECT("FECHA_"&amp;$B522,1),"INCUMPLIDA","PROCESO"), "VERIFICAR FECHA")),"SIN VALOR AVANCE")</f>
        <v>CUMPLIDA</v>
      </c>
    </row>
    <row r="523" spans="1:18" ht="165.75">
      <c r="A523" s="238" t="s">
        <v>23</v>
      </c>
      <c r="B523" s="239" t="s">
        <v>2644</v>
      </c>
      <c r="C523" s="548"/>
      <c r="D523" s="548"/>
      <c r="E523" s="546"/>
      <c r="F523" s="546"/>
      <c r="G523" s="546"/>
      <c r="H523" s="213" t="s">
        <v>2900</v>
      </c>
      <c r="I523" s="214" t="s">
        <v>2898</v>
      </c>
      <c r="J523" s="214" t="s">
        <v>2899</v>
      </c>
      <c r="K523" s="240">
        <v>43631471</v>
      </c>
      <c r="L523" s="216">
        <v>43040</v>
      </c>
      <c r="M523" s="216">
        <v>43434</v>
      </c>
      <c r="N523" s="251">
        <f t="shared" si="15"/>
        <v>56.285714285714285</v>
      </c>
      <c r="O523" s="217">
        <v>1</v>
      </c>
      <c r="P523" s="214" t="s">
        <v>5207</v>
      </c>
      <c r="Q523" s="217">
        <f t="shared" si="16"/>
        <v>1</v>
      </c>
      <c r="R523" s="218" t="str">
        <f t="array" aca="1" ref="R523" ca="1">IF(ISNUMBER(Q523),IF(Q523=100%,"CUMPLIDA",IF(AND(ISNUMBER(M523),ISNUMBER(INDIRECT("FECHA_"&amp;$B523,1))), IF(M523&lt;=INDIRECT("FECHA_"&amp;$B523,1),"INCUMPLIDA","PROCESO"), "VERIFICAR FECHA")),"SIN VALOR AVANCE")</f>
        <v>CUMPLIDA</v>
      </c>
    </row>
    <row r="524" spans="1:18" ht="165.75">
      <c r="A524" s="238" t="s">
        <v>23</v>
      </c>
      <c r="B524" s="239" t="s">
        <v>2644</v>
      </c>
      <c r="C524" s="548"/>
      <c r="D524" s="548"/>
      <c r="E524" s="546"/>
      <c r="F524" s="546"/>
      <c r="G524" s="546"/>
      <c r="H524" s="213" t="s">
        <v>2901</v>
      </c>
      <c r="I524" s="214" t="s">
        <v>2898</v>
      </c>
      <c r="J524" s="214" t="s">
        <v>2899</v>
      </c>
      <c r="K524" s="240">
        <v>11623780528.950001</v>
      </c>
      <c r="L524" s="216">
        <v>43040</v>
      </c>
      <c r="M524" s="216">
        <v>45657</v>
      </c>
      <c r="N524" s="251">
        <f t="shared" ref="N524:N587" si="17">(M524-L524)/7</f>
        <v>373.85714285714283</v>
      </c>
      <c r="O524" s="217">
        <v>1</v>
      </c>
      <c r="P524" s="214" t="s">
        <v>5208</v>
      </c>
      <c r="Q524" s="217">
        <f t="shared" si="16"/>
        <v>1</v>
      </c>
      <c r="R524" s="218" t="str">
        <f t="array" aca="1" ref="R524" ca="1">IF(ISNUMBER(Q524),IF(Q524=100%,"CUMPLIDA",IF(AND(ISNUMBER(M524),ISNUMBER(INDIRECT("FECHA_"&amp;$B524,1))), IF(M524&lt;=INDIRECT("FECHA_"&amp;$B524,1),"INCUMPLIDA","PROCESO"), "VERIFICAR FECHA")),"SIN VALOR AVANCE")</f>
        <v>CUMPLIDA</v>
      </c>
    </row>
    <row r="525" spans="1:18" ht="165.75">
      <c r="A525" s="238" t="s">
        <v>23</v>
      </c>
      <c r="B525" s="239" t="s">
        <v>2644</v>
      </c>
      <c r="C525" s="548"/>
      <c r="D525" s="548"/>
      <c r="E525" s="546"/>
      <c r="F525" s="546"/>
      <c r="G525" s="546"/>
      <c r="H525" s="213" t="s">
        <v>2902</v>
      </c>
      <c r="I525" s="214" t="s">
        <v>2898</v>
      </c>
      <c r="J525" s="214" t="s">
        <v>2899</v>
      </c>
      <c r="K525" s="240">
        <v>1251159219</v>
      </c>
      <c r="L525" s="216">
        <v>43040</v>
      </c>
      <c r="M525" s="216">
        <v>45777</v>
      </c>
      <c r="N525" s="251">
        <f t="shared" si="17"/>
        <v>391</v>
      </c>
      <c r="O525" s="217">
        <v>1</v>
      </c>
      <c r="P525" s="214" t="s">
        <v>5209</v>
      </c>
      <c r="Q525" s="217">
        <f t="shared" si="16"/>
        <v>1</v>
      </c>
      <c r="R525" s="218" t="str">
        <f t="array" aca="1" ref="R525" ca="1">IF(ISNUMBER(Q525),IF(Q525=100%,"CUMPLIDA",IF(AND(ISNUMBER(M525),ISNUMBER(INDIRECT("FECHA_"&amp;$B525,1))), IF(M525&lt;=INDIRECT("FECHA_"&amp;$B525,1),"INCUMPLIDA","PROCESO"), "VERIFICAR FECHA")),"SIN VALOR AVANCE")</f>
        <v>CUMPLIDA</v>
      </c>
    </row>
    <row r="526" spans="1:18" ht="135.75">
      <c r="A526" s="238" t="s">
        <v>23</v>
      </c>
      <c r="B526" s="239" t="s">
        <v>2644</v>
      </c>
      <c r="C526" s="548"/>
      <c r="D526" s="548"/>
      <c r="E526" s="546"/>
      <c r="F526" s="546"/>
      <c r="G526" s="546"/>
      <c r="H526" s="213" t="s">
        <v>2903</v>
      </c>
      <c r="I526" s="214" t="s">
        <v>2904</v>
      </c>
      <c r="J526" s="214" t="s">
        <v>2905</v>
      </c>
      <c r="K526" s="215">
        <v>42</v>
      </c>
      <c r="L526" s="216">
        <v>42948</v>
      </c>
      <c r="M526" s="216">
        <v>43100</v>
      </c>
      <c r="N526" s="251">
        <f t="shared" si="17"/>
        <v>21.714285714285715</v>
      </c>
      <c r="O526" s="217">
        <v>1</v>
      </c>
      <c r="P526" s="214" t="s">
        <v>5189</v>
      </c>
      <c r="Q526" s="217">
        <f t="shared" si="16"/>
        <v>1</v>
      </c>
      <c r="R526" s="218" t="str">
        <f t="array" aca="1" ref="R526" ca="1">IF(ISNUMBER(Q526),IF(Q526=100%,"CUMPLIDA",IF(AND(ISNUMBER(M526),ISNUMBER(INDIRECT("FECHA_"&amp;$B526,1))), IF(M526&lt;=INDIRECT("FECHA_"&amp;$B526,1),"INCUMPLIDA","PROCESO"), "VERIFICAR FECHA")),"SIN VALOR AVANCE")</f>
        <v>CUMPLIDA</v>
      </c>
    </row>
    <row r="527" spans="1:18" ht="135.75">
      <c r="A527" s="238" t="s">
        <v>23</v>
      </c>
      <c r="B527" s="239" t="s">
        <v>2644</v>
      </c>
      <c r="C527" s="548"/>
      <c r="D527" s="548"/>
      <c r="E527" s="546"/>
      <c r="F527" s="546"/>
      <c r="G527" s="546"/>
      <c r="H527" s="213" t="s">
        <v>2906</v>
      </c>
      <c r="I527" s="214" t="s">
        <v>2907</v>
      </c>
      <c r="J527" s="214" t="s">
        <v>46</v>
      </c>
      <c r="K527" s="215">
        <v>42</v>
      </c>
      <c r="L527" s="216">
        <v>42948</v>
      </c>
      <c r="M527" s="216">
        <v>43281</v>
      </c>
      <c r="N527" s="251">
        <f t="shared" si="17"/>
        <v>47.571428571428569</v>
      </c>
      <c r="O527" s="217">
        <v>1</v>
      </c>
      <c r="P527" s="214" t="s">
        <v>5189</v>
      </c>
      <c r="Q527" s="217">
        <f t="shared" si="16"/>
        <v>1</v>
      </c>
      <c r="R527" s="218" t="str">
        <f t="array" aca="1" ref="R527" ca="1">IF(ISNUMBER(Q527),IF(Q527=100%,"CUMPLIDA",IF(AND(ISNUMBER(M527),ISNUMBER(INDIRECT("FECHA_"&amp;$B527,1))), IF(M527&lt;=INDIRECT("FECHA_"&amp;$B527,1),"INCUMPLIDA","PROCESO"), "VERIFICAR FECHA")),"SIN VALOR AVANCE")</f>
        <v>CUMPLIDA</v>
      </c>
    </row>
    <row r="528" spans="1:18" ht="120.75">
      <c r="A528" s="238" t="s">
        <v>23</v>
      </c>
      <c r="B528" s="239" t="s">
        <v>2644</v>
      </c>
      <c r="C528" s="548"/>
      <c r="D528" s="548"/>
      <c r="E528" s="546"/>
      <c r="F528" s="546"/>
      <c r="G528" s="546"/>
      <c r="H528" s="213" t="s">
        <v>2908</v>
      </c>
      <c r="I528" s="214" t="s">
        <v>2909</v>
      </c>
      <c r="J528" s="214" t="s">
        <v>2910</v>
      </c>
      <c r="K528" s="217">
        <v>1</v>
      </c>
      <c r="L528" s="216">
        <v>43101</v>
      </c>
      <c r="M528" s="216">
        <v>43465</v>
      </c>
      <c r="N528" s="251">
        <f t="shared" si="17"/>
        <v>52</v>
      </c>
      <c r="O528" s="217">
        <v>1</v>
      </c>
      <c r="P528" s="214" t="s">
        <v>5210</v>
      </c>
      <c r="Q528" s="217">
        <f t="shared" si="16"/>
        <v>1</v>
      </c>
      <c r="R528" s="218" t="str">
        <f t="array" aca="1" ref="R528" ca="1">IF(ISNUMBER(Q528),IF(Q528=100%,"CUMPLIDA",IF(AND(ISNUMBER(M528),ISNUMBER(INDIRECT("FECHA_"&amp;$B528,1))), IF(M528&lt;=INDIRECT("FECHA_"&amp;$B528,1),"INCUMPLIDA","PROCESO"), "VERIFICAR FECHA")),"SIN VALOR AVANCE")</f>
        <v>CUMPLIDA</v>
      </c>
    </row>
    <row r="529" spans="1:18" ht="135.75">
      <c r="A529" s="238" t="s">
        <v>23</v>
      </c>
      <c r="B529" s="239" t="s">
        <v>2644</v>
      </c>
      <c r="C529" s="548" t="s">
        <v>2911</v>
      </c>
      <c r="D529" s="548" t="s">
        <v>2645</v>
      </c>
      <c r="E529" s="546" t="s">
        <v>2912</v>
      </c>
      <c r="F529" s="546"/>
      <c r="G529" s="546" t="s">
        <v>2913</v>
      </c>
      <c r="H529" s="213" t="s">
        <v>2914</v>
      </c>
      <c r="I529" s="214" t="s">
        <v>2915</v>
      </c>
      <c r="J529" s="214" t="s">
        <v>2916</v>
      </c>
      <c r="K529" s="215">
        <v>1</v>
      </c>
      <c r="L529" s="216">
        <v>44454</v>
      </c>
      <c r="M529" s="216">
        <v>44561</v>
      </c>
      <c r="N529" s="251">
        <f t="shared" si="17"/>
        <v>15.285714285714286</v>
      </c>
      <c r="O529" s="217">
        <v>1</v>
      </c>
      <c r="P529" s="214" t="s">
        <v>5211</v>
      </c>
      <c r="Q529" s="217">
        <f t="shared" si="16"/>
        <v>1</v>
      </c>
      <c r="R529" s="218" t="str">
        <f t="array" aca="1" ref="R529" ca="1">IF(ISNUMBER(Q529),IF(Q529=100%,"CUMPLIDA",IF(AND(ISNUMBER(M529),ISNUMBER(INDIRECT("FECHA_"&amp;$B529,1))), IF(M529&lt;=INDIRECT("FECHA_"&amp;$B529,1),"INCUMPLIDA","PROCESO"), "VERIFICAR FECHA")),"SIN VALOR AVANCE")</f>
        <v>CUMPLIDA</v>
      </c>
    </row>
    <row r="530" spans="1:18" ht="210">
      <c r="A530" s="238" t="s">
        <v>23</v>
      </c>
      <c r="B530" s="239" t="s">
        <v>2644</v>
      </c>
      <c r="C530" s="548"/>
      <c r="D530" s="548"/>
      <c r="E530" s="546"/>
      <c r="F530" s="546"/>
      <c r="G530" s="546"/>
      <c r="H530" s="213" t="s">
        <v>2917</v>
      </c>
      <c r="I530" s="214" t="s">
        <v>2918</v>
      </c>
      <c r="J530" s="214" t="s">
        <v>2919</v>
      </c>
      <c r="K530" s="215">
        <v>3</v>
      </c>
      <c r="L530" s="216">
        <v>44470</v>
      </c>
      <c r="M530" s="216">
        <v>44865</v>
      </c>
      <c r="N530" s="251">
        <f t="shared" si="17"/>
        <v>56.428571428571431</v>
      </c>
      <c r="O530" s="217">
        <v>1</v>
      </c>
      <c r="P530" s="214" t="s">
        <v>5211</v>
      </c>
      <c r="Q530" s="217">
        <f t="shared" si="16"/>
        <v>1</v>
      </c>
      <c r="R530" s="218" t="str">
        <f t="array" aca="1" ref="R530" ca="1">IF(ISNUMBER(Q530),IF(Q530=100%,"CUMPLIDA",IF(AND(ISNUMBER(M530),ISNUMBER(INDIRECT("FECHA_"&amp;$B530,1))), IF(M530&lt;=INDIRECT("FECHA_"&amp;$B530,1),"INCUMPLIDA","PROCESO"), "VERIFICAR FECHA")),"SIN VALOR AVANCE")</f>
        <v>CUMPLIDA</v>
      </c>
    </row>
    <row r="531" spans="1:18" ht="120.75">
      <c r="A531" s="238" t="s">
        <v>23</v>
      </c>
      <c r="B531" s="239" t="s">
        <v>2644</v>
      </c>
      <c r="C531" s="548"/>
      <c r="D531" s="548"/>
      <c r="E531" s="546"/>
      <c r="F531" s="546"/>
      <c r="G531" s="546"/>
      <c r="H531" s="213" t="s">
        <v>2920</v>
      </c>
      <c r="I531" s="214" t="s">
        <v>2921</v>
      </c>
      <c r="J531" s="214" t="s">
        <v>2922</v>
      </c>
      <c r="K531" s="215">
        <v>1</v>
      </c>
      <c r="L531" s="216">
        <v>45231</v>
      </c>
      <c r="M531" s="216">
        <v>45504</v>
      </c>
      <c r="N531" s="251">
        <f t="shared" si="17"/>
        <v>39</v>
      </c>
      <c r="O531" s="217">
        <v>1</v>
      </c>
      <c r="P531" s="214" t="s">
        <v>5212</v>
      </c>
      <c r="Q531" s="217">
        <f t="shared" si="16"/>
        <v>1</v>
      </c>
      <c r="R531" s="218" t="str">
        <f t="array" aca="1" ref="R531" ca="1">IF(ISNUMBER(Q531),IF(Q531=100%,"CUMPLIDA",IF(AND(ISNUMBER(M531),ISNUMBER(INDIRECT("FECHA_"&amp;$B531,1))), IF(M531&lt;=INDIRECT("FECHA_"&amp;$B531,1),"INCUMPLIDA","PROCESO"), "VERIFICAR FECHA")),"SIN VALOR AVANCE")</f>
        <v>CUMPLIDA</v>
      </c>
    </row>
    <row r="532" spans="1:18" ht="210.75">
      <c r="A532" s="238" t="s">
        <v>23</v>
      </c>
      <c r="B532" s="239" t="s">
        <v>2644</v>
      </c>
      <c r="C532" s="548"/>
      <c r="D532" s="548"/>
      <c r="E532" s="546"/>
      <c r="F532" s="546"/>
      <c r="G532" s="546"/>
      <c r="H532" s="213" t="s">
        <v>2923</v>
      </c>
      <c r="I532" s="214" t="s">
        <v>515</v>
      </c>
      <c r="J532" s="214" t="s">
        <v>475</v>
      </c>
      <c r="K532" s="215">
        <v>1</v>
      </c>
      <c r="L532" s="216">
        <v>45323</v>
      </c>
      <c r="M532" s="216">
        <v>45747</v>
      </c>
      <c r="N532" s="251">
        <f t="shared" si="17"/>
        <v>60.571428571428569</v>
      </c>
      <c r="O532" s="217">
        <v>1</v>
      </c>
      <c r="P532" s="224" t="s">
        <v>5213</v>
      </c>
      <c r="Q532" s="217">
        <f t="shared" si="16"/>
        <v>1</v>
      </c>
      <c r="R532" s="218" t="str">
        <f t="array" aca="1" ref="R532" ca="1">IF(ISNUMBER(Q532),IF(Q532=100%,"CUMPLIDA",IF(AND(ISNUMBER(M532),ISNUMBER(INDIRECT("FECHA_"&amp;$B532,1))), IF(M532&lt;=INDIRECT("FECHA_"&amp;$B532,1),"INCUMPLIDA","PROCESO"), "VERIFICAR FECHA")),"SIN VALOR AVANCE")</f>
        <v>CUMPLIDA</v>
      </c>
    </row>
    <row r="533" spans="1:18" ht="165.75">
      <c r="A533" s="238" t="s">
        <v>23</v>
      </c>
      <c r="B533" s="239" t="s">
        <v>2644</v>
      </c>
      <c r="C533" s="548"/>
      <c r="D533" s="548"/>
      <c r="E533" s="546"/>
      <c r="F533" s="546"/>
      <c r="G533" s="546"/>
      <c r="H533" s="213" t="s">
        <v>2924</v>
      </c>
      <c r="I533" s="214" t="s">
        <v>518</v>
      </c>
      <c r="J533" s="214" t="s">
        <v>519</v>
      </c>
      <c r="K533" s="215">
        <v>1</v>
      </c>
      <c r="L533" s="216">
        <v>45323</v>
      </c>
      <c r="M533" s="216">
        <v>45747</v>
      </c>
      <c r="N533" s="251">
        <f t="shared" si="17"/>
        <v>60.571428571428569</v>
      </c>
      <c r="O533" s="217">
        <v>1</v>
      </c>
      <c r="P533" s="224" t="s">
        <v>5214</v>
      </c>
      <c r="Q533" s="217">
        <f t="shared" si="16"/>
        <v>1</v>
      </c>
      <c r="R533" s="218" t="str">
        <f t="array" aca="1" ref="R533" ca="1">IF(ISNUMBER(Q533),IF(Q533=100%,"CUMPLIDA",IF(AND(ISNUMBER(M533),ISNUMBER(INDIRECT("FECHA_"&amp;$B533,1))), IF(M533&lt;=INDIRECT("FECHA_"&amp;$B533,1),"INCUMPLIDA","PROCESO"), "VERIFICAR FECHA")),"SIN VALOR AVANCE")</f>
        <v>CUMPLIDA</v>
      </c>
    </row>
    <row r="534" spans="1:18" ht="165.75">
      <c r="A534" s="238" t="s">
        <v>23</v>
      </c>
      <c r="B534" s="239" t="s">
        <v>2644</v>
      </c>
      <c r="C534" s="548"/>
      <c r="D534" s="548"/>
      <c r="E534" s="546"/>
      <c r="F534" s="546"/>
      <c r="G534" s="546"/>
      <c r="H534" s="213" t="s">
        <v>2925</v>
      </c>
      <c r="I534" s="214" t="s">
        <v>481</v>
      </c>
      <c r="J534" s="214" t="s">
        <v>482</v>
      </c>
      <c r="K534" s="215">
        <v>1</v>
      </c>
      <c r="L534" s="216">
        <v>45231</v>
      </c>
      <c r="M534" s="216">
        <v>45747</v>
      </c>
      <c r="N534" s="251">
        <f t="shared" si="17"/>
        <v>73.714285714285708</v>
      </c>
      <c r="O534" s="217">
        <v>1</v>
      </c>
      <c r="P534" s="224" t="s">
        <v>5214</v>
      </c>
      <c r="Q534" s="217">
        <f t="shared" si="16"/>
        <v>1</v>
      </c>
      <c r="R534" s="218" t="str">
        <f t="array" aca="1" ref="R534" ca="1">IF(ISNUMBER(Q534),IF(Q534=100%,"CUMPLIDA",IF(AND(ISNUMBER(M534),ISNUMBER(INDIRECT("FECHA_"&amp;$B534,1))), IF(M534&lt;=INDIRECT("FECHA_"&amp;$B534,1),"INCUMPLIDA","PROCESO"), "VERIFICAR FECHA")),"SIN VALOR AVANCE")</f>
        <v>CUMPLIDA</v>
      </c>
    </row>
    <row r="535" spans="1:18" ht="210.75">
      <c r="A535" s="238" t="s">
        <v>23</v>
      </c>
      <c r="B535" s="239" t="s">
        <v>2644</v>
      </c>
      <c r="C535" s="548"/>
      <c r="D535" s="548"/>
      <c r="E535" s="546"/>
      <c r="F535" s="546"/>
      <c r="G535" s="546"/>
      <c r="H535" s="213" t="s">
        <v>2926</v>
      </c>
      <c r="I535" s="214" t="s">
        <v>483</v>
      </c>
      <c r="J535" s="214" t="s">
        <v>484</v>
      </c>
      <c r="K535" s="215">
        <v>1</v>
      </c>
      <c r="L535" s="216">
        <v>45323</v>
      </c>
      <c r="M535" s="216">
        <v>45747</v>
      </c>
      <c r="N535" s="251">
        <f t="shared" si="17"/>
        <v>60.571428571428569</v>
      </c>
      <c r="O535" s="217">
        <v>1</v>
      </c>
      <c r="P535" s="224" t="s">
        <v>5213</v>
      </c>
      <c r="Q535" s="217">
        <f t="shared" si="16"/>
        <v>1</v>
      </c>
      <c r="R535" s="218" t="str">
        <f t="array" aca="1" ref="R535" ca="1">IF(ISNUMBER(Q535),IF(Q535=100%,"CUMPLIDA",IF(AND(ISNUMBER(M535),ISNUMBER(INDIRECT("FECHA_"&amp;$B535,1))), IF(M535&lt;=INDIRECT("FECHA_"&amp;$B535,1),"INCUMPLIDA","PROCESO"), "VERIFICAR FECHA")),"SIN VALOR AVANCE")</f>
        <v>CUMPLIDA</v>
      </c>
    </row>
    <row r="536" spans="1:18" ht="165.75">
      <c r="A536" s="238" t="s">
        <v>23</v>
      </c>
      <c r="B536" s="239" t="s">
        <v>2644</v>
      </c>
      <c r="C536" s="548"/>
      <c r="D536" s="548"/>
      <c r="E536" s="546"/>
      <c r="F536" s="546"/>
      <c r="G536" s="546"/>
      <c r="H536" s="213" t="s">
        <v>2927</v>
      </c>
      <c r="I536" s="214" t="s">
        <v>238</v>
      </c>
      <c r="J536" s="214" t="s">
        <v>485</v>
      </c>
      <c r="K536" s="215">
        <v>1</v>
      </c>
      <c r="L536" s="216">
        <v>45231</v>
      </c>
      <c r="M536" s="216">
        <v>45747</v>
      </c>
      <c r="N536" s="251">
        <f t="shared" si="17"/>
        <v>73.714285714285708</v>
      </c>
      <c r="O536" s="217">
        <v>1</v>
      </c>
      <c r="P536" s="224" t="s">
        <v>5214</v>
      </c>
      <c r="Q536" s="217">
        <f t="shared" si="16"/>
        <v>1</v>
      </c>
      <c r="R536" s="218" t="str">
        <f t="array" aca="1" ref="R536" ca="1">IF(ISNUMBER(Q536),IF(Q536=100%,"CUMPLIDA",IF(AND(ISNUMBER(M536),ISNUMBER(INDIRECT("FECHA_"&amp;$B536,1))), IF(M536&lt;=INDIRECT("FECHA_"&amp;$B536,1),"INCUMPLIDA","PROCESO"), "VERIFICAR FECHA")),"SIN VALOR AVANCE")</f>
        <v>CUMPLIDA</v>
      </c>
    </row>
    <row r="537" spans="1:18" ht="375.75">
      <c r="A537" s="238" t="s">
        <v>23</v>
      </c>
      <c r="B537" s="239" t="s">
        <v>2644</v>
      </c>
      <c r="C537" s="548"/>
      <c r="D537" s="548"/>
      <c r="E537" s="546"/>
      <c r="F537" s="546"/>
      <c r="G537" s="546"/>
      <c r="H537" s="213" t="s">
        <v>2928</v>
      </c>
      <c r="I537" s="214" t="s">
        <v>486</v>
      </c>
      <c r="J537" s="214" t="s">
        <v>487</v>
      </c>
      <c r="K537" s="215">
        <v>1</v>
      </c>
      <c r="L537" s="216">
        <v>45231</v>
      </c>
      <c r="M537" s="216">
        <v>45808</v>
      </c>
      <c r="N537" s="251">
        <f t="shared" si="17"/>
        <v>82.428571428571431</v>
      </c>
      <c r="O537" s="217">
        <v>1</v>
      </c>
      <c r="P537" s="224" t="s">
        <v>5215</v>
      </c>
      <c r="Q537" s="217">
        <f t="shared" si="16"/>
        <v>1</v>
      </c>
      <c r="R537" s="218" t="str">
        <f t="array" aca="1" ref="R537" ca="1">IF(ISNUMBER(Q537),IF(Q537=100%,"CUMPLIDA",IF(AND(ISNUMBER(M537),ISNUMBER(INDIRECT("FECHA_"&amp;$B537,1))), IF(M537&lt;=INDIRECT("FECHA_"&amp;$B537,1),"INCUMPLIDA","PROCESO"), "VERIFICAR FECHA")),"SIN VALOR AVANCE")</f>
        <v>CUMPLIDA</v>
      </c>
    </row>
    <row r="538" spans="1:18" ht="120.75">
      <c r="A538" s="238" t="s">
        <v>23</v>
      </c>
      <c r="B538" s="239" t="s">
        <v>2644</v>
      </c>
      <c r="C538" s="548"/>
      <c r="D538" s="548"/>
      <c r="E538" s="546"/>
      <c r="F538" s="546"/>
      <c r="G538" s="546"/>
      <c r="H538" s="213" t="s">
        <v>2929</v>
      </c>
      <c r="I538" s="214" t="s">
        <v>489</v>
      </c>
      <c r="J538" s="214" t="s">
        <v>490</v>
      </c>
      <c r="K538" s="215">
        <v>7</v>
      </c>
      <c r="L538" s="216">
        <v>46024</v>
      </c>
      <c r="M538" s="216">
        <v>46660</v>
      </c>
      <c r="N538" s="251">
        <f t="shared" si="17"/>
        <v>90.857142857142861</v>
      </c>
      <c r="O538" s="217">
        <v>0</v>
      </c>
      <c r="P538" s="214" t="s">
        <v>5212</v>
      </c>
      <c r="Q538" s="217">
        <f t="shared" si="16"/>
        <v>0</v>
      </c>
      <c r="R538" s="218" t="str">
        <f t="array" aca="1" ref="R538" ca="1">IF(ISNUMBER(Q538),IF(Q538=100%,"CUMPLIDA",IF(AND(ISNUMBER(M538),ISNUMBER(INDIRECT("FECHA_"&amp;$B538,1))), IF(M538&lt;=INDIRECT("FECHA_"&amp;$B538,1),"INCUMPLIDA","PROCESO"), "VERIFICAR FECHA")),"SIN VALOR AVANCE")</f>
        <v>PROCESO</v>
      </c>
    </row>
    <row r="539" spans="1:18" ht="210.75">
      <c r="A539" s="238" t="s">
        <v>23</v>
      </c>
      <c r="B539" s="239" t="s">
        <v>2644</v>
      </c>
      <c r="C539" s="548"/>
      <c r="D539" s="548"/>
      <c r="E539" s="546"/>
      <c r="F539" s="546"/>
      <c r="G539" s="546"/>
      <c r="H539" s="213" t="s">
        <v>2930</v>
      </c>
      <c r="I539" s="214" t="s">
        <v>493</v>
      </c>
      <c r="J539" s="214" t="s">
        <v>494</v>
      </c>
      <c r="K539" s="215">
        <v>1</v>
      </c>
      <c r="L539" s="216">
        <v>46024</v>
      </c>
      <c r="M539" s="216">
        <v>46660</v>
      </c>
      <c r="N539" s="251">
        <f t="shared" si="17"/>
        <v>90.857142857142861</v>
      </c>
      <c r="O539" s="217">
        <v>0</v>
      </c>
      <c r="P539" s="224" t="s">
        <v>5213</v>
      </c>
      <c r="Q539" s="217">
        <f t="shared" si="16"/>
        <v>0</v>
      </c>
      <c r="R539" s="218" t="str">
        <f t="array" aca="1" ref="R539" ca="1">IF(ISNUMBER(Q539),IF(Q539=100%,"CUMPLIDA",IF(AND(ISNUMBER(M539),ISNUMBER(INDIRECT("FECHA_"&amp;$B539,1))), IF(M539&lt;=INDIRECT("FECHA_"&amp;$B539,1),"INCUMPLIDA","PROCESO"), "VERIFICAR FECHA")),"SIN VALOR AVANCE")</f>
        <v>PROCESO</v>
      </c>
    </row>
    <row r="540" spans="1:18" ht="375.75">
      <c r="A540" s="238" t="s">
        <v>23</v>
      </c>
      <c r="B540" s="239" t="s">
        <v>2644</v>
      </c>
      <c r="C540" s="548"/>
      <c r="D540" s="548"/>
      <c r="E540" s="546"/>
      <c r="F540" s="546"/>
      <c r="G540" s="546"/>
      <c r="H540" s="213" t="s">
        <v>2931</v>
      </c>
      <c r="I540" s="214" t="s">
        <v>496</v>
      </c>
      <c r="J540" s="214" t="s">
        <v>527</v>
      </c>
      <c r="K540" s="215">
        <v>2</v>
      </c>
      <c r="L540" s="216">
        <v>46024</v>
      </c>
      <c r="M540" s="216">
        <v>46660</v>
      </c>
      <c r="N540" s="251">
        <f t="shared" si="17"/>
        <v>90.857142857142861</v>
      </c>
      <c r="O540" s="217">
        <v>0</v>
      </c>
      <c r="P540" s="224" t="s">
        <v>5215</v>
      </c>
      <c r="Q540" s="217">
        <f t="shared" si="16"/>
        <v>0</v>
      </c>
      <c r="R540" s="218" t="str">
        <f t="array" aca="1" ref="R540" ca="1">IF(ISNUMBER(Q540),IF(Q540=100%,"CUMPLIDA",IF(AND(ISNUMBER(M540),ISNUMBER(INDIRECT("FECHA_"&amp;$B540,1))), IF(M540&lt;=INDIRECT("FECHA_"&amp;$B540,1),"INCUMPLIDA","PROCESO"), "VERIFICAR FECHA")),"SIN VALOR AVANCE")</f>
        <v>PROCESO</v>
      </c>
    </row>
    <row r="541" spans="1:18" ht="150.75">
      <c r="A541" s="238" t="s">
        <v>23</v>
      </c>
      <c r="B541" s="239" t="s">
        <v>2644</v>
      </c>
      <c r="C541" s="548"/>
      <c r="D541" s="548"/>
      <c r="E541" s="546"/>
      <c r="F541" s="546"/>
      <c r="G541" s="546"/>
      <c r="H541" s="213" t="s">
        <v>2932</v>
      </c>
      <c r="I541" s="214" t="s">
        <v>2933</v>
      </c>
      <c r="J541" s="214" t="s">
        <v>2916</v>
      </c>
      <c r="K541" s="215">
        <v>1</v>
      </c>
      <c r="L541" s="216">
        <v>44454</v>
      </c>
      <c r="M541" s="216">
        <v>44561</v>
      </c>
      <c r="N541" s="251">
        <f t="shared" si="17"/>
        <v>15.285714285714286</v>
      </c>
      <c r="O541" s="217">
        <v>1</v>
      </c>
      <c r="P541" s="214" t="s">
        <v>5216</v>
      </c>
      <c r="Q541" s="217">
        <f t="shared" si="16"/>
        <v>1</v>
      </c>
      <c r="R541" s="218" t="str">
        <f t="array" aca="1" ref="R541" ca="1">IF(ISNUMBER(Q541),IF(Q541=100%,"CUMPLIDA",IF(AND(ISNUMBER(M541),ISNUMBER(INDIRECT("FECHA_"&amp;$B541,1))), IF(M541&lt;=INDIRECT("FECHA_"&amp;$B541,1),"INCUMPLIDA","PROCESO"), "VERIFICAR FECHA")),"SIN VALOR AVANCE")</f>
        <v>CUMPLIDA</v>
      </c>
    </row>
    <row r="542" spans="1:18" ht="270">
      <c r="A542" s="238" t="s">
        <v>23</v>
      </c>
      <c r="B542" s="239" t="s">
        <v>2644</v>
      </c>
      <c r="C542" s="548"/>
      <c r="D542" s="548"/>
      <c r="E542" s="546"/>
      <c r="F542" s="546"/>
      <c r="G542" s="546"/>
      <c r="H542" s="213" t="s">
        <v>2934</v>
      </c>
      <c r="I542" s="214" t="s">
        <v>2935</v>
      </c>
      <c r="J542" s="214" t="s">
        <v>2919</v>
      </c>
      <c r="K542" s="215">
        <v>3</v>
      </c>
      <c r="L542" s="216">
        <v>44470</v>
      </c>
      <c r="M542" s="216">
        <v>44865</v>
      </c>
      <c r="N542" s="251">
        <f t="shared" si="17"/>
        <v>56.428571428571431</v>
      </c>
      <c r="O542" s="217">
        <v>1</v>
      </c>
      <c r="P542" s="214" t="s">
        <v>5216</v>
      </c>
      <c r="Q542" s="217">
        <f t="shared" si="16"/>
        <v>1</v>
      </c>
      <c r="R542" s="218" t="str">
        <f t="array" aca="1" ref="R542" ca="1">IF(ISNUMBER(Q542),IF(Q542=100%,"CUMPLIDA",IF(AND(ISNUMBER(M542),ISNUMBER(INDIRECT("FECHA_"&amp;$B542,1))), IF(M542&lt;=INDIRECT("FECHA_"&amp;$B542,1),"INCUMPLIDA","PROCESO"), "VERIFICAR FECHA")),"SIN VALOR AVANCE")</f>
        <v>CUMPLIDA</v>
      </c>
    </row>
    <row r="543" spans="1:18" ht="195">
      <c r="A543" s="238" t="s">
        <v>23</v>
      </c>
      <c r="B543" s="239" t="s">
        <v>2644</v>
      </c>
      <c r="C543" s="548"/>
      <c r="D543" s="548"/>
      <c r="E543" s="546"/>
      <c r="F543" s="546"/>
      <c r="G543" s="546"/>
      <c r="H543" s="213" t="s">
        <v>2936</v>
      </c>
      <c r="I543" s="214" t="s">
        <v>2937</v>
      </c>
      <c r="J543" s="214" t="s">
        <v>2938</v>
      </c>
      <c r="K543" s="215">
        <v>6</v>
      </c>
      <c r="L543" s="216">
        <v>44470</v>
      </c>
      <c r="M543" s="216">
        <v>44651</v>
      </c>
      <c r="N543" s="251">
        <f t="shared" si="17"/>
        <v>25.857142857142858</v>
      </c>
      <c r="O543" s="217">
        <v>1</v>
      </c>
      <c r="P543" s="214" t="s">
        <v>5216</v>
      </c>
      <c r="Q543" s="217">
        <f t="shared" si="16"/>
        <v>1</v>
      </c>
      <c r="R543" s="218" t="str">
        <f t="array" aca="1" ref="R543" ca="1">IF(ISNUMBER(Q543),IF(Q543=100%,"CUMPLIDA",IF(AND(ISNUMBER(M543),ISNUMBER(INDIRECT("FECHA_"&amp;$B543,1))), IF(M543&lt;=INDIRECT("FECHA_"&amp;$B543,1),"INCUMPLIDA","PROCESO"), "VERIFICAR FECHA")),"SIN VALOR AVANCE")</f>
        <v>CUMPLIDA</v>
      </c>
    </row>
    <row r="544" spans="1:18" ht="240">
      <c r="A544" s="238" t="s">
        <v>23</v>
      </c>
      <c r="B544" s="239" t="s">
        <v>2644</v>
      </c>
      <c r="C544" s="548"/>
      <c r="D544" s="548"/>
      <c r="E544" s="546"/>
      <c r="F544" s="546"/>
      <c r="G544" s="546"/>
      <c r="H544" s="213" t="s">
        <v>2939</v>
      </c>
      <c r="I544" s="214" t="s">
        <v>2940</v>
      </c>
      <c r="J544" s="214" t="s">
        <v>2941</v>
      </c>
      <c r="K544" s="215">
        <v>1</v>
      </c>
      <c r="L544" s="216">
        <v>44470</v>
      </c>
      <c r="M544" s="216">
        <v>44742</v>
      </c>
      <c r="N544" s="251">
        <f t="shared" si="17"/>
        <v>38.857142857142854</v>
      </c>
      <c r="O544" s="217">
        <v>1</v>
      </c>
      <c r="P544" s="214" t="s">
        <v>5217</v>
      </c>
      <c r="Q544" s="217">
        <f t="shared" si="16"/>
        <v>1</v>
      </c>
      <c r="R544" s="218" t="str">
        <f t="array" aca="1" ref="R544" ca="1">IF(ISNUMBER(Q544),IF(Q544=100%,"CUMPLIDA",IF(AND(ISNUMBER(M544),ISNUMBER(INDIRECT("FECHA_"&amp;$B544,1))), IF(M544&lt;=INDIRECT("FECHA_"&amp;$B544,1),"INCUMPLIDA","PROCESO"), "VERIFICAR FECHA")),"SIN VALOR AVANCE")</f>
        <v>CUMPLIDA</v>
      </c>
    </row>
    <row r="545" spans="1:18" ht="135.75">
      <c r="A545" s="238" t="s">
        <v>23</v>
      </c>
      <c r="B545" s="239" t="s">
        <v>2644</v>
      </c>
      <c r="C545" s="548"/>
      <c r="D545" s="548"/>
      <c r="E545" s="546"/>
      <c r="F545" s="546"/>
      <c r="G545" s="546"/>
      <c r="H545" s="213" t="s">
        <v>2942</v>
      </c>
      <c r="I545" s="214" t="s">
        <v>2943</v>
      </c>
      <c r="J545" s="214" t="s">
        <v>2916</v>
      </c>
      <c r="K545" s="215">
        <v>1</v>
      </c>
      <c r="L545" s="216">
        <v>44454</v>
      </c>
      <c r="M545" s="216">
        <v>44561</v>
      </c>
      <c r="N545" s="251">
        <f t="shared" si="17"/>
        <v>15.285714285714286</v>
      </c>
      <c r="O545" s="217">
        <v>1</v>
      </c>
      <c r="P545" s="214" t="s">
        <v>5211</v>
      </c>
      <c r="Q545" s="217">
        <f t="shared" si="16"/>
        <v>1</v>
      </c>
      <c r="R545" s="218" t="str">
        <f t="array" aca="1" ref="R545" ca="1">IF(ISNUMBER(Q545),IF(Q545=100%,"CUMPLIDA",IF(AND(ISNUMBER(M545),ISNUMBER(INDIRECT("FECHA_"&amp;$B545,1))), IF(M545&lt;=INDIRECT("FECHA_"&amp;$B545,1),"INCUMPLIDA","PROCESO"), "VERIFICAR FECHA")),"SIN VALOR AVANCE")</f>
        <v>CUMPLIDA</v>
      </c>
    </row>
    <row r="546" spans="1:18" ht="135.75">
      <c r="A546" s="238" t="s">
        <v>23</v>
      </c>
      <c r="B546" s="239" t="s">
        <v>2644</v>
      </c>
      <c r="C546" s="548"/>
      <c r="D546" s="548"/>
      <c r="E546" s="546"/>
      <c r="F546" s="546"/>
      <c r="G546" s="546"/>
      <c r="H546" s="213" t="s">
        <v>2944</v>
      </c>
      <c r="I546" s="214" t="s">
        <v>2943</v>
      </c>
      <c r="J546" s="214" t="s">
        <v>2916</v>
      </c>
      <c r="K546" s="215">
        <v>1</v>
      </c>
      <c r="L546" s="216">
        <v>44454</v>
      </c>
      <c r="M546" s="216">
        <v>44561</v>
      </c>
      <c r="N546" s="251">
        <f t="shared" si="17"/>
        <v>15.285714285714286</v>
      </c>
      <c r="O546" s="217">
        <v>1</v>
      </c>
      <c r="P546" s="214" t="s">
        <v>5211</v>
      </c>
      <c r="Q546" s="217">
        <f t="shared" si="16"/>
        <v>1</v>
      </c>
      <c r="R546" s="218" t="str">
        <f t="array" aca="1" ref="R546" ca="1">IF(ISNUMBER(Q546),IF(Q546=100%,"CUMPLIDA",IF(AND(ISNUMBER(M546),ISNUMBER(INDIRECT("FECHA_"&amp;$B546,1))), IF(M546&lt;=INDIRECT("FECHA_"&amp;$B546,1),"INCUMPLIDA","PROCESO"), "VERIFICAR FECHA")),"SIN VALOR AVANCE")</f>
        <v>CUMPLIDA</v>
      </c>
    </row>
    <row r="547" spans="1:18" ht="225">
      <c r="A547" s="238" t="s">
        <v>23</v>
      </c>
      <c r="B547" s="239" t="s">
        <v>2644</v>
      </c>
      <c r="C547" s="548" t="s">
        <v>2945</v>
      </c>
      <c r="D547" s="548" t="s">
        <v>2946</v>
      </c>
      <c r="E547" s="213" t="s">
        <v>2947</v>
      </c>
      <c r="F547" s="213"/>
      <c r="G547" s="546" t="s">
        <v>2946</v>
      </c>
      <c r="H547" s="213" t="s">
        <v>2948</v>
      </c>
      <c r="I547" s="214" t="s">
        <v>2949</v>
      </c>
      <c r="J547" s="214" t="s">
        <v>2950</v>
      </c>
      <c r="K547" s="215">
        <v>1</v>
      </c>
      <c r="L547" s="216">
        <v>46508</v>
      </c>
      <c r="M547" s="216">
        <v>46600</v>
      </c>
      <c r="N547" s="251">
        <f t="shared" si="17"/>
        <v>13.142857142857142</v>
      </c>
      <c r="O547" s="217">
        <v>0</v>
      </c>
      <c r="P547" s="214" t="s">
        <v>5218</v>
      </c>
      <c r="Q547" s="217">
        <f t="shared" si="16"/>
        <v>0</v>
      </c>
      <c r="R547" s="218" t="str">
        <f t="array" aca="1" ref="R547" ca="1">IF(ISNUMBER(Q547),IF(Q547=100%,"CUMPLIDA",IF(AND(ISNUMBER(M547),ISNUMBER(INDIRECT("FECHA_"&amp;$B547,1))), IF(M547&lt;=INDIRECT("FECHA_"&amp;$B547,1),"INCUMPLIDA","PROCESO"), "VERIFICAR FECHA")),"SIN VALOR AVANCE")</f>
        <v>PROCESO</v>
      </c>
    </row>
    <row r="548" spans="1:18" ht="75">
      <c r="A548" s="238" t="s">
        <v>23</v>
      </c>
      <c r="B548" s="239" t="s">
        <v>2644</v>
      </c>
      <c r="C548" s="548"/>
      <c r="D548" s="548"/>
      <c r="E548" s="546" t="s">
        <v>2951</v>
      </c>
      <c r="F548" s="546"/>
      <c r="G548" s="546"/>
      <c r="H548" s="213" t="s">
        <v>2952</v>
      </c>
      <c r="I548" s="214" t="s">
        <v>2953</v>
      </c>
      <c r="J548" s="214" t="s">
        <v>2954</v>
      </c>
      <c r="K548" s="215">
        <v>1</v>
      </c>
      <c r="L548" s="216">
        <v>45953</v>
      </c>
      <c r="M548" s="216">
        <v>46171</v>
      </c>
      <c r="N548" s="251">
        <f t="shared" si="17"/>
        <v>31.142857142857142</v>
      </c>
      <c r="O548" s="217">
        <v>1</v>
      </c>
      <c r="P548" s="214" t="s">
        <v>5219</v>
      </c>
      <c r="Q548" s="217">
        <f t="shared" si="16"/>
        <v>1</v>
      </c>
      <c r="R548" s="218" t="str">
        <f t="array" aca="1" ref="R548" ca="1">IF(ISNUMBER(Q548),IF(Q548=100%,"CUMPLIDA",IF(AND(ISNUMBER(M548),ISNUMBER(INDIRECT("FECHA_"&amp;$B548,1))), IF(M548&lt;=INDIRECT("FECHA_"&amp;$B548,1),"INCUMPLIDA","PROCESO"), "VERIFICAR FECHA")),"SIN VALOR AVANCE")</f>
        <v>CUMPLIDA</v>
      </c>
    </row>
    <row r="549" spans="1:18" ht="409.5">
      <c r="A549" s="238" t="s">
        <v>23</v>
      </c>
      <c r="B549" s="239" t="s">
        <v>2644</v>
      </c>
      <c r="C549" s="548"/>
      <c r="D549" s="548"/>
      <c r="E549" s="546"/>
      <c r="F549" s="546"/>
      <c r="G549" s="546"/>
      <c r="H549" s="213" t="s">
        <v>2955</v>
      </c>
      <c r="I549" s="214" t="s">
        <v>2956</v>
      </c>
      <c r="J549" s="214" t="s">
        <v>2957</v>
      </c>
      <c r="K549" s="215">
        <v>8</v>
      </c>
      <c r="L549" s="216">
        <v>45566</v>
      </c>
      <c r="M549" s="216">
        <v>46783</v>
      </c>
      <c r="N549" s="251">
        <f t="shared" si="17"/>
        <v>173.85714285714286</v>
      </c>
      <c r="O549" s="217">
        <v>0.2</v>
      </c>
      <c r="P549" s="214" t="s">
        <v>4853</v>
      </c>
      <c r="Q549" s="217">
        <f t="shared" si="16"/>
        <v>0.2</v>
      </c>
      <c r="R549" s="218" t="str">
        <f t="array" aca="1" ref="R549" ca="1">IF(ISNUMBER(Q549),IF(Q549=100%,"CUMPLIDA",IF(AND(ISNUMBER(M549),ISNUMBER(INDIRECT("FECHA_"&amp;$B549,1))), IF(M549&lt;=INDIRECT("FECHA_"&amp;$B549,1),"INCUMPLIDA","PROCESO"), "VERIFICAR FECHA")),"SIN VALOR AVANCE")</f>
        <v>PROCESO</v>
      </c>
    </row>
    <row r="550" spans="1:18" ht="90.75">
      <c r="A550" s="238" t="s">
        <v>23</v>
      </c>
      <c r="B550" s="239" t="s">
        <v>2644</v>
      </c>
      <c r="C550" s="548"/>
      <c r="D550" s="548"/>
      <c r="E550" s="546"/>
      <c r="F550" s="546"/>
      <c r="G550" s="546"/>
      <c r="H550" s="213" t="s">
        <v>2958</v>
      </c>
      <c r="I550" s="214" t="s">
        <v>2959</v>
      </c>
      <c r="J550" s="214" t="s">
        <v>2960</v>
      </c>
      <c r="K550" s="215">
        <v>1</v>
      </c>
      <c r="L550" s="216">
        <v>45953</v>
      </c>
      <c r="M550" s="216">
        <v>46021</v>
      </c>
      <c r="N550" s="251">
        <f t="shared" si="17"/>
        <v>9.7142857142857135</v>
      </c>
      <c r="O550" s="217">
        <v>1</v>
      </c>
      <c r="P550" s="214" t="s">
        <v>4864</v>
      </c>
      <c r="Q550" s="217">
        <f t="shared" si="16"/>
        <v>1</v>
      </c>
      <c r="R550" s="218" t="str">
        <f t="array" aca="1" ref="R550" ca="1">IF(ISNUMBER(Q550),IF(Q550=100%,"CUMPLIDA",IF(AND(ISNUMBER(M550),ISNUMBER(INDIRECT("FECHA_"&amp;$B550,1))), IF(M550&lt;=INDIRECT("FECHA_"&amp;$B550,1),"INCUMPLIDA","PROCESO"), "VERIFICAR FECHA")),"SIN VALOR AVANCE")</f>
        <v>CUMPLIDA</v>
      </c>
    </row>
    <row r="551" spans="1:18" ht="92.25">
      <c r="A551" s="238" t="s">
        <v>23</v>
      </c>
      <c r="B551" s="239" t="s">
        <v>2644</v>
      </c>
      <c r="C551" s="548"/>
      <c r="D551" s="548"/>
      <c r="E551" s="546" t="s">
        <v>2961</v>
      </c>
      <c r="F551" s="546"/>
      <c r="G551" s="546"/>
      <c r="H551" s="213" t="s">
        <v>2962</v>
      </c>
      <c r="I551" s="214" t="s">
        <v>2963</v>
      </c>
      <c r="J551" s="214" t="s">
        <v>2964</v>
      </c>
      <c r="K551" s="215">
        <v>1</v>
      </c>
      <c r="L551" s="216">
        <v>45962</v>
      </c>
      <c r="M551" s="216">
        <v>46172</v>
      </c>
      <c r="N551" s="251">
        <f t="shared" si="17"/>
        <v>30</v>
      </c>
      <c r="O551" s="217">
        <v>1</v>
      </c>
      <c r="P551" s="214" t="s">
        <v>4852</v>
      </c>
      <c r="Q551" s="217">
        <f t="shared" si="16"/>
        <v>1</v>
      </c>
      <c r="R551" s="218" t="str">
        <f t="array" aca="1" ref="R551" ca="1">IF(ISNUMBER(Q551),IF(Q551=100%,"CUMPLIDA",IF(AND(ISNUMBER(M551),ISNUMBER(INDIRECT("FECHA_"&amp;$B551,1))), IF(M551&lt;=INDIRECT("FECHA_"&amp;$B551,1),"INCUMPLIDA","PROCESO"), "VERIFICAR FECHA")),"SIN VALOR AVANCE")</f>
        <v>CUMPLIDA</v>
      </c>
    </row>
    <row r="552" spans="1:18" ht="90.75">
      <c r="A552" s="238" t="s">
        <v>23</v>
      </c>
      <c r="B552" s="239" t="s">
        <v>2644</v>
      </c>
      <c r="C552" s="548"/>
      <c r="D552" s="548"/>
      <c r="E552" s="546"/>
      <c r="F552" s="546"/>
      <c r="G552" s="546"/>
      <c r="H552" s="213" t="s">
        <v>2965</v>
      </c>
      <c r="I552" s="214" t="s">
        <v>2966</v>
      </c>
      <c r="J552" s="214" t="s">
        <v>2967</v>
      </c>
      <c r="K552" s="215">
        <v>1</v>
      </c>
      <c r="L552" s="216">
        <v>45931</v>
      </c>
      <c r="M552" s="216">
        <v>46022</v>
      </c>
      <c r="N552" s="251">
        <f t="shared" si="17"/>
        <v>13</v>
      </c>
      <c r="O552" s="217">
        <v>1</v>
      </c>
      <c r="P552" s="214" t="s">
        <v>5220</v>
      </c>
      <c r="Q552" s="217">
        <f t="shared" si="16"/>
        <v>1</v>
      </c>
      <c r="R552" s="218" t="str">
        <f t="array" aca="1" ref="R552" ca="1">IF(ISNUMBER(Q552),IF(Q552=100%,"CUMPLIDA",IF(AND(ISNUMBER(M552),ISNUMBER(INDIRECT("FECHA_"&amp;$B552,1))), IF(M552&lt;=INDIRECT("FECHA_"&amp;$B552,1),"INCUMPLIDA","PROCESO"), "VERIFICAR FECHA")),"SIN VALOR AVANCE")</f>
        <v>CUMPLIDA</v>
      </c>
    </row>
    <row r="553" spans="1:18" ht="409.5">
      <c r="A553" s="238" t="s">
        <v>23</v>
      </c>
      <c r="B553" s="239" t="s">
        <v>2644</v>
      </c>
      <c r="C553" s="548"/>
      <c r="D553" s="548"/>
      <c r="E553" s="546"/>
      <c r="F553" s="546"/>
      <c r="G553" s="546"/>
      <c r="H553" s="213" t="s">
        <v>2955</v>
      </c>
      <c r="I553" s="214" t="s">
        <v>2956</v>
      </c>
      <c r="J553" s="214" t="s">
        <v>2957</v>
      </c>
      <c r="K553" s="215">
        <v>8</v>
      </c>
      <c r="L553" s="216">
        <v>45566</v>
      </c>
      <c r="M553" s="216">
        <v>46783</v>
      </c>
      <c r="N553" s="251">
        <f t="shared" si="17"/>
        <v>173.85714285714286</v>
      </c>
      <c r="O553" s="217">
        <v>0.2</v>
      </c>
      <c r="P553" s="214" t="s">
        <v>4853</v>
      </c>
      <c r="Q553" s="217">
        <f t="shared" si="16"/>
        <v>0.2</v>
      </c>
      <c r="R553" s="218" t="str">
        <f t="array" aca="1" ref="R553" ca="1">IF(ISNUMBER(Q553),IF(Q553=100%,"CUMPLIDA",IF(AND(ISNUMBER(M553),ISNUMBER(INDIRECT("FECHA_"&amp;$B553,1))), IF(M553&lt;=INDIRECT("FECHA_"&amp;$B553,1),"INCUMPLIDA","PROCESO"), "VERIFICAR FECHA")),"SIN VALOR AVANCE")</f>
        <v>PROCESO</v>
      </c>
    </row>
    <row r="554" spans="1:18" ht="90.75">
      <c r="A554" s="238" t="s">
        <v>23</v>
      </c>
      <c r="B554" s="239" t="s">
        <v>2644</v>
      </c>
      <c r="C554" s="548"/>
      <c r="D554" s="548"/>
      <c r="E554" s="546"/>
      <c r="F554" s="546"/>
      <c r="G554" s="546"/>
      <c r="H554" s="213" t="s">
        <v>2958</v>
      </c>
      <c r="I554" s="214" t="s">
        <v>2959</v>
      </c>
      <c r="J554" s="214" t="s">
        <v>2960</v>
      </c>
      <c r="K554" s="215">
        <v>1</v>
      </c>
      <c r="L554" s="216">
        <v>45953</v>
      </c>
      <c r="M554" s="216">
        <v>46021</v>
      </c>
      <c r="N554" s="251">
        <f t="shared" si="17"/>
        <v>9.7142857142857135</v>
      </c>
      <c r="O554" s="217">
        <v>1</v>
      </c>
      <c r="P554" s="214" t="s">
        <v>4864</v>
      </c>
      <c r="Q554" s="217">
        <f t="shared" si="16"/>
        <v>1</v>
      </c>
      <c r="R554" s="218" t="str">
        <f t="array" aca="1" ref="R554" ca="1">IF(ISNUMBER(Q554),IF(Q554=100%,"CUMPLIDA",IF(AND(ISNUMBER(M554),ISNUMBER(INDIRECT("FECHA_"&amp;$B554,1))), IF(M554&lt;=INDIRECT("FECHA_"&amp;$B554,1),"INCUMPLIDA","PROCESO"), "VERIFICAR FECHA")),"SIN VALOR AVANCE")</f>
        <v>CUMPLIDA</v>
      </c>
    </row>
    <row r="555" spans="1:18" ht="300">
      <c r="A555" s="238" t="s">
        <v>23</v>
      </c>
      <c r="B555" s="239" t="s">
        <v>2644</v>
      </c>
      <c r="C555" s="548"/>
      <c r="D555" s="548"/>
      <c r="E555" s="546" t="s">
        <v>2968</v>
      </c>
      <c r="F555" s="546"/>
      <c r="G555" s="546"/>
      <c r="H555" s="213" t="s">
        <v>2969</v>
      </c>
      <c r="I555" s="214" t="s">
        <v>2970</v>
      </c>
      <c r="J555" s="214" t="s">
        <v>2960</v>
      </c>
      <c r="K555" s="215">
        <v>1</v>
      </c>
      <c r="L555" s="216">
        <v>45962</v>
      </c>
      <c r="M555" s="216">
        <v>46172</v>
      </c>
      <c r="N555" s="251">
        <f t="shared" si="17"/>
        <v>30</v>
      </c>
      <c r="O555" s="217">
        <v>1</v>
      </c>
      <c r="P555" s="214" t="s">
        <v>5221</v>
      </c>
      <c r="Q555" s="217">
        <f t="shared" si="16"/>
        <v>1</v>
      </c>
      <c r="R555" s="218" t="str">
        <f t="array" aca="1" ref="R555" ca="1">IF(ISNUMBER(Q555),IF(Q555=100%,"CUMPLIDA",IF(AND(ISNUMBER(M555),ISNUMBER(INDIRECT("FECHA_"&amp;$B555,1))), IF(M555&lt;=INDIRECT("FECHA_"&amp;$B555,1),"INCUMPLIDA","PROCESO"), "VERIFICAR FECHA")),"SIN VALOR AVANCE")</f>
        <v>CUMPLIDA</v>
      </c>
    </row>
    <row r="556" spans="1:18" ht="165">
      <c r="A556" s="238" t="s">
        <v>23</v>
      </c>
      <c r="B556" s="239" t="s">
        <v>2644</v>
      </c>
      <c r="C556" s="548"/>
      <c r="D556" s="548"/>
      <c r="E556" s="546"/>
      <c r="F556" s="546"/>
      <c r="G556" s="546"/>
      <c r="H556" s="213" t="s">
        <v>5329</v>
      </c>
      <c r="I556" s="214" t="s">
        <v>2971</v>
      </c>
      <c r="J556" s="214" t="s">
        <v>2972</v>
      </c>
      <c r="K556" s="215">
        <v>1</v>
      </c>
      <c r="L556" s="216">
        <v>45985</v>
      </c>
      <c r="M556" s="216">
        <v>46080</v>
      </c>
      <c r="N556" s="251">
        <f t="shared" si="17"/>
        <v>13.571428571428571</v>
      </c>
      <c r="O556" s="217">
        <v>1</v>
      </c>
      <c r="P556" s="214" t="s">
        <v>5222</v>
      </c>
      <c r="Q556" s="217">
        <f t="shared" si="16"/>
        <v>1</v>
      </c>
      <c r="R556" s="218" t="str">
        <f t="array" aca="1" ref="R556" ca="1">IF(ISNUMBER(Q556),IF(Q556=100%,"CUMPLIDA",IF(AND(ISNUMBER(M556),ISNUMBER(INDIRECT("FECHA_"&amp;$B556,1))), IF(M556&lt;=INDIRECT("FECHA_"&amp;$B556,1),"INCUMPLIDA","PROCESO"), "VERIFICAR FECHA")),"SIN VALOR AVANCE")</f>
        <v>CUMPLIDA</v>
      </c>
    </row>
    <row r="557" spans="1:18" ht="90.75">
      <c r="A557" s="238" t="s">
        <v>23</v>
      </c>
      <c r="B557" s="239" t="s">
        <v>2644</v>
      </c>
      <c r="C557" s="548"/>
      <c r="D557" s="548"/>
      <c r="E557" s="546" t="s">
        <v>2973</v>
      </c>
      <c r="F557" s="546"/>
      <c r="G557" s="546"/>
      <c r="H557" s="213" t="s">
        <v>2965</v>
      </c>
      <c r="I557" s="214" t="s">
        <v>2966</v>
      </c>
      <c r="J557" s="214" t="s">
        <v>2967</v>
      </c>
      <c r="K557" s="215">
        <v>1</v>
      </c>
      <c r="L557" s="216">
        <v>45931</v>
      </c>
      <c r="M557" s="216">
        <v>46022</v>
      </c>
      <c r="N557" s="251">
        <f t="shared" si="17"/>
        <v>13</v>
      </c>
      <c r="O557" s="217">
        <v>1</v>
      </c>
      <c r="P557" s="214" t="s">
        <v>5220</v>
      </c>
      <c r="Q557" s="217">
        <f t="shared" si="16"/>
        <v>1</v>
      </c>
      <c r="R557" s="218" t="str">
        <f t="array" aca="1" ref="R557" ca="1">IF(ISNUMBER(Q557),IF(Q557=100%,"CUMPLIDA",IF(AND(ISNUMBER(M557),ISNUMBER(INDIRECT("FECHA_"&amp;$B557,1))), IF(M557&lt;=INDIRECT("FECHA_"&amp;$B557,1),"INCUMPLIDA","PROCESO"), "VERIFICAR FECHA")),"SIN VALOR AVANCE")</f>
        <v>CUMPLIDA</v>
      </c>
    </row>
    <row r="558" spans="1:18" ht="409.5">
      <c r="A558" s="238" t="s">
        <v>23</v>
      </c>
      <c r="B558" s="239" t="s">
        <v>2644</v>
      </c>
      <c r="C558" s="548"/>
      <c r="D558" s="548"/>
      <c r="E558" s="546"/>
      <c r="F558" s="546"/>
      <c r="G558" s="546"/>
      <c r="H558" s="213" t="s">
        <v>2955</v>
      </c>
      <c r="I558" s="214" t="s">
        <v>2956</v>
      </c>
      <c r="J558" s="214" t="s">
        <v>2957</v>
      </c>
      <c r="K558" s="215">
        <v>8</v>
      </c>
      <c r="L558" s="216">
        <v>45566</v>
      </c>
      <c r="M558" s="216">
        <v>46783</v>
      </c>
      <c r="N558" s="251">
        <f t="shared" si="17"/>
        <v>173.85714285714286</v>
      </c>
      <c r="O558" s="217">
        <v>0.2</v>
      </c>
      <c r="P558" s="214" t="s">
        <v>4853</v>
      </c>
      <c r="Q558" s="217">
        <f t="shared" si="16"/>
        <v>0.2</v>
      </c>
      <c r="R558" s="218" t="str">
        <f t="array" aca="1" ref="R558" ca="1">IF(ISNUMBER(Q558),IF(Q558=100%,"CUMPLIDA",IF(AND(ISNUMBER(M558),ISNUMBER(INDIRECT("FECHA_"&amp;$B558,1))), IF(M558&lt;=INDIRECT("FECHA_"&amp;$B558,1),"INCUMPLIDA","PROCESO"), "VERIFICAR FECHA")),"SIN VALOR AVANCE")</f>
        <v>PROCESO</v>
      </c>
    </row>
    <row r="559" spans="1:18" ht="90.75">
      <c r="A559" s="238" t="s">
        <v>23</v>
      </c>
      <c r="B559" s="239" t="s">
        <v>2644</v>
      </c>
      <c r="C559" s="548"/>
      <c r="D559" s="548"/>
      <c r="E559" s="546"/>
      <c r="F559" s="546"/>
      <c r="G559" s="546"/>
      <c r="H559" s="213" t="s">
        <v>2958</v>
      </c>
      <c r="I559" s="214" t="s">
        <v>2959</v>
      </c>
      <c r="J559" s="214" t="s">
        <v>2960</v>
      </c>
      <c r="K559" s="215">
        <v>1</v>
      </c>
      <c r="L559" s="216">
        <v>45953</v>
      </c>
      <c r="M559" s="216">
        <v>46021</v>
      </c>
      <c r="N559" s="251">
        <f t="shared" si="17"/>
        <v>9.7142857142857135</v>
      </c>
      <c r="O559" s="217">
        <v>1</v>
      </c>
      <c r="P559" s="214" t="s">
        <v>4864</v>
      </c>
      <c r="Q559" s="217">
        <f t="shared" si="16"/>
        <v>1</v>
      </c>
      <c r="R559" s="218" t="str">
        <f t="array" aca="1" ref="R559" ca="1">IF(ISNUMBER(Q559),IF(Q559=100%,"CUMPLIDA",IF(AND(ISNUMBER(M559),ISNUMBER(INDIRECT("FECHA_"&amp;$B559,1))), IF(M559&lt;=INDIRECT("FECHA_"&amp;$B559,1),"INCUMPLIDA","PROCESO"), "VERIFICAR FECHA")),"SIN VALOR AVANCE")</f>
        <v>CUMPLIDA</v>
      </c>
    </row>
    <row r="560" spans="1:18" ht="92.25">
      <c r="A560" s="238" t="s">
        <v>23</v>
      </c>
      <c r="B560" s="239" t="s">
        <v>2644</v>
      </c>
      <c r="C560" s="548"/>
      <c r="D560" s="548"/>
      <c r="E560" s="546" t="s">
        <v>2974</v>
      </c>
      <c r="F560" s="546"/>
      <c r="G560" s="546"/>
      <c r="H560" s="213" t="s">
        <v>2962</v>
      </c>
      <c r="I560" s="214" t="s">
        <v>2963</v>
      </c>
      <c r="J560" s="214" t="s">
        <v>2964</v>
      </c>
      <c r="K560" s="215">
        <v>1</v>
      </c>
      <c r="L560" s="216">
        <v>45962</v>
      </c>
      <c r="M560" s="216">
        <v>46172</v>
      </c>
      <c r="N560" s="251">
        <f t="shared" si="17"/>
        <v>30</v>
      </c>
      <c r="O560" s="217">
        <v>1</v>
      </c>
      <c r="P560" s="214" t="s">
        <v>4852</v>
      </c>
      <c r="Q560" s="217">
        <f t="shared" si="16"/>
        <v>1</v>
      </c>
      <c r="R560" s="218" t="str">
        <f t="array" aca="1" ref="R560" ca="1">IF(ISNUMBER(Q560),IF(Q560=100%,"CUMPLIDA",IF(AND(ISNUMBER(M560),ISNUMBER(INDIRECT("FECHA_"&amp;$B560,1))), IF(M560&lt;=INDIRECT("FECHA_"&amp;$B560,1),"INCUMPLIDA","PROCESO"), "VERIFICAR FECHA")),"SIN VALOR AVANCE")</f>
        <v>CUMPLIDA</v>
      </c>
    </row>
    <row r="561" spans="1:18" ht="409.5">
      <c r="A561" s="238" t="s">
        <v>23</v>
      </c>
      <c r="B561" s="239" t="s">
        <v>2644</v>
      </c>
      <c r="C561" s="548"/>
      <c r="D561" s="548"/>
      <c r="E561" s="546"/>
      <c r="F561" s="546"/>
      <c r="G561" s="546"/>
      <c r="H561" s="213" t="s">
        <v>2955</v>
      </c>
      <c r="I561" s="214" t="s">
        <v>2956</v>
      </c>
      <c r="J561" s="214" t="s">
        <v>2957</v>
      </c>
      <c r="K561" s="215">
        <v>8</v>
      </c>
      <c r="L561" s="216">
        <v>45566</v>
      </c>
      <c r="M561" s="216">
        <v>46783</v>
      </c>
      <c r="N561" s="251">
        <f t="shared" si="17"/>
        <v>173.85714285714286</v>
      </c>
      <c r="O561" s="217">
        <v>0.2</v>
      </c>
      <c r="P561" s="214" t="s">
        <v>4853</v>
      </c>
      <c r="Q561" s="217">
        <f t="shared" si="16"/>
        <v>0.2</v>
      </c>
      <c r="R561" s="218" t="str">
        <f t="array" aca="1" ref="R561" ca="1">IF(ISNUMBER(Q561),IF(Q561=100%,"CUMPLIDA",IF(AND(ISNUMBER(M561),ISNUMBER(INDIRECT("FECHA_"&amp;$B561,1))), IF(M561&lt;=INDIRECT("FECHA_"&amp;$B561,1),"INCUMPLIDA","PROCESO"), "VERIFICAR FECHA")),"SIN VALOR AVANCE")</f>
        <v>PROCESO</v>
      </c>
    </row>
    <row r="562" spans="1:18" ht="90.75">
      <c r="A562" s="238" t="s">
        <v>23</v>
      </c>
      <c r="B562" s="239" t="s">
        <v>2644</v>
      </c>
      <c r="C562" s="548"/>
      <c r="D562" s="548"/>
      <c r="E562" s="546"/>
      <c r="F562" s="546"/>
      <c r="G562" s="546"/>
      <c r="H562" s="213" t="s">
        <v>2975</v>
      </c>
      <c r="I562" s="214" t="s">
        <v>2959</v>
      </c>
      <c r="J562" s="214" t="s">
        <v>2960</v>
      </c>
      <c r="K562" s="215">
        <v>1</v>
      </c>
      <c r="L562" s="216">
        <v>45953</v>
      </c>
      <c r="M562" s="216">
        <v>46021</v>
      </c>
      <c r="N562" s="251">
        <f t="shared" si="17"/>
        <v>9.7142857142857135</v>
      </c>
      <c r="O562" s="217">
        <v>1</v>
      </c>
      <c r="P562" s="214" t="s">
        <v>4864</v>
      </c>
      <c r="Q562" s="217">
        <f t="shared" si="16"/>
        <v>1</v>
      </c>
      <c r="R562" s="218" t="str">
        <f t="array" aca="1" ref="R562" ca="1">IF(ISNUMBER(Q562),IF(Q562=100%,"CUMPLIDA",IF(AND(ISNUMBER(M562),ISNUMBER(INDIRECT("FECHA_"&amp;$B562,1))), IF(M562&lt;=INDIRECT("FECHA_"&amp;$B562,1),"INCUMPLIDA","PROCESO"), "VERIFICAR FECHA")),"SIN VALOR AVANCE")</f>
        <v>CUMPLIDA</v>
      </c>
    </row>
    <row r="563" spans="1:18" ht="90.75">
      <c r="A563" s="238" t="s">
        <v>23</v>
      </c>
      <c r="B563" s="239" t="s">
        <v>2644</v>
      </c>
      <c r="C563" s="548"/>
      <c r="D563" s="548"/>
      <c r="E563" s="546" t="s">
        <v>2976</v>
      </c>
      <c r="F563" s="546"/>
      <c r="G563" s="546"/>
      <c r="H563" s="213" t="s">
        <v>2965</v>
      </c>
      <c r="I563" s="214" t="s">
        <v>2966</v>
      </c>
      <c r="J563" s="214" t="s">
        <v>2967</v>
      </c>
      <c r="K563" s="215">
        <v>1</v>
      </c>
      <c r="L563" s="216">
        <v>45931</v>
      </c>
      <c r="M563" s="216">
        <v>46022</v>
      </c>
      <c r="N563" s="251">
        <f t="shared" si="17"/>
        <v>13</v>
      </c>
      <c r="O563" s="217">
        <v>1</v>
      </c>
      <c r="P563" s="214" t="s">
        <v>5220</v>
      </c>
      <c r="Q563" s="217">
        <f t="shared" si="16"/>
        <v>1</v>
      </c>
      <c r="R563" s="218" t="str">
        <f t="array" aca="1" ref="R563" ca="1">IF(ISNUMBER(Q563),IF(Q563=100%,"CUMPLIDA",IF(AND(ISNUMBER(M563),ISNUMBER(INDIRECT("FECHA_"&amp;$B563,1))), IF(M563&lt;=INDIRECT("FECHA_"&amp;$B563,1),"INCUMPLIDA","PROCESO"), "VERIFICAR FECHA")),"SIN VALOR AVANCE")</f>
        <v>CUMPLIDA</v>
      </c>
    </row>
    <row r="564" spans="1:18" ht="409.5">
      <c r="A564" s="238" t="s">
        <v>23</v>
      </c>
      <c r="B564" s="239" t="s">
        <v>2644</v>
      </c>
      <c r="C564" s="548"/>
      <c r="D564" s="548"/>
      <c r="E564" s="546"/>
      <c r="F564" s="546"/>
      <c r="G564" s="546"/>
      <c r="H564" s="213" t="s">
        <v>2977</v>
      </c>
      <c r="I564" s="214" t="s">
        <v>2956</v>
      </c>
      <c r="J564" s="214" t="s">
        <v>2957</v>
      </c>
      <c r="K564" s="215">
        <v>8</v>
      </c>
      <c r="L564" s="216">
        <v>45566</v>
      </c>
      <c r="M564" s="216">
        <v>46783</v>
      </c>
      <c r="N564" s="251">
        <f t="shared" si="17"/>
        <v>173.85714285714286</v>
      </c>
      <c r="O564" s="217">
        <v>0.2</v>
      </c>
      <c r="P564" s="214" t="s">
        <v>4853</v>
      </c>
      <c r="Q564" s="217">
        <f t="shared" si="16"/>
        <v>0.2</v>
      </c>
      <c r="R564" s="218" t="str">
        <f t="array" aca="1" ref="R564" ca="1">IF(ISNUMBER(Q564),IF(Q564=100%,"CUMPLIDA",IF(AND(ISNUMBER(M564),ISNUMBER(INDIRECT("FECHA_"&amp;$B564,1))), IF(M564&lt;=INDIRECT("FECHA_"&amp;$B564,1),"INCUMPLIDA","PROCESO"), "VERIFICAR FECHA")),"SIN VALOR AVANCE")</f>
        <v>PROCESO</v>
      </c>
    </row>
    <row r="565" spans="1:18" ht="90.75">
      <c r="A565" s="238" t="s">
        <v>23</v>
      </c>
      <c r="B565" s="239" t="s">
        <v>2644</v>
      </c>
      <c r="C565" s="548"/>
      <c r="D565" s="548"/>
      <c r="E565" s="546"/>
      <c r="F565" s="546"/>
      <c r="G565" s="546"/>
      <c r="H565" s="213" t="s">
        <v>2975</v>
      </c>
      <c r="I565" s="214" t="s">
        <v>2959</v>
      </c>
      <c r="J565" s="214" t="s">
        <v>2960</v>
      </c>
      <c r="K565" s="215">
        <v>1</v>
      </c>
      <c r="L565" s="216">
        <v>45953</v>
      </c>
      <c r="M565" s="216">
        <v>46021</v>
      </c>
      <c r="N565" s="251">
        <f t="shared" si="17"/>
        <v>9.7142857142857135</v>
      </c>
      <c r="O565" s="217">
        <v>1</v>
      </c>
      <c r="P565" s="214" t="s">
        <v>4864</v>
      </c>
      <c r="Q565" s="217">
        <f t="shared" si="16"/>
        <v>1</v>
      </c>
      <c r="R565" s="218" t="str">
        <f t="array" aca="1" ref="R565" ca="1">IF(ISNUMBER(Q565),IF(Q565=100%,"CUMPLIDA",IF(AND(ISNUMBER(M565),ISNUMBER(INDIRECT("FECHA_"&amp;$B565,1))), IF(M565&lt;=INDIRECT("FECHA_"&amp;$B565,1),"INCUMPLIDA","PROCESO"), "VERIFICAR FECHA")),"SIN VALOR AVANCE")</f>
        <v>CUMPLIDA</v>
      </c>
    </row>
    <row r="566" spans="1:18" ht="135">
      <c r="A566" s="238" t="s">
        <v>23</v>
      </c>
      <c r="B566" s="239" t="s">
        <v>2644</v>
      </c>
      <c r="C566" s="548"/>
      <c r="D566" s="548"/>
      <c r="E566" s="546" t="s">
        <v>2978</v>
      </c>
      <c r="F566" s="546"/>
      <c r="G566" s="546"/>
      <c r="H566" s="213" t="s">
        <v>2979</v>
      </c>
      <c r="I566" s="214" t="s">
        <v>2980</v>
      </c>
      <c r="J566" s="214" t="s">
        <v>2981</v>
      </c>
      <c r="K566" s="215">
        <v>1</v>
      </c>
      <c r="L566" s="216">
        <v>45953</v>
      </c>
      <c r="M566" s="216">
        <v>46021</v>
      </c>
      <c r="N566" s="251">
        <f t="shared" si="17"/>
        <v>9.7142857142857135</v>
      </c>
      <c r="O566" s="217">
        <v>1</v>
      </c>
      <c r="P566" s="214" t="s">
        <v>5223</v>
      </c>
      <c r="Q566" s="217">
        <f t="shared" si="16"/>
        <v>1</v>
      </c>
      <c r="R566" s="218" t="str">
        <f t="array" aca="1" ref="R566" ca="1">IF(ISNUMBER(Q566),IF(Q566=100%,"CUMPLIDA",IF(AND(ISNUMBER(M566),ISNUMBER(INDIRECT("FECHA_"&amp;$B566,1))), IF(M566&lt;=INDIRECT("FECHA_"&amp;$B566,1),"INCUMPLIDA","PROCESO"), "VERIFICAR FECHA")),"SIN VALOR AVANCE")</f>
        <v>CUMPLIDA</v>
      </c>
    </row>
    <row r="567" spans="1:18" ht="409.5">
      <c r="A567" s="238" t="s">
        <v>23</v>
      </c>
      <c r="B567" s="239" t="s">
        <v>2644</v>
      </c>
      <c r="C567" s="548"/>
      <c r="D567" s="548"/>
      <c r="E567" s="546"/>
      <c r="F567" s="546"/>
      <c r="G567" s="546"/>
      <c r="H567" s="213" t="s">
        <v>2955</v>
      </c>
      <c r="I567" s="214" t="s">
        <v>2956</v>
      </c>
      <c r="J567" s="214" t="s">
        <v>2957</v>
      </c>
      <c r="K567" s="215">
        <v>8</v>
      </c>
      <c r="L567" s="216">
        <v>45566</v>
      </c>
      <c r="M567" s="216">
        <v>46783</v>
      </c>
      <c r="N567" s="251">
        <f t="shared" si="17"/>
        <v>173.85714285714286</v>
      </c>
      <c r="O567" s="217">
        <v>0.2</v>
      </c>
      <c r="P567" s="214" t="s">
        <v>4853</v>
      </c>
      <c r="Q567" s="217">
        <f t="shared" si="16"/>
        <v>0.2</v>
      </c>
      <c r="R567" s="218" t="str">
        <f t="array" aca="1" ref="R567" ca="1">IF(ISNUMBER(Q567),IF(Q567=100%,"CUMPLIDA",IF(AND(ISNUMBER(M567),ISNUMBER(INDIRECT("FECHA_"&amp;$B567,1))), IF(M567&lt;=INDIRECT("FECHA_"&amp;$B567,1),"INCUMPLIDA","PROCESO"), "VERIFICAR FECHA")),"SIN VALOR AVANCE")</f>
        <v>PROCESO</v>
      </c>
    </row>
    <row r="568" spans="1:18" ht="90.75">
      <c r="A568" s="238" t="s">
        <v>23</v>
      </c>
      <c r="B568" s="239" t="s">
        <v>2644</v>
      </c>
      <c r="C568" s="548"/>
      <c r="D568" s="548"/>
      <c r="E568" s="546"/>
      <c r="F568" s="546"/>
      <c r="G568" s="546"/>
      <c r="H568" s="213" t="s">
        <v>2975</v>
      </c>
      <c r="I568" s="214" t="s">
        <v>2959</v>
      </c>
      <c r="J568" s="214" t="s">
        <v>2960</v>
      </c>
      <c r="K568" s="215">
        <v>1</v>
      </c>
      <c r="L568" s="216">
        <v>45953</v>
      </c>
      <c r="M568" s="216">
        <v>46021</v>
      </c>
      <c r="N568" s="251">
        <f t="shared" si="17"/>
        <v>9.7142857142857135</v>
      </c>
      <c r="O568" s="217">
        <v>1</v>
      </c>
      <c r="P568" s="214" t="s">
        <v>4864</v>
      </c>
      <c r="Q568" s="217">
        <f t="shared" si="16"/>
        <v>1</v>
      </c>
      <c r="R568" s="218" t="str">
        <f t="array" aca="1" ref="R568" ca="1">IF(ISNUMBER(Q568),IF(Q568=100%,"CUMPLIDA",IF(AND(ISNUMBER(M568),ISNUMBER(INDIRECT("FECHA_"&amp;$B568,1))), IF(M568&lt;=INDIRECT("FECHA_"&amp;$B568,1),"INCUMPLIDA","PROCESO"), "VERIFICAR FECHA")),"SIN VALOR AVANCE")</f>
        <v>CUMPLIDA</v>
      </c>
    </row>
    <row r="569" spans="1:18" ht="135">
      <c r="A569" s="238" t="s">
        <v>23</v>
      </c>
      <c r="B569" s="239" t="s">
        <v>2644</v>
      </c>
      <c r="C569" s="548"/>
      <c r="D569" s="548"/>
      <c r="E569" s="546" t="s">
        <v>2982</v>
      </c>
      <c r="F569" s="546"/>
      <c r="G569" s="546"/>
      <c r="H569" s="213" t="s">
        <v>2983</v>
      </c>
      <c r="I569" s="214" t="s">
        <v>2980</v>
      </c>
      <c r="J569" s="214" t="s">
        <v>2981</v>
      </c>
      <c r="K569" s="215">
        <v>1</v>
      </c>
      <c r="L569" s="216">
        <v>45953</v>
      </c>
      <c r="M569" s="216">
        <v>46021</v>
      </c>
      <c r="N569" s="251">
        <f t="shared" si="17"/>
        <v>9.7142857142857135</v>
      </c>
      <c r="O569" s="217">
        <v>1</v>
      </c>
      <c r="P569" s="214" t="s">
        <v>5223</v>
      </c>
      <c r="Q569" s="217">
        <f t="shared" si="16"/>
        <v>1</v>
      </c>
      <c r="R569" s="218" t="str">
        <f t="array" aca="1" ref="R569" ca="1">IF(ISNUMBER(Q569),IF(Q569=100%,"CUMPLIDA",IF(AND(ISNUMBER(M569),ISNUMBER(INDIRECT("FECHA_"&amp;$B569,1))), IF(M569&lt;=INDIRECT("FECHA_"&amp;$B569,1),"INCUMPLIDA","PROCESO"), "VERIFICAR FECHA")),"SIN VALOR AVANCE")</f>
        <v>CUMPLIDA</v>
      </c>
    </row>
    <row r="570" spans="1:18" ht="409.5">
      <c r="A570" s="238" t="s">
        <v>23</v>
      </c>
      <c r="B570" s="239" t="s">
        <v>2644</v>
      </c>
      <c r="C570" s="548"/>
      <c r="D570" s="548"/>
      <c r="E570" s="546"/>
      <c r="F570" s="546"/>
      <c r="G570" s="546"/>
      <c r="H570" s="213" t="s">
        <v>2955</v>
      </c>
      <c r="I570" s="214" t="s">
        <v>2956</v>
      </c>
      <c r="J570" s="214" t="s">
        <v>2957</v>
      </c>
      <c r="K570" s="215">
        <v>8</v>
      </c>
      <c r="L570" s="216">
        <v>45566</v>
      </c>
      <c r="M570" s="216">
        <v>46783</v>
      </c>
      <c r="N570" s="251">
        <f t="shared" si="17"/>
        <v>173.85714285714286</v>
      </c>
      <c r="O570" s="217">
        <v>0.2</v>
      </c>
      <c r="P570" s="214" t="s">
        <v>4853</v>
      </c>
      <c r="Q570" s="217">
        <f t="shared" si="16"/>
        <v>0.2</v>
      </c>
      <c r="R570" s="218" t="str">
        <f t="array" aca="1" ref="R570" ca="1">IF(ISNUMBER(Q570),IF(Q570=100%,"CUMPLIDA",IF(AND(ISNUMBER(M570),ISNUMBER(INDIRECT("FECHA_"&amp;$B570,1))), IF(M570&lt;=INDIRECT("FECHA_"&amp;$B570,1),"INCUMPLIDA","PROCESO"), "VERIFICAR FECHA")),"SIN VALOR AVANCE")</f>
        <v>PROCESO</v>
      </c>
    </row>
    <row r="571" spans="1:18" ht="90.75">
      <c r="A571" s="238" t="s">
        <v>23</v>
      </c>
      <c r="B571" s="239" t="s">
        <v>2644</v>
      </c>
      <c r="C571" s="548"/>
      <c r="D571" s="548"/>
      <c r="E571" s="546"/>
      <c r="F571" s="546"/>
      <c r="G571" s="546"/>
      <c r="H571" s="213" t="s">
        <v>2975</v>
      </c>
      <c r="I571" s="214" t="s">
        <v>2959</v>
      </c>
      <c r="J571" s="214" t="s">
        <v>2960</v>
      </c>
      <c r="K571" s="215">
        <v>1</v>
      </c>
      <c r="L571" s="216">
        <v>45953</v>
      </c>
      <c r="M571" s="216">
        <v>46021</v>
      </c>
      <c r="N571" s="251">
        <f t="shared" si="17"/>
        <v>9.7142857142857135</v>
      </c>
      <c r="O571" s="217">
        <v>1</v>
      </c>
      <c r="P571" s="214" t="s">
        <v>4864</v>
      </c>
      <c r="Q571" s="217">
        <f t="shared" ref="Q571:Q634" si="18">(O571)</f>
        <v>1</v>
      </c>
      <c r="R571" s="218" t="str">
        <f t="array" aca="1" ref="R571" ca="1">IF(ISNUMBER(Q571),IF(Q571=100%,"CUMPLIDA",IF(AND(ISNUMBER(M571),ISNUMBER(INDIRECT("FECHA_"&amp;$B571,1))), IF(M571&lt;=INDIRECT("FECHA_"&amp;$B571,1),"INCUMPLIDA","PROCESO"), "VERIFICAR FECHA")),"SIN VALOR AVANCE")</f>
        <v>CUMPLIDA</v>
      </c>
    </row>
    <row r="572" spans="1:18" ht="90">
      <c r="A572" s="238" t="s">
        <v>23</v>
      </c>
      <c r="B572" s="239" t="s">
        <v>2644</v>
      </c>
      <c r="C572" s="548"/>
      <c r="D572" s="548"/>
      <c r="E572" s="546"/>
      <c r="F572" s="546"/>
      <c r="G572" s="546"/>
      <c r="H572" s="213" t="s">
        <v>2984</v>
      </c>
      <c r="I572" s="214" t="s">
        <v>2985</v>
      </c>
      <c r="J572" s="214" t="s">
        <v>2986</v>
      </c>
      <c r="K572" s="215">
        <v>1</v>
      </c>
      <c r="L572" s="216">
        <v>46082</v>
      </c>
      <c r="M572" s="216">
        <v>46265</v>
      </c>
      <c r="N572" s="251">
        <f t="shared" si="17"/>
        <v>26.142857142857142</v>
      </c>
      <c r="O572" s="217">
        <v>0</v>
      </c>
      <c r="P572" s="214" t="s">
        <v>5224</v>
      </c>
      <c r="Q572" s="217">
        <f t="shared" si="18"/>
        <v>0</v>
      </c>
      <c r="R572" s="218" t="str">
        <f t="array" aca="1" ref="R572" ca="1">IF(ISNUMBER(Q572),IF(Q572=100%,"CUMPLIDA",IF(AND(ISNUMBER(M572),ISNUMBER(INDIRECT("FECHA_"&amp;$B572,1))), IF(M572&lt;=INDIRECT("FECHA_"&amp;$B572,1),"INCUMPLIDA","PROCESO"), "VERIFICAR FECHA")),"SIN VALOR AVANCE")</f>
        <v>PROCESO</v>
      </c>
    </row>
    <row r="573" spans="1:18" ht="105">
      <c r="A573" s="238" t="s">
        <v>23</v>
      </c>
      <c r="B573" s="239" t="s">
        <v>2644</v>
      </c>
      <c r="C573" s="548"/>
      <c r="D573" s="548"/>
      <c r="E573" s="546"/>
      <c r="F573" s="546"/>
      <c r="G573" s="546"/>
      <c r="H573" s="213" t="s">
        <v>2987</v>
      </c>
      <c r="I573" s="214" t="s">
        <v>2988</v>
      </c>
      <c r="J573" s="214" t="s">
        <v>2989</v>
      </c>
      <c r="K573" s="215">
        <v>1</v>
      </c>
      <c r="L573" s="216">
        <v>45931</v>
      </c>
      <c r="M573" s="216">
        <v>46022</v>
      </c>
      <c r="N573" s="251">
        <f t="shared" si="17"/>
        <v>13</v>
      </c>
      <c r="O573" s="217">
        <v>1</v>
      </c>
      <c r="P573" s="214" t="s">
        <v>4863</v>
      </c>
      <c r="Q573" s="217">
        <f t="shared" si="18"/>
        <v>1</v>
      </c>
      <c r="R573" s="218" t="str">
        <f t="array" aca="1" ref="R573" ca="1">IF(ISNUMBER(Q573),IF(Q573=100%,"CUMPLIDA",IF(AND(ISNUMBER(M573),ISNUMBER(INDIRECT("FECHA_"&amp;$B573,1))), IF(M573&lt;=INDIRECT("FECHA_"&amp;$B573,1),"INCUMPLIDA","PROCESO"), "VERIFICAR FECHA")),"SIN VALOR AVANCE")</f>
        <v>CUMPLIDA</v>
      </c>
    </row>
    <row r="574" spans="1:18" ht="135">
      <c r="A574" s="238" t="s">
        <v>23</v>
      </c>
      <c r="B574" s="239" t="s">
        <v>2644</v>
      </c>
      <c r="C574" s="548"/>
      <c r="D574" s="548"/>
      <c r="E574" s="546" t="s">
        <v>2990</v>
      </c>
      <c r="F574" s="546"/>
      <c r="G574" s="546"/>
      <c r="H574" s="213" t="s">
        <v>2983</v>
      </c>
      <c r="I574" s="214" t="s">
        <v>2980</v>
      </c>
      <c r="J574" s="214" t="s">
        <v>2981</v>
      </c>
      <c r="K574" s="215">
        <v>1</v>
      </c>
      <c r="L574" s="216">
        <v>45953</v>
      </c>
      <c r="M574" s="216">
        <v>46021</v>
      </c>
      <c r="N574" s="251">
        <f t="shared" si="17"/>
        <v>9.7142857142857135</v>
      </c>
      <c r="O574" s="217">
        <v>1</v>
      </c>
      <c r="P574" s="214" t="s">
        <v>5223</v>
      </c>
      <c r="Q574" s="217">
        <f t="shared" si="18"/>
        <v>1</v>
      </c>
      <c r="R574" s="218" t="str">
        <f t="array" aca="1" ref="R574" ca="1">IF(ISNUMBER(Q574),IF(Q574=100%,"CUMPLIDA",IF(AND(ISNUMBER(M574),ISNUMBER(INDIRECT("FECHA_"&amp;$B574,1))), IF(M574&lt;=INDIRECT("FECHA_"&amp;$B574,1),"INCUMPLIDA","PROCESO"), "VERIFICAR FECHA")),"SIN VALOR AVANCE")</f>
        <v>CUMPLIDA</v>
      </c>
    </row>
    <row r="575" spans="1:18" ht="90">
      <c r="A575" s="238" t="s">
        <v>23</v>
      </c>
      <c r="B575" s="239" t="s">
        <v>2644</v>
      </c>
      <c r="C575" s="548"/>
      <c r="D575" s="548"/>
      <c r="E575" s="546"/>
      <c r="F575" s="546"/>
      <c r="G575" s="546"/>
      <c r="H575" s="213" t="s">
        <v>2984</v>
      </c>
      <c r="I575" s="214" t="s">
        <v>2985</v>
      </c>
      <c r="J575" s="214" t="s">
        <v>2986</v>
      </c>
      <c r="K575" s="215">
        <v>1</v>
      </c>
      <c r="L575" s="216">
        <v>46082</v>
      </c>
      <c r="M575" s="216">
        <v>46265</v>
      </c>
      <c r="N575" s="251">
        <f t="shared" si="17"/>
        <v>26.142857142857142</v>
      </c>
      <c r="O575" s="217">
        <v>0</v>
      </c>
      <c r="P575" s="214" t="s">
        <v>5224</v>
      </c>
      <c r="Q575" s="217">
        <f t="shared" si="18"/>
        <v>0</v>
      </c>
      <c r="R575" s="218" t="str">
        <f t="array" aca="1" ref="R575" ca="1">IF(ISNUMBER(Q575),IF(Q575=100%,"CUMPLIDA",IF(AND(ISNUMBER(M575),ISNUMBER(INDIRECT("FECHA_"&amp;$B575,1))), IF(M575&lt;=INDIRECT("FECHA_"&amp;$B575,1),"INCUMPLIDA","PROCESO"), "VERIFICAR FECHA")),"SIN VALOR AVANCE")</f>
        <v>PROCESO</v>
      </c>
    </row>
    <row r="576" spans="1:18" ht="105">
      <c r="A576" s="238" t="s">
        <v>23</v>
      </c>
      <c r="B576" s="239" t="s">
        <v>2644</v>
      </c>
      <c r="C576" s="548"/>
      <c r="D576" s="548"/>
      <c r="E576" s="546"/>
      <c r="F576" s="546"/>
      <c r="G576" s="546"/>
      <c r="H576" s="213" t="s">
        <v>2987</v>
      </c>
      <c r="I576" s="214" t="s">
        <v>2988</v>
      </c>
      <c r="J576" s="214" t="s">
        <v>2989</v>
      </c>
      <c r="K576" s="215">
        <v>1</v>
      </c>
      <c r="L576" s="216">
        <v>45931</v>
      </c>
      <c r="M576" s="216">
        <v>46022</v>
      </c>
      <c r="N576" s="251">
        <f t="shared" si="17"/>
        <v>13</v>
      </c>
      <c r="O576" s="217">
        <v>1</v>
      </c>
      <c r="P576" s="214" t="s">
        <v>4863</v>
      </c>
      <c r="Q576" s="217">
        <f t="shared" si="18"/>
        <v>1</v>
      </c>
      <c r="R576" s="218" t="str">
        <f t="array" aca="1" ref="R576" ca="1">IF(ISNUMBER(Q576),IF(Q576=100%,"CUMPLIDA",IF(AND(ISNUMBER(M576),ISNUMBER(INDIRECT("FECHA_"&amp;$B576,1))), IF(M576&lt;=INDIRECT("FECHA_"&amp;$B576,1),"INCUMPLIDA","PROCESO"), "VERIFICAR FECHA")),"SIN VALOR AVANCE")</f>
        <v>CUMPLIDA</v>
      </c>
    </row>
    <row r="577" spans="1:18" ht="75">
      <c r="A577" s="238" t="s">
        <v>23</v>
      </c>
      <c r="B577" s="239" t="s">
        <v>2644</v>
      </c>
      <c r="C577" s="548"/>
      <c r="D577" s="548"/>
      <c r="E577" s="546" t="s">
        <v>2991</v>
      </c>
      <c r="F577" s="546"/>
      <c r="G577" s="546"/>
      <c r="H577" s="213" t="s">
        <v>2992</v>
      </c>
      <c r="I577" s="214" t="s">
        <v>2993</v>
      </c>
      <c r="J577" s="214" t="s">
        <v>2994</v>
      </c>
      <c r="K577" s="215">
        <v>1</v>
      </c>
      <c r="L577" s="216">
        <v>45925</v>
      </c>
      <c r="M577" s="216">
        <v>46022</v>
      </c>
      <c r="N577" s="251">
        <f t="shared" si="17"/>
        <v>13.857142857142858</v>
      </c>
      <c r="O577" s="217">
        <v>1</v>
      </c>
      <c r="P577" s="214" t="s">
        <v>1582</v>
      </c>
      <c r="Q577" s="217">
        <f t="shared" si="18"/>
        <v>1</v>
      </c>
      <c r="R577" s="218" t="str">
        <f t="array" aca="1" ref="R577" ca="1">IF(ISNUMBER(Q577),IF(Q577=100%,"CUMPLIDA",IF(AND(ISNUMBER(M577),ISNUMBER(INDIRECT("FECHA_"&amp;$B577,1))), IF(M577&lt;=INDIRECT("FECHA_"&amp;$B577,1),"INCUMPLIDA","PROCESO"), "VERIFICAR FECHA")),"SIN VALOR AVANCE")</f>
        <v>CUMPLIDA</v>
      </c>
    </row>
    <row r="578" spans="1:18" ht="165">
      <c r="A578" s="238" t="s">
        <v>23</v>
      </c>
      <c r="B578" s="239" t="s">
        <v>2644</v>
      </c>
      <c r="C578" s="548"/>
      <c r="D578" s="548"/>
      <c r="E578" s="546"/>
      <c r="F578" s="546"/>
      <c r="G578" s="546"/>
      <c r="H578" s="213" t="s">
        <v>5329</v>
      </c>
      <c r="I578" s="214" t="s">
        <v>2971</v>
      </c>
      <c r="J578" s="214" t="s">
        <v>2972</v>
      </c>
      <c r="K578" s="215">
        <v>1</v>
      </c>
      <c r="L578" s="216">
        <v>45985</v>
      </c>
      <c r="M578" s="216">
        <v>46080</v>
      </c>
      <c r="N578" s="251">
        <f t="shared" si="17"/>
        <v>13.571428571428571</v>
      </c>
      <c r="O578" s="217">
        <v>1</v>
      </c>
      <c r="P578" s="214" t="s">
        <v>5222</v>
      </c>
      <c r="Q578" s="217">
        <f t="shared" si="18"/>
        <v>1</v>
      </c>
      <c r="R578" s="218" t="str">
        <f t="array" aca="1" ref="R578" ca="1">IF(ISNUMBER(Q578),IF(Q578=100%,"CUMPLIDA",IF(AND(ISNUMBER(M578),ISNUMBER(INDIRECT("FECHA_"&amp;$B578,1))), IF(M578&lt;=INDIRECT("FECHA_"&amp;$B578,1),"INCUMPLIDA","PROCESO"), "VERIFICAR FECHA")),"SIN VALOR AVANCE")</f>
        <v>CUMPLIDA</v>
      </c>
    </row>
    <row r="579" spans="1:18" ht="92.25">
      <c r="A579" s="238" t="s">
        <v>23</v>
      </c>
      <c r="B579" s="239" t="s">
        <v>2644</v>
      </c>
      <c r="C579" s="548"/>
      <c r="D579" s="548"/>
      <c r="E579" s="546"/>
      <c r="F579" s="546" t="s">
        <v>4848</v>
      </c>
      <c r="G579" s="546"/>
      <c r="H579" s="213" t="s">
        <v>2962</v>
      </c>
      <c r="I579" s="214" t="s">
        <v>2963</v>
      </c>
      <c r="J579" s="214" t="s">
        <v>2964</v>
      </c>
      <c r="K579" s="215">
        <v>1</v>
      </c>
      <c r="L579" s="216">
        <v>45962</v>
      </c>
      <c r="M579" s="216">
        <v>46172</v>
      </c>
      <c r="N579" s="251">
        <f t="shared" si="17"/>
        <v>30</v>
      </c>
      <c r="O579" s="217">
        <v>1</v>
      </c>
      <c r="P579" s="214" t="s">
        <v>4852</v>
      </c>
      <c r="Q579" s="217">
        <f t="shared" si="18"/>
        <v>1</v>
      </c>
      <c r="R579" s="218" t="str">
        <f t="array" aca="1" ref="R579" ca="1">IF(ISNUMBER(Q579),IF(Q579=100%,"CUMPLIDA",IF(AND(ISNUMBER(M579),ISNUMBER(INDIRECT("FECHA_"&amp;$B579,1))), IF(M579&lt;=INDIRECT("FECHA_"&amp;$B579,1),"INCUMPLIDA","PROCESO"), "VERIFICAR FECHA")),"SIN VALOR AVANCE")</f>
        <v>CUMPLIDA</v>
      </c>
    </row>
    <row r="580" spans="1:18" ht="409.5">
      <c r="A580" s="238" t="s">
        <v>23</v>
      </c>
      <c r="B580" s="239" t="s">
        <v>2644</v>
      </c>
      <c r="C580" s="548"/>
      <c r="D580" s="548"/>
      <c r="E580" s="546"/>
      <c r="F580" s="546"/>
      <c r="G580" s="546"/>
      <c r="H580" s="213" t="s">
        <v>2955</v>
      </c>
      <c r="I580" s="214" t="s">
        <v>2956</v>
      </c>
      <c r="J580" s="214" t="s">
        <v>2957</v>
      </c>
      <c r="K580" s="215">
        <v>8</v>
      </c>
      <c r="L580" s="216">
        <v>45566</v>
      </c>
      <c r="M580" s="216">
        <v>46783</v>
      </c>
      <c r="N580" s="251">
        <f t="shared" si="17"/>
        <v>173.85714285714286</v>
      </c>
      <c r="O580" s="217">
        <v>0</v>
      </c>
      <c r="P580" s="214" t="s">
        <v>4853</v>
      </c>
      <c r="Q580" s="217">
        <f t="shared" si="18"/>
        <v>0</v>
      </c>
      <c r="R580" s="218" t="str">
        <f t="array" aca="1" ref="R580" ca="1">IF(ISNUMBER(Q580),IF(Q580=100%,"CUMPLIDA",IF(AND(ISNUMBER(M580),ISNUMBER(INDIRECT("FECHA_"&amp;$B580,1))), IF(M580&lt;=INDIRECT("FECHA_"&amp;$B580,1),"INCUMPLIDA","PROCESO"), "VERIFICAR FECHA")),"SIN VALOR AVANCE")</f>
        <v>PROCESO</v>
      </c>
    </row>
    <row r="581" spans="1:18" ht="135.75">
      <c r="A581" s="238" t="s">
        <v>23</v>
      </c>
      <c r="B581" s="239" t="s">
        <v>2644</v>
      </c>
      <c r="C581" s="548"/>
      <c r="D581" s="548"/>
      <c r="E581" s="546"/>
      <c r="F581" s="546"/>
      <c r="G581" s="546"/>
      <c r="H581" s="213" t="s">
        <v>5330</v>
      </c>
      <c r="I581" s="214" t="s">
        <v>4854</v>
      </c>
      <c r="J581" s="228" t="s">
        <v>184</v>
      </c>
      <c r="K581" s="215">
        <v>1</v>
      </c>
      <c r="L581" s="216">
        <v>45962</v>
      </c>
      <c r="M581" s="216">
        <v>46172</v>
      </c>
      <c r="N581" s="251">
        <f t="shared" si="17"/>
        <v>30</v>
      </c>
      <c r="O581" s="217">
        <v>0</v>
      </c>
      <c r="P581" s="214" t="s">
        <v>4855</v>
      </c>
      <c r="Q581" s="217">
        <f t="shared" si="18"/>
        <v>0</v>
      </c>
      <c r="R581" s="218" t="str">
        <f t="array" aca="1" ref="R581" ca="1">IF(ISNUMBER(Q581),IF(Q581=100%,"CUMPLIDA",IF(AND(ISNUMBER(M581),ISNUMBER(INDIRECT("FECHA_"&amp;$B581,1))), IF(M581&lt;=INDIRECT("FECHA_"&amp;$B581,1),"INCUMPLIDA","PROCESO"), "VERIFICAR FECHA")),"SIN VALOR AVANCE")</f>
        <v>PROCESO</v>
      </c>
    </row>
    <row r="582" spans="1:18" ht="409.5">
      <c r="A582" s="238" t="s">
        <v>23</v>
      </c>
      <c r="B582" s="239" t="s">
        <v>2644</v>
      </c>
      <c r="C582" s="548"/>
      <c r="D582" s="548"/>
      <c r="E582" s="213"/>
      <c r="F582" s="213" t="s">
        <v>4849</v>
      </c>
      <c r="G582" s="546"/>
      <c r="H582" s="213" t="s">
        <v>5331</v>
      </c>
      <c r="I582" s="214" t="s">
        <v>4856</v>
      </c>
      <c r="J582" s="214" t="s">
        <v>4857</v>
      </c>
      <c r="K582" s="215">
        <v>1</v>
      </c>
      <c r="L582" s="216">
        <v>45962</v>
      </c>
      <c r="M582" s="216">
        <v>46173</v>
      </c>
      <c r="N582" s="251">
        <f t="shared" si="17"/>
        <v>30.142857142857142</v>
      </c>
      <c r="O582" s="217">
        <v>0</v>
      </c>
      <c r="P582" s="214" t="s">
        <v>4858</v>
      </c>
      <c r="Q582" s="217">
        <f t="shared" si="18"/>
        <v>0</v>
      </c>
      <c r="R582" s="218" t="str">
        <f t="array" aca="1" ref="R582" ca="1">IF(ISNUMBER(Q582),IF(Q582=100%,"CUMPLIDA",IF(AND(ISNUMBER(M582),ISNUMBER(INDIRECT("FECHA_"&amp;$B582,1))), IF(M582&lt;=INDIRECT("FECHA_"&amp;$B582,1),"INCUMPLIDA","PROCESO"), "VERIFICAR FECHA")),"SIN VALOR AVANCE")</f>
        <v>PROCESO</v>
      </c>
    </row>
    <row r="583" spans="1:18" ht="195">
      <c r="A583" s="238" t="s">
        <v>23</v>
      </c>
      <c r="B583" s="239" t="s">
        <v>2644</v>
      </c>
      <c r="C583" s="548"/>
      <c r="D583" s="548"/>
      <c r="E583" s="546"/>
      <c r="F583" s="546" t="s">
        <v>4850</v>
      </c>
      <c r="G583" s="546"/>
      <c r="H583" s="213" t="s">
        <v>5332</v>
      </c>
      <c r="I583" s="214" t="s">
        <v>4859</v>
      </c>
      <c r="J583" s="214" t="s">
        <v>4860</v>
      </c>
      <c r="K583" s="215">
        <v>1</v>
      </c>
      <c r="L583" s="216">
        <v>45962</v>
      </c>
      <c r="M583" s="216">
        <v>46173</v>
      </c>
      <c r="N583" s="251">
        <f t="shared" si="17"/>
        <v>30.142857142857142</v>
      </c>
      <c r="O583" s="217">
        <v>0</v>
      </c>
      <c r="P583" s="214" t="s">
        <v>4861</v>
      </c>
      <c r="Q583" s="217">
        <f t="shared" si="18"/>
        <v>0</v>
      </c>
      <c r="R583" s="218" t="str">
        <f t="array" aca="1" ref="R583" ca="1">IF(ISNUMBER(Q583),IF(Q583=100%,"CUMPLIDA",IF(AND(ISNUMBER(M583),ISNUMBER(INDIRECT("FECHA_"&amp;$B583,1))), IF(M583&lt;=INDIRECT("FECHA_"&amp;$B583,1),"INCUMPLIDA","PROCESO"), "VERIFICAR FECHA")),"SIN VALOR AVANCE")</f>
        <v>PROCESO</v>
      </c>
    </row>
    <row r="584" spans="1:18" ht="105">
      <c r="A584" s="238" t="s">
        <v>23</v>
      </c>
      <c r="B584" s="239" t="s">
        <v>2644</v>
      </c>
      <c r="C584" s="548"/>
      <c r="D584" s="548"/>
      <c r="E584" s="546"/>
      <c r="F584" s="546"/>
      <c r="G584" s="546"/>
      <c r="H584" s="213" t="s">
        <v>4862</v>
      </c>
      <c r="I584" s="214" t="s">
        <v>2988</v>
      </c>
      <c r="J584" s="214" t="s">
        <v>2989</v>
      </c>
      <c r="K584" s="215">
        <v>1</v>
      </c>
      <c r="L584" s="216">
        <v>45931</v>
      </c>
      <c r="M584" s="216">
        <v>46022</v>
      </c>
      <c r="N584" s="251">
        <f t="shared" si="17"/>
        <v>13</v>
      </c>
      <c r="O584" s="217">
        <v>1</v>
      </c>
      <c r="P584" s="214" t="s">
        <v>4863</v>
      </c>
      <c r="Q584" s="217">
        <f t="shared" si="18"/>
        <v>1</v>
      </c>
      <c r="R584" s="218" t="str">
        <f t="array" aca="1" ref="R584" ca="1">IF(ISNUMBER(Q584),IF(Q584=100%,"CUMPLIDA",IF(AND(ISNUMBER(M584),ISNUMBER(INDIRECT("FECHA_"&amp;$B584,1))), IF(M584&lt;=INDIRECT("FECHA_"&amp;$B584,1),"INCUMPLIDA","PROCESO"), "VERIFICAR FECHA")),"SIN VALOR AVANCE")</f>
        <v>CUMPLIDA</v>
      </c>
    </row>
    <row r="585" spans="1:18" ht="105">
      <c r="A585" s="238" t="s">
        <v>23</v>
      </c>
      <c r="B585" s="239" t="s">
        <v>2644</v>
      </c>
      <c r="C585" s="548"/>
      <c r="D585" s="548"/>
      <c r="E585" s="546"/>
      <c r="F585" s="546" t="s">
        <v>4851</v>
      </c>
      <c r="G585" s="546"/>
      <c r="H585" s="213" t="s">
        <v>4862</v>
      </c>
      <c r="I585" s="214" t="s">
        <v>2988</v>
      </c>
      <c r="J585" s="214" t="s">
        <v>2989</v>
      </c>
      <c r="K585" s="215">
        <v>1</v>
      </c>
      <c r="L585" s="216">
        <v>45931</v>
      </c>
      <c r="M585" s="216">
        <v>46022</v>
      </c>
      <c r="N585" s="251">
        <f t="shared" si="17"/>
        <v>13</v>
      </c>
      <c r="O585" s="217">
        <v>1</v>
      </c>
      <c r="P585" s="214" t="s">
        <v>4863</v>
      </c>
      <c r="Q585" s="217">
        <f t="shared" si="18"/>
        <v>1</v>
      </c>
      <c r="R585" s="218" t="str">
        <f t="array" aca="1" ref="R585" ca="1">IF(ISNUMBER(Q585),IF(Q585=100%,"CUMPLIDA",IF(AND(ISNUMBER(M585),ISNUMBER(INDIRECT("FECHA_"&amp;$B585,1))), IF(M585&lt;=INDIRECT("FECHA_"&amp;$B585,1),"INCUMPLIDA","PROCESO"), "VERIFICAR FECHA")),"SIN VALOR AVANCE")</f>
        <v>CUMPLIDA</v>
      </c>
    </row>
    <row r="586" spans="1:18" ht="409.5">
      <c r="A586" s="238" t="s">
        <v>23</v>
      </c>
      <c r="B586" s="239" t="s">
        <v>2644</v>
      </c>
      <c r="C586" s="548"/>
      <c r="D586" s="548"/>
      <c r="E586" s="546"/>
      <c r="F586" s="546"/>
      <c r="G586" s="546"/>
      <c r="H586" s="213" t="s">
        <v>2955</v>
      </c>
      <c r="I586" s="214" t="s">
        <v>2956</v>
      </c>
      <c r="J586" s="214" t="s">
        <v>2957</v>
      </c>
      <c r="K586" s="215">
        <v>8</v>
      </c>
      <c r="L586" s="216">
        <v>45566</v>
      </c>
      <c r="M586" s="216">
        <v>46783</v>
      </c>
      <c r="N586" s="251">
        <f t="shared" si="17"/>
        <v>173.85714285714286</v>
      </c>
      <c r="O586" s="217">
        <v>0</v>
      </c>
      <c r="P586" s="214" t="s">
        <v>4853</v>
      </c>
      <c r="Q586" s="217">
        <f t="shared" si="18"/>
        <v>0</v>
      </c>
      <c r="R586" s="218" t="str">
        <f t="array" aca="1" ref="R586" ca="1">IF(ISNUMBER(Q586),IF(Q586=100%,"CUMPLIDA",IF(AND(ISNUMBER(M586),ISNUMBER(INDIRECT("FECHA_"&amp;$B586,1))), IF(M586&lt;=INDIRECT("FECHA_"&amp;$B586,1),"INCUMPLIDA","PROCESO"), "VERIFICAR FECHA")),"SIN VALOR AVANCE")</f>
        <v>PROCESO</v>
      </c>
    </row>
    <row r="587" spans="1:18" ht="90.75">
      <c r="A587" s="238" t="s">
        <v>23</v>
      </c>
      <c r="B587" s="239" t="s">
        <v>2644</v>
      </c>
      <c r="C587" s="548"/>
      <c r="D587" s="548"/>
      <c r="E587" s="546"/>
      <c r="F587" s="546"/>
      <c r="G587" s="546"/>
      <c r="H587" s="213" t="s">
        <v>2958</v>
      </c>
      <c r="I587" s="214" t="s">
        <v>2959</v>
      </c>
      <c r="J587" s="214" t="s">
        <v>2960</v>
      </c>
      <c r="K587" s="215">
        <v>1</v>
      </c>
      <c r="L587" s="216">
        <v>45953</v>
      </c>
      <c r="M587" s="216">
        <v>46021</v>
      </c>
      <c r="N587" s="251">
        <f t="shared" si="17"/>
        <v>9.7142857142857135</v>
      </c>
      <c r="O587" s="217">
        <v>1</v>
      </c>
      <c r="P587" s="214" t="s">
        <v>4864</v>
      </c>
      <c r="Q587" s="217">
        <f t="shared" si="18"/>
        <v>1</v>
      </c>
      <c r="R587" s="218" t="str">
        <f t="array" aca="1" ref="R587" ca="1">IF(ISNUMBER(Q587),IF(Q587=100%,"CUMPLIDA",IF(AND(ISNUMBER(M587),ISNUMBER(INDIRECT("FECHA_"&amp;$B587,1))), IF(M587&lt;=INDIRECT("FECHA_"&amp;$B587,1),"INCUMPLIDA","PROCESO"), "VERIFICAR FECHA")),"SIN VALOR AVANCE")</f>
        <v>CUMPLIDA</v>
      </c>
    </row>
    <row r="588" spans="1:18" ht="45.75">
      <c r="A588" s="211" t="s">
        <v>652</v>
      </c>
      <c r="B588" s="212" t="s">
        <v>2644</v>
      </c>
      <c r="C588" s="548" t="s">
        <v>2995</v>
      </c>
      <c r="D588" s="548" t="s">
        <v>2645</v>
      </c>
      <c r="E588" s="546" t="s">
        <v>2996</v>
      </c>
      <c r="F588" s="546"/>
      <c r="G588" s="546" t="s">
        <v>2997</v>
      </c>
      <c r="H588" s="213" t="s">
        <v>2998</v>
      </c>
      <c r="I588" s="214" t="s">
        <v>2999</v>
      </c>
      <c r="J588" s="214" t="s">
        <v>2922</v>
      </c>
      <c r="K588" s="220">
        <v>1</v>
      </c>
      <c r="L588" s="216">
        <v>45231</v>
      </c>
      <c r="M588" s="216">
        <v>45504</v>
      </c>
      <c r="N588" s="251">
        <f t="shared" ref="N588:N651" si="19">(M588-L588)/7</f>
        <v>39</v>
      </c>
      <c r="O588" s="217">
        <v>1</v>
      </c>
      <c r="P588" s="214" t="s">
        <v>4950</v>
      </c>
      <c r="Q588" s="217">
        <f t="shared" si="18"/>
        <v>1</v>
      </c>
      <c r="R588" s="218" t="str">
        <f t="array" aca="1" ref="R588" ca="1">IF(ISNUMBER(Q588),IF(Q588=100%,"CUMPLIDA",IF(AND(ISNUMBER(M588),ISNUMBER(INDIRECT("FECHA_"&amp;$B588,1))), IF(M588&lt;=INDIRECT("FECHA_"&amp;$B588,1),"INCUMPLIDA","PROCESO"), "VERIFICAR FECHA")),"SIN VALOR AVANCE")</f>
        <v>CUMPLIDA</v>
      </c>
    </row>
    <row r="589" spans="1:18" ht="150.75">
      <c r="A589" s="211" t="s">
        <v>652</v>
      </c>
      <c r="B589" s="212" t="s">
        <v>2644</v>
      </c>
      <c r="C589" s="548"/>
      <c r="D589" s="548"/>
      <c r="E589" s="546"/>
      <c r="F589" s="546"/>
      <c r="G589" s="546"/>
      <c r="H589" s="213" t="s">
        <v>3000</v>
      </c>
      <c r="I589" s="214" t="s">
        <v>515</v>
      </c>
      <c r="J589" s="214" t="s">
        <v>475</v>
      </c>
      <c r="K589" s="220">
        <v>1</v>
      </c>
      <c r="L589" s="216">
        <v>45323</v>
      </c>
      <c r="M589" s="216">
        <v>45747</v>
      </c>
      <c r="N589" s="251">
        <f t="shared" si="19"/>
        <v>60.571428571428569</v>
      </c>
      <c r="O589" s="217">
        <v>1</v>
      </c>
      <c r="P589" s="214" t="s">
        <v>4951</v>
      </c>
      <c r="Q589" s="217">
        <f t="shared" si="18"/>
        <v>1</v>
      </c>
      <c r="R589" s="218" t="str">
        <f t="array" aca="1" ref="R589" ca="1">IF(ISNUMBER(Q589),IF(Q589=100%,"CUMPLIDA",IF(AND(ISNUMBER(M589),ISNUMBER(INDIRECT("FECHA_"&amp;$B589,1))), IF(M589&lt;=INDIRECT("FECHA_"&amp;$B589,1),"INCUMPLIDA","PROCESO"), "VERIFICAR FECHA")),"SIN VALOR AVANCE")</f>
        <v>CUMPLIDA</v>
      </c>
    </row>
    <row r="590" spans="1:18" ht="45.75">
      <c r="A590" s="211" t="s">
        <v>652</v>
      </c>
      <c r="B590" s="212" t="s">
        <v>2644</v>
      </c>
      <c r="C590" s="548"/>
      <c r="D590" s="548"/>
      <c r="E590" s="546"/>
      <c r="F590" s="546"/>
      <c r="G590" s="546"/>
      <c r="H590" s="213" t="s">
        <v>3001</v>
      </c>
      <c r="I590" s="214" t="s">
        <v>518</v>
      </c>
      <c r="J590" s="214" t="s">
        <v>519</v>
      </c>
      <c r="K590" s="220">
        <v>1</v>
      </c>
      <c r="L590" s="216">
        <v>45323</v>
      </c>
      <c r="M590" s="216">
        <v>45747</v>
      </c>
      <c r="N590" s="251">
        <f t="shared" si="19"/>
        <v>60.571428571428569</v>
      </c>
      <c r="O590" s="217">
        <v>1</v>
      </c>
      <c r="P590" s="214" t="s">
        <v>4950</v>
      </c>
      <c r="Q590" s="217">
        <f t="shared" si="18"/>
        <v>1</v>
      </c>
      <c r="R590" s="218" t="str">
        <f t="array" aca="1" ref="R590" ca="1">IF(ISNUMBER(Q590),IF(Q590=100%,"CUMPLIDA",IF(AND(ISNUMBER(M590),ISNUMBER(INDIRECT("FECHA_"&amp;$B590,1))), IF(M590&lt;=INDIRECT("FECHA_"&amp;$B590,1),"INCUMPLIDA","PROCESO"), "VERIFICAR FECHA")),"SIN VALOR AVANCE")</f>
        <v>CUMPLIDA</v>
      </c>
    </row>
    <row r="591" spans="1:18" ht="75">
      <c r="A591" s="211" t="s">
        <v>652</v>
      </c>
      <c r="B591" s="212" t="s">
        <v>2644</v>
      </c>
      <c r="C591" s="548"/>
      <c r="D591" s="548"/>
      <c r="E591" s="546"/>
      <c r="F591" s="546"/>
      <c r="G591" s="546"/>
      <c r="H591" s="213" t="s">
        <v>3002</v>
      </c>
      <c r="I591" s="214" t="s">
        <v>481</v>
      </c>
      <c r="J591" s="214" t="s">
        <v>482</v>
      </c>
      <c r="K591" s="220">
        <v>1</v>
      </c>
      <c r="L591" s="216">
        <v>45231</v>
      </c>
      <c r="M591" s="216">
        <v>45747</v>
      </c>
      <c r="N591" s="251">
        <f t="shared" si="19"/>
        <v>73.714285714285708</v>
      </c>
      <c r="O591" s="217">
        <v>1</v>
      </c>
      <c r="P591" s="214" t="s">
        <v>4950</v>
      </c>
      <c r="Q591" s="217">
        <f t="shared" si="18"/>
        <v>1</v>
      </c>
      <c r="R591" s="218" t="str">
        <f t="array" aca="1" ref="R591" ca="1">IF(ISNUMBER(Q591),IF(Q591=100%,"CUMPLIDA",IF(AND(ISNUMBER(M591),ISNUMBER(INDIRECT("FECHA_"&amp;$B591,1))), IF(M591&lt;=INDIRECT("FECHA_"&amp;$B591,1),"INCUMPLIDA","PROCESO"), "VERIFICAR FECHA")),"SIN VALOR AVANCE")</f>
        <v>CUMPLIDA</v>
      </c>
    </row>
    <row r="592" spans="1:18" ht="150.75">
      <c r="A592" s="211" t="s">
        <v>652</v>
      </c>
      <c r="B592" s="212" t="s">
        <v>2644</v>
      </c>
      <c r="C592" s="548"/>
      <c r="D592" s="548"/>
      <c r="E592" s="546"/>
      <c r="F592" s="546"/>
      <c r="G592" s="546"/>
      <c r="H592" s="213" t="s">
        <v>3003</v>
      </c>
      <c r="I592" s="214" t="s">
        <v>483</v>
      </c>
      <c r="J592" s="214" t="s">
        <v>484</v>
      </c>
      <c r="K592" s="220">
        <v>1</v>
      </c>
      <c r="L592" s="216">
        <v>45323</v>
      </c>
      <c r="M592" s="216">
        <v>45747</v>
      </c>
      <c r="N592" s="251">
        <f t="shared" si="19"/>
        <v>60.571428571428569</v>
      </c>
      <c r="O592" s="217">
        <v>1</v>
      </c>
      <c r="P592" s="214" t="s">
        <v>4951</v>
      </c>
      <c r="Q592" s="217">
        <f t="shared" si="18"/>
        <v>1</v>
      </c>
      <c r="R592" s="218" t="str">
        <f t="array" aca="1" ref="R592" ca="1">IF(ISNUMBER(Q592),IF(Q592=100%,"CUMPLIDA",IF(AND(ISNUMBER(M592),ISNUMBER(INDIRECT("FECHA_"&amp;$B592,1))), IF(M592&lt;=INDIRECT("FECHA_"&amp;$B592,1),"INCUMPLIDA","PROCESO"), "VERIFICAR FECHA")),"SIN VALOR AVANCE")</f>
        <v>CUMPLIDA</v>
      </c>
    </row>
    <row r="593" spans="1:18" ht="45.75">
      <c r="A593" s="211" t="s">
        <v>652</v>
      </c>
      <c r="B593" s="212" t="s">
        <v>2644</v>
      </c>
      <c r="C593" s="548"/>
      <c r="D593" s="548"/>
      <c r="E593" s="546"/>
      <c r="F593" s="546"/>
      <c r="G593" s="546"/>
      <c r="H593" s="213" t="s">
        <v>3004</v>
      </c>
      <c r="I593" s="214" t="s">
        <v>238</v>
      </c>
      <c r="J593" s="214" t="s">
        <v>485</v>
      </c>
      <c r="K593" s="220">
        <v>1</v>
      </c>
      <c r="L593" s="216">
        <v>45231</v>
      </c>
      <c r="M593" s="216">
        <v>45747</v>
      </c>
      <c r="N593" s="251">
        <f t="shared" si="19"/>
        <v>73.714285714285708</v>
      </c>
      <c r="O593" s="217">
        <v>1</v>
      </c>
      <c r="P593" s="214" t="s">
        <v>4950</v>
      </c>
      <c r="Q593" s="217">
        <f t="shared" si="18"/>
        <v>1</v>
      </c>
      <c r="R593" s="218" t="str">
        <f t="array" aca="1" ref="R593" ca="1">IF(ISNUMBER(Q593),IF(Q593=100%,"CUMPLIDA",IF(AND(ISNUMBER(M593),ISNUMBER(INDIRECT("FECHA_"&amp;$B593,1))), IF(M593&lt;=INDIRECT("FECHA_"&amp;$B593,1),"INCUMPLIDA","PROCESO"), "VERIFICAR FECHA")),"SIN VALOR AVANCE")</f>
        <v>CUMPLIDA</v>
      </c>
    </row>
    <row r="594" spans="1:18" ht="195.75">
      <c r="A594" s="211" t="s">
        <v>652</v>
      </c>
      <c r="B594" s="212" t="s">
        <v>2644</v>
      </c>
      <c r="C594" s="548"/>
      <c r="D594" s="548"/>
      <c r="E594" s="546"/>
      <c r="F594" s="546"/>
      <c r="G594" s="546"/>
      <c r="H594" s="213" t="s">
        <v>3005</v>
      </c>
      <c r="I594" s="214" t="s">
        <v>486</v>
      </c>
      <c r="J594" s="214" t="s">
        <v>487</v>
      </c>
      <c r="K594" s="220">
        <v>1</v>
      </c>
      <c r="L594" s="216">
        <v>45231</v>
      </c>
      <c r="M594" s="216">
        <v>45808</v>
      </c>
      <c r="N594" s="251">
        <f t="shared" si="19"/>
        <v>82.428571428571431</v>
      </c>
      <c r="O594" s="217">
        <v>1</v>
      </c>
      <c r="P594" s="214" t="s">
        <v>4952</v>
      </c>
      <c r="Q594" s="217">
        <f t="shared" si="18"/>
        <v>1</v>
      </c>
      <c r="R594" s="218" t="str">
        <f t="array" aca="1" ref="R594" ca="1">IF(ISNUMBER(Q594),IF(Q594=100%,"CUMPLIDA",IF(AND(ISNUMBER(M594),ISNUMBER(INDIRECT("FECHA_"&amp;$B594,1))), IF(M594&lt;=INDIRECT("FECHA_"&amp;$B594,1),"INCUMPLIDA","PROCESO"), "VERIFICAR FECHA")),"SIN VALOR AVANCE")</f>
        <v>CUMPLIDA</v>
      </c>
    </row>
    <row r="595" spans="1:18" ht="45.75">
      <c r="A595" s="211" t="s">
        <v>652</v>
      </c>
      <c r="B595" s="212" t="s">
        <v>2644</v>
      </c>
      <c r="C595" s="548"/>
      <c r="D595" s="548"/>
      <c r="E595" s="546"/>
      <c r="F595" s="546"/>
      <c r="G595" s="546"/>
      <c r="H595" s="213" t="s">
        <v>3006</v>
      </c>
      <c r="I595" s="214" t="s">
        <v>489</v>
      </c>
      <c r="J595" s="214" t="s">
        <v>490</v>
      </c>
      <c r="K595" s="220">
        <v>10</v>
      </c>
      <c r="L595" s="216">
        <v>45809</v>
      </c>
      <c r="M595" s="216">
        <v>46752</v>
      </c>
      <c r="N595" s="251">
        <f t="shared" si="19"/>
        <v>134.71428571428572</v>
      </c>
      <c r="O595" s="217">
        <v>0</v>
      </c>
      <c r="P595" s="214" t="s">
        <v>4950</v>
      </c>
      <c r="Q595" s="217">
        <f t="shared" si="18"/>
        <v>0</v>
      </c>
      <c r="R595" s="218" t="str">
        <f t="array" aca="1" ref="R595" ca="1">IF(ISNUMBER(Q595),IF(Q595=100%,"CUMPLIDA",IF(AND(ISNUMBER(M595),ISNUMBER(INDIRECT("FECHA_"&amp;$B595,1))), IF(M595&lt;=INDIRECT("FECHA_"&amp;$B595,1),"INCUMPLIDA","PROCESO"), "VERIFICAR FECHA")),"SIN VALOR AVANCE")</f>
        <v>PROCESO</v>
      </c>
    </row>
    <row r="596" spans="1:18" ht="150.75">
      <c r="A596" s="211" t="s">
        <v>652</v>
      </c>
      <c r="B596" s="212" t="s">
        <v>2644</v>
      </c>
      <c r="C596" s="548"/>
      <c r="D596" s="548"/>
      <c r="E596" s="546"/>
      <c r="F596" s="546"/>
      <c r="G596" s="546"/>
      <c r="H596" s="213" t="s">
        <v>3007</v>
      </c>
      <c r="I596" s="214" t="s">
        <v>493</v>
      </c>
      <c r="J596" s="214" t="s">
        <v>494</v>
      </c>
      <c r="K596" s="220">
        <v>1</v>
      </c>
      <c r="L596" s="216">
        <v>45809</v>
      </c>
      <c r="M596" s="216">
        <v>46752</v>
      </c>
      <c r="N596" s="251">
        <f t="shared" si="19"/>
        <v>134.71428571428572</v>
      </c>
      <c r="O596" s="217">
        <v>0</v>
      </c>
      <c r="P596" s="214" t="s">
        <v>4951</v>
      </c>
      <c r="Q596" s="217">
        <f t="shared" si="18"/>
        <v>0</v>
      </c>
      <c r="R596" s="218" t="str">
        <f t="array" aca="1" ref="R596" ca="1">IF(ISNUMBER(Q596),IF(Q596=100%,"CUMPLIDA",IF(AND(ISNUMBER(M596),ISNUMBER(INDIRECT("FECHA_"&amp;$B596,1))), IF(M596&lt;=INDIRECT("FECHA_"&amp;$B596,1),"INCUMPLIDA","PROCESO"), "VERIFICAR FECHA")),"SIN VALOR AVANCE")</f>
        <v>PROCESO</v>
      </c>
    </row>
    <row r="597" spans="1:18" ht="195.75">
      <c r="A597" s="211" t="s">
        <v>652</v>
      </c>
      <c r="B597" s="212" t="s">
        <v>2644</v>
      </c>
      <c r="C597" s="548"/>
      <c r="D597" s="548"/>
      <c r="E597" s="546"/>
      <c r="F597" s="546"/>
      <c r="G597" s="546"/>
      <c r="H597" s="213" t="s">
        <v>3008</v>
      </c>
      <c r="I597" s="214" t="s">
        <v>496</v>
      </c>
      <c r="J597" s="214" t="s">
        <v>527</v>
      </c>
      <c r="K597" s="220">
        <v>2</v>
      </c>
      <c r="L597" s="216">
        <v>45809</v>
      </c>
      <c r="M597" s="216">
        <v>46752</v>
      </c>
      <c r="N597" s="251">
        <f t="shared" si="19"/>
        <v>134.71428571428572</v>
      </c>
      <c r="O597" s="217">
        <v>0</v>
      </c>
      <c r="P597" s="214" t="s">
        <v>4952</v>
      </c>
      <c r="Q597" s="217">
        <f t="shared" si="18"/>
        <v>0</v>
      </c>
      <c r="R597" s="218" t="str">
        <f t="array" aca="1" ref="R597" ca="1">IF(ISNUMBER(Q597),IF(Q597=100%,"CUMPLIDA",IF(AND(ISNUMBER(M597),ISNUMBER(INDIRECT("FECHA_"&amp;$B597,1))), IF(M597&lt;=INDIRECT("FECHA_"&amp;$B597,1),"INCUMPLIDA","PROCESO"), "VERIFICAR FECHA")),"SIN VALOR AVANCE")</f>
        <v>PROCESO</v>
      </c>
    </row>
    <row r="598" spans="1:18" ht="120.75">
      <c r="A598" s="211" t="s">
        <v>652</v>
      </c>
      <c r="B598" s="212" t="s">
        <v>2644</v>
      </c>
      <c r="C598" s="548"/>
      <c r="D598" s="548"/>
      <c r="E598" s="546" t="s">
        <v>3009</v>
      </c>
      <c r="F598" s="546"/>
      <c r="G598" s="546"/>
      <c r="H598" s="213" t="s">
        <v>3010</v>
      </c>
      <c r="I598" s="214" t="s">
        <v>3011</v>
      </c>
      <c r="J598" s="214" t="s">
        <v>3012</v>
      </c>
      <c r="K598" s="220">
        <v>1</v>
      </c>
      <c r="L598" s="216">
        <v>43862</v>
      </c>
      <c r="M598" s="216">
        <v>43982</v>
      </c>
      <c r="N598" s="251">
        <f t="shared" si="19"/>
        <v>17.142857142857142</v>
      </c>
      <c r="O598" s="217">
        <v>1</v>
      </c>
      <c r="P598" s="214" t="s">
        <v>5225</v>
      </c>
      <c r="Q598" s="217">
        <f t="shared" si="18"/>
        <v>1</v>
      </c>
      <c r="R598" s="218" t="str">
        <f t="array" aca="1" ref="R598" ca="1">IF(ISNUMBER(Q598),IF(Q598=100%,"CUMPLIDA",IF(AND(ISNUMBER(M598),ISNUMBER(INDIRECT("FECHA_"&amp;$B598,1))), IF(M598&lt;=INDIRECT("FECHA_"&amp;$B598,1),"INCUMPLIDA","PROCESO"), "VERIFICAR FECHA")),"SIN VALOR AVANCE")</f>
        <v>CUMPLIDA</v>
      </c>
    </row>
    <row r="599" spans="1:18" ht="210.75">
      <c r="A599" s="211" t="s">
        <v>652</v>
      </c>
      <c r="B599" s="212" t="s">
        <v>2644</v>
      </c>
      <c r="C599" s="548"/>
      <c r="D599" s="548"/>
      <c r="E599" s="546"/>
      <c r="F599" s="546"/>
      <c r="G599" s="546"/>
      <c r="H599" s="213" t="s">
        <v>3013</v>
      </c>
      <c r="I599" s="214" t="s">
        <v>3014</v>
      </c>
      <c r="J599" s="214" t="s">
        <v>3015</v>
      </c>
      <c r="K599" s="220">
        <v>1</v>
      </c>
      <c r="L599" s="216">
        <v>43983</v>
      </c>
      <c r="M599" s="216">
        <v>44043</v>
      </c>
      <c r="N599" s="251">
        <f t="shared" si="19"/>
        <v>8.5714285714285712</v>
      </c>
      <c r="O599" s="217">
        <v>1</v>
      </c>
      <c r="P599" s="214" t="s">
        <v>5226</v>
      </c>
      <c r="Q599" s="217">
        <f t="shared" si="18"/>
        <v>1</v>
      </c>
      <c r="R599" s="218" t="str">
        <f t="array" aca="1" ref="R599" ca="1">IF(ISNUMBER(Q599),IF(Q599=100%,"CUMPLIDA",IF(AND(ISNUMBER(M599),ISNUMBER(INDIRECT("FECHA_"&amp;$B599,1))), IF(M599&lt;=INDIRECT("FECHA_"&amp;$B599,1),"INCUMPLIDA","PROCESO"), "VERIFICAR FECHA")),"SIN VALOR AVANCE")</f>
        <v>CUMPLIDA</v>
      </c>
    </row>
    <row r="600" spans="1:18" ht="195.75">
      <c r="A600" s="211" t="s">
        <v>652</v>
      </c>
      <c r="B600" s="212" t="s">
        <v>2644</v>
      </c>
      <c r="C600" s="548"/>
      <c r="D600" s="548"/>
      <c r="E600" s="546" t="s">
        <v>3016</v>
      </c>
      <c r="F600" s="546"/>
      <c r="G600" s="546"/>
      <c r="H600" s="213" t="s">
        <v>3017</v>
      </c>
      <c r="I600" s="214" t="s">
        <v>3018</v>
      </c>
      <c r="J600" s="214" t="s">
        <v>1544</v>
      </c>
      <c r="K600" s="220">
        <v>1</v>
      </c>
      <c r="L600" s="216">
        <v>44044</v>
      </c>
      <c r="M600" s="216">
        <v>44196</v>
      </c>
      <c r="N600" s="251">
        <f t="shared" si="19"/>
        <v>21.714285714285715</v>
      </c>
      <c r="O600" s="217">
        <v>1</v>
      </c>
      <c r="P600" s="214" t="s">
        <v>4952</v>
      </c>
      <c r="Q600" s="217">
        <f t="shared" si="18"/>
        <v>1</v>
      </c>
      <c r="R600" s="218" t="str">
        <f t="array" aca="1" ref="R600" ca="1">IF(ISNUMBER(Q600),IF(Q600=100%,"CUMPLIDA",IF(AND(ISNUMBER(M600),ISNUMBER(INDIRECT("FECHA_"&amp;$B600,1))), IF(M600&lt;=INDIRECT("FECHA_"&amp;$B600,1),"INCUMPLIDA","PROCESO"), "VERIFICAR FECHA")),"SIN VALOR AVANCE")</f>
        <v>CUMPLIDA</v>
      </c>
    </row>
    <row r="601" spans="1:18" ht="195.75">
      <c r="A601" s="211" t="s">
        <v>652</v>
      </c>
      <c r="B601" s="212" t="s">
        <v>2644</v>
      </c>
      <c r="C601" s="548"/>
      <c r="D601" s="548"/>
      <c r="E601" s="546"/>
      <c r="F601" s="546"/>
      <c r="G601" s="546"/>
      <c r="H601" s="213" t="s">
        <v>3019</v>
      </c>
      <c r="I601" s="214" t="s">
        <v>3020</v>
      </c>
      <c r="J601" s="214" t="s">
        <v>3015</v>
      </c>
      <c r="K601" s="220">
        <v>3</v>
      </c>
      <c r="L601" s="216">
        <v>44197</v>
      </c>
      <c r="M601" s="216">
        <v>44469</v>
      </c>
      <c r="N601" s="251">
        <f t="shared" si="19"/>
        <v>38.857142857142854</v>
      </c>
      <c r="O601" s="217">
        <v>1</v>
      </c>
      <c r="P601" s="214" t="s">
        <v>4952</v>
      </c>
      <c r="Q601" s="217">
        <f t="shared" si="18"/>
        <v>1</v>
      </c>
      <c r="R601" s="218" t="str">
        <f t="array" aca="1" ref="R601" ca="1">IF(ISNUMBER(Q601),IF(Q601=100%,"CUMPLIDA",IF(AND(ISNUMBER(M601),ISNUMBER(INDIRECT("FECHA_"&amp;$B601,1))), IF(M601&lt;=INDIRECT("FECHA_"&amp;$B601,1),"INCUMPLIDA","PROCESO"), "VERIFICAR FECHA")),"SIN VALOR AVANCE")</f>
        <v>CUMPLIDA</v>
      </c>
    </row>
    <row r="602" spans="1:18" ht="195.75">
      <c r="A602" s="211" t="s">
        <v>652</v>
      </c>
      <c r="B602" s="212" t="s">
        <v>2644</v>
      </c>
      <c r="C602" s="548" t="s">
        <v>3021</v>
      </c>
      <c r="D602" s="548" t="s">
        <v>3022</v>
      </c>
      <c r="E602" s="546" t="s">
        <v>3023</v>
      </c>
      <c r="F602" s="546"/>
      <c r="G602" s="546" t="s">
        <v>3024</v>
      </c>
      <c r="H602" s="213" t="s">
        <v>3025</v>
      </c>
      <c r="I602" s="214" t="s">
        <v>3026</v>
      </c>
      <c r="J602" s="214" t="s">
        <v>3027</v>
      </c>
      <c r="K602" s="220">
        <v>1</v>
      </c>
      <c r="L602" s="216">
        <v>44242</v>
      </c>
      <c r="M602" s="216">
        <v>44561</v>
      </c>
      <c r="N602" s="251">
        <f t="shared" si="19"/>
        <v>45.571428571428569</v>
      </c>
      <c r="O602" s="217">
        <v>1</v>
      </c>
      <c r="P602" s="214" t="s">
        <v>5227</v>
      </c>
      <c r="Q602" s="217">
        <f t="shared" si="18"/>
        <v>1</v>
      </c>
      <c r="R602" s="218" t="str">
        <f t="array" aca="1" ref="R602" ca="1">IF(ISNUMBER(Q602),IF(Q602=100%,"CUMPLIDA",IF(AND(ISNUMBER(M602),ISNUMBER(INDIRECT("FECHA_"&amp;$B602,1))), IF(M602&lt;=INDIRECT("FECHA_"&amp;$B602,1),"INCUMPLIDA","PROCESO"), "VERIFICAR FECHA")),"SIN VALOR AVANCE")</f>
        <v>CUMPLIDA</v>
      </c>
    </row>
    <row r="603" spans="1:18" ht="195.75">
      <c r="A603" s="211" t="s">
        <v>652</v>
      </c>
      <c r="B603" s="212" t="s">
        <v>2644</v>
      </c>
      <c r="C603" s="548"/>
      <c r="D603" s="548"/>
      <c r="E603" s="546"/>
      <c r="F603" s="546"/>
      <c r="G603" s="546"/>
      <c r="H603" s="213" t="s">
        <v>3028</v>
      </c>
      <c r="I603" s="214" t="s">
        <v>3029</v>
      </c>
      <c r="J603" s="214" t="s">
        <v>3030</v>
      </c>
      <c r="K603" s="220">
        <v>1</v>
      </c>
      <c r="L603" s="216">
        <v>44242</v>
      </c>
      <c r="M603" s="216">
        <v>44285</v>
      </c>
      <c r="N603" s="251">
        <f t="shared" si="19"/>
        <v>6.1428571428571432</v>
      </c>
      <c r="O603" s="217">
        <v>1</v>
      </c>
      <c r="P603" s="214" t="s">
        <v>5227</v>
      </c>
      <c r="Q603" s="217">
        <f t="shared" si="18"/>
        <v>1</v>
      </c>
      <c r="R603" s="218" t="str">
        <f t="array" aca="1" ref="R603" ca="1">IF(ISNUMBER(Q603),IF(Q603=100%,"CUMPLIDA",IF(AND(ISNUMBER(M603),ISNUMBER(INDIRECT("FECHA_"&amp;$B603,1))), IF(M603&lt;=INDIRECT("FECHA_"&amp;$B603,1),"INCUMPLIDA","PROCESO"), "VERIFICAR FECHA")),"SIN VALOR AVANCE")</f>
        <v>CUMPLIDA</v>
      </c>
    </row>
    <row r="604" spans="1:18" ht="270.75">
      <c r="A604" s="211" t="s">
        <v>652</v>
      </c>
      <c r="B604" s="212" t="s">
        <v>2644</v>
      </c>
      <c r="C604" s="548"/>
      <c r="D604" s="548"/>
      <c r="E604" s="546" t="s">
        <v>3031</v>
      </c>
      <c r="F604" s="546"/>
      <c r="G604" s="546"/>
      <c r="H604" s="213" t="s">
        <v>3032</v>
      </c>
      <c r="I604" s="214" t="s">
        <v>3033</v>
      </c>
      <c r="J604" s="214" t="s">
        <v>3034</v>
      </c>
      <c r="K604" s="220">
        <v>1</v>
      </c>
      <c r="L604" s="216">
        <v>44228</v>
      </c>
      <c r="M604" s="216">
        <v>44286</v>
      </c>
      <c r="N604" s="251">
        <f t="shared" si="19"/>
        <v>8.2857142857142865</v>
      </c>
      <c r="O604" s="217">
        <v>1</v>
      </c>
      <c r="P604" s="214" t="s">
        <v>5228</v>
      </c>
      <c r="Q604" s="217">
        <f t="shared" si="18"/>
        <v>1</v>
      </c>
      <c r="R604" s="218" t="str">
        <f t="array" aca="1" ref="R604" ca="1">IF(ISNUMBER(Q604),IF(Q604=100%,"CUMPLIDA",IF(AND(ISNUMBER(M604),ISNUMBER(INDIRECT("FECHA_"&amp;$B604,1))), IF(M604&lt;=INDIRECT("FECHA_"&amp;$B604,1),"INCUMPLIDA","PROCESO"), "VERIFICAR FECHA")),"SIN VALOR AVANCE")</f>
        <v>CUMPLIDA</v>
      </c>
    </row>
    <row r="605" spans="1:18" ht="270.75">
      <c r="A605" s="211" t="s">
        <v>652</v>
      </c>
      <c r="B605" s="212" t="s">
        <v>2644</v>
      </c>
      <c r="C605" s="548"/>
      <c r="D605" s="548"/>
      <c r="E605" s="546"/>
      <c r="F605" s="546"/>
      <c r="G605" s="546"/>
      <c r="H605" s="213" t="s">
        <v>3035</v>
      </c>
      <c r="I605" s="214" t="s">
        <v>3033</v>
      </c>
      <c r="J605" s="214" t="s">
        <v>3034</v>
      </c>
      <c r="K605" s="220">
        <v>1</v>
      </c>
      <c r="L605" s="216">
        <v>44228</v>
      </c>
      <c r="M605" s="216">
        <v>44286</v>
      </c>
      <c r="N605" s="251">
        <f t="shared" si="19"/>
        <v>8.2857142857142865</v>
      </c>
      <c r="O605" s="217">
        <v>1</v>
      </c>
      <c r="P605" s="214" t="s">
        <v>5228</v>
      </c>
      <c r="Q605" s="217">
        <f t="shared" si="18"/>
        <v>1</v>
      </c>
      <c r="R605" s="218" t="str">
        <f t="array" aca="1" ref="R605" ca="1">IF(ISNUMBER(Q605),IF(Q605=100%,"CUMPLIDA",IF(AND(ISNUMBER(M605),ISNUMBER(INDIRECT("FECHA_"&amp;$B605,1))), IF(M605&lt;=INDIRECT("FECHA_"&amp;$B605,1),"INCUMPLIDA","PROCESO"), "VERIFICAR FECHA")),"SIN VALOR AVANCE")</f>
        <v>CUMPLIDA</v>
      </c>
    </row>
    <row r="606" spans="1:18" ht="285">
      <c r="A606" s="211" t="s">
        <v>652</v>
      </c>
      <c r="B606" s="212" t="s">
        <v>2644</v>
      </c>
      <c r="C606" s="548"/>
      <c r="D606" s="548"/>
      <c r="E606" s="546" t="s">
        <v>3036</v>
      </c>
      <c r="F606" s="546"/>
      <c r="G606" s="546"/>
      <c r="H606" s="213" t="s">
        <v>3037</v>
      </c>
      <c r="I606" s="214" t="s">
        <v>3038</v>
      </c>
      <c r="J606" s="214" t="s">
        <v>3039</v>
      </c>
      <c r="K606" s="220">
        <v>1</v>
      </c>
      <c r="L606" s="216">
        <v>44286</v>
      </c>
      <c r="M606" s="216">
        <v>44561</v>
      </c>
      <c r="N606" s="251">
        <f t="shared" si="19"/>
        <v>39.285714285714285</v>
      </c>
      <c r="O606" s="217">
        <v>1</v>
      </c>
      <c r="P606" s="214" t="s">
        <v>5228</v>
      </c>
      <c r="Q606" s="217">
        <f t="shared" si="18"/>
        <v>1</v>
      </c>
      <c r="R606" s="218" t="str">
        <f t="array" aca="1" ref="R606" ca="1">IF(ISNUMBER(Q606),IF(Q606=100%,"CUMPLIDA",IF(AND(ISNUMBER(M606),ISNUMBER(INDIRECT("FECHA_"&amp;$B606,1))), IF(M606&lt;=INDIRECT("FECHA_"&amp;$B606,1),"INCUMPLIDA","PROCESO"), "VERIFICAR FECHA")),"SIN VALOR AVANCE")</f>
        <v>CUMPLIDA</v>
      </c>
    </row>
    <row r="607" spans="1:18" ht="270.75">
      <c r="A607" s="211" t="s">
        <v>652</v>
      </c>
      <c r="B607" s="212" t="s">
        <v>2644</v>
      </c>
      <c r="C607" s="548"/>
      <c r="D607" s="548"/>
      <c r="E607" s="546"/>
      <c r="F607" s="546"/>
      <c r="G607" s="546"/>
      <c r="H607" s="213" t="s">
        <v>3040</v>
      </c>
      <c r="I607" s="214" t="s">
        <v>3041</v>
      </c>
      <c r="J607" s="214" t="s">
        <v>3042</v>
      </c>
      <c r="K607" s="220">
        <v>1</v>
      </c>
      <c r="L607" s="216">
        <v>44286</v>
      </c>
      <c r="M607" s="216">
        <v>44561</v>
      </c>
      <c r="N607" s="251">
        <f t="shared" si="19"/>
        <v>39.285714285714285</v>
      </c>
      <c r="O607" s="217">
        <v>1</v>
      </c>
      <c r="P607" s="214" t="s">
        <v>5228</v>
      </c>
      <c r="Q607" s="217">
        <f t="shared" si="18"/>
        <v>1</v>
      </c>
      <c r="R607" s="218" t="str">
        <f t="array" aca="1" ref="R607" ca="1">IF(ISNUMBER(Q607),IF(Q607=100%,"CUMPLIDA",IF(AND(ISNUMBER(M607),ISNUMBER(INDIRECT("FECHA_"&amp;$B607,1))), IF(M607&lt;=INDIRECT("FECHA_"&amp;$B607,1),"INCUMPLIDA","PROCESO"), "VERIFICAR FECHA")),"SIN VALOR AVANCE")</f>
        <v>CUMPLIDA</v>
      </c>
    </row>
    <row r="608" spans="1:18" ht="270.75">
      <c r="A608" s="211" t="s">
        <v>652</v>
      </c>
      <c r="B608" s="212" t="s">
        <v>2644</v>
      </c>
      <c r="C608" s="548"/>
      <c r="D608" s="548"/>
      <c r="E608" s="546" t="s">
        <v>3043</v>
      </c>
      <c r="F608" s="546"/>
      <c r="G608" s="546"/>
      <c r="H608" s="213" t="s">
        <v>3044</v>
      </c>
      <c r="I608" s="214" t="s">
        <v>3045</v>
      </c>
      <c r="J608" s="214" t="s">
        <v>3046</v>
      </c>
      <c r="K608" s="220">
        <v>2</v>
      </c>
      <c r="L608" s="216">
        <v>44256</v>
      </c>
      <c r="M608" s="216">
        <v>44439</v>
      </c>
      <c r="N608" s="251">
        <f t="shared" si="19"/>
        <v>26.142857142857142</v>
      </c>
      <c r="O608" s="217">
        <v>1</v>
      </c>
      <c r="P608" s="214" t="s">
        <v>5228</v>
      </c>
      <c r="Q608" s="217">
        <f t="shared" si="18"/>
        <v>1</v>
      </c>
      <c r="R608" s="218" t="str">
        <f t="array" aca="1" ref="R608" ca="1">IF(ISNUMBER(Q608),IF(Q608=100%,"CUMPLIDA",IF(AND(ISNUMBER(M608),ISNUMBER(INDIRECT("FECHA_"&amp;$B608,1))), IF(M608&lt;=INDIRECT("FECHA_"&amp;$B608,1),"INCUMPLIDA","PROCESO"), "VERIFICAR FECHA")),"SIN VALOR AVANCE")</f>
        <v>CUMPLIDA</v>
      </c>
    </row>
    <row r="609" spans="1:18" ht="270.75">
      <c r="A609" s="211" t="s">
        <v>652</v>
      </c>
      <c r="B609" s="212" t="s">
        <v>2644</v>
      </c>
      <c r="C609" s="548"/>
      <c r="D609" s="548"/>
      <c r="E609" s="546"/>
      <c r="F609" s="546"/>
      <c r="G609" s="546"/>
      <c r="H609" s="213" t="s">
        <v>3047</v>
      </c>
      <c r="I609" s="214" t="s">
        <v>3048</v>
      </c>
      <c r="J609" s="214" t="s">
        <v>3049</v>
      </c>
      <c r="K609" s="220">
        <v>2</v>
      </c>
      <c r="L609" s="216">
        <v>44256</v>
      </c>
      <c r="M609" s="216">
        <v>44439</v>
      </c>
      <c r="N609" s="251">
        <f t="shared" si="19"/>
        <v>26.142857142857142</v>
      </c>
      <c r="O609" s="217">
        <v>1</v>
      </c>
      <c r="P609" s="214" t="s">
        <v>5228</v>
      </c>
      <c r="Q609" s="217">
        <f t="shared" si="18"/>
        <v>1</v>
      </c>
      <c r="R609" s="218" t="str">
        <f t="array" aca="1" ref="R609" ca="1">IF(ISNUMBER(Q609),IF(Q609=100%,"CUMPLIDA",IF(AND(ISNUMBER(M609),ISNUMBER(INDIRECT("FECHA_"&amp;$B609,1))), IF(M609&lt;=INDIRECT("FECHA_"&amp;$B609,1),"INCUMPLIDA","PROCESO"), "VERIFICAR FECHA")),"SIN VALOR AVANCE")</f>
        <v>CUMPLIDA</v>
      </c>
    </row>
    <row r="610" spans="1:18" ht="105">
      <c r="A610" s="211" t="s">
        <v>652</v>
      </c>
      <c r="B610" s="212" t="s">
        <v>2644</v>
      </c>
      <c r="C610" s="548"/>
      <c r="D610" s="548"/>
      <c r="E610" s="546" t="s">
        <v>3050</v>
      </c>
      <c r="F610" s="546"/>
      <c r="G610" s="546"/>
      <c r="H610" s="213" t="s">
        <v>3051</v>
      </c>
      <c r="I610" s="214" t="s">
        <v>3052</v>
      </c>
      <c r="J610" s="214" t="s">
        <v>3053</v>
      </c>
      <c r="K610" s="220">
        <v>1</v>
      </c>
      <c r="L610" s="216">
        <v>44228</v>
      </c>
      <c r="M610" s="216">
        <v>44316</v>
      </c>
      <c r="N610" s="251">
        <f t="shared" si="19"/>
        <v>12.571428571428571</v>
      </c>
      <c r="O610" s="217">
        <v>1</v>
      </c>
      <c r="P610" s="214" t="s">
        <v>5229</v>
      </c>
      <c r="Q610" s="217">
        <f t="shared" si="18"/>
        <v>1</v>
      </c>
      <c r="R610" s="218" t="str">
        <f t="array" aca="1" ref="R610" ca="1">IF(ISNUMBER(Q610),IF(Q610=100%,"CUMPLIDA",IF(AND(ISNUMBER(M610),ISNUMBER(INDIRECT("FECHA_"&amp;$B610,1))), IF(M610&lt;=INDIRECT("FECHA_"&amp;$B610,1),"INCUMPLIDA","PROCESO"), "VERIFICAR FECHA")),"SIN VALOR AVANCE")</f>
        <v>CUMPLIDA</v>
      </c>
    </row>
    <row r="611" spans="1:18" ht="210">
      <c r="A611" s="211" t="s">
        <v>652</v>
      </c>
      <c r="B611" s="212" t="s">
        <v>2644</v>
      </c>
      <c r="C611" s="548"/>
      <c r="D611" s="548"/>
      <c r="E611" s="546"/>
      <c r="F611" s="546"/>
      <c r="G611" s="546"/>
      <c r="H611" s="213" t="s">
        <v>3054</v>
      </c>
      <c r="I611" s="214" t="s">
        <v>3055</v>
      </c>
      <c r="J611" s="214" t="s">
        <v>3056</v>
      </c>
      <c r="K611" s="220">
        <v>1</v>
      </c>
      <c r="L611" s="216">
        <v>44228</v>
      </c>
      <c r="M611" s="216">
        <v>44316</v>
      </c>
      <c r="N611" s="251">
        <f t="shared" si="19"/>
        <v>12.571428571428571</v>
      </c>
      <c r="O611" s="217">
        <v>1</v>
      </c>
      <c r="P611" s="214" t="s">
        <v>5229</v>
      </c>
      <c r="Q611" s="217">
        <f t="shared" si="18"/>
        <v>1</v>
      </c>
      <c r="R611" s="218" t="str">
        <f t="array" aca="1" ref="R611" ca="1">IF(ISNUMBER(Q611),IF(Q611=100%,"CUMPLIDA",IF(AND(ISNUMBER(M611),ISNUMBER(INDIRECT("FECHA_"&amp;$B611,1))), IF(M611&lt;=INDIRECT("FECHA_"&amp;$B611,1),"INCUMPLIDA","PROCESO"), "VERIFICAR FECHA")),"SIN VALOR AVANCE")</f>
        <v>CUMPLIDA</v>
      </c>
    </row>
    <row r="612" spans="1:18" ht="255">
      <c r="A612" s="211" t="s">
        <v>652</v>
      </c>
      <c r="B612" s="212" t="s">
        <v>2644</v>
      </c>
      <c r="C612" s="548"/>
      <c r="D612" s="548"/>
      <c r="E612" s="213" t="s">
        <v>3057</v>
      </c>
      <c r="F612" s="213"/>
      <c r="G612" s="546"/>
      <c r="H612" s="213" t="s">
        <v>3058</v>
      </c>
      <c r="I612" s="214" t="s">
        <v>3059</v>
      </c>
      <c r="J612" s="214" t="s">
        <v>3060</v>
      </c>
      <c r="K612" s="220">
        <v>1</v>
      </c>
      <c r="L612" s="216">
        <v>44256</v>
      </c>
      <c r="M612" s="216">
        <v>44412</v>
      </c>
      <c r="N612" s="251">
        <f t="shared" si="19"/>
        <v>22.285714285714285</v>
      </c>
      <c r="O612" s="217">
        <v>1</v>
      </c>
      <c r="P612" s="214" t="s">
        <v>5230</v>
      </c>
      <c r="Q612" s="217">
        <f t="shared" si="18"/>
        <v>1</v>
      </c>
      <c r="R612" s="218" t="str">
        <f t="array" aca="1" ref="R612" ca="1">IF(ISNUMBER(Q612),IF(Q612=100%,"CUMPLIDA",IF(AND(ISNUMBER(M612),ISNUMBER(INDIRECT("FECHA_"&amp;$B612,1))), IF(M612&lt;=INDIRECT("FECHA_"&amp;$B612,1),"INCUMPLIDA","PROCESO"), "VERIFICAR FECHA")),"SIN VALOR AVANCE")</f>
        <v>CUMPLIDA</v>
      </c>
    </row>
    <row r="613" spans="1:18" ht="75.75">
      <c r="A613" s="211" t="s">
        <v>652</v>
      </c>
      <c r="B613" s="212" t="s">
        <v>2644</v>
      </c>
      <c r="C613" s="548"/>
      <c r="D613" s="548"/>
      <c r="E613" s="546" t="s">
        <v>3061</v>
      </c>
      <c r="F613" s="546"/>
      <c r="G613" s="546"/>
      <c r="H613" s="213" t="s">
        <v>3062</v>
      </c>
      <c r="I613" s="214" t="s">
        <v>3063</v>
      </c>
      <c r="J613" s="214" t="s">
        <v>3064</v>
      </c>
      <c r="K613" s="220">
        <v>1</v>
      </c>
      <c r="L613" s="216">
        <v>44409</v>
      </c>
      <c r="M613" s="216">
        <v>44592</v>
      </c>
      <c r="N613" s="251">
        <f t="shared" si="19"/>
        <v>26.142857142857142</v>
      </c>
      <c r="O613" s="217">
        <v>1</v>
      </c>
      <c r="P613" s="214" t="s">
        <v>5231</v>
      </c>
      <c r="Q613" s="217">
        <f t="shared" si="18"/>
        <v>1</v>
      </c>
      <c r="R613" s="218" t="str">
        <f t="array" aca="1" ref="R613" ca="1">IF(ISNUMBER(Q613),IF(Q613=100%,"CUMPLIDA",IF(AND(ISNUMBER(M613),ISNUMBER(INDIRECT("FECHA_"&amp;$B613,1))), IF(M613&lt;=INDIRECT("FECHA_"&amp;$B613,1),"INCUMPLIDA","PROCESO"), "VERIFICAR FECHA")),"SIN VALOR AVANCE")</f>
        <v>CUMPLIDA</v>
      </c>
    </row>
    <row r="614" spans="1:18" ht="285">
      <c r="A614" s="211" t="s">
        <v>652</v>
      </c>
      <c r="B614" s="212" t="s">
        <v>2644</v>
      </c>
      <c r="C614" s="548"/>
      <c r="D614" s="548"/>
      <c r="E614" s="546"/>
      <c r="F614" s="546"/>
      <c r="G614" s="546"/>
      <c r="H614" s="213" t="s">
        <v>3065</v>
      </c>
      <c r="I614" s="214" t="s">
        <v>3066</v>
      </c>
      <c r="J614" s="214" t="s">
        <v>3067</v>
      </c>
      <c r="K614" s="220">
        <v>1</v>
      </c>
      <c r="L614" s="216">
        <v>44228</v>
      </c>
      <c r="M614" s="216">
        <v>44286</v>
      </c>
      <c r="N614" s="251">
        <f t="shared" si="19"/>
        <v>8.2857142857142865</v>
      </c>
      <c r="O614" s="217">
        <v>1</v>
      </c>
      <c r="P614" s="214" t="s">
        <v>5229</v>
      </c>
      <c r="Q614" s="217">
        <f t="shared" si="18"/>
        <v>1</v>
      </c>
      <c r="R614" s="218" t="str">
        <f t="array" aca="1" ref="R614" ca="1">IF(ISNUMBER(Q614),IF(Q614=100%,"CUMPLIDA",IF(AND(ISNUMBER(M614),ISNUMBER(INDIRECT("FECHA_"&amp;$B614,1))), IF(M614&lt;=INDIRECT("FECHA_"&amp;$B614,1),"INCUMPLIDA","PROCESO"), "VERIFICAR FECHA")),"SIN VALOR AVANCE")</f>
        <v>CUMPLIDA</v>
      </c>
    </row>
    <row r="615" spans="1:18" ht="255">
      <c r="A615" s="211" t="s">
        <v>652</v>
      </c>
      <c r="B615" s="212" t="s">
        <v>2644</v>
      </c>
      <c r="C615" s="548"/>
      <c r="D615" s="548"/>
      <c r="E615" s="546"/>
      <c r="F615" s="546"/>
      <c r="G615" s="546"/>
      <c r="H615" s="213" t="s">
        <v>3068</v>
      </c>
      <c r="I615" s="214" t="s">
        <v>3069</v>
      </c>
      <c r="J615" s="214" t="s">
        <v>3070</v>
      </c>
      <c r="K615" s="220">
        <v>1</v>
      </c>
      <c r="L615" s="216">
        <v>44287</v>
      </c>
      <c r="M615" s="216">
        <v>44439</v>
      </c>
      <c r="N615" s="251">
        <f t="shared" si="19"/>
        <v>21.714285714285715</v>
      </c>
      <c r="O615" s="217">
        <v>1</v>
      </c>
      <c r="P615" s="214" t="s">
        <v>5229</v>
      </c>
      <c r="Q615" s="217">
        <f t="shared" si="18"/>
        <v>1</v>
      </c>
      <c r="R615" s="218" t="str">
        <f t="array" aca="1" ref="R615" ca="1">IF(ISNUMBER(Q615),IF(Q615=100%,"CUMPLIDA",IF(AND(ISNUMBER(M615),ISNUMBER(INDIRECT("FECHA_"&amp;$B615,1))), IF(M615&lt;=INDIRECT("FECHA_"&amp;$B615,1),"INCUMPLIDA","PROCESO"), "VERIFICAR FECHA")),"SIN VALOR AVANCE")</f>
        <v>CUMPLIDA</v>
      </c>
    </row>
    <row r="616" spans="1:18" ht="135">
      <c r="A616" s="211" t="s">
        <v>652</v>
      </c>
      <c r="B616" s="212" t="s">
        <v>2644</v>
      </c>
      <c r="C616" s="548"/>
      <c r="D616" s="548"/>
      <c r="E616" s="546" t="s">
        <v>3071</v>
      </c>
      <c r="F616" s="546"/>
      <c r="G616" s="546"/>
      <c r="H616" s="213" t="s">
        <v>3072</v>
      </c>
      <c r="I616" s="214" t="s">
        <v>3073</v>
      </c>
      <c r="J616" s="214" t="s">
        <v>2576</v>
      </c>
      <c r="K616" s="220">
        <v>1</v>
      </c>
      <c r="L616" s="216">
        <v>44228</v>
      </c>
      <c r="M616" s="216">
        <v>44377</v>
      </c>
      <c r="N616" s="251">
        <f t="shared" si="19"/>
        <v>21.285714285714285</v>
      </c>
      <c r="O616" s="217">
        <v>1</v>
      </c>
      <c r="P616" s="214" t="s">
        <v>5229</v>
      </c>
      <c r="Q616" s="217">
        <f t="shared" si="18"/>
        <v>1</v>
      </c>
      <c r="R616" s="218" t="str">
        <f t="array" aca="1" ref="R616" ca="1">IF(ISNUMBER(Q616),IF(Q616=100%,"CUMPLIDA",IF(AND(ISNUMBER(M616),ISNUMBER(INDIRECT("FECHA_"&amp;$B616,1))), IF(M616&lt;=INDIRECT("FECHA_"&amp;$B616,1),"INCUMPLIDA","PROCESO"), "VERIFICAR FECHA")),"SIN VALOR AVANCE")</f>
        <v>CUMPLIDA</v>
      </c>
    </row>
    <row r="617" spans="1:18" ht="390">
      <c r="A617" s="211" t="s">
        <v>652</v>
      </c>
      <c r="B617" s="212" t="s">
        <v>2644</v>
      </c>
      <c r="C617" s="548"/>
      <c r="D617" s="548"/>
      <c r="E617" s="546"/>
      <c r="F617" s="546"/>
      <c r="G617" s="546"/>
      <c r="H617" s="213" t="s">
        <v>3074</v>
      </c>
      <c r="I617" s="214" t="s">
        <v>3075</v>
      </c>
      <c r="J617" s="214" t="s">
        <v>3076</v>
      </c>
      <c r="K617" s="220">
        <v>1</v>
      </c>
      <c r="L617" s="216">
        <v>44378</v>
      </c>
      <c r="M617" s="216">
        <v>44681</v>
      </c>
      <c r="N617" s="251">
        <f t="shared" si="19"/>
        <v>43.285714285714285</v>
      </c>
      <c r="O617" s="217">
        <v>1</v>
      </c>
      <c r="P617" s="214" t="s">
        <v>5232</v>
      </c>
      <c r="Q617" s="217">
        <f t="shared" si="18"/>
        <v>1</v>
      </c>
      <c r="R617" s="218" t="str">
        <f t="array" aca="1" ref="R617" ca="1">IF(ISNUMBER(Q617),IF(Q617=100%,"CUMPLIDA",IF(AND(ISNUMBER(M617),ISNUMBER(INDIRECT("FECHA_"&amp;$B617,1))), IF(M617&lt;=INDIRECT("FECHA_"&amp;$B617,1),"INCUMPLIDA","PROCESO"), "VERIFICAR FECHA")),"SIN VALOR AVANCE")</f>
        <v>CUMPLIDA</v>
      </c>
    </row>
    <row r="618" spans="1:18" ht="195">
      <c r="A618" s="211" t="s">
        <v>652</v>
      </c>
      <c r="B618" s="212" t="s">
        <v>2644</v>
      </c>
      <c r="C618" s="548"/>
      <c r="D618" s="548"/>
      <c r="E618" s="546" t="s">
        <v>3077</v>
      </c>
      <c r="F618" s="546"/>
      <c r="G618" s="546"/>
      <c r="H618" s="213" t="s">
        <v>3078</v>
      </c>
      <c r="I618" s="214" t="s">
        <v>3079</v>
      </c>
      <c r="J618" s="214" t="s">
        <v>3080</v>
      </c>
      <c r="K618" s="220">
        <v>1</v>
      </c>
      <c r="L618" s="216">
        <v>44378</v>
      </c>
      <c r="M618" s="216">
        <v>44408</v>
      </c>
      <c r="N618" s="251">
        <f t="shared" si="19"/>
        <v>4.2857142857142856</v>
      </c>
      <c r="O618" s="217">
        <v>1</v>
      </c>
      <c r="P618" s="214" t="s">
        <v>5229</v>
      </c>
      <c r="Q618" s="217">
        <f t="shared" si="18"/>
        <v>1</v>
      </c>
      <c r="R618" s="218" t="str">
        <f t="array" aca="1" ref="R618" ca="1">IF(ISNUMBER(Q618),IF(Q618=100%,"CUMPLIDA",IF(AND(ISNUMBER(M618),ISNUMBER(INDIRECT("FECHA_"&amp;$B618,1))), IF(M618&lt;=INDIRECT("FECHA_"&amp;$B618,1),"INCUMPLIDA","PROCESO"), "VERIFICAR FECHA")),"SIN VALOR AVANCE")</f>
        <v>CUMPLIDA</v>
      </c>
    </row>
    <row r="619" spans="1:18" ht="240">
      <c r="A619" s="211" t="s">
        <v>652</v>
      </c>
      <c r="B619" s="212" t="s">
        <v>2644</v>
      </c>
      <c r="C619" s="548"/>
      <c r="D619" s="548"/>
      <c r="E619" s="546"/>
      <c r="F619" s="546"/>
      <c r="G619" s="546"/>
      <c r="H619" s="213" t="s">
        <v>3081</v>
      </c>
      <c r="I619" s="214" t="s">
        <v>3082</v>
      </c>
      <c r="J619" s="214" t="s">
        <v>3083</v>
      </c>
      <c r="K619" s="220">
        <v>6</v>
      </c>
      <c r="L619" s="216">
        <v>44256</v>
      </c>
      <c r="M619" s="216">
        <v>44408</v>
      </c>
      <c r="N619" s="251">
        <f t="shared" si="19"/>
        <v>21.714285714285715</v>
      </c>
      <c r="O619" s="217">
        <v>1</v>
      </c>
      <c r="P619" s="214" t="s">
        <v>5230</v>
      </c>
      <c r="Q619" s="217">
        <f t="shared" si="18"/>
        <v>1</v>
      </c>
      <c r="R619" s="218" t="str">
        <f t="array" aca="1" ref="R619" ca="1">IF(ISNUMBER(Q619),IF(Q619=100%,"CUMPLIDA",IF(AND(ISNUMBER(M619),ISNUMBER(INDIRECT("FECHA_"&amp;$B619,1))), IF(M619&lt;=INDIRECT("FECHA_"&amp;$B619,1),"INCUMPLIDA","PROCESO"), "VERIFICAR FECHA")),"SIN VALOR AVANCE")</f>
        <v>CUMPLIDA</v>
      </c>
    </row>
    <row r="620" spans="1:18" ht="135.75">
      <c r="A620" s="211" t="s">
        <v>652</v>
      </c>
      <c r="B620" s="212" t="s">
        <v>2644</v>
      </c>
      <c r="C620" s="548"/>
      <c r="D620" s="548"/>
      <c r="E620" s="546" t="s">
        <v>3084</v>
      </c>
      <c r="F620" s="546"/>
      <c r="G620" s="546"/>
      <c r="H620" s="213" t="s">
        <v>3085</v>
      </c>
      <c r="I620" s="214" t="s">
        <v>2999</v>
      </c>
      <c r="J620" s="214" t="s">
        <v>2922</v>
      </c>
      <c r="K620" s="220">
        <v>1</v>
      </c>
      <c r="L620" s="216">
        <v>45231</v>
      </c>
      <c r="M620" s="216">
        <v>45504</v>
      </c>
      <c r="N620" s="251">
        <f t="shared" si="19"/>
        <v>39</v>
      </c>
      <c r="O620" s="217">
        <v>1</v>
      </c>
      <c r="P620" s="214" t="s">
        <v>5233</v>
      </c>
      <c r="Q620" s="217">
        <f t="shared" si="18"/>
        <v>1</v>
      </c>
      <c r="R620" s="218" t="str">
        <f t="array" aca="1" ref="R620" ca="1">IF(ISNUMBER(Q620),IF(Q620=100%,"CUMPLIDA",IF(AND(ISNUMBER(M620),ISNUMBER(INDIRECT("FECHA_"&amp;$B620,1))), IF(M620&lt;=INDIRECT("FECHA_"&amp;$B620,1),"INCUMPLIDA","PROCESO"), "VERIFICAR FECHA")),"SIN VALOR AVANCE")</f>
        <v>CUMPLIDA</v>
      </c>
    </row>
    <row r="621" spans="1:18" ht="165.75">
      <c r="A621" s="211" t="s">
        <v>652</v>
      </c>
      <c r="B621" s="212" t="s">
        <v>2644</v>
      </c>
      <c r="C621" s="548"/>
      <c r="D621" s="548"/>
      <c r="E621" s="546"/>
      <c r="F621" s="546"/>
      <c r="G621" s="546"/>
      <c r="H621" s="213" t="s">
        <v>3086</v>
      </c>
      <c r="I621" s="214" t="s">
        <v>515</v>
      </c>
      <c r="J621" s="214" t="s">
        <v>475</v>
      </c>
      <c r="K621" s="220">
        <v>1</v>
      </c>
      <c r="L621" s="216">
        <v>45323</v>
      </c>
      <c r="M621" s="216">
        <v>45747</v>
      </c>
      <c r="N621" s="251">
        <f t="shared" si="19"/>
        <v>60.571428571428569</v>
      </c>
      <c r="O621" s="217">
        <v>1</v>
      </c>
      <c r="P621" s="214" t="s">
        <v>4868</v>
      </c>
      <c r="Q621" s="217">
        <f t="shared" si="18"/>
        <v>1</v>
      </c>
      <c r="R621" s="218" t="str">
        <f t="array" aca="1" ref="R621" ca="1">IF(ISNUMBER(Q621),IF(Q621=100%,"CUMPLIDA",IF(AND(ISNUMBER(M621),ISNUMBER(INDIRECT("FECHA_"&amp;$B621,1))), IF(M621&lt;=INDIRECT("FECHA_"&amp;$B621,1),"INCUMPLIDA","PROCESO"), "VERIFICAR FECHA")),"SIN VALOR AVANCE")</f>
        <v>CUMPLIDA</v>
      </c>
    </row>
    <row r="622" spans="1:18" ht="75.75">
      <c r="A622" s="211" t="s">
        <v>652</v>
      </c>
      <c r="B622" s="212" t="s">
        <v>2644</v>
      </c>
      <c r="C622" s="548"/>
      <c r="D622" s="548"/>
      <c r="E622" s="546" t="s">
        <v>3087</v>
      </c>
      <c r="F622" s="546"/>
      <c r="G622" s="546"/>
      <c r="H622" s="213" t="s">
        <v>3088</v>
      </c>
      <c r="I622" s="214" t="s">
        <v>518</v>
      </c>
      <c r="J622" s="214" t="s">
        <v>519</v>
      </c>
      <c r="K622" s="220">
        <v>1</v>
      </c>
      <c r="L622" s="216">
        <v>45323</v>
      </c>
      <c r="M622" s="216">
        <v>45747</v>
      </c>
      <c r="N622" s="251">
        <f t="shared" si="19"/>
        <v>60.571428571428569</v>
      </c>
      <c r="O622" s="217">
        <v>1</v>
      </c>
      <c r="P622" s="214" t="s">
        <v>4878</v>
      </c>
      <c r="Q622" s="217">
        <f t="shared" si="18"/>
        <v>1</v>
      </c>
      <c r="R622" s="218" t="str">
        <f t="array" aca="1" ref="R622" ca="1">IF(ISNUMBER(Q622),IF(Q622=100%,"CUMPLIDA",IF(AND(ISNUMBER(M622),ISNUMBER(INDIRECT("FECHA_"&amp;$B622,1))), IF(M622&lt;=INDIRECT("FECHA_"&amp;$B622,1),"INCUMPLIDA","PROCESO"), "VERIFICAR FECHA")),"SIN VALOR AVANCE")</f>
        <v>CUMPLIDA</v>
      </c>
    </row>
    <row r="623" spans="1:18" ht="75.75">
      <c r="A623" s="211" t="s">
        <v>652</v>
      </c>
      <c r="B623" s="212" t="s">
        <v>2644</v>
      </c>
      <c r="C623" s="548"/>
      <c r="D623" s="548"/>
      <c r="E623" s="546"/>
      <c r="F623" s="546"/>
      <c r="G623" s="546"/>
      <c r="H623" s="213" t="s">
        <v>3089</v>
      </c>
      <c r="I623" s="214" t="s">
        <v>481</v>
      </c>
      <c r="J623" s="214" t="s">
        <v>482</v>
      </c>
      <c r="K623" s="220">
        <v>1</v>
      </c>
      <c r="L623" s="216">
        <v>45231</v>
      </c>
      <c r="M623" s="216">
        <v>45747</v>
      </c>
      <c r="N623" s="251">
        <f t="shared" si="19"/>
        <v>73.714285714285708</v>
      </c>
      <c r="O623" s="217">
        <v>1</v>
      </c>
      <c r="P623" s="214" t="s">
        <v>4878</v>
      </c>
      <c r="Q623" s="217">
        <f t="shared" si="18"/>
        <v>1</v>
      </c>
      <c r="R623" s="218" t="str">
        <f t="array" aca="1" ref="R623" ca="1">IF(ISNUMBER(Q623),IF(Q623=100%,"CUMPLIDA",IF(AND(ISNUMBER(M623),ISNUMBER(INDIRECT("FECHA_"&amp;$B623,1))), IF(M623&lt;=INDIRECT("FECHA_"&amp;$B623,1),"INCUMPLIDA","PROCESO"), "VERIFICAR FECHA")),"SIN VALOR AVANCE")</f>
        <v>CUMPLIDA</v>
      </c>
    </row>
    <row r="624" spans="1:18" ht="165.75">
      <c r="A624" s="211" t="s">
        <v>652</v>
      </c>
      <c r="B624" s="212" t="s">
        <v>2644</v>
      </c>
      <c r="C624" s="548"/>
      <c r="D624" s="548"/>
      <c r="E624" s="546"/>
      <c r="F624" s="546"/>
      <c r="G624" s="546"/>
      <c r="H624" s="213" t="s">
        <v>3090</v>
      </c>
      <c r="I624" s="214" t="s">
        <v>483</v>
      </c>
      <c r="J624" s="214" t="s">
        <v>484</v>
      </c>
      <c r="K624" s="220">
        <v>1</v>
      </c>
      <c r="L624" s="216">
        <v>45323</v>
      </c>
      <c r="M624" s="216">
        <v>45747</v>
      </c>
      <c r="N624" s="251">
        <f t="shared" si="19"/>
        <v>60.571428571428569</v>
      </c>
      <c r="O624" s="217">
        <v>1</v>
      </c>
      <c r="P624" s="214" t="s">
        <v>4868</v>
      </c>
      <c r="Q624" s="217">
        <f t="shared" si="18"/>
        <v>1</v>
      </c>
      <c r="R624" s="218" t="str">
        <f t="array" aca="1" ref="R624" ca="1">IF(ISNUMBER(Q624),IF(Q624=100%,"CUMPLIDA",IF(AND(ISNUMBER(M624),ISNUMBER(INDIRECT("FECHA_"&amp;$B624,1))), IF(M624&lt;=INDIRECT("FECHA_"&amp;$B624,1),"INCUMPLIDA","PROCESO"), "VERIFICAR FECHA")),"SIN VALOR AVANCE")</f>
        <v>CUMPLIDA</v>
      </c>
    </row>
    <row r="625" spans="1:18" ht="75.75">
      <c r="A625" s="211" t="s">
        <v>652</v>
      </c>
      <c r="B625" s="212" t="s">
        <v>2644</v>
      </c>
      <c r="C625" s="548"/>
      <c r="D625" s="548"/>
      <c r="E625" s="546"/>
      <c r="F625" s="546"/>
      <c r="G625" s="546"/>
      <c r="H625" s="213" t="s">
        <v>3091</v>
      </c>
      <c r="I625" s="214" t="s">
        <v>238</v>
      </c>
      <c r="J625" s="214" t="s">
        <v>485</v>
      </c>
      <c r="K625" s="220">
        <v>1</v>
      </c>
      <c r="L625" s="216">
        <v>45231</v>
      </c>
      <c r="M625" s="216">
        <v>45747</v>
      </c>
      <c r="N625" s="251">
        <f t="shared" si="19"/>
        <v>73.714285714285708</v>
      </c>
      <c r="O625" s="217">
        <v>1</v>
      </c>
      <c r="P625" s="214" t="s">
        <v>4878</v>
      </c>
      <c r="Q625" s="217">
        <f t="shared" si="18"/>
        <v>1</v>
      </c>
      <c r="R625" s="218" t="str">
        <f t="array" aca="1" ref="R625" ca="1">IF(ISNUMBER(Q625),IF(Q625=100%,"CUMPLIDA",IF(AND(ISNUMBER(M625),ISNUMBER(INDIRECT("FECHA_"&amp;$B625,1))), IF(M625&lt;=INDIRECT("FECHA_"&amp;$B625,1),"INCUMPLIDA","PROCESO"), "VERIFICAR FECHA")),"SIN VALOR AVANCE")</f>
        <v>CUMPLIDA</v>
      </c>
    </row>
    <row r="626" spans="1:18" ht="210.75">
      <c r="A626" s="211" t="s">
        <v>652</v>
      </c>
      <c r="B626" s="212" t="s">
        <v>2644</v>
      </c>
      <c r="C626" s="548"/>
      <c r="D626" s="548"/>
      <c r="E626" s="546"/>
      <c r="F626" s="546"/>
      <c r="G626" s="546"/>
      <c r="H626" s="213" t="s">
        <v>3092</v>
      </c>
      <c r="I626" s="214" t="s">
        <v>486</v>
      </c>
      <c r="J626" s="214" t="s">
        <v>487</v>
      </c>
      <c r="K626" s="220">
        <v>1</v>
      </c>
      <c r="L626" s="216">
        <v>45231</v>
      </c>
      <c r="M626" s="216">
        <v>45808</v>
      </c>
      <c r="N626" s="251">
        <f t="shared" si="19"/>
        <v>82.428571428571431</v>
      </c>
      <c r="O626" s="217">
        <v>1</v>
      </c>
      <c r="P626" s="214" t="s">
        <v>4870</v>
      </c>
      <c r="Q626" s="217">
        <f t="shared" si="18"/>
        <v>1</v>
      </c>
      <c r="R626" s="218" t="str">
        <f t="array" aca="1" ref="R626" ca="1">IF(ISNUMBER(Q626),IF(Q626=100%,"CUMPLIDA",IF(AND(ISNUMBER(M626),ISNUMBER(INDIRECT("FECHA_"&amp;$B626,1))), IF(M626&lt;=INDIRECT("FECHA_"&amp;$B626,1),"INCUMPLIDA","PROCESO"), "VERIFICAR FECHA")),"SIN VALOR AVANCE")</f>
        <v>CUMPLIDA</v>
      </c>
    </row>
    <row r="627" spans="1:18" ht="285">
      <c r="A627" s="211" t="s">
        <v>652</v>
      </c>
      <c r="B627" s="212" t="s">
        <v>2644</v>
      </c>
      <c r="C627" s="548"/>
      <c r="D627" s="548"/>
      <c r="E627" s="213" t="s">
        <v>3093</v>
      </c>
      <c r="F627" s="213"/>
      <c r="G627" s="546"/>
      <c r="H627" s="213" t="s">
        <v>3094</v>
      </c>
      <c r="I627" s="214" t="s">
        <v>489</v>
      </c>
      <c r="J627" s="214" t="s">
        <v>490</v>
      </c>
      <c r="K627" s="220">
        <v>8</v>
      </c>
      <c r="L627" s="216">
        <v>45839</v>
      </c>
      <c r="M627" s="216">
        <v>46568</v>
      </c>
      <c r="N627" s="251">
        <f t="shared" si="19"/>
        <v>104.14285714285714</v>
      </c>
      <c r="O627" s="217">
        <v>0</v>
      </c>
      <c r="P627" s="214" t="s">
        <v>4878</v>
      </c>
      <c r="Q627" s="217">
        <f t="shared" si="18"/>
        <v>0</v>
      </c>
      <c r="R627" s="218" t="str">
        <f t="array" aca="1" ref="R627" ca="1">IF(ISNUMBER(Q627),IF(Q627=100%,"CUMPLIDA",IF(AND(ISNUMBER(M627),ISNUMBER(INDIRECT("FECHA_"&amp;$B627,1))), IF(M627&lt;=INDIRECT("FECHA_"&amp;$B627,1),"INCUMPLIDA","PROCESO"), "VERIFICAR FECHA")),"SIN VALOR AVANCE")</f>
        <v>PROCESO</v>
      </c>
    </row>
    <row r="628" spans="1:18" ht="165.75">
      <c r="A628" s="211" t="s">
        <v>652</v>
      </c>
      <c r="B628" s="212" t="s">
        <v>2644</v>
      </c>
      <c r="C628" s="548"/>
      <c r="D628" s="548"/>
      <c r="E628" s="213"/>
      <c r="F628" s="213" t="s">
        <v>4865</v>
      </c>
      <c r="G628" s="546"/>
      <c r="H628" s="213" t="s">
        <v>4867</v>
      </c>
      <c r="I628" s="214" t="s">
        <v>493</v>
      </c>
      <c r="J628" s="214" t="s">
        <v>494</v>
      </c>
      <c r="K628" s="220">
        <v>1</v>
      </c>
      <c r="L628" s="216">
        <v>45839</v>
      </c>
      <c r="M628" s="216">
        <v>46568</v>
      </c>
      <c r="N628" s="251">
        <f t="shared" si="19"/>
        <v>104.14285714285714</v>
      </c>
      <c r="O628" s="217">
        <v>0</v>
      </c>
      <c r="P628" s="214" t="s">
        <v>4868</v>
      </c>
      <c r="Q628" s="217">
        <f t="shared" si="18"/>
        <v>0</v>
      </c>
      <c r="R628" s="218" t="str">
        <f t="array" aca="1" ref="R628" ca="1">IF(ISNUMBER(Q628),IF(Q628=100%,"CUMPLIDA",IF(AND(ISNUMBER(M628),ISNUMBER(INDIRECT("FECHA_"&amp;$B628,1))), IF(M628&lt;=INDIRECT("FECHA_"&amp;$B628,1),"INCUMPLIDA","PROCESO"), "VERIFICAR FECHA")),"SIN VALOR AVANCE")</f>
        <v>PROCESO</v>
      </c>
    </row>
    <row r="629" spans="1:18" ht="210.75">
      <c r="A629" s="211" t="s">
        <v>652</v>
      </c>
      <c r="B629" s="212" t="s">
        <v>2644</v>
      </c>
      <c r="C629" s="548"/>
      <c r="D629" s="548"/>
      <c r="E629" s="546"/>
      <c r="F629" s="546" t="s">
        <v>4866</v>
      </c>
      <c r="G629" s="546"/>
      <c r="H629" s="213" t="s">
        <v>4869</v>
      </c>
      <c r="I629" s="214" t="s">
        <v>496</v>
      </c>
      <c r="J629" s="214" t="s">
        <v>527</v>
      </c>
      <c r="K629" s="220">
        <v>2</v>
      </c>
      <c r="L629" s="216">
        <v>45839</v>
      </c>
      <c r="M629" s="216">
        <v>46568</v>
      </c>
      <c r="N629" s="251">
        <f t="shared" si="19"/>
        <v>104.14285714285714</v>
      </c>
      <c r="O629" s="217">
        <v>0</v>
      </c>
      <c r="P629" s="214" t="s">
        <v>4870</v>
      </c>
      <c r="Q629" s="217">
        <f t="shared" si="18"/>
        <v>0</v>
      </c>
      <c r="R629" s="218" t="str">
        <f t="array" aca="1" ref="R629" ca="1">IF(ISNUMBER(Q629),IF(Q629=100%,"CUMPLIDA",IF(AND(ISNUMBER(M629),ISNUMBER(INDIRECT("FECHA_"&amp;$B629,1))), IF(M629&lt;=INDIRECT("FECHA_"&amp;$B629,1),"INCUMPLIDA","PROCESO"), "VERIFICAR FECHA")),"SIN VALOR AVANCE")</f>
        <v>PROCESO</v>
      </c>
    </row>
    <row r="630" spans="1:18" ht="45">
      <c r="A630" s="211" t="s">
        <v>652</v>
      </c>
      <c r="B630" s="212" t="s">
        <v>2644</v>
      </c>
      <c r="C630" s="548"/>
      <c r="D630" s="548"/>
      <c r="E630" s="546"/>
      <c r="F630" s="546"/>
      <c r="G630" s="546"/>
      <c r="H630" s="213" t="s">
        <v>4871</v>
      </c>
      <c r="I630" s="214" t="s">
        <v>4872</v>
      </c>
      <c r="J630" s="214" t="s">
        <v>4873</v>
      </c>
      <c r="K630" s="220">
        <v>35</v>
      </c>
      <c r="L630" s="216">
        <v>45061</v>
      </c>
      <c r="M630" s="216">
        <v>45275</v>
      </c>
      <c r="N630" s="251">
        <f t="shared" si="19"/>
        <v>30.571428571428573</v>
      </c>
      <c r="O630" s="217">
        <v>1</v>
      </c>
      <c r="P630" s="214" t="s">
        <v>4874</v>
      </c>
      <c r="Q630" s="217">
        <f t="shared" si="18"/>
        <v>1</v>
      </c>
      <c r="R630" s="218" t="str">
        <f t="array" aca="1" ref="R630" ca="1">IF(ISNUMBER(Q630),IF(Q630=100%,"CUMPLIDA",IF(AND(ISNUMBER(M630),ISNUMBER(INDIRECT("FECHA_"&amp;$B630,1))), IF(M630&lt;=INDIRECT("FECHA_"&amp;$B630,1),"INCUMPLIDA","PROCESO"), "VERIFICAR FECHA")),"SIN VALOR AVANCE")</f>
        <v>CUMPLIDA</v>
      </c>
    </row>
    <row r="631" spans="1:18" ht="135">
      <c r="A631" s="211" t="s">
        <v>652</v>
      </c>
      <c r="B631" s="212" t="s">
        <v>2644</v>
      </c>
      <c r="C631" s="548"/>
      <c r="D631" s="548"/>
      <c r="E631" s="546"/>
      <c r="F631" s="546"/>
      <c r="G631" s="546"/>
      <c r="H631" s="213" t="s">
        <v>4875</v>
      </c>
      <c r="I631" s="214" t="s">
        <v>4876</v>
      </c>
      <c r="J631" s="214" t="s">
        <v>4877</v>
      </c>
      <c r="K631" s="220">
        <v>1</v>
      </c>
      <c r="L631" s="216">
        <v>44774</v>
      </c>
      <c r="M631" s="216">
        <v>46387</v>
      </c>
      <c r="N631" s="251">
        <f t="shared" si="19"/>
        <v>230.42857142857142</v>
      </c>
      <c r="O631" s="217">
        <v>0.13</v>
      </c>
      <c r="P631" s="214" t="s">
        <v>4878</v>
      </c>
      <c r="Q631" s="217">
        <f t="shared" si="18"/>
        <v>0.13</v>
      </c>
      <c r="R631" s="218" t="str">
        <f t="array" aca="1" ref="R631" ca="1">IF(ISNUMBER(Q631),IF(Q631=100%,"CUMPLIDA",IF(AND(ISNUMBER(M631),ISNUMBER(INDIRECT("FECHA_"&amp;$B631,1))), IF(M631&lt;=INDIRECT("FECHA_"&amp;$B631,1),"INCUMPLIDA","PROCESO"), "VERIFICAR FECHA")),"SIN VALOR AVANCE")</f>
        <v>PROCESO</v>
      </c>
    </row>
    <row r="632" spans="1:18" ht="255.75">
      <c r="A632" s="211" t="s">
        <v>652</v>
      </c>
      <c r="B632" s="212" t="s">
        <v>2644</v>
      </c>
      <c r="C632" s="548" t="s">
        <v>3095</v>
      </c>
      <c r="D632" s="548" t="s">
        <v>3096</v>
      </c>
      <c r="E632" s="546" t="s">
        <v>3097</v>
      </c>
      <c r="F632" s="546"/>
      <c r="G632" s="546" t="s">
        <v>3098</v>
      </c>
      <c r="H632" s="213" t="s">
        <v>3099</v>
      </c>
      <c r="I632" s="214" t="s">
        <v>3100</v>
      </c>
      <c r="J632" s="214" t="s">
        <v>2916</v>
      </c>
      <c r="K632" s="220">
        <v>6</v>
      </c>
      <c r="L632" s="216">
        <v>44378</v>
      </c>
      <c r="M632" s="216">
        <v>44469</v>
      </c>
      <c r="N632" s="251">
        <f t="shared" si="19"/>
        <v>13</v>
      </c>
      <c r="O632" s="217">
        <v>1</v>
      </c>
      <c r="P632" s="234" t="s">
        <v>5234</v>
      </c>
      <c r="Q632" s="217">
        <f t="shared" si="18"/>
        <v>1</v>
      </c>
      <c r="R632" s="218" t="str">
        <f t="array" aca="1" ref="R632" ca="1">IF(ISNUMBER(Q632),IF(Q632=100%,"CUMPLIDA",IF(AND(ISNUMBER(M632),ISNUMBER(INDIRECT("FECHA_"&amp;$B632,1))), IF(M632&lt;=INDIRECT("FECHA_"&amp;$B632,1),"INCUMPLIDA","PROCESO"), "VERIFICAR FECHA")),"SIN VALOR AVANCE")</f>
        <v>CUMPLIDA</v>
      </c>
    </row>
    <row r="633" spans="1:18" ht="225">
      <c r="A633" s="211" t="s">
        <v>652</v>
      </c>
      <c r="B633" s="212" t="s">
        <v>2644</v>
      </c>
      <c r="C633" s="548"/>
      <c r="D633" s="548"/>
      <c r="E633" s="546"/>
      <c r="F633" s="546"/>
      <c r="G633" s="546"/>
      <c r="H633" s="213" t="s">
        <v>3101</v>
      </c>
      <c r="I633" s="214" t="s">
        <v>3102</v>
      </c>
      <c r="J633" s="214" t="s">
        <v>3103</v>
      </c>
      <c r="K633" s="220">
        <v>12</v>
      </c>
      <c r="L633" s="216">
        <v>44378</v>
      </c>
      <c r="M633" s="216">
        <v>44742</v>
      </c>
      <c r="N633" s="251">
        <f t="shared" si="19"/>
        <v>52</v>
      </c>
      <c r="O633" s="217">
        <v>1</v>
      </c>
      <c r="P633" s="234" t="s">
        <v>5235</v>
      </c>
      <c r="Q633" s="217">
        <f t="shared" si="18"/>
        <v>1</v>
      </c>
      <c r="R633" s="218" t="str">
        <f t="array" aca="1" ref="R633" ca="1">IF(ISNUMBER(Q633),IF(Q633=100%,"CUMPLIDA",IF(AND(ISNUMBER(M633),ISNUMBER(INDIRECT("FECHA_"&amp;$B633,1))), IF(M633&lt;=INDIRECT("FECHA_"&amp;$B633,1),"INCUMPLIDA","PROCESO"), "VERIFICAR FECHA")),"SIN VALOR AVANCE")</f>
        <v>CUMPLIDA</v>
      </c>
    </row>
    <row r="634" spans="1:18" ht="180.75">
      <c r="A634" s="211" t="s">
        <v>652</v>
      </c>
      <c r="B634" s="212" t="s">
        <v>2644</v>
      </c>
      <c r="C634" s="548"/>
      <c r="D634" s="548"/>
      <c r="E634" s="546"/>
      <c r="F634" s="546"/>
      <c r="G634" s="546"/>
      <c r="H634" s="213" t="s">
        <v>3104</v>
      </c>
      <c r="I634" s="214" t="s">
        <v>3105</v>
      </c>
      <c r="J634" s="214" t="s">
        <v>659</v>
      </c>
      <c r="K634" s="220">
        <v>1</v>
      </c>
      <c r="L634" s="216">
        <v>45231</v>
      </c>
      <c r="M634" s="216">
        <v>45504</v>
      </c>
      <c r="N634" s="251">
        <f t="shared" si="19"/>
        <v>39</v>
      </c>
      <c r="O634" s="217">
        <v>1</v>
      </c>
      <c r="P634" s="214" t="s">
        <v>5236</v>
      </c>
      <c r="Q634" s="217">
        <f t="shared" si="18"/>
        <v>1</v>
      </c>
      <c r="R634" s="218" t="str">
        <f t="array" aca="1" ref="R634" ca="1">IF(ISNUMBER(Q634),IF(Q634=100%,"CUMPLIDA",IF(AND(ISNUMBER(M634),ISNUMBER(INDIRECT("FECHA_"&amp;$B634,1))), IF(M634&lt;=INDIRECT("FECHA_"&amp;$B634,1),"INCUMPLIDA","PROCESO"), "VERIFICAR FECHA")),"SIN VALOR AVANCE")</f>
        <v>CUMPLIDA</v>
      </c>
    </row>
    <row r="635" spans="1:18" ht="210.75">
      <c r="A635" s="211" t="s">
        <v>652</v>
      </c>
      <c r="B635" s="212" t="s">
        <v>2644</v>
      </c>
      <c r="C635" s="548"/>
      <c r="D635" s="548"/>
      <c r="E635" s="546"/>
      <c r="F635" s="546"/>
      <c r="G635" s="546"/>
      <c r="H635" s="213" t="s">
        <v>2923</v>
      </c>
      <c r="I635" s="214" t="s">
        <v>515</v>
      </c>
      <c r="J635" s="214" t="s">
        <v>475</v>
      </c>
      <c r="K635" s="220">
        <v>1</v>
      </c>
      <c r="L635" s="216">
        <v>45323</v>
      </c>
      <c r="M635" s="216">
        <v>45747</v>
      </c>
      <c r="N635" s="251">
        <f t="shared" si="19"/>
        <v>60.571428571428569</v>
      </c>
      <c r="O635" s="217">
        <v>1</v>
      </c>
      <c r="P635" s="224" t="s">
        <v>5237</v>
      </c>
      <c r="Q635" s="217">
        <f t="shared" ref="Q635:Q698" si="20">(O635)</f>
        <v>1</v>
      </c>
      <c r="R635" s="218" t="str">
        <f t="array" aca="1" ref="R635" ca="1">IF(ISNUMBER(Q635),IF(Q635=100%,"CUMPLIDA",IF(AND(ISNUMBER(M635),ISNUMBER(INDIRECT("FECHA_"&amp;$B635,1))), IF(M635&lt;=INDIRECT("FECHA_"&amp;$B635,1),"INCUMPLIDA","PROCESO"), "VERIFICAR FECHA")),"SIN VALOR AVANCE")</f>
        <v>CUMPLIDA</v>
      </c>
    </row>
    <row r="636" spans="1:18" ht="165.75">
      <c r="A636" s="211" t="s">
        <v>652</v>
      </c>
      <c r="B636" s="212" t="s">
        <v>2644</v>
      </c>
      <c r="C636" s="548"/>
      <c r="D636" s="548"/>
      <c r="E636" s="546"/>
      <c r="F636" s="546"/>
      <c r="G636" s="546"/>
      <c r="H636" s="213" t="s">
        <v>2924</v>
      </c>
      <c r="I636" s="214" t="s">
        <v>518</v>
      </c>
      <c r="J636" s="214" t="s">
        <v>519</v>
      </c>
      <c r="K636" s="220">
        <v>1</v>
      </c>
      <c r="L636" s="216">
        <v>45323</v>
      </c>
      <c r="M636" s="216">
        <v>45747</v>
      </c>
      <c r="N636" s="251">
        <f t="shared" si="19"/>
        <v>60.571428571428569</v>
      </c>
      <c r="O636" s="217">
        <v>1</v>
      </c>
      <c r="P636" s="224" t="s">
        <v>5238</v>
      </c>
      <c r="Q636" s="217">
        <f t="shared" si="20"/>
        <v>1</v>
      </c>
      <c r="R636" s="218" t="str">
        <f t="array" aca="1" ref="R636" ca="1">IF(ISNUMBER(Q636),IF(Q636=100%,"CUMPLIDA",IF(AND(ISNUMBER(M636),ISNUMBER(INDIRECT("FECHA_"&amp;$B636,1))), IF(M636&lt;=INDIRECT("FECHA_"&amp;$B636,1),"INCUMPLIDA","PROCESO"), "VERIFICAR FECHA")),"SIN VALOR AVANCE")</f>
        <v>CUMPLIDA</v>
      </c>
    </row>
    <row r="637" spans="1:18" ht="165.75">
      <c r="A637" s="211" t="s">
        <v>652</v>
      </c>
      <c r="B637" s="212" t="s">
        <v>2644</v>
      </c>
      <c r="C637" s="548"/>
      <c r="D637" s="548"/>
      <c r="E637" s="546"/>
      <c r="F637" s="546"/>
      <c r="G637" s="546"/>
      <c r="H637" s="213" t="s">
        <v>2925</v>
      </c>
      <c r="I637" s="214" t="s">
        <v>481</v>
      </c>
      <c r="J637" s="214" t="s">
        <v>482</v>
      </c>
      <c r="K637" s="220">
        <v>1</v>
      </c>
      <c r="L637" s="216">
        <v>45231</v>
      </c>
      <c r="M637" s="216">
        <v>45747</v>
      </c>
      <c r="N637" s="251">
        <f t="shared" si="19"/>
        <v>73.714285714285708</v>
      </c>
      <c r="O637" s="217">
        <v>1</v>
      </c>
      <c r="P637" s="224" t="s">
        <v>5238</v>
      </c>
      <c r="Q637" s="217">
        <f t="shared" si="20"/>
        <v>1</v>
      </c>
      <c r="R637" s="218" t="str">
        <f t="array" aca="1" ref="R637" ca="1">IF(ISNUMBER(Q637),IF(Q637=100%,"CUMPLIDA",IF(AND(ISNUMBER(M637),ISNUMBER(INDIRECT("FECHA_"&amp;$B637,1))), IF(M637&lt;=INDIRECT("FECHA_"&amp;$B637,1),"INCUMPLIDA","PROCESO"), "VERIFICAR FECHA")),"SIN VALOR AVANCE")</f>
        <v>CUMPLIDA</v>
      </c>
    </row>
    <row r="638" spans="1:18" ht="210.75">
      <c r="A638" s="211" t="s">
        <v>652</v>
      </c>
      <c r="B638" s="212" t="s">
        <v>2644</v>
      </c>
      <c r="C638" s="548"/>
      <c r="D638" s="548"/>
      <c r="E638" s="546"/>
      <c r="F638" s="546"/>
      <c r="G638" s="546"/>
      <c r="H638" s="213" t="s">
        <v>2926</v>
      </c>
      <c r="I638" s="214" t="s">
        <v>483</v>
      </c>
      <c r="J638" s="214" t="s">
        <v>484</v>
      </c>
      <c r="K638" s="220">
        <v>1</v>
      </c>
      <c r="L638" s="216">
        <v>45323</v>
      </c>
      <c r="M638" s="216">
        <v>45747</v>
      </c>
      <c r="N638" s="251">
        <f t="shared" si="19"/>
        <v>60.571428571428569</v>
      </c>
      <c r="O638" s="217">
        <v>1</v>
      </c>
      <c r="P638" s="224" t="s">
        <v>5237</v>
      </c>
      <c r="Q638" s="217">
        <f t="shared" si="20"/>
        <v>1</v>
      </c>
      <c r="R638" s="218" t="str">
        <f t="array" aca="1" ref="R638" ca="1">IF(ISNUMBER(Q638),IF(Q638=100%,"CUMPLIDA",IF(AND(ISNUMBER(M638),ISNUMBER(INDIRECT("FECHA_"&amp;$B638,1))), IF(M638&lt;=INDIRECT("FECHA_"&amp;$B638,1),"INCUMPLIDA","PROCESO"), "VERIFICAR FECHA")),"SIN VALOR AVANCE")</f>
        <v>CUMPLIDA</v>
      </c>
    </row>
    <row r="639" spans="1:18" ht="165.75">
      <c r="A639" s="211" t="s">
        <v>652</v>
      </c>
      <c r="B639" s="212" t="s">
        <v>2644</v>
      </c>
      <c r="C639" s="548"/>
      <c r="D639" s="548"/>
      <c r="E639" s="546"/>
      <c r="F639" s="546"/>
      <c r="G639" s="546"/>
      <c r="H639" s="213" t="s">
        <v>2927</v>
      </c>
      <c r="I639" s="214" t="s">
        <v>238</v>
      </c>
      <c r="J639" s="214" t="s">
        <v>485</v>
      </c>
      <c r="K639" s="220">
        <v>1</v>
      </c>
      <c r="L639" s="216">
        <v>45231</v>
      </c>
      <c r="M639" s="216">
        <v>45747</v>
      </c>
      <c r="N639" s="251">
        <f t="shared" si="19"/>
        <v>73.714285714285708</v>
      </c>
      <c r="O639" s="217">
        <v>1</v>
      </c>
      <c r="P639" s="224" t="s">
        <v>5238</v>
      </c>
      <c r="Q639" s="217">
        <f t="shared" si="20"/>
        <v>1</v>
      </c>
      <c r="R639" s="218" t="str">
        <f t="array" aca="1" ref="R639" ca="1">IF(ISNUMBER(Q639),IF(Q639=100%,"CUMPLIDA",IF(AND(ISNUMBER(M639),ISNUMBER(INDIRECT("FECHA_"&amp;$B639,1))), IF(M639&lt;=INDIRECT("FECHA_"&amp;$B639,1),"INCUMPLIDA","PROCESO"), "VERIFICAR FECHA")),"SIN VALOR AVANCE")</f>
        <v>CUMPLIDA</v>
      </c>
    </row>
    <row r="640" spans="1:18" ht="375.75">
      <c r="A640" s="211" t="s">
        <v>652</v>
      </c>
      <c r="B640" s="212" t="s">
        <v>2644</v>
      </c>
      <c r="C640" s="548"/>
      <c r="D640" s="548"/>
      <c r="E640" s="546"/>
      <c r="F640" s="546"/>
      <c r="G640" s="546"/>
      <c r="H640" s="213" t="s">
        <v>2928</v>
      </c>
      <c r="I640" s="214" t="s">
        <v>486</v>
      </c>
      <c r="J640" s="214" t="s">
        <v>487</v>
      </c>
      <c r="K640" s="220">
        <v>1</v>
      </c>
      <c r="L640" s="216">
        <v>45231</v>
      </c>
      <c r="M640" s="216">
        <v>45808</v>
      </c>
      <c r="N640" s="251">
        <f t="shared" si="19"/>
        <v>82.428571428571431</v>
      </c>
      <c r="O640" s="217">
        <v>1</v>
      </c>
      <c r="P640" s="214" t="s">
        <v>5239</v>
      </c>
      <c r="Q640" s="217">
        <f t="shared" si="20"/>
        <v>1</v>
      </c>
      <c r="R640" s="218" t="str">
        <f t="array" aca="1" ref="R640" ca="1">IF(ISNUMBER(Q640),IF(Q640=100%,"CUMPLIDA",IF(AND(ISNUMBER(M640),ISNUMBER(INDIRECT("FECHA_"&amp;$B640,1))), IF(M640&lt;=INDIRECT("FECHA_"&amp;$B640,1),"INCUMPLIDA","PROCESO"), "VERIFICAR FECHA")),"SIN VALOR AVANCE")</f>
        <v>CUMPLIDA</v>
      </c>
    </row>
    <row r="641" spans="1:18" ht="165.75">
      <c r="A641" s="211" t="s">
        <v>652</v>
      </c>
      <c r="B641" s="212" t="s">
        <v>2644</v>
      </c>
      <c r="C641" s="548"/>
      <c r="D641" s="548"/>
      <c r="E641" s="546"/>
      <c r="F641" s="546"/>
      <c r="G641" s="546"/>
      <c r="H641" s="213" t="s">
        <v>2929</v>
      </c>
      <c r="I641" s="214" t="s">
        <v>489</v>
      </c>
      <c r="J641" s="214" t="s">
        <v>490</v>
      </c>
      <c r="K641" s="220">
        <v>7</v>
      </c>
      <c r="L641" s="216">
        <v>46024</v>
      </c>
      <c r="M641" s="216">
        <v>46660</v>
      </c>
      <c r="N641" s="251">
        <f t="shared" si="19"/>
        <v>90.857142857142861</v>
      </c>
      <c r="O641" s="217">
        <v>0</v>
      </c>
      <c r="P641" s="224" t="s">
        <v>5238</v>
      </c>
      <c r="Q641" s="217">
        <f t="shared" si="20"/>
        <v>0</v>
      </c>
      <c r="R641" s="218" t="str">
        <f t="array" aca="1" ref="R641" ca="1">IF(ISNUMBER(Q641),IF(Q641=100%,"CUMPLIDA",IF(AND(ISNUMBER(M641),ISNUMBER(INDIRECT("FECHA_"&amp;$B641,1))), IF(M641&lt;=INDIRECT("FECHA_"&amp;$B641,1),"INCUMPLIDA","PROCESO"), "VERIFICAR FECHA")),"SIN VALOR AVANCE")</f>
        <v>PROCESO</v>
      </c>
    </row>
    <row r="642" spans="1:18" ht="210.75">
      <c r="A642" s="211" t="s">
        <v>652</v>
      </c>
      <c r="B642" s="212" t="s">
        <v>2644</v>
      </c>
      <c r="C642" s="548"/>
      <c r="D642" s="548"/>
      <c r="E642" s="546"/>
      <c r="F642" s="546"/>
      <c r="G642" s="546"/>
      <c r="H642" s="213" t="s">
        <v>2930</v>
      </c>
      <c r="I642" s="214" t="s">
        <v>493</v>
      </c>
      <c r="J642" s="214" t="s">
        <v>494</v>
      </c>
      <c r="K642" s="220">
        <v>1</v>
      </c>
      <c r="L642" s="216">
        <v>46024</v>
      </c>
      <c r="M642" s="216">
        <v>46660</v>
      </c>
      <c r="N642" s="251">
        <f t="shared" si="19"/>
        <v>90.857142857142861</v>
      </c>
      <c r="O642" s="217">
        <v>0</v>
      </c>
      <c r="P642" s="224" t="s">
        <v>5237</v>
      </c>
      <c r="Q642" s="217">
        <f t="shared" si="20"/>
        <v>0</v>
      </c>
      <c r="R642" s="218" t="str">
        <f t="array" aca="1" ref="R642" ca="1">IF(ISNUMBER(Q642),IF(Q642=100%,"CUMPLIDA",IF(AND(ISNUMBER(M642),ISNUMBER(INDIRECT("FECHA_"&amp;$B642,1))), IF(M642&lt;=INDIRECT("FECHA_"&amp;$B642,1),"INCUMPLIDA","PROCESO"), "VERIFICAR FECHA")),"SIN VALOR AVANCE")</f>
        <v>PROCESO</v>
      </c>
    </row>
    <row r="643" spans="1:18" ht="375.75">
      <c r="A643" s="211" t="s">
        <v>652</v>
      </c>
      <c r="B643" s="212" t="s">
        <v>2644</v>
      </c>
      <c r="C643" s="548"/>
      <c r="D643" s="548"/>
      <c r="E643" s="546"/>
      <c r="F643" s="546"/>
      <c r="G643" s="546"/>
      <c r="H643" s="213" t="s">
        <v>2931</v>
      </c>
      <c r="I643" s="214" t="s">
        <v>496</v>
      </c>
      <c r="J643" s="214" t="s">
        <v>527</v>
      </c>
      <c r="K643" s="220">
        <v>2</v>
      </c>
      <c r="L643" s="216">
        <v>46024</v>
      </c>
      <c r="M643" s="216">
        <v>46660</v>
      </c>
      <c r="N643" s="251">
        <f t="shared" si="19"/>
        <v>90.857142857142861</v>
      </c>
      <c r="O643" s="217">
        <v>0</v>
      </c>
      <c r="P643" s="214" t="s">
        <v>5239</v>
      </c>
      <c r="Q643" s="217">
        <f t="shared" si="20"/>
        <v>0</v>
      </c>
      <c r="R643" s="218" t="str">
        <f t="array" aca="1" ref="R643" ca="1">IF(ISNUMBER(Q643),IF(Q643=100%,"CUMPLIDA",IF(AND(ISNUMBER(M643),ISNUMBER(INDIRECT("FECHA_"&amp;$B643,1))), IF(M643&lt;=INDIRECT("FECHA_"&amp;$B643,1),"INCUMPLIDA","PROCESO"), "VERIFICAR FECHA")),"SIN VALOR AVANCE")</f>
        <v>PROCESO</v>
      </c>
    </row>
    <row r="644" spans="1:18" ht="270">
      <c r="A644" s="211" t="s">
        <v>652</v>
      </c>
      <c r="B644" s="212" t="s">
        <v>2644</v>
      </c>
      <c r="C644" s="548"/>
      <c r="D644" s="548"/>
      <c r="E644" s="546"/>
      <c r="F644" s="546"/>
      <c r="G644" s="546"/>
      <c r="H644" s="213" t="s">
        <v>3106</v>
      </c>
      <c r="I644" s="214" t="s">
        <v>3107</v>
      </c>
      <c r="J644" s="214" t="s">
        <v>3108</v>
      </c>
      <c r="K644" s="220">
        <v>12</v>
      </c>
      <c r="L644" s="216">
        <v>44378</v>
      </c>
      <c r="M644" s="216">
        <v>44742</v>
      </c>
      <c r="N644" s="251">
        <f t="shared" si="19"/>
        <v>52</v>
      </c>
      <c r="O644" s="217">
        <v>1</v>
      </c>
      <c r="P644" s="234" t="s">
        <v>5240</v>
      </c>
      <c r="Q644" s="217">
        <f t="shared" si="20"/>
        <v>1</v>
      </c>
      <c r="R644" s="218" t="str">
        <f t="array" aca="1" ref="R644" ca="1">IF(ISNUMBER(Q644),IF(Q644=100%,"CUMPLIDA",IF(AND(ISNUMBER(M644),ISNUMBER(INDIRECT("FECHA_"&amp;$B644,1))), IF(M644&lt;=INDIRECT("FECHA_"&amp;$B644,1),"INCUMPLIDA","PROCESO"), "VERIFICAR FECHA")),"SIN VALOR AVANCE")</f>
        <v>CUMPLIDA</v>
      </c>
    </row>
    <row r="645" spans="1:18" ht="120">
      <c r="A645" s="211" t="s">
        <v>652</v>
      </c>
      <c r="B645" s="212" t="s">
        <v>2644</v>
      </c>
      <c r="C645" s="548" t="s">
        <v>3109</v>
      </c>
      <c r="D645" s="548" t="s">
        <v>2673</v>
      </c>
      <c r="E645" s="546" t="s">
        <v>3110</v>
      </c>
      <c r="F645" s="546"/>
      <c r="G645" s="546" t="s">
        <v>3111</v>
      </c>
      <c r="H645" s="546" t="s">
        <v>3112</v>
      </c>
      <c r="I645" s="214" t="s">
        <v>3113</v>
      </c>
      <c r="J645" s="214" t="s">
        <v>3114</v>
      </c>
      <c r="K645" s="220">
        <v>1</v>
      </c>
      <c r="L645" s="216">
        <v>44621</v>
      </c>
      <c r="M645" s="216">
        <v>44804</v>
      </c>
      <c r="N645" s="251">
        <f t="shared" si="19"/>
        <v>26.142857142857142</v>
      </c>
      <c r="O645" s="217">
        <v>1</v>
      </c>
      <c r="P645" s="214" t="s">
        <v>5241</v>
      </c>
      <c r="Q645" s="217">
        <f t="shared" si="20"/>
        <v>1</v>
      </c>
      <c r="R645" s="218" t="str">
        <f t="array" aca="1" ref="R645" ca="1">IF(ISNUMBER(Q645),IF(Q645=100%,"CUMPLIDA",IF(AND(ISNUMBER(M645),ISNUMBER(INDIRECT("FECHA_"&amp;$B645,1))), IF(M645&lt;=INDIRECT("FECHA_"&amp;$B645,1),"INCUMPLIDA","PROCESO"), "VERIFICAR FECHA")),"SIN VALOR AVANCE")</f>
        <v>CUMPLIDA</v>
      </c>
    </row>
    <row r="646" spans="1:18" ht="195">
      <c r="A646" s="211" t="s">
        <v>652</v>
      </c>
      <c r="B646" s="212" t="s">
        <v>2644</v>
      </c>
      <c r="C646" s="548"/>
      <c r="D646" s="548"/>
      <c r="E646" s="546"/>
      <c r="F646" s="546"/>
      <c r="G646" s="546"/>
      <c r="H646" s="546"/>
      <c r="I646" s="214" t="s">
        <v>3115</v>
      </c>
      <c r="J646" s="214" t="s">
        <v>3116</v>
      </c>
      <c r="K646" s="220">
        <v>1</v>
      </c>
      <c r="L646" s="216">
        <v>44774</v>
      </c>
      <c r="M646" s="216">
        <v>44834</v>
      </c>
      <c r="N646" s="251">
        <f t="shared" si="19"/>
        <v>8.5714285714285712</v>
      </c>
      <c r="O646" s="217">
        <v>1</v>
      </c>
      <c r="P646" s="214" t="s">
        <v>5241</v>
      </c>
      <c r="Q646" s="217">
        <f t="shared" si="20"/>
        <v>1</v>
      </c>
      <c r="R646" s="218" t="str">
        <f t="array" aca="1" ref="R646" ca="1">IF(ISNUMBER(Q646),IF(Q646=100%,"CUMPLIDA",IF(AND(ISNUMBER(M646),ISNUMBER(INDIRECT("FECHA_"&amp;$B646,1))), IF(M646&lt;=INDIRECT("FECHA_"&amp;$B646,1),"INCUMPLIDA","PROCESO"), "VERIFICAR FECHA")),"SIN VALOR AVANCE")</f>
        <v>CUMPLIDA</v>
      </c>
    </row>
    <row r="647" spans="1:18" ht="330">
      <c r="A647" s="211" t="s">
        <v>652</v>
      </c>
      <c r="B647" s="212" t="s">
        <v>2644</v>
      </c>
      <c r="C647" s="548"/>
      <c r="D647" s="548"/>
      <c r="E647" s="546"/>
      <c r="F647" s="546"/>
      <c r="G647" s="546"/>
      <c r="H647" s="213" t="s">
        <v>3117</v>
      </c>
      <c r="I647" s="214" t="s">
        <v>3115</v>
      </c>
      <c r="J647" s="214" t="s">
        <v>3118</v>
      </c>
      <c r="K647" s="220">
        <v>11</v>
      </c>
      <c r="L647" s="216">
        <v>44621</v>
      </c>
      <c r="M647" s="216">
        <v>44773</v>
      </c>
      <c r="N647" s="251">
        <f t="shared" si="19"/>
        <v>21.714285714285715</v>
      </c>
      <c r="O647" s="217">
        <v>1</v>
      </c>
      <c r="P647" s="214" t="s">
        <v>5241</v>
      </c>
      <c r="Q647" s="217">
        <f t="shared" si="20"/>
        <v>1</v>
      </c>
      <c r="R647" s="218" t="str">
        <f t="array" aca="1" ref="R647" ca="1">IF(ISNUMBER(Q647),IF(Q647=100%,"CUMPLIDA",IF(AND(ISNUMBER(M647),ISNUMBER(INDIRECT("FECHA_"&amp;$B647,1))), IF(M647&lt;=INDIRECT("FECHA_"&amp;$B647,1),"INCUMPLIDA","PROCESO"), "VERIFICAR FECHA")),"SIN VALOR AVANCE")</f>
        <v>CUMPLIDA</v>
      </c>
    </row>
    <row r="648" spans="1:18" ht="75.75">
      <c r="A648" s="211" t="s">
        <v>652</v>
      </c>
      <c r="B648" s="212" t="s">
        <v>2644</v>
      </c>
      <c r="C648" s="548"/>
      <c r="D648" s="548"/>
      <c r="E648" s="546"/>
      <c r="F648" s="546"/>
      <c r="G648" s="546"/>
      <c r="H648" s="213" t="s">
        <v>2920</v>
      </c>
      <c r="I648" s="214" t="s">
        <v>2999</v>
      </c>
      <c r="J648" s="214" t="s">
        <v>2922</v>
      </c>
      <c r="K648" s="220">
        <v>1</v>
      </c>
      <c r="L648" s="216">
        <v>45231</v>
      </c>
      <c r="M648" s="216">
        <v>45504</v>
      </c>
      <c r="N648" s="251">
        <f t="shared" si="19"/>
        <v>39</v>
      </c>
      <c r="O648" s="217">
        <v>1</v>
      </c>
      <c r="P648" s="214" t="s">
        <v>5242</v>
      </c>
      <c r="Q648" s="217">
        <f t="shared" si="20"/>
        <v>1</v>
      </c>
      <c r="R648" s="218" t="str">
        <f t="array" aca="1" ref="R648" ca="1">IF(ISNUMBER(Q648),IF(Q648=100%,"CUMPLIDA",IF(AND(ISNUMBER(M648),ISNUMBER(INDIRECT("FECHA_"&amp;$B648,1))), IF(M648&lt;=INDIRECT("FECHA_"&amp;$B648,1),"INCUMPLIDA","PROCESO"), "VERIFICAR FECHA")),"SIN VALOR AVANCE")</f>
        <v>CUMPLIDA</v>
      </c>
    </row>
    <row r="649" spans="1:18" ht="345.75">
      <c r="A649" s="211" t="s">
        <v>652</v>
      </c>
      <c r="B649" s="212" t="s">
        <v>2644</v>
      </c>
      <c r="C649" s="548"/>
      <c r="D649" s="548"/>
      <c r="E649" s="546"/>
      <c r="F649" s="546"/>
      <c r="G649" s="546"/>
      <c r="H649" s="213" t="s">
        <v>2923</v>
      </c>
      <c r="I649" s="214" t="s">
        <v>3119</v>
      </c>
      <c r="J649" s="214" t="s">
        <v>475</v>
      </c>
      <c r="K649" s="220">
        <v>1</v>
      </c>
      <c r="L649" s="216">
        <v>45323</v>
      </c>
      <c r="M649" s="216">
        <v>45747</v>
      </c>
      <c r="N649" s="251">
        <f t="shared" si="19"/>
        <v>60.571428571428569</v>
      </c>
      <c r="O649" s="217">
        <v>1</v>
      </c>
      <c r="P649" s="214" t="s">
        <v>5243</v>
      </c>
      <c r="Q649" s="217">
        <f t="shared" si="20"/>
        <v>1</v>
      </c>
      <c r="R649" s="218" t="str">
        <f t="array" aca="1" ref="R649" ca="1">IF(ISNUMBER(Q649),IF(Q649=100%,"CUMPLIDA",IF(AND(ISNUMBER(M649),ISNUMBER(INDIRECT("FECHA_"&amp;$B649,1))), IF(M649&lt;=INDIRECT("FECHA_"&amp;$B649,1),"INCUMPLIDA","PROCESO"), "VERIFICAR FECHA")),"SIN VALOR AVANCE")</f>
        <v>CUMPLIDA</v>
      </c>
    </row>
    <row r="650" spans="1:18" ht="75.75">
      <c r="A650" s="211" t="s">
        <v>652</v>
      </c>
      <c r="B650" s="212" t="s">
        <v>2644</v>
      </c>
      <c r="C650" s="548"/>
      <c r="D650" s="548"/>
      <c r="E650" s="546" t="s">
        <v>3120</v>
      </c>
      <c r="F650" s="546"/>
      <c r="G650" s="546"/>
      <c r="H650" s="213" t="s">
        <v>2924</v>
      </c>
      <c r="I650" s="214" t="s">
        <v>518</v>
      </c>
      <c r="J650" s="214" t="s">
        <v>519</v>
      </c>
      <c r="K650" s="220">
        <v>1</v>
      </c>
      <c r="L650" s="216">
        <v>45323</v>
      </c>
      <c r="M650" s="216">
        <v>45747</v>
      </c>
      <c r="N650" s="251">
        <f t="shared" si="19"/>
        <v>60.571428571428569</v>
      </c>
      <c r="O650" s="217">
        <v>1</v>
      </c>
      <c r="P650" s="214" t="s">
        <v>5242</v>
      </c>
      <c r="Q650" s="217">
        <f t="shared" si="20"/>
        <v>1</v>
      </c>
      <c r="R650" s="218" t="str">
        <f t="array" aca="1" ref="R650" ca="1">IF(ISNUMBER(Q650),IF(Q650=100%,"CUMPLIDA",IF(AND(ISNUMBER(M650),ISNUMBER(INDIRECT("FECHA_"&amp;$B650,1))), IF(M650&lt;=INDIRECT("FECHA_"&amp;$B650,1),"INCUMPLIDA","PROCESO"), "VERIFICAR FECHA")),"SIN VALOR AVANCE")</f>
        <v>CUMPLIDA</v>
      </c>
    </row>
    <row r="651" spans="1:18" ht="75.75">
      <c r="A651" s="211" t="s">
        <v>652</v>
      </c>
      <c r="B651" s="212" t="s">
        <v>2644</v>
      </c>
      <c r="C651" s="548"/>
      <c r="D651" s="548"/>
      <c r="E651" s="546"/>
      <c r="F651" s="546"/>
      <c r="G651" s="546"/>
      <c r="H651" s="213" t="s">
        <v>2925</v>
      </c>
      <c r="I651" s="214" t="s">
        <v>481</v>
      </c>
      <c r="J651" s="214" t="s">
        <v>482</v>
      </c>
      <c r="K651" s="220">
        <v>1</v>
      </c>
      <c r="L651" s="216">
        <v>45231</v>
      </c>
      <c r="M651" s="216">
        <v>45747</v>
      </c>
      <c r="N651" s="251">
        <f t="shared" si="19"/>
        <v>73.714285714285708</v>
      </c>
      <c r="O651" s="217">
        <v>1</v>
      </c>
      <c r="P651" s="214" t="s">
        <v>5242</v>
      </c>
      <c r="Q651" s="217">
        <f t="shared" si="20"/>
        <v>1</v>
      </c>
      <c r="R651" s="218" t="str">
        <f t="array" aca="1" ref="R651" ca="1">IF(ISNUMBER(Q651),IF(Q651=100%,"CUMPLIDA",IF(AND(ISNUMBER(M651),ISNUMBER(INDIRECT("FECHA_"&amp;$B651,1))), IF(M651&lt;=INDIRECT("FECHA_"&amp;$B651,1),"INCUMPLIDA","PROCESO"), "VERIFICAR FECHA")),"SIN VALOR AVANCE")</f>
        <v>CUMPLIDA</v>
      </c>
    </row>
    <row r="652" spans="1:18" ht="345.75">
      <c r="A652" s="211" t="s">
        <v>652</v>
      </c>
      <c r="B652" s="212" t="s">
        <v>2644</v>
      </c>
      <c r="C652" s="548"/>
      <c r="D652" s="548"/>
      <c r="E652" s="546"/>
      <c r="F652" s="546"/>
      <c r="G652" s="546"/>
      <c r="H652" s="213" t="s">
        <v>2926</v>
      </c>
      <c r="I652" s="214" t="s">
        <v>483</v>
      </c>
      <c r="J652" s="214" t="s">
        <v>484</v>
      </c>
      <c r="K652" s="220">
        <v>1</v>
      </c>
      <c r="L652" s="216">
        <v>45323</v>
      </c>
      <c r="M652" s="216">
        <v>45747</v>
      </c>
      <c r="N652" s="251">
        <f t="shared" ref="N652:N715" si="21">(M652-L652)/7</f>
        <v>60.571428571428569</v>
      </c>
      <c r="O652" s="217">
        <v>1</v>
      </c>
      <c r="P652" s="214" t="s">
        <v>5243</v>
      </c>
      <c r="Q652" s="217">
        <f t="shared" si="20"/>
        <v>1</v>
      </c>
      <c r="R652" s="218" t="str">
        <f t="array" aca="1" ref="R652" ca="1">IF(ISNUMBER(Q652),IF(Q652=100%,"CUMPLIDA",IF(AND(ISNUMBER(M652),ISNUMBER(INDIRECT("FECHA_"&amp;$B652,1))), IF(M652&lt;=INDIRECT("FECHA_"&amp;$B652,1),"INCUMPLIDA","PROCESO"), "VERIFICAR FECHA")),"SIN VALOR AVANCE")</f>
        <v>CUMPLIDA</v>
      </c>
    </row>
    <row r="653" spans="1:18" ht="75.75">
      <c r="A653" s="211" t="s">
        <v>652</v>
      </c>
      <c r="B653" s="212" t="s">
        <v>2644</v>
      </c>
      <c r="C653" s="548"/>
      <c r="D653" s="548"/>
      <c r="E653" s="546"/>
      <c r="F653" s="546"/>
      <c r="G653" s="546"/>
      <c r="H653" s="213" t="s">
        <v>2927</v>
      </c>
      <c r="I653" s="214" t="s">
        <v>238</v>
      </c>
      <c r="J653" s="214" t="s">
        <v>485</v>
      </c>
      <c r="K653" s="220">
        <v>1</v>
      </c>
      <c r="L653" s="216">
        <v>45231</v>
      </c>
      <c r="M653" s="216">
        <v>45747</v>
      </c>
      <c r="N653" s="251">
        <f t="shared" si="21"/>
        <v>73.714285714285708</v>
      </c>
      <c r="O653" s="217">
        <v>1</v>
      </c>
      <c r="P653" s="214" t="s">
        <v>5242</v>
      </c>
      <c r="Q653" s="217">
        <f t="shared" si="20"/>
        <v>1</v>
      </c>
      <c r="R653" s="218" t="str">
        <f t="array" aca="1" ref="R653" ca="1">IF(ISNUMBER(Q653),IF(Q653=100%,"CUMPLIDA",IF(AND(ISNUMBER(M653),ISNUMBER(INDIRECT("FECHA_"&amp;$B653,1))), IF(M653&lt;=INDIRECT("FECHA_"&amp;$B653,1),"INCUMPLIDA","PROCESO"), "VERIFICAR FECHA")),"SIN VALOR AVANCE")</f>
        <v>CUMPLIDA</v>
      </c>
    </row>
    <row r="654" spans="1:18" ht="375.75">
      <c r="A654" s="211" t="s">
        <v>652</v>
      </c>
      <c r="B654" s="212" t="s">
        <v>2644</v>
      </c>
      <c r="C654" s="548"/>
      <c r="D654" s="548"/>
      <c r="E654" s="546"/>
      <c r="F654" s="546"/>
      <c r="G654" s="546"/>
      <c r="H654" s="213" t="s">
        <v>2928</v>
      </c>
      <c r="I654" s="214" t="s">
        <v>486</v>
      </c>
      <c r="J654" s="214" t="s">
        <v>487</v>
      </c>
      <c r="K654" s="220">
        <v>1</v>
      </c>
      <c r="L654" s="216">
        <v>45231</v>
      </c>
      <c r="M654" s="216">
        <v>45808</v>
      </c>
      <c r="N654" s="251">
        <f t="shared" si="21"/>
        <v>82.428571428571431</v>
      </c>
      <c r="O654" s="217">
        <v>1</v>
      </c>
      <c r="P654" s="214" t="s">
        <v>5239</v>
      </c>
      <c r="Q654" s="217">
        <f t="shared" si="20"/>
        <v>1</v>
      </c>
      <c r="R654" s="218" t="str">
        <f t="array" aca="1" ref="R654" ca="1">IF(ISNUMBER(Q654),IF(Q654=100%,"CUMPLIDA",IF(AND(ISNUMBER(M654),ISNUMBER(INDIRECT("FECHA_"&amp;$B654,1))), IF(M654&lt;=INDIRECT("FECHA_"&amp;$B654,1),"INCUMPLIDA","PROCESO"), "VERIFICAR FECHA")),"SIN VALOR AVANCE")</f>
        <v>CUMPLIDA</v>
      </c>
    </row>
    <row r="655" spans="1:18" ht="75.75">
      <c r="A655" s="211" t="s">
        <v>652</v>
      </c>
      <c r="B655" s="212" t="s">
        <v>2644</v>
      </c>
      <c r="C655" s="548"/>
      <c r="D655" s="548"/>
      <c r="E655" s="546"/>
      <c r="F655" s="546"/>
      <c r="G655" s="546"/>
      <c r="H655" s="213" t="s">
        <v>2929</v>
      </c>
      <c r="I655" s="214" t="s">
        <v>489</v>
      </c>
      <c r="J655" s="214" t="s">
        <v>490</v>
      </c>
      <c r="K655" s="220">
        <v>8</v>
      </c>
      <c r="L655" s="216">
        <v>45839</v>
      </c>
      <c r="M655" s="216">
        <v>46568</v>
      </c>
      <c r="N655" s="251">
        <f t="shared" si="21"/>
        <v>104.14285714285714</v>
      </c>
      <c r="O655" s="217">
        <v>0</v>
      </c>
      <c r="P655" s="214" t="s">
        <v>5242</v>
      </c>
      <c r="Q655" s="217">
        <f t="shared" si="20"/>
        <v>0</v>
      </c>
      <c r="R655" s="218" t="str">
        <f t="array" aca="1" ref="R655" ca="1">IF(ISNUMBER(Q655),IF(Q655=100%,"CUMPLIDA",IF(AND(ISNUMBER(M655),ISNUMBER(INDIRECT("FECHA_"&amp;$B655,1))), IF(M655&lt;=INDIRECT("FECHA_"&amp;$B655,1),"INCUMPLIDA","PROCESO"), "VERIFICAR FECHA")),"SIN VALOR AVANCE")</f>
        <v>PROCESO</v>
      </c>
    </row>
    <row r="656" spans="1:18" ht="225.75">
      <c r="A656" s="211" t="s">
        <v>652</v>
      </c>
      <c r="B656" s="212" t="s">
        <v>2644</v>
      </c>
      <c r="C656" s="548"/>
      <c r="D656" s="548"/>
      <c r="E656" s="546"/>
      <c r="F656" s="546"/>
      <c r="G656" s="546"/>
      <c r="H656" s="213" t="s">
        <v>2930</v>
      </c>
      <c r="I656" s="214" t="s">
        <v>493</v>
      </c>
      <c r="J656" s="214" t="s">
        <v>494</v>
      </c>
      <c r="K656" s="220">
        <v>1</v>
      </c>
      <c r="L656" s="216">
        <v>45839</v>
      </c>
      <c r="M656" s="216">
        <v>46568</v>
      </c>
      <c r="N656" s="251">
        <f t="shared" si="21"/>
        <v>104.14285714285714</v>
      </c>
      <c r="O656" s="217">
        <v>0</v>
      </c>
      <c r="P656" s="214" t="s">
        <v>5244</v>
      </c>
      <c r="Q656" s="217">
        <f t="shared" si="20"/>
        <v>0</v>
      </c>
      <c r="R656" s="218" t="str">
        <f t="array" aca="1" ref="R656" ca="1">IF(ISNUMBER(Q656),IF(Q656=100%,"CUMPLIDA",IF(AND(ISNUMBER(M656),ISNUMBER(INDIRECT("FECHA_"&amp;$B656,1))), IF(M656&lt;=INDIRECT("FECHA_"&amp;$B656,1),"INCUMPLIDA","PROCESO"), "VERIFICAR FECHA")),"SIN VALOR AVANCE")</f>
        <v>PROCESO</v>
      </c>
    </row>
    <row r="657" spans="1:18" ht="375.75">
      <c r="A657" s="211" t="s">
        <v>652</v>
      </c>
      <c r="B657" s="212" t="s">
        <v>2644</v>
      </c>
      <c r="C657" s="548"/>
      <c r="D657" s="548"/>
      <c r="E657" s="546"/>
      <c r="F657" s="546"/>
      <c r="G657" s="546"/>
      <c r="H657" s="213" t="s">
        <v>2931</v>
      </c>
      <c r="I657" s="214" t="s">
        <v>496</v>
      </c>
      <c r="J657" s="214" t="s">
        <v>527</v>
      </c>
      <c r="K657" s="220">
        <v>2</v>
      </c>
      <c r="L657" s="216">
        <v>45839</v>
      </c>
      <c r="M657" s="216">
        <v>46568</v>
      </c>
      <c r="N657" s="251">
        <f t="shared" si="21"/>
        <v>104.14285714285714</v>
      </c>
      <c r="O657" s="217">
        <v>0</v>
      </c>
      <c r="P657" s="214" t="s">
        <v>5239</v>
      </c>
      <c r="Q657" s="217">
        <f t="shared" si="20"/>
        <v>0</v>
      </c>
      <c r="R657" s="218" t="str">
        <f t="array" aca="1" ref="R657" ca="1">IF(ISNUMBER(Q657),IF(Q657=100%,"CUMPLIDA",IF(AND(ISNUMBER(M657),ISNUMBER(INDIRECT("FECHA_"&amp;$B657,1))), IF(M657&lt;=INDIRECT("FECHA_"&amp;$B657,1),"INCUMPLIDA","PROCESO"), "VERIFICAR FECHA")),"SIN VALOR AVANCE")</f>
        <v>PROCESO</v>
      </c>
    </row>
    <row r="658" spans="1:18" ht="409.5">
      <c r="A658" s="211" t="s">
        <v>652</v>
      </c>
      <c r="B658" s="212" t="s">
        <v>2644</v>
      </c>
      <c r="C658" s="548"/>
      <c r="D658" s="548"/>
      <c r="E658" s="546"/>
      <c r="F658" s="546"/>
      <c r="G658" s="546"/>
      <c r="H658" s="213" t="s">
        <v>3121</v>
      </c>
      <c r="I658" s="214" t="s">
        <v>3122</v>
      </c>
      <c r="J658" s="214" t="s">
        <v>3123</v>
      </c>
      <c r="K658" s="220">
        <v>1</v>
      </c>
      <c r="L658" s="216">
        <v>44621</v>
      </c>
      <c r="M658" s="216">
        <v>44773</v>
      </c>
      <c r="N658" s="251">
        <f t="shared" si="21"/>
        <v>21.714285714285715</v>
      </c>
      <c r="O658" s="217">
        <v>1</v>
      </c>
      <c r="P658" s="214" t="s">
        <v>5241</v>
      </c>
      <c r="Q658" s="217">
        <f t="shared" si="20"/>
        <v>1</v>
      </c>
      <c r="R658" s="218" t="str">
        <f t="array" aca="1" ref="R658" ca="1">IF(ISNUMBER(Q658),IF(Q658=100%,"CUMPLIDA",IF(AND(ISNUMBER(M658),ISNUMBER(INDIRECT("FECHA_"&amp;$B658,1))), IF(M658&lt;=INDIRECT("FECHA_"&amp;$B658,1),"INCUMPLIDA","PROCESO"), "VERIFICAR FECHA")),"SIN VALOR AVANCE")</f>
        <v>CUMPLIDA</v>
      </c>
    </row>
    <row r="659" spans="1:18" ht="60.75">
      <c r="A659" s="211" t="s">
        <v>652</v>
      </c>
      <c r="B659" s="212" t="s">
        <v>2644</v>
      </c>
      <c r="C659" s="548"/>
      <c r="D659" s="548"/>
      <c r="E659" s="546" t="s">
        <v>3124</v>
      </c>
      <c r="F659" s="546"/>
      <c r="G659" s="546"/>
      <c r="H659" s="546" t="s">
        <v>3125</v>
      </c>
      <c r="I659" s="214" t="s">
        <v>3126</v>
      </c>
      <c r="J659" s="214" t="s">
        <v>126</v>
      </c>
      <c r="K659" s="220">
        <v>1</v>
      </c>
      <c r="L659" s="216">
        <v>44652</v>
      </c>
      <c r="M659" s="216">
        <v>44712</v>
      </c>
      <c r="N659" s="251">
        <f t="shared" si="21"/>
        <v>8.5714285714285712</v>
      </c>
      <c r="O659" s="217">
        <v>1</v>
      </c>
      <c r="P659" s="214" t="s">
        <v>5241</v>
      </c>
      <c r="Q659" s="217">
        <f t="shared" si="20"/>
        <v>1</v>
      </c>
      <c r="R659" s="218" t="str">
        <f t="array" aca="1" ref="R659" ca="1">IF(ISNUMBER(Q659),IF(Q659=100%,"CUMPLIDA",IF(AND(ISNUMBER(M659),ISNUMBER(INDIRECT("FECHA_"&amp;$B659,1))), IF(M659&lt;=INDIRECT("FECHA_"&amp;$B659,1),"INCUMPLIDA","PROCESO"), "VERIFICAR FECHA")),"SIN VALOR AVANCE")</f>
        <v>CUMPLIDA</v>
      </c>
    </row>
    <row r="660" spans="1:18" ht="60.75">
      <c r="A660" s="211" t="s">
        <v>652</v>
      </c>
      <c r="B660" s="212" t="s">
        <v>2644</v>
      </c>
      <c r="C660" s="548"/>
      <c r="D660" s="548"/>
      <c r="E660" s="546"/>
      <c r="F660" s="546"/>
      <c r="G660" s="546"/>
      <c r="H660" s="546"/>
      <c r="I660" s="214" t="s">
        <v>3127</v>
      </c>
      <c r="J660" s="214" t="s">
        <v>3128</v>
      </c>
      <c r="K660" s="220">
        <v>1</v>
      </c>
      <c r="L660" s="216">
        <v>44713</v>
      </c>
      <c r="M660" s="216">
        <v>44803</v>
      </c>
      <c r="N660" s="251">
        <f t="shared" si="21"/>
        <v>12.857142857142858</v>
      </c>
      <c r="O660" s="217">
        <v>1</v>
      </c>
      <c r="P660" s="214" t="s">
        <v>5241</v>
      </c>
      <c r="Q660" s="217">
        <f t="shared" si="20"/>
        <v>1</v>
      </c>
      <c r="R660" s="218" t="str">
        <f t="array" aca="1" ref="R660" ca="1">IF(ISNUMBER(Q660),IF(Q660=100%,"CUMPLIDA",IF(AND(ISNUMBER(M660),ISNUMBER(INDIRECT("FECHA_"&amp;$B660,1))), IF(M660&lt;=INDIRECT("FECHA_"&amp;$B660,1),"INCUMPLIDA","PROCESO"), "VERIFICAR FECHA")),"SIN VALOR AVANCE")</f>
        <v>CUMPLIDA</v>
      </c>
    </row>
    <row r="661" spans="1:18" ht="60.75">
      <c r="A661" s="211" t="s">
        <v>652</v>
      </c>
      <c r="B661" s="212" t="s">
        <v>2644</v>
      </c>
      <c r="C661" s="548"/>
      <c r="D661" s="548"/>
      <c r="E661" s="546"/>
      <c r="F661" s="546"/>
      <c r="G661" s="546"/>
      <c r="H661" s="546" t="s">
        <v>3129</v>
      </c>
      <c r="I661" s="214" t="s">
        <v>3130</v>
      </c>
      <c r="J661" s="214" t="s">
        <v>3131</v>
      </c>
      <c r="K661" s="220">
        <v>6</v>
      </c>
      <c r="L661" s="216">
        <v>44652</v>
      </c>
      <c r="M661" s="216">
        <v>44809</v>
      </c>
      <c r="N661" s="251">
        <f t="shared" si="21"/>
        <v>22.428571428571427</v>
      </c>
      <c r="O661" s="217">
        <v>1</v>
      </c>
      <c r="P661" s="214" t="s">
        <v>5241</v>
      </c>
      <c r="Q661" s="217">
        <f t="shared" si="20"/>
        <v>1</v>
      </c>
      <c r="R661" s="218" t="str">
        <f t="array" aca="1" ref="R661" ca="1">IF(ISNUMBER(Q661),IF(Q661=100%,"CUMPLIDA",IF(AND(ISNUMBER(M661),ISNUMBER(INDIRECT("FECHA_"&amp;$B661,1))), IF(M661&lt;=INDIRECT("FECHA_"&amp;$B661,1),"INCUMPLIDA","PROCESO"), "VERIFICAR FECHA")),"SIN VALOR AVANCE")</f>
        <v>CUMPLIDA</v>
      </c>
    </row>
    <row r="662" spans="1:18" ht="60.75">
      <c r="A662" s="211" t="s">
        <v>652</v>
      </c>
      <c r="B662" s="212" t="s">
        <v>2644</v>
      </c>
      <c r="C662" s="548"/>
      <c r="D662" s="548"/>
      <c r="E662" s="546"/>
      <c r="F662" s="546"/>
      <c r="G662" s="546"/>
      <c r="H662" s="546"/>
      <c r="I662" s="214" t="s">
        <v>3127</v>
      </c>
      <c r="J662" s="214" t="s">
        <v>3131</v>
      </c>
      <c r="K662" s="220">
        <v>6</v>
      </c>
      <c r="L662" s="216">
        <v>44652</v>
      </c>
      <c r="M662" s="216">
        <v>44809</v>
      </c>
      <c r="N662" s="251">
        <f t="shared" si="21"/>
        <v>22.428571428571427</v>
      </c>
      <c r="O662" s="217">
        <v>1</v>
      </c>
      <c r="P662" s="214" t="s">
        <v>5241</v>
      </c>
      <c r="Q662" s="217">
        <f t="shared" si="20"/>
        <v>1</v>
      </c>
      <c r="R662" s="218" t="str">
        <f t="array" aca="1" ref="R662" ca="1">IF(ISNUMBER(Q662),IF(Q662=100%,"CUMPLIDA",IF(AND(ISNUMBER(M662),ISNUMBER(INDIRECT("FECHA_"&amp;$B662,1))), IF(M662&lt;=INDIRECT("FECHA_"&amp;$B662,1),"INCUMPLIDA","PROCESO"), "VERIFICAR FECHA")),"SIN VALOR AVANCE")</f>
        <v>CUMPLIDA</v>
      </c>
    </row>
    <row r="663" spans="1:18" ht="120">
      <c r="A663" s="211" t="s">
        <v>652</v>
      </c>
      <c r="B663" s="212" t="s">
        <v>2644</v>
      </c>
      <c r="C663" s="548"/>
      <c r="D663" s="548"/>
      <c r="E663" s="546"/>
      <c r="F663" s="546"/>
      <c r="G663" s="546"/>
      <c r="H663" s="546" t="s">
        <v>3132</v>
      </c>
      <c r="I663" s="214" t="s">
        <v>3133</v>
      </c>
      <c r="J663" s="214" t="s">
        <v>3134</v>
      </c>
      <c r="K663" s="220">
        <v>6</v>
      </c>
      <c r="L663" s="216">
        <v>44656</v>
      </c>
      <c r="M663" s="216">
        <v>44819</v>
      </c>
      <c r="N663" s="251">
        <f t="shared" si="21"/>
        <v>23.285714285714285</v>
      </c>
      <c r="O663" s="217">
        <v>1</v>
      </c>
      <c r="P663" s="214" t="s">
        <v>5241</v>
      </c>
      <c r="Q663" s="217">
        <f t="shared" si="20"/>
        <v>1</v>
      </c>
      <c r="R663" s="218" t="str">
        <f t="array" aca="1" ref="R663" ca="1">IF(ISNUMBER(Q663),IF(Q663=100%,"CUMPLIDA",IF(AND(ISNUMBER(M663),ISNUMBER(INDIRECT("FECHA_"&amp;$B663,1))), IF(M663&lt;=INDIRECT("FECHA_"&amp;$B663,1),"INCUMPLIDA","PROCESO"), "VERIFICAR FECHA")),"SIN VALOR AVANCE")</f>
        <v>CUMPLIDA</v>
      </c>
    </row>
    <row r="664" spans="1:18" ht="120">
      <c r="A664" s="211" t="s">
        <v>652</v>
      </c>
      <c r="B664" s="212" t="s">
        <v>2644</v>
      </c>
      <c r="C664" s="548"/>
      <c r="D664" s="548"/>
      <c r="E664" s="546"/>
      <c r="F664" s="546"/>
      <c r="G664" s="546"/>
      <c r="H664" s="546"/>
      <c r="I664" s="214" t="s">
        <v>3127</v>
      </c>
      <c r="J664" s="214" t="s">
        <v>3134</v>
      </c>
      <c r="K664" s="220">
        <v>6</v>
      </c>
      <c r="L664" s="216">
        <v>44656</v>
      </c>
      <c r="M664" s="216">
        <v>44819</v>
      </c>
      <c r="N664" s="251">
        <f t="shared" si="21"/>
        <v>23.285714285714285</v>
      </c>
      <c r="O664" s="217">
        <v>1</v>
      </c>
      <c r="P664" s="214" t="s">
        <v>5241</v>
      </c>
      <c r="Q664" s="217">
        <f t="shared" si="20"/>
        <v>1</v>
      </c>
      <c r="R664" s="218" t="str">
        <f t="array" aca="1" ref="R664" ca="1">IF(ISNUMBER(Q664),IF(Q664=100%,"CUMPLIDA",IF(AND(ISNUMBER(M664),ISNUMBER(INDIRECT("FECHA_"&amp;$B664,1))), IF(M664&lt;=INDIRECT("FECHA_"&amp;$B664,1),"INCUMPLIDA","PROCESO"), "VERIFICAR FECHA")),"SIN VALOR AVANCE")</f>
        <v>CUMPLIDA</v>
      </c>
    </row>
    <row r="665" spans="1:18" ht="330">
      <c r="A665" s="211" t="s">
        <v>652</v>
      </c>
      <c r="B665" s="212" t="s">
        <v>2644</v>
      </c>
      <c r="C665" s="548"/>
      <c r="D665" s="548"/>
      <c r="E665" s="546"/>
      <c r="F665" s="546"/>
      <c r="G665" s="546"/>
      <c r="H665" s="213" t="s">
        <v>3135</v>
      </c>
      <c r="I665" s="214" t="s">
        <v>3136</v>
      </c>
      <c r="J665" s="214" t="s">
        <v>3137</v>
      </c>
      <c r="K665" s="220">
        <v>1</v>
      </c>
      <c r="L665" s="216">
        <v>44621</v>
      </c>
      <c r="M665" s="216">
        <v>44773</v>
      </c>
      <c r="N665" s="251">
        <f t="shared" si="21"/>
        <v>21.714285714285715</v>
      </c>
      <c r="O665" s="217">
        <v>1</v>
      </c>
      <c r="P665" s="214" t="s">
        <v>5241</v>
      </c>
      <c r="Q665" s="217">
        <f t="shared" si="20"/>
        <v>1</v>
      </c>
      <c r="R665" s="218" t="str">
        <f t="array" aca="1" ref="R665" ca="1">IF(ISNUMBER(Q665),IF(Q665=100%,"CUMPLIDA",IF(AND(ISNUMBER(M665),ISNUMBER(INDIRECT("FECHA_"&amp;$B665,1))), IF(M665&lt;=INDIRECT("FECHA_"&amp;$B665,1),"INCUMPLIDA","PROCESO"), "VERIFICAR FECHA")),"SIN VALOR AVANCE")</f>
        <v>CUMPLIDA</v>
      </c>
    </row>
    <row r="666" spans="1:18" ht="75.75">
      <c r="A666" s="211" t="s">
        <v>652</v>
      </c>
      <c r="B666" s="212" t="s">
        <v>2644</v>
      </c>
      <c r="C666" s="548" t="s">
        <v>3138</v>
      </c>
      <c r="D666" s="548" t="s">
        <v>3139</v>
      </c>
      <c r="E666" s="546" t="s">
        <v>3140</v>
      </c>
      <c r="F666" s="546"/>
      <c r="G666" s="546" t="s">
        <v>3141</v>
      </c>
      <c r="H666" s="213" t="s">
        <v>2998</v>
      </c>
      <c r="I666" s="214" t="s">
        <v>2921</v>
      </c>
      <c r="J666" s="214" t="s">
        <v>2922</v>
      </c>
      <c r="K666" s="220">
        <v>1</v>
      </c>
      <c r="L666" s="216">
        <v>45231</v>
      </c>
      <c r="M666" s="216">
        <v>45504</v>
      </c>
      <c r="N666" s="251">
        <f t="shared" si="21"/>
        <v>39</v>
      </c>
      <c r="O666" s="217">
        <v>1</v>
      </c>
      <c r="P666" s="214" t="s">
        <v>5245</v>
      </c>
      <c r="Q666" s="217">
        <f t="shared" si="20"/>
        <v>1</v>
      </c>
      <c r="R666" s="218" t="str">
        <f t="array" aca="1" ref="R666" ca="1">IF(ISNUMBER(Q666),IF(Q666=100%,"CUMPLIDA",IF(AND(ISNUMBER(M666),ISNUMBER(INDIRECT("FECHA_"&amp;$B666,1))), IF(M666&lt;=INDIRECT("FECHA_"&amp;$B666,1),"INCUMPLIDA","PROCESO"), "VERIFICAR FECHA")),"SIN VALOR AVANCE")</f>
        <v>CUMPLIDA</v>
      </c>
    </row>
    <row r="667" spans="1:18" ht="240.75">
      <c r="A667" s="211" t="s">
        <v>652</v>
      </c>
      <c r="B667" s="212" t="s">
        <v>2644</v>
      </c>
      <c r="C667" s="548"/>
      <c r="D667" s="548"/>
      <c r="E667" s="546"/>
      <c r="F667" s="546"/>
      <c r="G667" s="546"/>
      <c r="H667" s="213" t="s">
        <v>3000</v>
      </c>
      <c r="I667" s="214" t="s">
        <v>515</v>
      </c>
      <c r="J667" s="214" t="s">
        <v>475</v>
      </c>
      <c r="K667" s="220">
        <v>1</v>
      </c>
      <c r="L667" s="216">
        <v>45323</v>
      </c>
      <c r="M667" s="216">
        <v>45747</v>
      </c>
      <c r="N667" s="251">
        <f t="shared" si="21"/>
        <v>60.571428571428569</v>
      </c>
      <c r="O667" s="217">
        <v>1</v>
      </c>
      <c r="P667" s="214" t="s">
        <v>5246</v>
      </c>
      <c r="Q667" s="217">
        <f t="shared" si="20"/>
        <v>1</v>
      </c>
      <c r="R667" s="218" t="str">
        <f t="array" aca="1" ref="R667" ca="1">IF(ISNUMBER(Q667),IF(Q667=100%,"CUMPLIDA",IF(AND(ISNUMBER(M667),ISNUMBER(INDIRECT("FECHA_"&amp;$B667,1))), IF(M667&lt;=INDIRECT("FECHA_"&amp;$B667,1),"INCUMPLIDA","PROCESO"), "VERIFICAR FECHA")),"SIN VALOR AVANCE")</f>
        <v>CUMPLIDA</v>
      </c>
    </row>
    <row r="668" spans="1:18" ht="75.75">
      <c r="A668" s="211" t="s">
        <v>652</v>
      </c>
      <c r="B668" s="212" t="s">
        <v>2644</v>
      </c>
      <c r="C668" s="548"/>
      <c r="D668" s="548"/>
      <c r="E668" s="546"/>
      <c r="F668" s="546"/>
      <c r="G668" s="546"/>
      <c r="H668" s="213" t="s">
        <v>3001</v>
      </c>
      <c r="I668" s="214" t="s">
        <v>518</v>
      </c>
      <c r="J668" s="214" t="s">
        <v>519</v>
      </c>
      <c r="K668" s="220">
        <v>1</v>
      </c>
      <c r="L668" s="216">
        <v>45323</v>
      </c>
      <c r="M668" s="216">
        <v>45747</v>
      </c>
      <c r="N668" s="251">
        <f t="shared" si="21"/>
        <v>60.571428571428569</v>
      </c>
      <c r="O668" s="217">
        <v>1</v>
      </c>
      <c r="P668" s="214" t="s">
        <v>5245</v>
      </c>
      <c r="Q668" s="217">
        <f t="shared" si="20"/>
        <v>1</v>
      </c>
      <c r="R668" s="218" t="str">
        <f t="array" aca="1" ref="R668" ca="1">IF(ISNUMBER(Q668),IF(Q668=100%,"CUMPLIDA",IF(AND(ISNUMBER(M668),ISNUMBER(INDIRECT("FECHA_"&amp;$B668,1))), IF(M668&lt;=INDIRECT("FECHA_"&amp;$B668,1),"INCUMPLIDA","PROCESO"), "VERIFICAR FECHA")),"SIN VALOR AVANCE")</f>
        <v>CUMPLIDA</v>
      </c>
    </row>
    <row r="669" spans="1:18" ht="75.75">
      <c r="A669" s="211" t="s">
        <v>652</v>
      </c>
      <c r="B669" s="212" t="s">
        <v>2644</v>
      </c>
      <c r="C669" s="548"/>
      <c r="D669" s="548"/>
      <c r="E669" s="546"/>
      <c r="F669" s="546"/>
      <c r="G669" s="546"/>
      <c r="H669" s="213" t="s">
        <v>3002</v>
      </c>
      <c r="I669" s="214" t="s">
        <v>481</v>
      </c>
      <c r="J669" s="214" t="s">
        <v>482</v>
      </c>
      <c r="K669" s="220">
        <v>1</v>
      </c>
      <c r="L669" s="216">
        <v>45231</v>
      </c>
      <c r="M669" s="216">
        <v>45747</v>
      </c>
      <c r="N669" s="251">
        <f t="shared" si="21"/>
        <v>73.714285714285708</v>
      </c>
      <c r="O669" s="217">
        <v>1</v>
      </c>
      <c r="P669" s="214" t="s">
        <v>5245</v>
      </c>
      <c r="Q669" s="217">
        <f t="shared" si="20"/>
        <v>1</v>
      </c>
      <c r="R669" s="218" t="str">
        <f t="array" aca="1" ref="R669" ca="1">IF(ISNUMBER(Q669),IF(Q669=100%,"CUMPLIDA",IF(AND(ISNUMBER(M669),ISNUMBER(INDIRECT("FECHA_"&amp;$B669,1))), IF(M669&lt;=INDIRECT("FECHA_"&amp;$B669,1),"INCUMPLIDA","PROCESO"), "VERIFICAR FECHA")),"SIN VALOR AVANCE")</f>
        <v>CUMPLIDA</v>
      </c>
    </row>
    <row r="670" spans="1:18" ht="240.75">
      <c r="A670" s="211" t="s">
        <v>652</v>
      </c>
      <c r="B670" s="212" t="s">
        <v>2644</v>
      </c>
      <c r="C670" s="548"/>
      <c r="D670" s="548"/>
      <c r="E670" s="546"/>
      <c r="F670" s="546"/>
      <c r="G670" s="546"/>
      <c r="H670" s="213" t="s">
        <v>3003</v>
      </c>
      <c r="I670" s="214" t="s">
        <v>483</v>
      </c>
      <c r="J670" s="214" t="s">
        <v>484</v>
      </c>
      <c r="K670" s="220">
        <v>1</v>
      </c>
      <c r="L670" s="216">
        <v>45323</v>
      </c>
      <c r="M670" s="216">
        <v>45747</v>
      </c>
      <c r="N670" s="251">
        <f t="shared" si="21"/>
        <v>60.571428571428569</v>
      </c>
      <c r="O670" s="217">
        <v>1</v>
      </c>
      <c r="P670" s="214" t="s">
        <v>5246</v>
      </c>
      <c r="Q670" s="217">
        <f t="shared" si="20"/>
        <v>1</v>
      </c>
      <c r="R670" s="218" t="str">
        <f t="array" aca="1" ref="R670" ca="1">IF(ISNUMBER(Q670),IF(Q670=100%,"CUMPLIDA",IF(AND(ISNUMBER(M670),ISNUMBER(INDIRECT("FECHA_"&amp;$B670,1))), IF(M670&lt;=INDIRECT("FECHA_"&amp;$B670,1),"INCUMPLIDA","PROCESO"), "VERIFICAR FECHA")),"SIN VALOR AVANCE")</f>
        <v>CUMPLIDA</v>
      </c>
    </row>
    <row r="671" spans="1:18" ht="75.75">
      <c r="A671" s="211" t="s">
        <v>652</v>
      </c>
      <c r="B671" s="212" t="s">
        <v>2644</v>
      </c>
      <c r="C671" s="548"/>
      <c r="D671" s="548"/>
      <c r="E671" s="546"/>
      <c r="F671" s="546"/>
      <c r="G671" s="546"/>
      <c r="H671" s="213" t="s">
        <v>3004</v>
      </c>
      <c r="I671" s="214" t="s">
        <v>238</v>
      </c>
      <c r="J671" s="214" t="s">
        <v>485</v>
      </c>
      <c r="K671" s="220">
        <v>1</v>
      </c>
      <c r="L671" s="216">
        <v>45231</v>
      </c>
      <c r="M671" s="216">
        <v>45747</v>
      </c>
      <c r="N671" s="251">
        <f t="shared" si="21"/>
        <v>73.714285714285708</v>
      </c>
      <c r="O671" s="217">
        <v>1</v>
      </c>
      <c r="P671" s="214" t="s">
        <v>5245</v>
      </c>
      <c r="Q671" s="217">
        <f t="shared" si="20"/>
        <v>1</v>
      </c>
      <c r="R671" s="218" t="str">
        <f t="array" aca="1" ref="R671" ca="1">IF(ISNUMBER(Q671),IF(Q671=100%,"CUMPLIDA",IF(AND(ISNUMBER(M671),ISNUMBER(INDIRECT("FECHA_"&amp;$B671,1))), IF(M671&lt;=INDIRECT("FECHA_"&amp;$B671,1),"INCUMPLIDA","PROCESO"), "VERIFICAR FECHA")),"SIN VALOR AVANCE")</f>
        <v>CUMPLIDA</v>
      </c>
    </row>
    <row r="672" spans="1:18" ht="375.75">
      <c r="A672" s="211" t="s">
        <v>652</v>
      </c>
      <c r="B672" s="212" t="s">
        <v>2644</v>
      </c>
      <c r="C672" s="548"/>
      <c r="D672" s="548"/>
      <c r="E672" s="546"/>
      <c r="F672" s="546"/>
      <c r="G672" s="546"/>
      <c r="H672" s="213" t="s">
        <v>3005</v>
      </c>
      <c r="I672" s="214" t="s">
        <v>486</v>
      </c>
      <c r="J672" s="214" t="s">
        <v>487</v>
      </c>
      <c r="K672" s="220">
        <v>1</v>
      </c>
      <c r="L672" s="216">
        <v>45231</v>
      </c>
      <c r="M672" s="216">
        <v>45808</v>
      </c>
      <c r="N672" s="251">
        <f t="shared" si="21"/>
        <v>82.428571428571431</v>
      </c>
      <c r="O672" s="217">
        <v>1</v>
      </c>
      <c r="P672" s="214" t="s">
        <v>5239</v>
      </c>
      <c r="Q672" s="217">
        <f t="shared" si="20"/>
        <v>1</v>
      </c>
      <c r="R672" s="218" t="str">
        <f t="array" aca="1" ref="R672" ca="1">IF(ISNUMBER(Q672),IF(Q672=100%,"CUMPLIDA",IF(AND(ISNUMBER(M672),ISNUMBER(INDIRECT("FECHA_"&amp;$B672,1))), IF(M672&lt;=INDIRECT("FECHA_"&amp;$B672,1),"INCUMPLIDA","PROCESO"), "VERIFICAR FECHA")),"SIN VALOR AVANCE")</f>
        <v>CUMPLIDA</v>
      </c>
    </row>
    <row r="673" spans="1:18" ht="75.75">
      <c r="A673" s="211" t="s">
        <v>652</v>
      </c>
      <c r="B673" s="212" t="s">
        <v>2644</v>
      </c>
      <c r="C673" s="548"/>
      <c r="D673" s="548"/>
      <c r="E673" s="546"/>
      <c r="F673" s="546"/>
      <c r="G673" s="546"/>
      <c r="H673" s="213" t="s">
        <v>3006</v>
      </c>
      <c r="I673" s="214" t="s">
        <v>489</v>
      </c>
      <c r="J673" s="214" t="s">
        <v>490</v>
      </c>
      <c r="K673" s="220">
        <v>10</v>
      </c>
      <c r="L673" s="216">
        <v>45809</v>
      </c>
      <c r="M673" s="216">
        <v>46752</v>
      </c>
      <c r="N673" s="251">
        <f t="shared" si="21"/>
        <v>134.71428571428572</v>
      </c>
      <c r="O673" s="217">
        <v>0</v>
      </c>
      <c r="P673" s="214" t="s">
        <v>5245</v>
      </c>
      <c r="Q673" s="217">
        <f t="shared" si="20"/>
        <v>0</v>
      </c>
      <c r="R673" s="218" t="str">
        <f t="array" aca="1" ref="R673" ca="1">IF(ISNUMBER(Q673),IF(Q673=100%,"CUMPLIDA",IF(AND(ISNUMBER(M673),ISNUMBER(INDIRECT("FECHA_"&amp;$B673,1))), IF(M673&lt;=INDIRECT("FECHA_"&amp;$B673,1),"INCUMPLIDA","PROCESO"), "VERIFICAR FECHA")),"SIN VALOR AVANCE")</f>
        <v>PROCESO</v>
      </c>
    </row>
    <row r="674" spans="1:18" ht="240.75">
      <c r="A674" s="211" t="s">
        <v>652</v>
      </c>
      <c r="B674" s="212" t="s">
        <v>2644</v>
      </c>
      <c r="C674" s="548"/>
      <c r="D674" s="548"/>
      <c r="E674" s="546"/>
      <c r="F674" s="546"/>
      <c r="G674" s="546"/>
      <c r="H674" s="213" t="s">
        <v>3007</v>
      </c>
      <c r="I674" s="214" t="s">
        <v>493</v>
      </c>
      <c r="J674" s="214" t="s">
        <v>494</v>
      </c>
      <c r="K674" s="220">
        <v>1</v>
      </c>
      <c r="L674" s="216">
        <v>45809</v>
      </c>
      <c r="M674" s="216">
        <v>46752</v>
      </c>
      <c r="N674" s="251">
        <f t="shared" si="21"/>
        <v>134.71428571428572</v>
      </c>
      <c r="O674" s="217">
        <v>0.21</v>
      </c>
      <c r="P674" s="214" t="s">
        <v>5246</v>
      </c>
      <c r="Q674" s="217">
        <f t="shared" si="20"/>
        <v>0.21</v>
      </c>
      <c r="R674" s="218" t="str">
        <f t="array" aca="1" ref="R674" ca="1">IF(ISNUMBER(Q674),IF(Q674=100%,"CUMPLIDA",IF(AND(ISNUMBER(M674),ISNUMBER(INDIRECT("FECHA_"&amp;$B674,1))), IF(M674&lt;=INDIRECT("FECHA_"&amp;$B674,1),"INCUMPLIDA","PROCESO"), "VERIFICAR FECHA")),"SIN VALOR AVANCE")</f>
        <v>PROCESO</v>
      </c>
    </row>
    <row r="675" spans="1:18" ht="375.75">
      <c r="A675" s="211" t="s">
        <v>652</v>
      </c>
      <c r="B675" s="212" t="s">
        <v>2644</v>
      </c>
      <c r="C675" s="548"/>
      <c r="D675" s="548"/>
      <c r="E675" s="546"/>
      <c r="F675" s="546"/>
      <c r="G675" s="546"/>
      <c r="H675" s="213" t="s">
        <v>3008</v>
      </c>
      <c r="I675" s="214" t="s">
        <v>496</v>
      </c>
      <c r="J675" s="214" t="s">
        <v>527</v>
      </c>
      <c r="K675" s="220">
        <v>2</v>
      </c>
      <c r="L675" s="216">
        <v>45809</v>
      </c>
      <c r="M675" s="216">
        <v>46752</v>
      </c>
      <c r="N675" s="251">
        <f t="shared" si="21"/>
        <v>134.71428571428572</v>
      </c>
      <c r="O675" s="217">
        <v>0</v>
      </c>
      <c r="P675" s="214" t="s">
        <v>5239</v>
      </c>
      <c r="Q675" s="217">
        <f t="shared" si="20"/>
        <v>0</v>
      </c>
      <c r="R675" s="218" t="str">
        <f t="array" aca="1" ref="R675" ca="1">IF(ISNUMBER(Q675),IF(Q675=100%,"CUMPLIDA",IF(AND(ISNUMBER(M675),ISNUMBER(INDIRECT("FECHA_"&amp;$B675,1))), IF(M675&lt;=INDIRECT("FECHA_"&amp;$B675,1),"INCUMPLIDA","PROCESO"), "VERIFICAR FECHA")),"SIN VALOR AVANCE")</f>
        <v>PROCESO</v>
      </c>
    </row>
    <row r="676" spans="1:18" ht="75.75">
      <c r="A676" s="211" t="s">
        <v>652</v>
      </c>
      <c r="B676" s="212" t="s">
        <v>2644</v>
      </c>
      <c r="C676" s="548"/>
      <c r="D676" s="548"/>
      <c r="E676" s="546"/>
      <c r="F676" s="546"/>
      <c r="G676" s="546"/>
      <c r="H676" s="213" t="s">
        <v>2920</v>
      </c>
      <c r="I676" s="214" t="s">
        <v>2921</v>
      </c>
      <c r="J676" s="214" t="s">
        <v>2922</v>
      </c>
      <c r="K676" s="220">
        <v>1</v>
      </c>
      <c r="L676" s="216">
        <v>45231</v>
      </c>
      <c r="M676" s="216">
        <v>45504</v>
      </c>
      <c r="N676" s="251">
        <f t="shared" si="21"/>
        <v>39</v>
      </c>
      <c r="O676" s="217">
        <v>1</v>
      </c>
      <c r="P676" s="224" t="s">
        <v>5247</v>
      </c>
      <c r="Q676" s="217">
        <f t="shared" si="20"/>
        <v>1</v>
      </c>
      <c r="R676" s="218" t="str">
        <f t="array" aca="1" ref="R676" ca="1">IF(ISNUMBER(Q676),IF(Q676=100%,"CUMPLIDA",IF(AND(ISNUMBER(M676),ISNUMBER(INDIRECT("FECHA_"&amp;$B676,1))), IF(M676&lt;=INDIRECT("FECHA_"&amp;$B676,1),"INCUMPLIDA","PROCESO"), "VERIFICAR FECHA")),"SIN VALOR AVANCE")</f>
        <v>CUMPLIDA</v>
      </c>
    </row>
    <row r="677" spans="1:18" ht="240.75">
      <c r="A677" s="211" t="s">
        <v>652</v>
      </c>
      <c r="B677" s="212" t="s">
        <v>2644</v>
      </c>
      <c r="C677" s="548"/>
      <c r="D677" s="548"/>
      <c r="E677" s="546"/>
      <c r="F677" s="546"/>
      <c r="G677" s="546"/>
      <c r="H677" s="213" t="s">
        <v>2923</v>
      </c>
      <c r="I677" s="214" t="s">
        <v>515</v>
      </c>
      <c r="J677" s="214" t="s">
        <v>475</v>
      </c>
      <c r="K677" s="220">
        <v>1</v>
      </c>
      <c r="L677" s="216">
        <v>45566</v>
      </c>
      <c r="M677" s="216">
        <v>45626</v>
      </c>
      <c r="N677" s="251">
        <f t="shared" si="21"/>
        <v>8.5714285714285712</v>
      </c>
      <c r="O677" s="217">
        <v>1</v>
      </c>
      <c r="P677" s="214" t="s">
        <v>5246</v>
      </c>
      <c r="Q677" s="217">
        <f t="shared" si="20"/>
        <v>1</v>
      </c>
      <c r="R677" s="218" t="str">
        <f t="array" aca="1" ref="R677" ca="1">IF(ISNUMBER(Q677),IF(Q677=100%,"CUMPLIDA",IF(AND(ISNUMBER(M677),ISNUMBER(INDIRECT("FECHA_"&amp;$B677,1))), IF(M677&lt;=INDIRECT("FECHA_"&amp;$B677,1),"INCUMPLIDA","PROCESO"), "VERIFICAR FECHA")),"SIN VALOR AVANCE")</f>
        <v>CUMPLIDA</v>
      </c>
    </row>
    <row r="678" spans="1:18" ht="75.75">
      <c r="A678" s="211" t="s">
        <v>652</v>
      </c>
      <c r="B678" s="212" t="s">
        <v>2644</v>
      </c>
      <c r="C678" s="548"/>
      <c r="D678" s="548"/>
      <c r="E678" s="546"/>
      <c r="F678" s="546"/>
      <c r="G678" s="546"/>
      <c r="H678" s="213" t="s">
        <v>2924</v>
      </c>
      <c r="I678" s="214" t="s">
        <v>518</v>
      </c>
      <c r="J678" s="214" t="s">
        <v>519</v>
      </c>
      <c r="K678" s="220">
        <v>1</v>
      </c>
      <c r="L678" s="216">
        <v>45566</v>
      </c>
      <c r="M678" s="216">
        <v>45626</v>
      </c>
      <c r="N678" s="251">
        <f t="shared" si="21"/>
        <v>8.5714285714285712</v>
      </c>
      <c r="O678" s="217">
        <v>1</v>
      </c>
      <c r="P678" s="224" t="s">
        <v>5247</v>
      </c>
      <c r="Q678" s="217">
        <f t="shared" si="20"/>
        <v>1</v>
      </c>
      <c r="R678" s="218" t="str">
        <f t="array" aca="1" ref="R678" ca="1">IF(ISNUMBER(Q678),IF(Q678=100%,"CUMPLIDA",IF(AND(ISNUMBER(M678),ISNUMBER(INDIRECT("FECHA_"&amp;$B678,1))), IF(M678&lt;=INDIRECT("FECHA_"&amp;$B678,1),"INCUMPLIDA","PROCESO"), "VERIFICAR FECHA")),"SIN VALOR AVANCE")</f>
        <v>CUMPLIDA</v>
      </c>
    </row>
    <row r="679" spans="1:18" ht="240.75">
      <c r="A679" s="211" t="s">
        <v>652</v>
      </c>
      <c r="B679" s="212" t="s">
        <v>2644</v>
      </c>
      <c r="C679" s="548"/>
      <c r="D679" s="548"/>
      <c r="E679" s="546"/>
      <c r="F679" s="546"/>
      <c r="G679" s="546"/>
      <c r="H679" s="213" t="s">
        <v>3142</v>
      </c>
      <c r="I679" s="214" t="s">
        <v>483</v>
      </c>
      <c r="J679" s="214" t="s">
        <v>484</v>
      </c>
      <c r="K679" s="220">
        <v>1</v>
      </c>
      <c r="L679" s="216">
        <v>45566</v>
      </c>
      <c r="M679" s="216">
        <v>45626</v>
      </c>
      <c r="N679" s="251">
        <f t="shared" si="21"/>
        <v>8.5714285714285712</v>
      </c>
      <c r="O679" s="217">
        <v>1</v>
      </c>
      <c r="P679" s="214" t="s">
        <v>5246</v>
      </c>
      <c r="Q679" s="217">
        <f t="shared" si="20"/>
        <v>1</v>
      </c>
      <c r="R679" s="218" t="str">
        <f t="array" aca="1" ref="R679" ca="1">IF(ISNUMBER(Q679),IF(Q679=100%,"CUMPLIDA",IF(AND(ISNUMBER(M679),ISNUMBER(INDIRECT("FECHA_"&amp;$B679,1))), IF(M679&lt;=INDIRECT("FECHA_"&amp;$B679,1),"INCUMPLIDA","PROCESO"), "VERIFICAR FECHA")),"SIN VALOR AVANCE")</f>
        <v>CUMPLIDA</v>
      </c>
    </row>
    <row r="680" spans="1:18" ht="75.75">
      <c r="A680" s="211" t="s">
        <v>652</v>
      </c>
      <c r="B680" s="212" t="s">
        <v>2644</v>
      </c>
      <c r="C680" s="548"/>
      <c r="D680" s="548"/>
      <c r="E680" s="546"/>
      <c r="F680" s="546"/>
      <c r="G680" s="546"/>
      <c r="H680" s="213" t="s">
        <v>3143</v>
      </c>
      <c r="I680" s="214" t="s">
        <v>238</v>
      </c>
      <c r="J680" s="214" t="s">
        <v>485</v>
      </c>
      <c r="K680" s="220">
        <v>1</v>
      </c>
      <c r="L680" s="216">
        <v>45566</v>
      </c>
      <c r="M680" s="216">
        <v>45626</v>
      </c>
      <c r="N680" s="251">
        <f t="shared" si="21"/>
        <v>8.5714285714285712</v>
      </c>
      <c r="O680" s="217">
        <v>1</v>
      </c>
      <c r="P680" s="224" t="s">
        <v>5247</v>
      </c>
      <c r="Q680" s="217">
        <f t="shared" si="20"/>
        <v>1</v>
      </c>
      <c r="R680" s="218" t="str">
        <f t="array" aca="1" ref="R680" ca="1">IF(ISNUMBER(Q680),IF(Q680=100%,"CUMPLIDA",IF(AND(ISNUMBER(M680),ISNUMBER(INDIRECT("FECHA_"&amp;$B680,1))), IF(M680&lt;=INDIRECT("FECHA_"&amp;$B680,1),"INCUMPLIDA","PROCESO"), "VERIFICAR FECHA")),"SIN VALOR AVANCE")</f>
        <v>CUMPLIDA</v>
      </c>
    </row>
    <row r="681" spans="1:18" ht="375.75">
      <c r="A681" s="211" t="s">
        <v>652</v>
      </c>
      <c r="B681" s="212" t="s">
        <v>2644</v>
      </c>
      <c r="C681" s="548"/>
      <c r="D681" s="548"/>
      <c r="E681" s="546"/>
      <c r="F681" s="546"/>
      <c r="G681" s="546"/>
      <c r="H681" s="213" t="s">
        <v>3144</v>
      </c>
      <c r="I681" s="214" t="s">
        <v>486</v>
      </c>
      <c r="J681" s="214" t="s">
        <v>487</v>
      </c>
      <c r="K681" s="220">
        <v>1</v>
      </c>
      <c r="L681" s="216">
        <v>45566</v>
      </c>
      <c r="M681" s="216">
        <v>45716</v>
      </c>
      <c r="N681" s="251">
        <f t="shared" si="21"/>
        <v>21.428571428571427</v>
      </c>
      <c r="O681" s="217">
        <v>1</v>
      </c>
      <c r="P681" s="214" t="s">
        <v>5239</v>
      </c>
      <c r="Q681" s="217">
        <f t="shared" si="20"/>
        <v>1</v>
      </c>
      <c r="R681" s="218" t="str">
        <f t="array" aca="1" ref="R681" ca="1">IF(ISNUMBER(Q681),IF(Q681=100%,"CUMPLIDA",IF(AND(ISNUMBER(M681),ISNUMBER(INDIRECT("FECHA_"&amp;$B681,1))), IF(M681&lt;=INDIRECT("FECHA_"&amp;$B681,1),"INCUMPLIDA","PROCESO"), "VERIFICAR FECHA")),"SIN VALOR AVANCE")</f>
        <v>CUMPLIDA</v>
      </c>
    </row>
    <row r="682" spans="1:18" ht="75.75">
      <c r="A682" s="211" t="s">
        <v>652</v>
      </c>
      <c r="B682" s="212" t="s">
        <v>2644</v>
      </c>
      <c r="C682" s="548"/>
      <c r="D682" s="548"/>
      <c r="E682" s="546"/>
      <c r="F682" s="546"/>
      <c r="G682" s="546"/>
      <c r="H682" s="213" t="s">
        <v>3145</v>
      </c>
      <c r="I682" s="214" t="s">
        <v>489</v>
      </c>
      <c r="J682" s="214" t="s">
        <v>490</v>
      </c>
      <c r="K682" s="220">
        <v>4</v>
      </c>
      <c r="L682" s="216">
        <v>45717</v>
      </c>
      <c r="M682" s="216">
        <v>46387</v>
      </c>
      <c r="N682" s="251">
        <f t="shared" si="21"/>
        <v>95.714285714285708</v>
      </c>
      <c r="O682" s="217">
        <v>0.25</v>
      </c>
      <c r="P682" s="224" t="s">
        <v>5247</v>
      </c>
      <c r="Q682" s="217">
        <f t="shared" si="20"/>
        <v>0.25</v>
      </c>
      <c r="R682" s="218" t="str">
        <f t="array" aca="1" ref="R682" ca="1">IF(ISNUMBER(Q682),IF(Q682=100%,"CUMPLIDA",IF(AND(ISNUMBER(M682),ISNUMBER(INDIRECT("FECHA_"&amp;$B682,1))), IF(M682&lt;=INDIRECT("FECHA_"&amp;$B682,1),"INCUMPLIDA","PROCESO"), "VERIFICAR FECHA")),"SIN VALOR AVANCE")</f>
        <v>PROCESO</v>
      </c>
    </row>
    <row r="683" spans="1:18" ht="240.75">
      <c r="A683" s="211" t="s">
        <v>652</v>
      </c>
      <c r="B683" s="212" t="s">
        <v>2644</v>
      </c>
      <c r="C683" s="548"/>
      <c r="D683" s="548"/>
      <c r="E683" s="546"/>
      <c r="F683" s="546"/>
      <c r="G683" s="546"/>
      <c r="H683" s="213" t="s">
        <v>3146</v>
      </c>
      <c r="I683" s="214" t="s">
        <v>493</v>
      </c>
      <c r="J683" s="214" t="s">
        <v>494</v>
      </c>
      <c r="K683" s="220">
        <v>1</v>
      </c>
      <c r="L683" s="216">
        <v>45717</v>
      </c>
      <c r="M683" s="216">
        <v>46387</v>
      </c>
      <c r="N683" s="251">
        <f t="shared" si="21"/>
        <v>95.714285714285708</v>
      </c>
      <c r="O683" s="217">
        <v>0</v>
      </c>
      <c r="P683" s="214" t="s">
        <v>5246</v>
      </c>
      <c r="Q683" s="217">
        <f t="shared" si="20"/>
        <v>0</v>
      </c>
      <c r="R683" s="218" t="str">
        <f t="array" aca="1" ref="R683" ca="1">IF(ISNUMBER(Q683),IF(Q683=100%,"CUMPLIDA",IF(AND(ISNUMBER(M683),ISNUMBER(INDIRECT("FECHA_"&amp;$B683,1))), IF(M683&lt;=INDIRECT("FECHA_"&amp;$B683,1),"INCUMPLIDA","PROCESO"), "VERIFICAR FECHA")),"SIN VALOR AVANCE")</f>
        <v>PROCESO</v>
      </c>
    </row>
    <row r="684" spans="1:18" ht="375.75">
      <c r="A684" s="211" t="s">
        <v>652</v>
      </c>
      <c r="B684" s="212" t="s">
        <v>2644</v>
      </c>
      <c r="C684" s="548"/>
      <c r="D684" s="548"/>
      <c r="E684" s="546"/>
      <c r="F684" s="546"/>
      <c r="G684" s="546"/>
      <c r="H684" s="213" t="s">
        <v>3147</v>
      </c>
      <c r="I684" s="214" t="s">
        <v>496</v>
      </c>
      <c r="J684" s="214" t="s">
        <v>527</v>
      </c>
      <c r="K684" s="220">
        <v>2</v>
      </c>
      <c r="L684" s="216">
        <v>45717</v>
      </c>
      <c r="M684" s="216">
        <v>46387</v>
      </c>
      <c r="N684" s="251">
        <f t="shared" si="21"/>
        <v>95.714285714285708</v>
      </c>
      <c r="O684" s="217">
        <v>0</v>
      </c>
      <c r="P684" s="214" t="s">
        <v>5239</v>
      </c>
      <c r="Q684" s="217">
        <f t="shared" si="20"/>
        <v>0</v>
      </c>
      <c r="R684" s="218" t="str">
        <f t="array" aca="1" ref="R684" ca="1">IF(ISNUMBER(Q684),IF(Q684=100%,"CUMPLIDA",IF(AND(ISNUMBER(M684),ISNUMBER(INDIRECT("FECHA_"&amp;$B684,1))), IF(M684&lt;=INDIRECT("FECHA_"&amp;$B684,1),"INCUMPLIDA","PROCESO"), "VERIFICAR FECHA")),"SIN VALOR AVANCE")</f>
        <v>PROCESO</v>
      </c>
    </row>
    <row r="685" spans="1:18" ht="90.75">
      <c r="A685" s="211" t="s">
        <v>652</v>
      </c>
      <c r="B685" s="212" t="s">
        <v>2644</v>
      </c>
      <c r="C685" s="548"/>
      <c r="D685" s="548"/>
      <c r="E685" s="546"/>
      <c r="F685" s="546"/>
      <c r="G685" s="546"/>
      <c r="H685" s="213" t="s">
        <v>2920</v>
      </c>
      <c r="I685" s="214" t="s">
        <v>2921</v>
      </c>
      <c r="J685" s="214" t="s">
        <v>2922</v>
      </c>
      <c r="K685" s="220">
        <v>1</v>
      </c>
      <c r="L685" s="216">
        <v>45231</v>
      </c>
      <c r="M685" s="216">
        <v>45504</v>
      </c>
      <c r="N685" s="251">
        <f t="shared" si="21"/>
        <v>39</v>
      </c>
      <c r="O685" s="217">
        <v>1</v>
      </c>
      <c r="P685" s="214" t="s">
        <v>5248</v>
      </c>
      <c r="Q685" s="217">
        <f t="shared" si="20"/>
        <v>1</v>
      </c>
      <c r="R685" s="218" t="str">
        <f t="array" aca="1" ref="R685" ca="1">IF(ISNUMBER(Q685),IF(Q685=100%,"CUMPLIDA",IF(AND(ISNUMBER(M685),ISNUMBER(INDIRECT("FECHA_"&amp;$B685,1))), IF(M685&lt;=INDIRECT("FECHA_"&amp;$B685,1),"INCUMPLIDA","PROCESO"), "VERIFICAR FECHA")),"SIN VALOR AVANCE")</f>
        <v>CUMPLIDA</v>
      </c>
    </row>
    <row r="686" spans="1:18" ht="240.75">
      <c r="A686" s="211" t="s">
        <v>652</v>
      </c>
      <c r="B686" s="212" t="s">
        <v>2644</v>
      </c>
      <c r="C686" s="548"/>
      <c r="D686" s="548"/>
      <c r="E686" s="546"/>
      <c r="F686" s="546"/>
      <c r="G686" s="546"/>
      <c r="H686" s="213" t="s">
        <v>2923</v>
      </c>
      <c r="I686" s="214" t="s">
        <v>515</v>
      </c>
      <c r="J686" s="214" t="s">
        <v>475</v>
      </c>
      <c r="K686" s="220">
        <v>1</v>
      </c>
      <c r="L686" s="216">
        <v>45323</v>
      </c>
      <c r="M686" s="216">
        <v>45747</v>
      </c>
      <c r="N686" s="251">
        <f t="shared" si="21"/>
        <v>60.571428571428569</v>
      </c>
      <c r="O686" s="217">
        <v>1</v>
      </c>
      <c r="P686" s="214" t="s">
        <v>5246</v>
      </c>
      <c r="Q686" s="217">
        <f t="shared" si="20"/>
        <v>1</v>
      </c>
      <c r="R686" s="218" t="str">
        <f t="array" aca="1" ref="R686" ca="1">IF(ISNUMBER(Q686),IF(Q686=100%,"CUMPLIDA",IF(AND(ISNUMBER(M686),ISNUMBER(INDIRECT("FECHA_"&amp;$B686,1))), IF(M686&lt;=INDIRECT("FECHA_"&amp;$B686,1),"INCUMPLIDA","PROCESO"), "VERIFICAR FECHA")),"SIN VALOR AVANCE")</f>
        <v>CUMPLIDA</v>
      </c>
    </row>
    <row r="687" spans="1:18" ht="90.75">
      <c r="A687" s="211" t="s">
        <v>652</v>
      </c>
      <c r="B687" s="212" t="s">
        <v>2644</v>
      </c>
      <c r="C687" s="548"/>
      <c r="D687" s="548"/>
      <c r="E687" s="546"/>
      <c r="F687" s="546"/>
      <c r="G687" s="546"/>
      <c r="H687" s="213" t="s">
        <v>2924</v>
      </c>
      <c r="I687" s="214" t="s">
        <v>518</v>
      </c>
      <c r="J687" s="214" t="s">
        <v>519</v>
      </c>
      <c r="K687" s="220">
        <v>1</v>
      </c>
      <c r="L687" s="216">
        <v>45323</v>
      </c>
      <c r="M687" s="216">
        <v>45747</v>
      </c>
      <c r="N687" s="251">
        <f t="shared" si="21"/>
        <v>60.571428571428569</v>
      </c>
      <c r="O687" s="217">
        <v>1</v>
      </c>
      <c r="P687" s="214" t="s">
        <v>5248</v>
      </c>
      <c r="Q687" s="217">
        <f t="shared" si="20"/>
        <v>1</v>
      </c>
      <c r="R687" s="218" t="str">
        <f t="array" aca="1" ref="R687" ca="1">IF(ISNUMBER(Q687),IF(Q687=100%,"CUMPLIDA",IF(AND(ISNUMBER(M687),ISNUMBER(INDIRECT("FECHA_"&amp;$B687,1))), IF(M687&lt;=INDIRECT("FECHA_"&amp;$B687,1),"INCUMPLIDA","PROCESO"), "VERIFICAR FECHA")),"SIN VALOR AVANCE")</f>
        <v>CUMPLIDA</v>
      </c>
    </row>
    <row r="688" spans="1:18" ht="90.75">
      <c r="A688" s="211" t="s">
        <v>652</v>
      </c>
      <c r="B688" s="212" t="s">
        <v>2644</v>
      </c>
      <c r="C688" s="548"/>
      <c r="D688" s="548"/>
      <c r="E688" s="546"/>
      <c r="F688" s="546"/>
      <c r="G688" s="546"/>
      <c r="H688" s="213" t="s">
        <v>2925</v>
      </c>
      <c r="I688" s="214" t="s">
        <v>481</v>
      </c>
      <c r="J688" s="214" t="s">
        <v>482</v>
      </c>
      <c r="K688" s="220">
        <v>1</v>
      </c>
      <c r="L688" s="216">
        <v>45231</v>
      </c>
      <c r="M688" s="216">
        <v>45747</v>
      </c>
      <c r="N688" s="251">
        <f t="shared" si="21"/>
        <v>73.714285714285708</v>
      </c>
      <c r="O688" s="217">
        <v>1</v>
      </c>
      <c r="P688" s="214" t="s">
        <v>5248</v>
      </c>
      <c r="Q688" s="217">
        <f t="shared" si="20"/>
        <v>1</v>
      </c>
      <c r="R688" s="218" t="str">
        <f t="array" aca="1" ref="R688" ca="1">IF(ISNUMBER(Q688),IF(Q688=100%,"CUMPLIDA",IF(AND(ISNUMBER(M688),ISNUMBER(INDIRECT("FECHA_"&amp;$B688,1))), IF(M688&lt;=INDIRECT("FECHA_"&amp;$B688,1),"INCUMPLIDA","PROCESO"), "VERIFICAR FECHA")),"SIN VALOR AVANCE")</f>
        <v>CUMPLIDA</v>
      </c>
    </row>
    <row r="689" spans="1:18" ht="240.75">
      <c r="A689" s="211" t="s">
        <v>652</v>
      </c>
      <c r="B689" s="212" t="s">
        <v>2644</v>
      </c>
      <c r="C689" s="548"/>
      <c r="D689" s="548"/>
      <c r="E689" s="546"/>
      <c r="F689" s="546"/>
      <c r="G689" s="546"/>
      <c r="H689" s="213" t="s">
        <v>2926</v>
      </c>
      <c r="I689" s="214" t="s">
        <v>483</v>
      </c>
      <c r="J689" s="214" t="s">
        <v>484</v>
      </c>
      <c r="K689" s="220">
        <v>1</v>
      </c>
      <c r="L689" s="216">
        <v>45323</v>
      </c>
      <c r="M689" s="216">
        <v>45747</v>
      </c>
      <c r="N689" s="251">
        <f t="shared" si="21"/>
        <v>60.571428571428569</v>
      </c>
      <c r="O689" s="217">
        <v>1</v>
      </c>
      <c r="P689" s="214" t="s">
        <v>5246</v>
      </c>
      <c r="Q689" s="217">
        <f t="shared" si="20"/>
        <v>1</v>
      </c>
      <c r="R689" s="218" t="str">
        <f t="array" aca="1" ref="R689" ca="1">IF(ISNUMBER(Q689),IF(Q689=100%,"CUMPLIDA",IF(AND(ISNUMBER(M689),ISNUMBER(INDIRECT("FECHA_"&amp;$B689,1))), IF(M689&lt;=INDIRECT("FECHA_"&amp;$B689,1),"INCUMPLIDA","PROCESO"), "VERIFICAR FECHA")),"SIN VALOR AVANCE")</f>
        <v>CUMPLIDA</v>
      </c>
    </row>
    <row r="690" spans="1:18" ht="90.75">
      <c r="A690" s="211" t="s">
        <v>652</v>
      </c>
      <c r="B690" s="212" t="s">
        <v>2644</v>
      </c>
      <c r="C690" s="548"/>
      <c r="D690" s="548"/>
      <c r="E690" s="546"/>
      <c r="F690" s="546"/>
      <c r="G690" s="546"/>
      <c r="H690" s="213" t="s">
        <v>2927</v>
      </c>
      <c r="I690" s="214" t="s">
        <v>238</v>
      </c>
      <c r="J690" s="214" t="s">
        <v>485</v>
      </c>
      <c r="K690" s="220">
        <v>1</v>
      </c>
      <c r="L690" s="216">
        <v>45231</v>
      </c>
      <c r="M690" s="216">
        <v>45747</v>
      </c>
      <c r="N690" s="251">
        <f t="shared" si="21"/>
        <v>73.714285714285708</v>
      </c>
      <c r="O690" s="217">
        <v>1</v>
      </c>
      <c r="P690" s="214" t="s">
        <v>5248</v>
      </c>
      <c r="Q690" s="217">
        <f t="shared" si="20"/>
        <v>1</v>
      </c>
      <c r="R690" s="218" t="str">
        <f t="array" aca="1" ref="R690" ca="1">IF(ISNUMBER(Q690),IF(Q690=100%,"CUMPLIDA",IF(AND(ISNUMBER(M690),ISNUMBER(INDIRECT("FECHA_"&amp;$B690,1))), IF(M690&lt;=INDIRECT("FECHA_"&amp;$B690,1),"INCUMPLIDA","PROCESO"), "VERIFICAR FECHA")),"SIN VALOR AVANCE")</f>
        <v>CUMPLIDA</v>
      </c>
    </row>
    <row r="691" spans="1:18" ht="375.75">
      <c r="A691" s="211" t="s">
        <v>652</v>
      </c>
      <c r="B691" s="212" t="s">
        <v>2644</v>
      </c>
      <c r="C691" s="548"/>
      <c r="D691" s="548"/>
      <c r="E691" s="546"/>
      <c r="F691" s="546"/>
      <c r="G691" s="546"/>
      <c r="H691" s="213" t="s">
        <v>2928</v>
      </c>
      <c r="I691" s="214" t="s">
        <v>486</v>
      </c>
      <c r="J691" s="214" t="s">
        <v>487</v>
      </c>
      <c r="K691" s="220">
        <v>1</v>
      </c>
      <c r="L691" s="216">
        <v>45231</v>
      </c>
      <c r="M691" s="216">
        <v>45808</v>
      </c>
      <c r="N691" s="251">
        <f t="shared" si="21"/>
        <v>82.428571428571431</v>
      </c>
      <c r="O691" s="217">
        <v>1</v>
      </c>
      <c r="P691" s="214" t="s">
        <v>5239</v>
      </c>
      <c r="Q691" s="217">
        <f t="shared" si="20"/>
        <v>1</v>
      </c>
      <c r="R691" s="218" t="str">
        <f t="array" aca="1" ref="R691" ca="1">IF(ISNUMBER(Q691),IF(Q691=100%,"CUMPLIDA",IF(AND(ISNUMBER(M691),ISNUMBER(INDIRECT("FECHA_"&amp;$B691,1))), IF(M691&lt;=INDIRECT("FECHA_"&amp;$B691,1),"INCUMPLIDA","PROCESO"), "VERIFICAR FECHA")),"SIN VALOR AVANCE")</f>
        <v>CUMPLIDA</v>
      </c>
    </row>
    <row r="692" spans="1:18" ht="90.75">
      <c r="A692" s="211" t="s">
        <v>652</v>
      </c>
      <c r="B692" s="212" t="s">
        <v>2644</v>
      </c>
      <c r="C692" s="548"/>
      <c r="D692" s="548"/>
      <c r="E692" s="546"/>
      <c r="F692" s="546"/>
      <c r="G692" s="546"/>
      <c r="H692" s="213" t="s">
        <v>2929</v>
      </c>
      <c r="I692" s="214" t="s">
        <v>489</v>
      </c>
      <c r="J692" s="214" t="s">
        <v>490</v>
      </c>
      <c r="K692" s="220">
        <v>10</v>
      </c>
      <c r="L692" s="216">
        <v>45809</v>
      </c>
      <c r="M692" s="216">
        <v>46752</v>
      </c>
      <c r="N692" s="251">
        <f t="shared" si="21"/>
        <v>134.71428571428572</v>
      </c>
      <c r="O692" s="217">
        <v>0</v>
      </c>
      <c r="P692" s="214" t="s">
        <v>5248</v>
      </c>
      <c r="Q692" s="217">
        <f t="shared" si="20"/>
        <v>0</v>
      </c>
      <c r="R692" s="218" t="str">
        <f t="array" aca="1" ref="R692" ca="1">IF(ISNUMBER(Q692),IF(Q692=100%,"CUMPLIDA",IF(AND(ISNUMBER(M692),ISNUMBER(INDIRECT("FECHA_"&amp;$B692,1))), IF(M692&lt;=INDIRECT("FECHA_"&amp;$B692,1),"INCUMPLIDA","PROCESO"), "VERIFICAR FECHA")),"SIN VALOR AVANCE")</f>
        <v>PROCESO</v>
      </c>
    </row>
    <row r="693" spans="1:18" ht="240.75">
      <c r="A693" s="211" t="s">
        <v>652</v>
      </c>
      <c r="B693" s="212" t="s">
        <v>2644</v>
      </c>
      <c r="C693" s="548"/>
      <c r="D693" s="548"/>
      <c r="E693" s="546"/>
      <c r="F693" s="546"/>
      <c r="G693" s="546"/>
      <c r="H693" s="213" t="s">
        <v>2930</v>
      </c>
      <c r="I693" s="214" t="s">
        <v>493</v>
      </c>
      <c r="J693" s="214" t="s">
        <v>494</v>
      </c>
      <c r="K693" s="220">
        <v>1</v>
      </c>
      <c r="L693" s="216">
        <v>45809</v>
      </c>
      <c r="M693" s="216">
        <v>46752</v>
      </c>
      <c r="N693" s="251">
        <f t="shared" si="21"/>
        <v>134.71428571428572</v>
      </c>
      <c r="O693" s="217">
        <v>0</v>
      </c>
      <c r="P693" s="214" t="s">
        <v>5246</v>
      </c>
      <c r="Q693" s="217">
        <f t="shared" si="20"/>
        <v>0</v>
      </c>
      <c r="R693" s="218" t="str">
        <f t="array" aca="1" ref="R693" ca="1">IF(ISNUMBER(Q693),IF(Q693=100%,"CUMPLIDA",IF(AND(ISNUMBER(M693),ISNUMBER(INDIRECT("FECHA_"&amp;$B693,1))), IF(M693&lt;=INDIRECT("FECHA_"&amp;$B693,1),"INCUMPLIDA","PROCESO"), "VERIFICAR FECHA")),"SIN VALOR AVANCE")</f>
        <v>PROCESO</v>
      </c>
    </row>
    <row r="694" spans="1:18" ht="375.75">
      <c r="A694" s="211" t="s">
        <v>652</v>
      </c>
      <c r="B694" s="212" t="s">
        <v>2644</v>
      </c>
      <c r="C694" s="548"/>
      <c r="D694" s="548"/>
      <c r="E694" s="546"/>
      <c r="F694" s="546"/>
      <c r="G694" s="546"/>
      <c r="H694" s="213" t="s">
        <v>2931</v>
      </c>
      <c r="I694" s="214" t="s">
        <v>496</v>
      </c>
      <c r="J694" s="214" t="s">
        <v>527</v>
      </c>
      <c r="K694" s="220">
        <v>2</v>
      </c>
      <c r="L694" s="216">
        <v>45809</v>
      </c>
      <c r="M694" s="216">
        <v>46752</v>
      </c>
      <c r="N694" s="251">
        <f t="shared" si="21"/>
        <v>134.71428571428572</v>
      </c>
      <c r="O694" s="217">
        <v>0</v>
      </c>
      <c r="P694" s="214" t="s">
        <v>5239</v>
      </c>
      <c r="Q694" s="217">
        <f t="shared" si="20"/>
        <v>0</v>
      </c>
      <c r="R694" s="218" t="str">
        <f t="array" aca="1" ref="R694" ca="1">IF(ISNUMBER(Q694),IF(Q694=100%,"CUMPLIDA",IF(AND(ISNUMBER(M694),ISNUMBER(INDIRECT("FECHA_"&amp;$B694,1))), IF(M694&lt;=INDIRECT("FECHA_"&amp;$B694,1),"INCUMPLIDA","PROCESO"), "VERIFICAR FECHA")),"SIN VALOR AVANCE")</f>
        <v>PROCESO</v>
      </c>
    </row>
    <row r="695" spans="1:18" ht="90.75">
      <c r="A695" s="211" t="s">
        <v>652</v>
      </c>
      <c r="B695" s="212" t="s">
        <v>2644</v>
      </c>
      <c r="C695" s="548"/>
      <c r="D695" s="548"/>
      <c r="E695" s="546"/>
      <c r="F695" s="546"/>
      <c r="G695" s="546"/>
      <c r="H695" s="213" t="s">
        <v>2920</v>
      </c>
      <c r="I695" s="214" t="s">
        <v>2921</v>
      </c>
      <c r="J695" s="214" t="s">
        <v>2922</v>
      </c>
      <c r="K695" s="220">
        <v>1</v>
      </c>
      <c r="L695" s="216">
        <v>45231</v>
      </c>
      <c r="M695" s="216">
        <v>45504</v>
      </c>
      <c r="N695" s="251">
        <f t="shared" si="21"/>
        <v>39</v>
      </c>
      <c r="O695" s="217">
        <v>1</v>
      </c>
      <c r="P695" s="214" t="s">
        <v>5248</v>
      </c>
      <c r="Q695" s="217">
        <f t="shared" si="20"/>
        <v>1</v>
      </c>
      <c r="R695" s="218" t="str">
        <f t="array" aca="1" ref="R695" ca="1">IF(ISNUMBER(Q695),IF(Q695=100%,"CUMPLIDA",IF(AND(ISNUMBER(M695),ISNUMBER(INDIRECT("FECHA_"&amp;$B695,1))), IF(M695&lt;=INDIRECT("FECHA_"&amp;$B695,1),"INCUMPLIDA","PROCESO"), "VERIFICAR FECHA")),"SIN VALOR AVANCE")</f>
        <v>CUMPLIDA</v>
      </c>
    </row>
    <row r="696" spans="1:18" ht="240.75">
      <c r="A696" s="211" t="s">
        <v>652</v>
      </c>
      <c r="B696" s="212" t="s">
        <v>2644</v>
      </c>
      <c r="C696" s="548"/>
      <c r="D696" s="548"/>
      <c r="E696" s="546"/>
      <c r="F696" s="546"/>
      <c r="G696" s="546"/>
      <c r="H696" s="213" t="s">
        <v>2923</v>
      </c>
      <c r="I696" s="214" t="s">
        <v>515</v>
      </c>
      <c r="J696" s="214" t="s">
        <v>475</v>
      </c>
      <c r="K696" s="220">
        <v>1</v>
      </c>
      <c r="L696" s="216">
        <v>45231</v>
      </c>
      <c r="M696" s="216">
        <v>45747</v>
      </c>
      <c r="N696" s="251">
        <f t="shared" si="21"/>
        <v>73.714285714285708</v>
      </c>
      <c r="O696" s="217">
        <v>1</v>
      </c>
      <c r="P696" s="214" t="s">
        <v>5246</v>
      </c>
      <c r="Q696" s="217">
        <f t="shared" si="20"/>
        <v>1</v>
      </c>
      <c r="R696" s="218" t="str">
        <f t="array" aca="1" ref="R696" ca="1">IF(ISNUMBER(Q696),IF(Q696=100%,"CUMPLIDA",IF(AND(ISNUMBER(M696),ISNUMBER(INDIRECT("FECHA_"&amp;$B696,1))), IF(M696&lt;=INDIRECT("FECHA_"&amp;$B696,1),"INCUMPLIDA","PROCESO"), "VERIFICAR FECHA")),"SIN VALOR AVANCE")</f>
        <v>CUMPLIDA</v>
      </c>
    </row>
    <row r="697" spans="1:18" ht="90.75">
      <c r="A697" s="211" t="s">
        <v>652</v>
      </c>
      <c r="B697" s="212" t="s">
        <v>2644</v>
      </c>
      <c r="C697" s="548"/>
      <c r="D697" s="548"/>
      <c r="E697" s="546"/>
      <c r="F697" s="546"/>
      <c r="G697" s="546"/>
      <c r="H697" s="213" t="s">
        <v>2924</v>
      </c>
      <c r="I697" s="214" t="s">
        <v>518</v>
      </c>
      <c r="J697" s="214" t="s">
        <v>519</v>
      </c>
      <c r="K697" s="220">
        <v>1</v>
      </c>
      <c r="L697" s="216">
        <v>45323</v>
      </c>
      <c r="M697" s="216">
        <v>45747</v>
      </c>
      <c r="N697" s="251">
        <f t="shared" si="21"/>
        <v>60.571428571428569</v>
      </c>
      <c r="O697" s="217">
        <v>1</v>
      </c>
      <c r="P697" s="214" t="s">
        <v>5248</v>
      </c>
      <c r="Q697" s="217">
        <f t="shared" si="20"/>
        <v>1</v>
      </c>
      <c r="R697" s="218" t="str">
        <f t="array" aca="1" ref="R697" ca="1">IF(ISNUMBER(Q697),IF(Q697=100%,"CUMPLIDA",IF(AND(ISNUMBER(M697),ISNUMBER(INDIRECT("FECHA_"&amp;$B697,1))), IF(M697&lt;=INDIRECT("FECHA_"&amp;$B697,1),"INCUMPLIDA","PROCESO"), "VERIFICAR FECHA")),"SIN VALOR AVANCE")</f>
        <v>CUMPLIDA</v>
      </c>
    </row>
    <row r="698" spans="1:18" ht="90.75">
      <c r="A698" s="211" t="s">
        <v>652</v>
      </c>
      <c r="B698" s="212" t="s">
        <v>2644</v>
      </c>
      <c r="C698" s="548"/>
      <c r="D698" s="548"/>
      <c r="E698" s="546"/>
      <c r="F698" s="546"/>
      <c r="G698" s="546"/>
      <c r="H698" s="213" t="s">
        <v>2925</v>
      </c>
      <c r="I698" s="214" t="s">
        <v>481</v>
      </c>
      <c r="J698" s="214" t="s">
        <v>482</v>
      </c>
      <c r="K698" s="220">
        <v>1</v>
      </c>
      <c r="L698" s="216">
        <v>45323</v>
      </c>
      <c r="M698" s="216">
        <v>45747</v>
      </c>
      <c r="N698" s="251">
        <f t="shared" si="21"/>
        <v>60.571428571428569</v>
      </c>
      <c r="O698" s="217">
        <v>1</v>
      </c>
      <c r="P698" s="214" t="s">
        <v>5248</v>
      </c>
      <c r="Q698" s="217">
        <f t="shared" si="20"/>
        <v>1</v>
      </c>
      <c r="R698" s="218" t="str">
        <f t="array" aca="1" ref="R698" ca="1">IF(ISNUMBER(Q698),IF(Q698=100%,"CUMPLIDA",IF(AND(ISNUMBER(M698),ISNUMBER(INDIRECT("FECHA_"&amp;$B698,1))), IF(M698&lt;=INDIRECT("FECHA_"&amp;$B698,1),"INCUMPLIDA","PROCESO"), "VERIFICAR FECHA")),"SIN VALOR AVANCE")</f>
        <v>CUMPLIDA</v>
      </c>
    </row>
    <row r="699" spans="1:18" ht="240.75">
      <c r="A699" s="211" t="s">
        <v>652</v>
      </c>
      <c r="B699" s="212" t="s">
        <v>2644</v>
      </c>
      <c r="C699" s="548"/>
      <c r="D699" s="548"/>
      <c r="E699" s="546"/>
      <c r="F699" s="546"/>
      <c r="G699" s="546"/>
      <c r="H699" s="213" t="s">
        <v>2926</v>
      </c>
      <c r="I699" s="214" t="s">
        <v>483</v>
      </c>
      <c r="J699" s="214" t="s">
        <v>484</v>
      </c>
      <c r="K699" s="220">
        <v>1</v>
      </c>
      <c r="L699" s="216">
        <v>45231</v>
      </c>
      <c r="M699" s="216">
        <v>45747</v>
      </c>
      <c r="N699" s="251">
        <f t="shared" si="21"/>
        <v>73.714285714285708</v>
      </c>
      <c r="O699" s="217">
        <v>1</v>
      </c>
      <c r="P699" s="214" t="s">
        <v>5246</v>
      </c>
      <c r="Q699" s="217">
        <f t="shared" ref="Q699:Q762" si="22">(O699)</f>
        <v>1</v>
      </c>
      <c r="R699" s="218" t="str">
        <f t="array" aca="1" ref="R699" ca="1">IF(ISNUMBER(Q699),IF(Q699=100%,"CUMPLIDA",IF(AND(ISNUMBER(M699),ISNUMBER(INDIRECT("FECHA_"&amp;$B699,1))), IF(M699&lt;=INDIRECT("FECHA_"&amp;$B699,1),"INCUMPLIDA","PROCESO"), "VERIFICAR FECHA")),"SIN VALOR AVANCE")</f>
        <v>CUMPLIDA</v>
      </c>
    </row>
    <row r="700" spans="1:18" ht="90.75">
      <c r="A700" s="211" t="s">
        <v>652</v>
      </c>
      <c r="B700" s="212" t="s">
        <v>2644</v>
      </c>
      <c r="C700" s="548"/>
      <c r="D700" s="548"/>
      <c r="E700" s="546"/>
      <c r="F700" s="546"/>
      <c r="G700" s="546"/>
      <c r="H700" s="213" t="s">
        <v>2927</v>
      </c>
      <c r="I700" s="214" t="s">
        <v>238</v>
      </c>
      <c r="J700" s="214" t="s">
        <v>485</v>
      </c>
      <c r="K700" s="220">
        <v>1</v>
      </c>
      <c r="L700" s="216">
        <v>45323</v>
      </c>
      <c r="M700" s="216">
        <v>45747</v>
      </c>
      <c r="N700" s="251">
        <f t="shared" si="21"/>
        <v>60.571428571428569</v>
      </c>
      <c r="O700" s="217">
        <v>1</v>
      </c>
      <c r="P700" s="214" t="s">
        <v>5248</v>
      </c>
      <c r="Q700" s="217">
        <f t="shared" si="22"/>
        <v>1</v>
      </c>
      <c r="R700" s="218" t="str">
        <f t="array" aca="1" ref="R700" ca="1">IF(ISNUMBER(Q700),IF(Q700=100%,"CUMPLIDA",IF(AND(ISNUMBER(M700),ISNUMBER(INDIRECT("FECHA_"&amp;$B700,1))), IF(M700&lt;=INDIRECT("FECHA_"&amp;$B700,1),"INCUMPLIDA","PROCESO"), "VERIFICAR FECHA")),"SIN VALOR AVANCE")</f>
        <v>CUMPLIDA</v>
      </c>
    </row>
    <row r="701" spans="1:18" ht="375.75">
      <c r="A701" s="211" t="s">
        <v>652</v>
      </c>
      <c r="B701" s="212" t="s">
        <v>2644</v>
      </c>
      <c r="C701" s="548"/>
      <c r="D701" s="548"/>
      <c r="E701" s="546"/>
      <c r="F701" s="546"/>
      <c r="G701" s="546"/>
      <c r="H701" s="213" t="s">
        <v>2928</v>
      </c>
      <c r="I701" s="214" t="s">
        <v>486</v>
      </c>
      <c r="J701" s="214" t="s">
        <v>487</v>
      </c>
      <c r="K701" s="220">
        <v>1</v>
      </c>
      <c r="L701" s="216">
        <v>45231</v>
      </c>
      <c r="M701" s="216">
        <v>45808</v>
      </c>
      <c r="N701" s="251">
        <f t="shared" si="21"/>
        <v>82.428571428571431</v>
      </c>
      <c r="O701" s="217">
        <v>1</v>
      </c>
      <c r="P701" s="214" t="s">
        <v>5239</v>
      </c>
      <c r="Q701" s="217">
        <f t="shared" si="22"/>
        <v>1</v>
      </c>
      <c r="R701" s="218" t="str">
        <f t="array" aca="1" ref="R701" ca="1">IF(ISNUMBER(Q701),IF(Q701=100%,"CUMPLIDA",IF(AND(ISNUMBER(M701),ISNUMBER(INDIRECT("FECHA_"&amp;$B701,1))), IF(M701&lt;=INDIRECT("FECHA_"&amp;$B701,1),"INCUMPLIDA","PROCESO"), "VERIFICAR FECHA")),"SIN VALOR AVANCE")</f>
        <v>CUMPLIDA</v>
      </c>
    </row>
    <row r="702" spans="1:18" ht="90.75">
      <c r="A702" s="211" t="s">
        <v>652</v>
      </c>
      <c r="B702" s="212" t="s">
        <v>2644</v>
      </c>
      <c r="C702" s="548"/>
      <c r="D702" s="548"/>
      <c r="E702" s="546"/>
      <c r="F702" s="546"/>
      <c r="G702" s="546"/>
      <c r="H702" s="213" t="s">
        <v>2929</v>
      </c>
      <c r="I702" s="214" t="s">
        <v>489</v>
      </c>
      <c r="J702" s="214" t="s">
        <v>490</v>
      </c>
      <c r="K702" s="220">
        <v>10</v>
      </c>
      <c r="L702" s="216">
        <v>45231</v>
      </c>
      <c r="M702" s="216">
        <v>46752</v>
      </c>
      <c r="N702" s="251">
        <f t="shared" si="21"/>
        <v>217.28571428571428</v>
      </c>
      <c r="O702" s="217">
        <v>0</v>
      </c>
      <c r="P702" s="214" t="s">
        <v>5248</v>
      </c>
      <c r="Q702" s="217">
        <f t="shared" si="22"/>
        <v>0</v>
      </c>
      <c r="R702" s="218" t="str">
        <f t="array" aca="1" ref="R702" ca="1">IF(ISNUMBER(Q702),IF(Q702=100%,"CUMPLIDA",IF(AND(ISNUMBER(M702),ISNUMBER(INDIRECT("FECHA_"&amp;$B702,1))), IF(M702&lt;=INDIRECT("FECHA_"&amp;$B702,1),"INCUMPLIDA","PROCESO"), "VERIFICAR FECHA")),"SIN VALOR AVANCE")</f>
        <v>PROCESO</v>
      </c>
    </row>
    <row r="703" spans="1:18" ht="240.75">
      <c r="A703" s="211" t="s">
        <v>652</v>
      </c>
      <c r="B703" s="212" t="s">
        <v>2644</v>
      </c>
      <c r="C703" s="548"/>
      <c r="D703" s="548"/>
      <c r="E703" s="546"/>
      <c r="F703" s="546"/>
      <c r="G703" s="546"/>
      <c r="H703" s="213" t="s">
        <v>2930</v>
      </c>
      <c r="I703" s="214" t="s">
        <v>493</v>
      </c>
      <c r="J703" s="214" t="s">
        <v>494</v>
      </c>
      <c r="K703" s="220">
        <v>1</v>
      </c>
      <c r="L703" s="216">
        <v>45809</v>
      </c>
      <c r="M703" s="216">
        <v>46752</v>
      </c>
      <c r="N703" s="251">
        <f t="shared" si="21"/>
        <v>134.71428571428572</v>
      </c>
      <c r="O703" s="217">
        <v>0</v>
      </c>
      <c r="P703" s="214" t="s">
        <v>5246</v>
      </c>
      <c r="Q703" s="217">
        <f t="shared" si="22"/>
        <v>0</v>
      </c>
      <c r="R703" s="218" t="str">
        <f t="array" aca="1" ref="R703" ca="1">IF(ISNUMBER(Q703),IF(Q703=100%,"CUMPLIDA",IF(AND(ISNUMBER(M703),ISNUMBER(INDIRECT("FECHA_"&amp;$B703,1))), IF(M703&lt;=INDIRECT("FECHA_"&amp;$B703,1),"INCUMPLIDA","PROCESO"), "VERIFICAR FECHA")),"SIN VALOR AVANCE")</f>
        <v>PROCESO</v>
      </c>
    </row>
    <row r="704" spans="1:18" ht="375.75">
      <c r="A704" s="211" t="s">
        <v>652</v>
      </c>
      <c r="B704" s="212" t="s">
        <v>2644</v>
      </c>
      <c r="C704" s="548"/>
      <c r="D704" s="548"/>
      <c r="E704" s="546"/>
      <c r="F704" s="546"/>
      <c r="G704" s="546"/>
      <c r="H704" s="213" t="s">
        <v>2931</v>
      </c>
      <c r="I704" s="214" t="s">
        <v>496</v>
      </c>
      <c r="J704" s="214" t="s">
        <v>527</v>
      </c>
      <c r="K704" s="220">
        <v>2</v>
      </c>
      <c r="L704" s="216">
        <v>45809</v>
      </c>
      <c r="M704" s="216">
        <v>46752</v>
      </c>
      <c r="N704" s="251">
        <f t="shared" si="21"/>
        <v>134.71428571428572</v>
      </c>
      <c r="O704" s="217">
        <v>0</v>
      </c>
      <c r="P704" s="214" t="s">
        <v>5239</v>
      </c>
      <c r="Q704" s="217">
        <f t="shared" si="22"/>
        <v>0</v>
      </c>
      <c r="R704" s="218" t="str">
        <f t="array" aca="1" ref="R704" ca="1">IF(ISNUMBER(Q704),IF(Q704=100%,"CUMPLIDA",IF(AND(ISNUMBER(M704),ISNUMBER(INDIRECT("FECHA_"&amp;$B704,1))), IF(M704&lt;=INDIRECT("FECHA_"&amp;$B704,1),"INCUMPLIDA","PROCESO"), "VERIFICAR FECHA")),"SIN VALOR AVANCE")</f>
        <v>PROCESO</v>
      </c>
    </row>
    <row r="705" spans="1:18" ht="75.75">
      <c r="A705" s="211" t="s">
        <v>652</v>
      </c>
      <c r="B705" s="212" t="s">
        <v>2644</v>
      </c>
      <c r="C705" s="548" t="s">
        <v>3148</v>
      </c>
      <c r="D705" s="548" t="s">
        <v>2673</v>
      </c>
      <c r="E705" s="546" t="s">
        <v>3149</v>
      </c>
      <c r="F705" s="546"/>
      <c r="G705" s="546" t="s">
        <v>3150</v>
      </c>
      <c r="H705" s="213" t="s">
        <v>2998</v>
      </c>
      <c r="I705" s="214" t="s">
        <v>2921</v>
      </c>
      <c r="J705" s="214" t="s">
        <v>2922</v>
      </c>
      <c r="K705" s="220">
        <v>1</v>
      </c>
      <c r="L705" s="216">
        <v>45231</v>
      </c>
      <c r="M705" s="216">
        <v>45504</v>
      </c>
      <c r="N705" s="251">
        <f t="shared" si="21"/>
        <v>39</v>
      </c>
      <c r="O705" s="217">
        <v>1</v>
      </c>
      <c r="P705" s="214" t="s">
        <v>5249</v>
      </c>
      <c r="Q705" s="217">
        <f t="shared" si="22"/>
        <v>1</v>
      </c>
      <c r="R705" s="218" t="str">
        <f t="array" aca="1" ref="R705" ca="1">IF(ISNUMBER(Q705),IF(Q705=100%,"CUMPLIDA",IF(AND(ISNUMBER(M705),ISNUMBER(INDIRECT("FECHA_"&amp;$B705,1))), IF(M705&lt;=INDIRECT("FECHA_"&amp;$B705,1),"INCUMPLIDA","PROCESO"), "VERIFICAR FECHA")),"SIN VALOR AVANCE")</f>
        <v>CUMPLIDA</v>
      </c>
    </row>
    <row r="706" spans="1:18" ht="345.75">
      <c r="A706" s="211" t="s">
        <v>652</v>
      </c>
      <c r="B706" s="212" t="s">
        <v>2644</v>
      </c>
      <c r="C706" s="548"/>
      <c r="D706" s="548"/>
      <c r="E706" s="546"/>
      <c r="F706" s="546"/>
      <c r="G706" s="546"/>
      <c r="H706" s="213" t="s">
        <v>3000</v>
      </c>
      <c r="I706" s="214" t="s">
        <v>515</v>
      </c>
      <c r="J706" s="214" t="s">
        <v>475</v>
      </c>
      <c r="K706" s="220">
        <v>1</v>
      </c>
      <c r="L706" s="216">
        <v>45323</v>
      </c>
      <c r="M706" s="216">
        <v>45747</v>
      </c>
      <c r="N706" s="251">
        <f t="shared" si="21"/>
        <v>60.571428571428569</v>
      </c>
      <c r="O706" s="217">
        <v>1</v>
      </c>
      <c r="P706" s="224" t="s">
        <v>5250</v>
      </c>
      <c r="Q706" s="217">
        <f t="shared" si="22"/>
        <v>1</v>
      </c>
      <c r="R706" s="218" t="str">
        <f t="array" aca="1" ref="R706" ca="1">IF(ISNUMBER(Q706),IF(Q706=100%,"CUMPLIDA",IF(AND(ISNUMBER(M706),ISNUMBER(INDIRECT("FECHA_"&amp;$B706,1))), IF(M706&lt;=INDIRECT("FECHA_"&amp;$B706,1),"INCUMPLIDA","PROCESO"), "VERIFICAR FECHA")),"SIN VALOR AVANCE")</f>
        <v>CUMPLIDA</v>
      </c>
    </row>
    <row r="707" spans="1:18" ht="75.75">
      <c r="A707" s="211" t="s">
        <v>652</v>
      </c>
      <c r="B707" s="212" t="s">
        <v>2644</v>
      </c>
      <c r="C707" s="548"/>
      <c r="D707" s="548"/>
      <c r="E707" s="546"/>
      <c r="F707" s="546"/>
      <c r="G707" s="546"/>
      <c r="H707" s="213" t="s">
        <v>3001</v>
      </c>
      <c r="I707" s="214" t="s">
        <v>518</v>
      </c>
      <c r="J707" s="214" t="s">
        <v>519</v>
      </c>
      <c r="K707" s="220">
        <v>1</v>
      </c>
      <c r="L707" s="216">
        <v>45323</v>
      </c>
      <c r="M707" s="216">
        <v>45747</v>
      </c>
      <c r="N707" s="251">
        <f t="shared" si="21"/>
        <v>60.571428571428569</v>
      </c>
      <c r="O707" s="217">
        <v>1</v>
      </c>
      <c r="P707" s="214" t="s">
        <v>5249</v>
      </c>
      <c r="Q707" s="217">
        <f t="shared" si="22"/>
        <v>1</v>
      </c>
      <c r="R707" s="218" t="str">
        <f t="array" aca="1" ref="R707" ca="1">IF(ISNUMBER(Q707),IF(Q707=100%,"CUMPLIDA",IF(AND(ISNUMBER(M707),ISNUMBER(INDIRECT("FECHA_"&amp;$B707,1))), IF(M707&lt;=INDIRECT("FECHA_"&amp;$B707,1),"INCUMPLIDA","PROCESO"), "VERIFICAR FECHA")),"SIN VALOR AVANCE")</f>
        <v>CUMPLIDA</v>
      </c>
    </row>
    <row r="708" spans="1:18" ht="75.75">
      <c r="A708" s="211" t="s">
        <v>652</v>
      </c>
      <c r="B708" s="212" t="s">
        <v>2644</v>
      </c>
      <c r="C708" s="548"/>
      <c r="D708" s="548"/>
      <c r="E708" s="546"/>
      <c r="F708" s="546"/>
      <c r="G708" s="546"/>
      <c r="H708" s="213" t="s">
        <v>3002</v>
      </c>
      <c r="I708" s="214" t="s">
        <v>481</v>
      </c>
      <c r="J708" s="214" t="s">
        <v>482</v>
      </c>
      <c r="K708" s="220">
        <v>1</v>
      </c>
      <c r="L708" s="216">
        <v>45231</v>
      </c>
      <c r="M708" s="216">
        <v>45747</v>
      </c>
      <c r="N708" s="251">
        <f t="shared" si="21"/>
        <v>73.714285714285708</v>
      </c>
      <c r="O708" s="217">
        <v>1</v>
      </c>
      <c r="P708" s="214" t="s">
        <v>5249</v>
      </c>
      <c r="Q708" s="217">
        <f t="shared" si="22"/>
        <v>1</v>
      </c>
      <c r="R708" s="218" t="str">
        <f t="array" aca="1" ref="R708" ca="1">IF(ISNUMBER(Q708),IF(Q708=100%,"CUMPLIDA",IF(AND(ISNUMBER(M708),ISNUMBER(INDIRECT("FECHA_"&amp;$B708,1))), IF(M708&lt;=INDIRECT("FECHA_"&amp;$B708,1),"INCUMPLIDA","PROCESO"), "VERIFICAR FECHA")),"SIN VALOR AVANCE")</f>
        <v>CUMPLIDA</v>
      </c>
    </row>
    <row r="709" spans="1:18" ht="315.75">
      <c r="A709" s="211" t="s">
        <v>652</v>
      </c>
      <c r="B709" s="212" t="s">
        <v>2644</v>
      </c>
      <c r="C709" s="548"/>
      <c r="D709" s="548"/>
      <c r="E709" s="546"/>
      <c r="F709" s="546"/>
      <c r="G709" s="546"/>
      <c r="H709" s="213" t="s">
        <v>3003</v>
      </c>
      <c r="I709" s="214" t="s">
        <v>483</v>
      </c>
      <c r="J709" s="214" t="s">
        <v>484</v>
      </c>
      <c r="K709" s="220">
        <v>1</v>
      </c>
      <c r="L709" s="216">
        <v>45323</v>
      </c>
      <c r="M709" s="216">
        <v>45747</v>
      </c>
      <c r="N709" s="251">
        <f t="shared" si="21"/>
        <v>60.571428571428569</v>
      </c>
      <c r="O709" s="217">
        <v>1</v>
      </c>
      <c r="P709" s="224" t="s">
        <v>5251</v>
      </c>
      <c r="Q709" s="217">
        <f t="shared" si="22"/>
        <v>1</v>
      </c>
      <c r="R709" s="218" t="str">
        <f t="array" aca="1" ref="R709" ca="1">IF(ISNUMBER(Q709),IF(Q709=100%,"CUMPLIDA",IF(AND(ISNUMBER(M709),ISNUMBER(INDIRECT("FECHA_"&amp;$B709,1))), IF(M709&lt;=INDIRECT("FECHA_"&amp;$B709,1),"INCUMPLIDA","PROCESO"), "VERIFICAR FECHA")),"SIN VALOR AVANCE")</f>
        <v>CUMPLIDA</v>
      </c>
    </row>
    <row r="710" spans="1:18" ht="75.75">
      <c r="A710" s="211" t="s">
        <v>652</v>
      </c>
      <c r="B710" s="212" t="s">
        <v>2644</v>
      </c>
      <c r="C710" s="548"/>
      <c r="D710" s="548"/>
      <c r="E710" s="546"/>
      <c r="F710" s="546"/>
      <c r="G710" s="546"/>
      <c r="H710" s="213" t="s">
        <v>3004</v>
      </c>
      <c r="I710" s="214" t="s">
        <v>238</v>
      </c>
      <c r="J710" s="214" t="s">
        <v>485</v>
      </c>
      <c r="K710" s="220">
        <v>1</v>
      </c>
      <c r="L710" s="216">
        <v>45231</v>
      </c>
      <c r="M710" s="216">
        <v>45747</v>
      </c>
      <c r="N710" s="251">
        <f t="shared" si="21"/>
        <v>73.714285714285708</v>
      </c>
      <c r="O710" s="217">
        <v>1</v>
      </c>
      <c r="P710" s="214" t="s">
        <v>5249</v>
      </c>
      <c r="Q710" s="217">
        <f t="shared" si="22"/>
        <v>1</v>
      </c>
      <c r="R710" s="218" t="str">
        <f t="array" aca="1" ref="R710" ca="1">IF(ISNUMBER(Q710),IF(Q710=100%,"CUMPLIDA",IF(AND(ISNUMBER(M710),ISNUMBER(INDIRECT("FECHA_"&amp;$B710,1))), IF(M710&lt;=INDIRECT("FECHA_"&amp;$B710,1),"INCUMPLIDA","PROCESO"), "VERIFICAR FECHA")),"SIN VALOR AVANCE")</f>
        <v>CUMPLIDA</v>
      </c>
    </row>
    <row r="711" spans="1:18" ht="375.75">
      <c r="A711" s="211" t="s">
        <v>652</v>
      </c>
      <c r="B711" s="212" t="s">
        <v>2644</v>
      </c>
      <c r="C711" s="548"/>
      <c r="D711" s="548"/>
      <c r="E711" s="546"/>
      <c r="F711" s="546"/>
      <c r="G711" s="546"/>
      <c r="H711" s="213" t="s">
        <v>3005</v>
      </c>
      <c r="I711" s="214" t="s">
        <v>486</v>
      </c>
      <c r="J711" s="214" t="s">
        <v>487</v>
      </c>
      <c r="K711" s="220">
        <v>1</v>
      </c>
      <c r="L711" s="216">
        <v>45231</v>
      </c>
      <c r="M711" s="216">
        <v>45808</v>
      </c>
      <c r="N711" s="251">
        <f t="shared" si="21"/>
        <v>82.428571428571431</v>
      </c>
      <c r="O711" s="217">
        <v>1</v>
      </c>
      <c r="P711" s="214" t="s">
        <v>5239</v>
      </c>
      <c r="Q711" s="217">
        <f t="shared" si="22"/>
        <v>1</v>
      </c>
      <c r="R711" s="218" t="str">
        <f t="array" aca="1" ref="R711" ca="1">IF(ISNUMBER(Q711),IF(Q711=100%,"CUMPLIDA",IF(AND(ISNUMBER(M711),ISNUMBER(INDIRECT("FECHA_"&amp;$B711,1))), IF(M711&lt;=INDIRECT("FECHA_"&amp;$B711,1),"INCUMPLIDA","PROCESO"), "VERIFICAR FECHA")),"SIN VALOR AVANCE")</f>
        <v>CUMPLIDA</v>
      </c>
    </row>
    <row r="712" spans="1:18" ht="75.75">
      <c r="A712" s="211" t="s">
        <v>652</v>
      </c>
      <c r="B712" s="212" t="s">
        <v>2644</v>
      </c>
      <c r="C712" s="548"/>
      <c r="D712" s="548"/>
      <c r="E712" s="546"/>
      <c r="F712" s="546"/>
      <c r="G712" s="546"/>
      <c r="H712" s="213" t="s">
        <v>5333</v>
      </c>
      <c r="I712" s="214" t="s">
        <v>489</v>
      </c>
      <c r="J712" s="214" t="s">
        <v>490</v>
      </c>
      <c r="K712" s="220">
        <v>7</v>
      </c>
      <c r="L712" s="216">
        <v>46024</v>
      </c>
      <c r="M712" s="216">
        <v>46660</v>
      </c>
      <c r="N712" s="251">
        <f t="shared" si="21"/>
        <v>90.857142857142861</v>
      </c>
      <c r="O712" s="217">
        <v>0</v>
      </c>
      <c r="P712" s="214" t="s">
        <v>5249</v>
      </c>
      <c r="Q712" s="217">
        <f t="shared" si="22"/>
        <v>0</v>
      </c>
      <c r="R712" s="218" t="str">
        <f t="array" aca="1" ref="R712" ca="1">IF(ISNUMBER(Q712),IF(Q712=100%,"CUMPLIDA",IF(AND(ISNUMBER(M712),ISNUMBER(INDIRECT("FECHA_"&amp;$B712,1))), IF(M712&lt;=INDIRECT("FECHA_"&amp;$B712,1),"INCUMPLIDA","PROCESO"), "VERIFICAR FECHA")),"SIN VALOR AVANCE")</f>
        <v>PROCESO</v>
      </c>
    </row>
    <row r="713" spans="1:18" ht="225.75">
      <c r="A713" s="211" t="s">
        <v>652</v>
      </c>
      <c r="B713" s="212" t="s">
        <v>2644</v>
      </c>
      <c r="C713" s="548"/>
      <c r="D713" s="548"/>
      <c r="E713" s="546"/>
      <c r="F713" s="546"/>
      <c r="G713" s="546"/>
      <c r="H713" s="213" t="s">
        <v>5334</v>
      </c>
      <c r="I713" s="214" t="s">
        <v>493</v>
      </c>
      <c r="J713" s="214" t="s">
        <v>494</v>
      </c>
      <c r="K713" s="220">
        <v>1</v>
      </c>
      <c r="L713" s="216">
        <v>46024</v>
      </c>
      <c r="M713" s="216">
        <v>46660</v>
      </c>
      <c r="N713" s="251">
        <f t="shared" si="21"/>
        <v>90.857142857142861</v>
      </c>
      <c r="O713" s="217">
        <v>0</v>
      </c>
      <c r="P713" s="224" t="s">
        <v>665</v>
      </c>
      <c r="Q713" s="217">
        <f t="shared" si="22"/>
        <v>0</v>
      </c>
      <c r="R713" s="218" t="str">
        <f t="array" aca="1" ref="R713" ca="1">IF(ISNUMBER(Q713),IF(Q713=100%,"CUMPLIDA",IF(AND(ISNUMBER(M713),ISNUMBER(INDIRECT("FECHA_"&amp;$B713,1))), IF(M713&lt;=INDIRECT("FECHA_"&amp;$B713,1),"INCUMPLIDA","PROCESO"), "VERIFICAR FECHA")),"SIN VALOR AVANCE")</f>
        <v>PROCESO</v>
      </c>
    </row>
    <row r="714" spans="1:18" ht="375.75">
      <c r="A714" s="211" t="s">
        <v>652</v>
      </c>
      <c r="B714" s="212" t="s">
        <v>2644</v>
      </c>
      <c r="C714" s="548"/>
      <c r="D714" s="548"/>
      <c r="E714" s="546"/>
      <c r="F714" s="546"/>
      <c r="G714" s="546"/>
      <c r="H714" s="213" t="s">
        <v>5335</v>
      </c>
      <c r="I714" s="214" t="s">
        <v>496</v>
      </c>
      <c r="J714" s="214" t="s">
        <v>527</v>
      </c>
      <c r="K714" s="220">
        <v>2</v>
      </c>
      <c r="L714" s="216">
        <v>46024</v>
      </c>
      <c r="M714" s="216">
        <v>46660</v>
      </c>
      <c r="N714" s="251">
        <f t="shared" si="21"/>
        <v>90.857142857142861</v>
      </c>
      <c r="O714" s="217">
        <v>0</v>
      </c>
      <c r="P714" s="214" t="s">
        <v>5239</v>
      </c>
      <c r="Q714" s="217">
        <f t="shared" si="22"/>
        <v>0</v>
      </c>
      <c r="R714" s="218" t="str">
        <f t="array" aca="1" ref="R714" ca="1">IF(ISNUMBER(Q714),IF(Q714=100%,"CUMPLIDA",IF(AND(ISNUMBER(M714),ISNUMBER(INDIRECT("FECHA_"&amp;$B714,1))), IF(M714&lt;=INDIRECT("FECHA_"&amp;$B714,1),"INCUMPLIDA","PROCESO"), "VERIFICAR FECHA")),"SIN VALOR AVANCE")</f>
        <v>PROCESO</v>
      </c>
    </row>
    <row r="715" spans="1:18" ht="255.75">
      <c r="A715" s="211" t="s">
        <v>652</v>
      </c>
      <c r="B715" s="212" t="s">
        <v>2644</v>
      </c>
      <c r="C715" s="548"/>
      <c r="D715" s="548"/>
      <c r="E715" s="546"/>
      <c r="F715" s="546"/>
      <c r="G715" s="546"/>
      <c r="H715" s="213" t="s">
        <v>3151</v>
      </c>
      <c r="I715" s="214" t="s">
        <v>2084</v>
      </c>
      <c r="J715" s="214" t="s">
        <v>2086</v>
      </c>
      <c r="K715" s="220">
        <v>6</v>
      </c>
      <c r="L715" s="216">
        <v>44986</v>
      </c>
      <c r="M715" s="216">
        <v>45350</v>
      </c>
      <c r="N715" s="251">
        <f t="shared" si="21"/>
        <v>52</v>
      </c>
      <c r="O715" s="217">
        <v>1</v>
      </c>
      <c r="P715" s="214" t="s">
        <v>5252</v>
      </c>
      <c r="Q715" s="217">
        <f t="shared" si="22"/>
        <v>1</v>
      </c>
      <c r="R715" s="218" t="str">
        <f t="array" aca="1" ref="R715" ca="1">IF(ISNUMBER(Q715),IF(Q715=100%,"CUMPLIDA",IF(AND(ISNUMBER(M715),ISNUMBER(INDIRECT("FECHA_"&amp;$B715,1))), IF(M715&lt;=INDIRECT("FECHA_"&amp;$B715,1),"INCUMPLIDA","PROCESO"), "VERIFICAR FECHA")),"SIN VALOR AVANCE")</f>
        <v>CUMPLIDA</v>
      </c>
    </row>
    <row r="716" spans="1:18" ht="75.75">
      <c r="A716" s="211" t="s">
        <v>652</v>
      </c>
      <c r="B716" s="212" t="s">
        <v>2644</v>
      </c>
      <c r="C716" s="548"/>
      <c r="D716" s="548"/>
      <c r="E716" s="546"/>
      <c r="F716" s="546"/>
      <c r="G716" s="546"/>
      <c r="H716" s="213" t="s">
        <v>2998</v>
      </c>
      <c r="I716" s="214" t="s">
        <v>2921</v>
      </c>
      <c r="J716" s="214" t="s">
        <v>2922</v>
      </c>
      <c r="K716" s="220">
        <v>1</v>
      </c>
      <c r="L716" s="216">
        <v>45231</v>
      </c>
      <c r="M716" s="216">
        <v>45504</v>
      </c>
      <c r="N716" s="251">
        <f t="shared" ref="N716:N779" si="23">(M716-L716)/7</f>
        <v>39</v>
      </c>
      <c r="O716" s="217">
        <v>1</v>
      </c>
      <c r="P716" s="214" t="s">
        <v>5249</v>
      </c>
      <c r="Q716" s="217">
        <f t="shared" si="22"/>
        <v>1</v>
      </c>
      <c r="R716" s="218" t="str">
        <f t="array" aca="1" ref="R716" ca="1">IF(ISNUMBER(Q716),IF(Q716=100%,"CUMPLIDA",IF(AND(ISNUMBER(M716),ISNUMBER(INDIRECT("FECHA_"&amp;$B716,1))), IF(M716&lt;=INDIRECT("FECHA_"&amp;$B716,1),"INCUMPLIDA","PROCESO"), "VERIFICAR FECHA")),"SIN VALOR AVANCE")</f>
        <v>CUMPLIDA</v>
      </c>
    </row>
    <row r="717" spans="1:18" ht="225.75">
      <c r="A717" s="211" t="s">
        <v>652</v>
      </c>
      <c r="B717" s="212" t="s">
        <v>2644</v>
      </c>
      <c r="C717" s="548"/>
      <c r="D717" s="548"/>
      <c r="E717" s="546"/>
      <c r="F717" s="546"/>
      <c r="G717" s="546"/>
      <c r="H717" s="213" t="s">
        <v>3000</v>
      </c>
      <c r="I717" s="214" t="s">
        <v>515</v>
      </c>
      <c r="J717" s="214" t="s">
        <v>475</v>
      </c>
      <c r="K717" s="220">
        <v>1</v>
      </c>
      <c r="L717" s="216">
        <v>45323</v>
      </c>
      <c r="M717" s="216">
        <v>45747</v>
      </c>
      <c r="N717" s="251">
        <f t="shared" si="23"/>
        <v>60.571428571428569</v>
      </c>
      <c r="O717" s="217">
        <v>1</v>
      </c>
      <c r="P717" s="224" t="s">
        <v>665</v>
      </c>
      <c r="Q717" s="217">
        <f t="shared" si="22"/>
        <v>1</v>
      </c>
      <c r="R717" s="218" t="str">
        <f t="array" aca="1" ref="R717" ca="1">IF(ISNUMBER(Q717),IF(Q717=100%,"CUMPLIDA",IF(AND(ISNUMBER(M717),ISNUMBER(INDIRECT("FECHA_"&amp;$B717,1))), IF(M717&lt;=INDIRECT("FECHA_"&amp;$B717,1),"INCUMPLIDA","PROCESO"), "VERIFICAR FECHA")),"SIN VALOR AVANCE")</f>
        <v>CUMPLIDA</v>
      </c>
    </row>
    <row r="718" spans="1:18" ht="75.75">
      <c r="A718" s="211" t="s">
        <v>652</v>
      </c>
      <c r="B718" s="212" t="s">
        <v>2644</v>
      </c>
      <c r="C718" s="548"/>
      <c r="D718" s="548"/>
      <c r="E718" s="546"/>
      <c r="F718" s="546"/>
      <c r="G718" s="546"/>
      <c r="H718" s="213" t="s">
        <v>3001</v>
      </c>
      <c r="I718" s="214" t="s">
        <v>518</v>
      </c>
      <c r="J718" s="214" t="s">
        <v>519</v>
      </c>
      <c r="K718" s="220">
        <v>1</v>
      </c>
      <c r="L718" s="216">
        <v>45323</v>
      </c>
      <c r="M718" s="216">
        <v>45747</v>
      </c>
      <c r="N718" s="251">
        <f t="shared" si="23"/>
        <v>60.571428571428569</v>
      </c>
      <c r="O718" s="217">
        <v>1</v>
      </c>
      <c r="P718" s="214" t="s">
        <v>5249</v>
      </c>
      <c r="Q718" s="217">
        <f t="shared" si="22"/>
        <v>1</v>
      </c>
      <c r="R718" s="218" t="str">
        <f t="array" aca="1" ref="R718" ca="1">IF(ISNUMBER(Q718),IF(Q718=100%,"CUMPLIDA",IF(AND(ISNUMBER(M718),ISNUMBER(INDIRECT("FECHA_"&amp;$B718,1))), IF(M718&lt;=INDIRECT("FECHA_"&amp;$B718,1),"INCUMPLIDA","PROCESO"), "VERIFICAR FECHA")),"SIN VALOR AVANCE")</f>
        <v>CUMPLIDA</v>
      </c>
    </row>
    <row r="719" spans="1:18" ht="75.75">
      <c r="A719" s="211" t="s">
        <v>652</v>
      </c>
      <c r="B719" s="212" t="s">
        <v>2644</v>
      </c>
      <c r="C719" s="548"/>
      <c r="D719" s="548"/>
      <c r="E719" s="546"/>
      <c r="F719" s="546"/>
      <c r="G719" s="546"/>
      <c r="H719" s="213" t="s">
        <v>3002</v>
      </c>
      <c r="I719" s="214" t="s">
        <v>481</v>
      </c>
      <c r="J719" s="214" t="s">
        <v>482</v>
      </c>
      <c r="K719" s="220">
        <v>1</v>
      </c>
      <c r="L719" s="216">
        <v>45231</v>
      </c>
      <c r="M719" s="216">
        <v>45747</v>
      </c>
      <c r="N719" s="251">
        <f t="shared" si="23"/>
        <v>73.714285714285708</v>
      </c>
      <c r="O719" s="217">
        <v>1</v>
      </c>
      <c r="P719" s="214" t="s">
        <v>5249</v>
      </c>
      <c r="Q719" s="217">
        <f t="shared" si="22"/>
        <v>1</v>
      </c>
      <c r="R719" s="218" t="str">
        <f t="array" aca="1" ref="R719" ca="1">IF(ISNUMBER(Q719),IF(Q719=100%,"CUMPLIDA",IF(AND(ISNUMBER(M719),ISNUMBER(INDIRECT("FECHA_"&amp;$B719,1))), IF(M719&lt;=INDIRECT("FECHA_"&amp;$B719,1),"INCUMPLIDA","PROCESO"), "VERIFICAR FECHA")),"SIN VALOR AVANCE")</f>
        <v>CUMPLIDA</v>
      </c>
    </row>
    <row r="720" spans="1:18" ht="225.75">
      <c r="A720" s="211" t="s">
        <v>652</v>
      </c>
      <c r="B720" s="212" t="s">
        <v>2644</v>
      </c>
      <c r="C720" s="548"/>
      <c r="D720" s="548"/>
      <c r="E720" s="546"/>
      <c r="F720" s="546"/>
      <c r="G720" s="546"/>
      <c r="H720" s="213" t="s">
        <v>3003</v>
      </c>
      <c r="I720" s="214" t="s">
        <v>483</v>
      </c>
      <c r="J720" s="214" t="s">
        <v>484</v>
      </c>
      <c r="K720" s="220">
        <v>1</v>
      </c>
      <c r="L720" s="216">
        <v>45323</v>
      </c>
      <c r="M720" s="216">
        <v>45747</v>
      </c>
      <c r="N720" s="251">
        <f t="shared" si="23"/>
        <v>60.571428571428569</v>
      </c>
      <c r="O720" s="217">
        <v>1</v>
      </c>
      <c r="P720" s="224" t="s">
        <v>665</v>
      </c>
      <c r="Q720" s="217">
        <f t="shared" si="22"/>
        <v>1</v>
      </c>
      <c r="R720" s="218" t="str">
        <f t="array" aca="1" ref="R720" ca="1">IF(ISNUMBER(Q720),IF(Q720=100%,"CUMPLIDA",IF(AND(ISNUMBER(M720),ISNUMBER(INDIRECT("FECHA_"&amp;$B720,1))), IF(M720&lt;=INDIRECT("FECHA_"&amp;$B720,1),"INCUMPLIDA","PROCESO"), "VERIFICAR FECHA")),"SIN VALOR AVANCE")</f>
        <v>CUMPLIDA</v>
      </c>
    </row>
    <row r="721" spans="1:18" ht="75.75">
      <c r="A721" s="211" t="s">
        <v>652</v>
      </c>
      <c r="B721" s="212" t="s">
        <v>2644</v>
      </c>
      <c r="C721" s="548"/>
      <c r="D721" s="548"/>
      <c r="E721" s="546"/>
      <c r="F721" s="546"/>
      <c r="G721" s="546"/>
      <c r="H721" s="213" t="s">
        <v>3004</v>
      </c>
      <c r="I721" s="214" t="s">
        <v>238</v>
      </c>
      <c r="J721" s="214" t="s">
        <v>485</v>
      </c>
      <c r="K721" s="220">
        <v>1</v>
      </c>
      <c r="L721" s="216">
        <v>45231</v>
      </c>
      <c r="M721" s="216">
        <v>45747</v>
      </c>
      <c r="N721" s="251">
        <f t="shared" si="23"/>
        <v>73.714285714285708</v>
      </c>
      <c r="O721" s="217">
        <v>1</v>
      </c>
      <c r="P721" s="214" t="s">
        <v>5249</v>
      </c>
      <c r="Q721" s="217">
        <f t="shared" si="22"/>
        <v>1</v>
      </c>
      <c r="R721" s="218" t="str">
        <f t="array" aca="1" ref="R721" ca="1">IF(ISNUMBER(Q721),IF(Q721=100%,"CUMPLIDA",IF(AND(ISNUMBER(M721),ISNUMBER(INDIRECT("FECHA_"&amp;$B721,1))), IF(M721&lt;=INDIRECT("FECHA_"&amp;$B721,1),"INCUMPLIDA","PROCESO"), "VERIFICAR FECHA")),"SIN VALOR AVANCE")</f>
        <v>CUMPLIDA</v>
      </c>
    </row>
    <row r="722" spans="1:18" ht="375.75">
      <c r="A722" s="211" t="s">
        <v>652</v>
      </c>
      <c r="B722" s="212" t="s">
        <v>2644</v>
      </c>
      <c r="C722" s="548"/>
      <c r="D722" s="548"/>
      <c r="E722" s="546"/>
      <c r="F722" s="546"/>
      <c r="G722" s="546"/>
      <c r="H722" s="213" t="s">
        <v>3005</v>
      </c>
      <c r="I722" s="214" t="s">
        <v>486</v>
      </c>
      <c r="J722" s="214" t="s">
        <v>487</v>
      </c>
      <c r="K722" s="220">
        <v>1</v>
      </c>
      <c r="L722" s="216">
        <v>45231</v>
      </c>
      <c r="M722" s="216">
        <v>45808</v>
      </c>
      <c r="N722" s="251">
        <f t="shared" si="23"/>
        <v>82.428571428571431</v>
      </c>
      <c r="O722" s="217">
        <v>1</v>
      </c>
      <c r="P722" s="214" t="s">
        <v>5239</v>
      </c>
      <c r="Q722" s="217">
        <f t="shared" si="22"/>
        <v>1</v>
      </c>
      <c r="R722" s="218" t="str">
        <f t="array" aca="1" ref="R722" ca="1">IF(ISNUMBER(Q722),IF(Q722=100%,"CUMPLIDA",IF(AND(ISNUMBER(M722),ISNUMBER(INDIRECT("FECHA_"&amp;$B722,1))), IF(M722&lt;=INDIRECT("FECHA_"&amp;$B722,1),"INCUMPLIDA","PROCESO"), "VERIFICAR FECHA")),"SIN VALOR AVANCE")</f>
        <v>CUMPLIDA</v>
      </c>
    </row>
    <row r="723" spans="1:18" ht="75.75">
      <c r="A723" s="211" t="s">
        <v>652</v>
      </c>
      <c r="B723" s="212" t="s">
        <v>2644</v>
      </c>
      <c r="C723" s="548"/>
      <c r="D723" s="548"/>
      <c r="E723" s="546"/>
      <c r="F723" s="546"/>
      <c r="G723" s="546"/>
      <c r="H723" s="213" t="s">
        <v>5333</v>
      </c>
      <c r="I723" s="214" t="s">
        <v>489</v>
      </c>
      <c r="J723" s="214" t="s">
        <v>490</v>
      </c>
      <c r="K723" s="220">
        <v>7</v>
      </c>
      <c r="L723" s="216">
        <v>46024</v>
      </c>
      <c r="M723" s="216">
        <v>46660</v>
      </c>
      <c r="N723" s="251">
        <f t="shared" si="23"/>
        <v>90.857142857142861</v>
      </c>
      <c r="O723" s="217">
        <v>0</v>
      </c>
      <c r="P723" s="214" t="s">
        <v>5249</v>
      </c>
      <c r="Q723" s="217">
        <f t="shared" si="22"/>
        <v>0</v>
      </c>
      <c r="R723" s="218" t="str">
        <f t="array" aca="1" ref="R723" ca="1">IF(ISNUMBER(Q723),IF(Q723=100%,"CUMPLIDA",IF(AND(ISNUMBER(M723),ISNUMBER(INDIRECT("FECHA_"&amp;$B723,1))), IF(M723&lt;=INDIRECT("FECHA_"&amp;$B723,1),"INCUMPLIDA","PROCESO"), "VERIFICAR FECHA")),"SIN VALOR AVANCE")</f>
        <v>PROCESO</v>
      </c>
    </row>
    <row r="724" spans="1:18" ht="225.75">
      <c r="A724" s="211" t="s">
        <v>652</v>
      </c>
      <c r="B724" s="212" t="s">
        <v>2644</v>
      </c>
      <c r="C724" s="548"/>
      <c r="D724" s="548"/>
      <c r="E724" s="546"/>
      <c r="F724" s="546"/>
      <c r="G724" s="546"/>
      <c r="H724" s="213" t="s">
        <v>5334</v>
      </c>
      <c r="I724" s="214" t="s">
        <v>493</v>
      </c>
      <c r="J724" s="214" t="s">
        <v>494</v>
      </c>
      <c r="K724" s="220">
        <v>1</v>
      </c>
      <c r="L724" s="216">
        <v>46024</v>
      </c>
      <c r="M724" s="216">
        <v>46660</v>
      </c>
      <c r="N724" s="251">
        <f t="shared" si="23"/>
        <v>90.857142857142861</v>
      </c>
      <c r="O724" s="217">
        <v>0</v>
      </c>
      <c r="P724" s="224" t="s">
        <v>665</v>
      </c>
      <c r="Q724" s="217">
        <f t="shared" si="22"/>
        <v>0</v>
      </c>
      <c r="R724" s="218" t="str">
        <f t="array" aca="1" ref="R724" ca="1">IF(ISNUMBER(Q724),IF(Q724=100%,"CUMPLIDA",IF(AND(ISNUMBER(M724),ISNUMBER(INDIRECT("FECHA_"&amp;$B724,1))), IF(M724&lt;=INDIRECT("FECHA_"&amp;$B724,1),"INCUMPLIDA","PROCESO"), "VERIFICAR FECHA")),"SIN VALOR AVANCE")</f>
        <v>PROCESO</v>
      </c>
    </row>
    <row r="725" spans="1:18" ht="375.75">
      <c r="A725" s="211" t="s">
        <v>652</v>
      </c>
      <c r="B725" s="212" t="s">
        <v>2644</v>
      </c>
      <c r="C725" s="548"/>
      <c r="D725" s="548"/>
      <c r="E725" s="546"/>
      <c r="F725" s="546"/>
      <c r="G725" s="546"/>
      <c r="H725" s="213" t="s">
        <v>5335</v>
      </c>
      <c r="I725" s="214" t="s">
        <v>496</v>
      </c>
      <c r="J725" s="214" t="s">
        <v>527</v>
      </c>
      <c r="K725" s="220">
        <v>2</v>
      </c>
      <c r="L725" s="216">
        <v>46024</v>
      </c>
      <c r="M725" s="216">
        <v>46660</v>
      </c>
      <c r="N725" s="251">
        <f t="shared" si="23"/>
        <v>90.857142857142861</v>
      </c>
      <c r="O725" s="217">
        <v>0</v>
      </c>
      <c r="P725" s="214" t="s">
        <v>5239</v>
      </c>
      <c r="Q725" s="217">
        <f t="shared" si="22"/>
        <v>0</v>
      </c>
      <c r="R725" s="218" t="str">
        <f t="array" aca="1" ref="R725" ca="1">IF(ISNUMBER(Q725),IF(Q725=100%,"CUMPLIDA",IF(AND(ISNUMBER(M725),ISNUMBER(INDIRECT("FECHA_"&amp;$B725,1))), IF(M725&lt;=INDIRECT("FECHA_"&amp;$B725,1),"INCUMPLIDA","PROCESO"), "VERIFICAR FECHA")),"SIN VALOR AVANCE")</f>
        <v>PROCESO</v>
      </c>
    </row>
    <row r="726" spans="1:18" ht="255.75">
      <c r="A726" s="211" t="s">
        <v>652</v>
      </c>
      <c r="B726" s="212" t="s">
        <v>2644</v>
      </c>
      <c r="C726" s="548"/>
      <c r="D726" s="548"/>
      <c r="E726" s="546"/>
      <c r="F726" s="546"/>
      <c r="G726" s="546"/>
      <c r="H726" s="213" t="s">
        <v>3152</v>
      </c>
      <c r="I726" s="214" t="s">
        <v>2084</v>
      </c>
      <c r="J726" s="214" t="s">
        <v>2086</v>
      </c>
      <c r="K726" s="220">
        <v>6</v>
      </c>
      <c r="L726" s="216">
        <v>44986</v>
      </c>
      <c r="M726" s="216">
        <v>45350</v>
      </c>
      <c r="N726" s="251">
        <f t="shared" si="23"/>
        <v>52</v>
      </c>
      <c r="O726" s="217">
        <v>1</v>
      </c>
      <c r="P726" s="214" t="s">
        <v>5252</v>
      </c>
      <c r="Q726" s="217">
        <f t="shared" si="22"/>
        <v>1</v>
      </c>
      <c r="R726" s="218" t="str">
        <f t="array" aca="1" ref="R726" ca="1">IF(ISNUMBER(Q726),IF(Q726=100%,"CUMPLIDA",IF(AND(ISNUMBER(M726),ISNUMBER(INDIRECT("FECHA_"&amp;$B726,1))), IF(M726&lt;=INDIRECT("FECHA_"&amp;$B726,1),"INCUMPLIDA","PROCESO"), "VERIFICAR FECHA")),"SIN VALOR AVANCE")</f>
        <v>CUMPLIDA</v>
      </c>
    </row>
    <row r="727" spans="1:18" ht="75.75">
      <c r="A727" s="211" t="s">
        <v>652</v>
      </c>
      <c r="B727" s="212" t="s">
        <v>2644</v>
      </c>
      <c r="C727" s="548"/>
      <c r="D727" s="548"/>
      <c r="E727" s="546" t="s">
        <v>3153</v>
      </c>
      <c r="F727" s="546"/>
      <c r="G727" s="546"/>
      <c r="H727" s="213" t="s">
        <v>2998</v>
      </c>
      <c r="I727" s="214" t="s">
        <v>2921</v>
      </c>
      <c r="J727" s="214" t="s">
        <v>2922</v>
      </c>
      <c r="K727" s="220">
        <v>1</v>
      </c>
      <c r="L727" s="216">
        <v>45231</v>
      </c>
      <c r="M727" s="216">
        <v>45504</v>
      </c>
      <c r="N727" s="251">
        <f t="shared" si="23"/>
        <v>39</v>
      </c>
      <c r="O727" s="217">
        <v>1</v>
      </c>
      <c r="P727" s="214" t="s">
        <v>5249</v>
      </c>
      <c r="Q727" s="217">
        <f t="shared" si="22"/>
        <v>1</v>
      </c>
      <c r="R727" s="218" t="str">
        <f t="array" aca="1" ref="R727" ca="1">IF(ISNUMBER(Q727),IF(Q727=100%,"CUMPLIDA",IF(AND(ISNUMBER(M727),ISNUMBER(INDIRECT("FECHA_"&amp;$B727,1))), IF(M727&lt;=INDIRECT("FECHA_"&amp;$B727,1),"INCUMPLIDA","PROCESO"), "VERIFICAR FECHA")),"SIN VALOR AVANCE")</f>
        <v>CUMPLIDA</v>
      </c>
    </row>
    <row r="728" spans="1:18" ht="225.75">
      <c r="A728" s="211" t="s">
        <v>652</v>
      </c>
      <c r="B728" s="212" t="s">
        <v>2644</v>
      </c>
      <c r="C728" s="548"/>
      <c r="D728" s="548"/>
      <c r="E728" s="546"/>
      <c r="F728" s="546"/>
      <c r="G728" s="546"/>
      <c r="H728" s="213" t="s">
        <v>3000</v>
      </c>
      <c r="I728" s="214" t="s">
        <v>515</v>
      </c>
      <c r="J728" s="214" t="s">
        <v>475</v>
      </c>
      <c r="K728" s="220">
        <v>1</v>
      </c>
      <c r="L728" s="216">
        <v>45566</v>
      </c>
      <c r="M728" s="216">
        <v>45626</v>
      </c>
      <c r="N728" s="251">
        <f t="shared" si="23"/>
        <v>8.5714285714285712</v>
      </c>
      <c r="O728" s="241">
        <v>1</v>
      </c>
      <c r="P728" s="224" t="s">
        <v>665</v>
      </c>
      <c r="Q728" s="217">
        <f t="shared" si="22"/>
        <v>1</v>
      </c>
      <c r="R728" s="218" t="str">
        <f t="array" aca="1" ref="R728" ca="1">IF(ISNUMBER(Q728),IF(Q728=100%,"CUMPLIDA",IF(AND(ISNUMBER(M728),ISNUMBER(INDIRECT("FECHA_"&amp;$B728,1))), IF(M728&lt;=INDIRECT("FECHA_"&amp;$B728,1),"INCUMPLIDA","PROCESO"), "VERIFICAR FECHA")),"SIN VALOR AVANCE")</f>
        <v>CUMPLIDA</v>
      </c>
    </row>
    <row r="729" spans="1:18" ht="75.75">
      <c r="A729" s="211" t="s">
        <v>652</v>
      </c>
      <c r="B729" s="212" t="s">
        <v>2644</v>
      </c>
      <c r="C729" s="548"/>
      <c r="D729" s="548"/>
      <c r="E729" s="546"/>
      <c r="F729" s="546"/>
      <c r="G729" s="546"/>
      <c r="H729" s="213" t="s">
        <v>3001</v>
      </c>
      <c r="I729" s="214" t="s">
        <v>518</v>
      </c>
      <c r="J729" s="214" t="s">
        <v>519</v>
      </c>
      <c r="K729" s="220">
        <v>1</v>
      </c>
      <c r="L729" s="216">
        <v>45566</v>
      </c>
      <c r="M729" s="216">
        <v>45626</v>
      </c>
      <c r="N729" s="251">
        <f t="shared" si="23"/>
        <v>8.5714285714285712</v>
      </c>
      <c r="O729" s="241">
        <v>1</v>
      </c>
      <c r="P729" s="214" t="s">
        <v>5249</v>
      </c>
      <c r="Q729" s="217">
        <f t="shared" si="22"/>
        <v>1</v>
      </c>
      <c r="R729" s="218" t="str">
        <f t="array" aca="1" ref="R729" ca="1">IF(ISNUMBER(Q729),IF(Q729=100%,"CUMPLIDA",IF(AND(ISNUMBER(M729),ISNUMBER(INDIRECT("FECHA_"&amp;$B729,1))), IF(M729&lt;=INDIRECT("FECHA_"&amp;$B729,1),"INCUMPLIDA","PROCESO"), "VERIFICAR FECHA")),"SIN VALOR AVANCE")</f>
        <v>CUMPLIDA</v>
      </c>
    </row>
    <row r="730" spans="1:18" ht="345">
      <c r="A730" s="211" t="s">
        <v>652</v>
      </c>
      <c r="B730" s="212" t="s">
        <v>2644</v>
      </c>
      <c r="C730" s="548"/>
      <c r="D730" s="548"/>
      <c r="E730" s="546"/>
      <c r="F730" s="546"/>
      <c r="G730" s="546"/>
      <c r="H730" s="213" t="s">
        <v>3002</v>
      </c>
      <c r="I730" s="214" t="s">
        <v>481</v>
      </c>
      <c r="J730" s="214" t="s">
        <v>482</v>
      </c>
      <c r="K730" s="220">
        <v>1</v>
      </c>
      <c r="L730" s="216">
        <v>45231</v>
      </c>
      <c r="M730" s="216">
        <v>45747</v>
      </c>
      <c r="N730" s="251">
        <f t="shared" si="23"/>
        <v>73.714285714285708</v>
      </c>
      <c r="O730" s="241">
        <v>1</v>
      </c>
      <c r="P730" s="214" t="s">
        <v>3154</v>
      </c>
      <c r="Q730" s="217">
        <f t="shared" si="22"/>
        <v>1</v>
      </c>
      <c r="R730" s="218" t="str">
        <f t="array" aca="1" ref="R730" ca="1">IF(ISNUMBER(Q730),IF(Q730=100%,"CUMPLIDA",IF(AND(ISNUMBER(M730),ISNUMBER(INDIRECT("FECHA_"&amp;$B730,1))), IF(M730&lt;=INDIRECT("FECHA_"&amp;$B730,1),"INCUMPLIDA","PROCESO"), "VERIFICAR FECHA")),"SIN VALOR AVANCE")</f>
        <v>CUMPLIDA</v>
      </c>
    </row>
    <row r="731" spans="1:18" ht="225.75">
      <c r="A731" s="211" t="s">
        <v>652</v>
      </c>
      <c r="B731" s="212" t="s">
        <v>2644</v>
      </c>
      <c r="C731" s="548"/>
      <c r="D731" s="548"/>
      <c r="E731" s="546"/>
      <c r="F731" s="546"/>
      <c r="G731" s="546"/>
      <c r="H731" s="213" t="s">
        <v>3003</v>
      </c>
      <c r="I731" s="214" t="s">
        <v>483</v>
      </c>
      <c r="J731" s="214" t="s">
        <v>484</v>
      </c>
      <c r="K731" s="220">
        <v>1</v>
      </c>
      <c r="L731" s="216">
        <v>45566</v>
      </c>
      <c r="M731" s="216">
        <v>45626</v>
      </c>
      <c r="N731" s="251">
        <f t="shared" si="23"/>
        <v>8.5714285714285712</v>
      </c>
      <c r="O731" s="241">
        <v>1</v>
      </c>
      <c r="P731" s="224" t="s">
        <v>665</v>
      </c>
      <c r="Q731" s="217">
        <f t="shared" si="22"/>
        <v>1</v>
      </c>
      <c r="R731" s="218" t="str">
        <f t="array" aca="1" ref="R731" ca="1">IF(ISNUMBER(Q731),IF(Q731=100%,"CUMPLIDA",IF(AND(ISNUMBER(M731),ISNUMBER(INDIRECT("FECHA_"&amp;$B731,1))), IF(M731&lt;=INDIRECT("FECHA_"&amp;$B731,1),"INCUMPLIDA","PROCESO"), "VERIFICAR FECHA")),"SIN VALOR AVANCE")</f>
        <v>CUMPLIDA</v>
      </c>
    </row>
    <row r="732" spans="1:18" ht="75.75">
      <c r="A732" s="211" t="s">
        <v>652</v>
      </c>
      <c r="B732" s="212" t="s">
        <v>2644</v>
      </c>
      <c r="C732" s="548"/>
      <c r="D732" s="548"/>
      <c r="E732" s="546"/>
      <c r="F732" s="546"/>
      <c r="G732" s="546"/>
      <c r="H732" s="213" t="s">
        <v>3004</v>
      </c>
      <c r="I732" s="214" t="s">
        <v>238</v>
      </c>
      <c r="J732" s="214" t="s">
        <v>485</v>
      </c>
      <c r="K732" s="220">
        <v>1</v>
      </c>
      <c r="L732" s="216">
        <v>45566</v>
      </c>
      <c r="M732" s="216">
        <v>45626</v>
      </c>
      <c r="N732" s="251">
        <f t="shared" si="23"/>
        <v>8.5714285714285712</v>
      </c>
      <c r="O732" s="241">
        <v>1</v>
      </c>
      <c r="P732" s="214" t="s">
        <v>5249</v>
      </c>
      <c r="Q732" s="217">
        <f t="shared" si="22"/>
        <v>1</v>
      </c>
      <c r="R732" s="218" t="str">
        <f t="array" aca="1" ref="R732" ca="1">IF(ISNUMBER(Q732),IF(Q732=100%,"CUMPLIDA",IF(AND(ISNUMBER(M732),ISNUMBER(INDIRECT("FECHA_"&amp;$B732,1))), IF(M732&lt;=INDIRECT("FECHA_"&amp;$B732,1),"INCUMPLIDA","PROCESO"), "VERIFICAR FECHA")),"SIN VALOR AVANCE")</f>
        <v>CUMPLIDA</v>
      </c>
    </row>
    <row r="733" spans="1:18" ht="375.75">
      <c r="A733" s="211" t="s">
        <v>652</v>
      </c>
      <c r="B733" s="212" t="s">
        <v>2644</v>
      </c>
      <c r="C733" s="548"/>
      <c r="D733" s="548"/>
      <c r="E733" s="546"/>
      <c r="F733" s="546"/>
      <c r="G733" s="546"/>
      <c r="H733" s="213" t="s">
        <v>3005</v>
      </c>
      <c r="I733" s="214" t="s">
        <v>486</v>
      </c>
      <c r="J733" s="214" t="s">
        <v>487</v>
      </c>
      <c r="K733" s="220">
        <v>1</v>
      </c>
      <c r="L733" s="216">
        <v>45566</v>
      </c>
      <c r="M733" s="216">
        <v>45716</v>
      </c>
      <c r="N733" s="251">
        <f t="shared" si="23"/>
        <v>21.428571428571427</v>
      </c>
      <c r="O733" s="241">
        <v>1</v>
      </c>
      <c r="P733" s="224" t="s">
        <v>1736</v>
      </c>
      <c r="Q733" s="217">
        <f t="shared" si="22"/>
        <v>1</v>
      </c>
      <c r="R733" s="218" t="str">
        <f t="array" aca="1" ref="R733" ca="1">IF(ISNUMBER(Q733),IF(Q733=100%,"CUMPLIDA",IF(AND(ISNUMBER(M733),ISNUMBER(INDIRECT("FECHA_"&amp;$B733,1))), IF(M733&lt;=INDIRECT("FECHA_"&amp;$B733,1),"INCUMPLIDA","PROCESO"), "VERIFICAR FECHA")),"SIN VALOR AVANCE")</f>
        <v>CUMPLIDA</v>
      </c>
    </row>
    <row r="734" spans="1:18" ht="75.75">
      <c r="A734" s="211" t="s">
        <v>652</v>
      </c>
      <c r="B734" s="212" t="s">
        <v>2644</v>
      </c>
      <c r="C734" s="548"/>
      <c r="D734" s="548"/>
      <c r="E734" s="546"/>
      <c r="F734" s="546"/>
      <c r="G734" s="546"/>
      <c r="H734" s="213" t="s">
        <v>3006</v>
      </c>
      <c r="I734" s="214" t="s">
        <v>489</v>
      </c>
      <c r="J734" s="214" t="s">
        <v>490</v>
      </c>
      <c r="K734" s="220">
        <v>4</v>
      </c>
      <c r="L734" s="216">
        <v>45717</v>
      </c>
      <c r="M734" s="216">
        <v>46387</v>
      </c>
      <c r="N734" s="251">
        <f t="shared" si="23"/>
        <v>95.714285714285708</v>
      </c>
      <c r="O734" s="241">
        <v>0.25</v>
      </c>
      <c r="P734" s="214" t="s">
        <v>5249</v>
      </c>
      <c r="Q734" s="217">
        <f t="shared" si="22"/>
        <v>0.25</v>
      </c>
      <c r="R734" s="218" t="str">
        <f t="array" aca="1" ref="R734" ca="1">IF(ISNUMBER(Q734),IF(Q734=100%,"CUMPLIDA",IF(AND(ISNUMBER(M734),ISNUMBER(INDIRECT("FECHA_"&amp;$B734,1))), IF(M734&lt;=INDIRECT("FECHA_"&amp;$B734,1),"INCUMPLIDA","PROCESO"), "VERIFICAR FECHA")),"SIN VALOR AVANCE")</f>
        <v>PROCESO</v>
      </c>
    </row>
    <row r="735" spans="1:18" ht="225.75">
      <c r="A735" s="211" t="s">
        <v>652</v>
      </c>
      <c r="B735" s="212" t="s">
        <v>2644</v>
      </c>
      <c r="C735" s="548"/>
      <c r="D735" s="548"/>
      <c r="E735" s="546"/>
      <c r="F735" s="546"/>
      <c r="G735" s="546"/>
      <c r="H735" s="213" t="s">
        <v>3007</v>
      </c>
      <c r="I735" s="214" t="s">
        <v>493</v>
      </c>
      <c r="J735" s="214" t="s">
        <v>494</v>
      </c>
      <c r="K735" s="220">
        <v>1</v>
      </c>
      <c r="L735" s="216">
        <v>45717</v>
      </c>
      <c r="M735" s="216">
        <v>46387</v>
      </c>
      <c r="N735" s="251">
        <f t="shared" si="23"/>
        <v>95.714285714285708</v>
      </c>
      <c r="O735" s="241">
        <v>0</v>
      </c>
      <c r="P735" s="224" t="s">
        <v>665</v>
      </c>
      <c r="Q735" s="217">
        <f t="shared" si="22"/>
        <v>0</v>
      </c>
      <c r="R735" s="218" t="str">
        <f t="array" aca="1" ref="R735" ca="1">IF(ISNUMBER(Q735),IF(Q735=100%,"CUMPLIDA",IF(AND(ISNUMBER(M735),ISNUMBER(INDIRECT("FECHA_"&amp;$B735,1))), IF(M735&lt;=INDIRECT("FECHA_"&amp;$B735,1),"INCUMPLIDA","PROCESO"), "VERIFICAR FECHA")),"SIN VALOR AVANCE")</f>
        <v>PROCESO</v>
      </c>
    </row>
    <row r="736" spans="1:18" ht="375.75">
      <c r="A736" s="211" t="s">
        <v>652</v>
      </c>
      <c r="B736" s="212" t="s">
        <v>2644</v>
      </c>
      <c r="C736" s="548"/>
      <c r="D736" s="548"/>
      <c r="E736" s="546"/>
      <c r="F736" s="546"/>
      <c r="G736" s="546"/>
      <c r="H736" s="213" t="s">
        <v>3008</v>
      </c>
      <c r="I736" s="214" t="s">
        <v>496</v>
      </c>
      <c r="J736" s="214" t="s">
        <v>527</v>
      </c>
      <c r="K736" s="220">
        <v>2</v>
      </c>
      <c r="L736" s="216">
        <v>45717</v>
      </c>
      <c r="M736" s="216">
        <v>46387</v>
      </c>
      <c r="N736" s="251">
        <f t="shared" si="23"/>
        <v>95.714285714285708</v>
      </c>
      <c r="O736" s="241">
        <v>0</v>
      </c>
      <c r="P736" s="224" t="s">
        <v>1736</v>
      </c>
      <c r="Q736" s="217">
        <f t="shared" si="22"/>
        <v>0</v>
      </c>
      <c r="R736" s="218" t="str">
        <f t="array" aca="1" ref="R736" ca="1">IF(ISNUMBER(Q736),IF(Q736=100%,"CUMPLIDA",IF(AND(ISNUMBER(M736),ISNUMBER(INDIRECT("FECHA_"&amp;$B736,1))), IF(M736&lt;=INDIRECT("FECHA_"&amp;$B736,1),"INCUMPLIDA","PROCESO"), "VERIFICAR FECHA")),"SIN VALOR AVANCE")</f>
        <v>PROCESO</v>
      </c>
    </row>
    <row r="737" spans="1:18" ht="180">
      <c r="A737" s="211" t="s">
        <v>652</v>
      </c>
      <c r="B737" s="212" t="s">
        <v>2644</v>
      </c>
      <c r="C737" s="548"/>
      <c r="D737" s="548"/>
      <c r="E737" s="546"/>
      <c r="F737" s="546"/>
      <c r="G737" s="546"/>
      <c r="H737" s="213" t="s">
        <v>3155</v>
      </c>
      <c r="I737" s="214" t="s">
        <v>3156</v>
      </c>
      <c r="J737" s="214" t="s">
        <v>3157</v>
      </c>
      <c r="K737" s="220">
        <v>4</v>
      </c>
      <c r="L737" s="216">
        <v>44986</v>
      </c>
      <c r="M737" s="216">
        <v>45351</v>
      </c>
      <c r="N737" s="251">
        <f t="shared" si="23"/>
        <v>52.142857142857146</v>
      </c>
      <c r="O737" s="217">
        <v>1</v>
      </c>
      <c r="P737" s="214" t="s">
        <v>5253</v>
      </c>
      <c r="Q737" s="217">
        <f t="shared" si="22"/>
        <v>1</v>
      </c>
      <c r="R737" s="218" t="str">
        <f t="array" aca="1" ref="R737" ca="1">IF(ISNUMBER(Q737),IF(Q737=100%,"CUMPLIDA",IF(AND(ISNUMBER(M737),ISNUMBER(INDIRECT("FECHA_"&amp;$B737,1))), IF(M737&lt;=INDIRECT("FECHA_"&amp;$B737,1),"INCUMPLIDA","PROCESO"), "VERIFICAR FECHA")),"SIN VALOR AVANCE")</f>
        <v>CUMPLIDA</v>
      </c>
    </row>
    <row r="738" spans="1:18" ht="180">
      <c r="A738" s="211" t="s">
        <v>652</v>
      </c>
      <c r="B738" s="212" t="s">
        <v>2644</v>
      </c>
      <c r="C738" s="548"/>
      <c r="D738" s="548"/>
      <c r="E738" s="213" t="s">
        <v>3158</v>
      </c>
      <c r="F738" s="213"/>
      <c r="G738" s="546"/>
      <c r="H738" s="221" t="s">
        <v>3159</v>
      </c>
      <c r="I738" s="228" t="s">
        <v>3160</v>
      </c>
      <c r="J738" s="214" t="s">
        <v>3161</v>
      </c>
      <c r="K738" s="220">
        <v>2</v>
      </c>
      <c r="L738" s="216">
        <v>44986</v>
      </c>
      <c r="M738" s="216">
        <v>45351</v>
      </c>
      <c r="N738" s="251">
        <f t="shared" si="23"/>
        <v>52.142857142857146</v>
      </c>
      <c r="O738" s="217">
        <v>1</v>
      </c>
      <c r="P738" s="214" t="s">
        <v>5254</v>
      </c>
      <c r="Q738" s="217">
        <f t="shared" si="22"/>
        <v>1</v>
      </c>
      <c r="R738" s="218" t="str">
        <f t="array" aca="1" ref="R738" ca="1">IF(ISNUMBER(Q738),IF(Q738=100%,"CUMPLIDA",IF(AND(ISNUMBER(M738),ISNUMBER(INDIRECT("FECHA_"&amp;$B738,1))), IF(M738&lt;=INDIRECT("FECHA_"&amp;$B738,1),"INCUMPLIDA","PROCESO"), "VERIFICAR FECHA")),"SIN VALOR AVANCE")</f>
        <v>CUMPLIDA</v>
      </c>
    </row>
    <row r="739" spans="1:18" ht="255">
      <c r="A739" s="211" t="s">
        <v>652</v>
      </c>
      <c r="B739" s="212" t="s">
        <v>2644</v>
      </c>
      <c r="C739" s="548"/>
      <c r="D739" s="548"/>
      <c r="E739" s="221" t="s">
        <v>3162</v>
      </c>
      <c r="F739" s="221"/>
      <c r="G739" s="546"/>
      <c r="H739" s="213" t="s">
        <v>3163</v>
      </c>
      <c r="I739" s="214" t="s">
        <v>3164</v>
      </c>
      <c r="J739" s="214" t="s">
        <v>3161</v>
      </c>
      <c r="K739" s="220">
        <v>2</v>
      </c>
      <c r="L739" s="216">
        <v>44986</v>
      </c>
      <c r="M739" s="216">
        <v>45351</v>
      </c>
      <c r="N739" s="251">
        <f t="shared" si="23"/>
        <v>52.142857142857146</v>
      </c>
      <c r="O739" s="217">
        <v>1</v>
      </c>
      <c r="P739" s="214" t="s">
        <v>5255</v>
      </c>
      <c r="Q739" s="217">
        <f t="shared" si="22"/>
        <v>1</v>
      </c>
      <c r="R739" s="218" t="str">
        <f t="array" aca="1" ref="R739" ca="1">IF(ISNUMBER(Q739),IF(Q739=100%,"CUMPLIDA",IF(AND(ISNUMBER(M739),ISNUMBER(INDIRECT("FECHA_"&amp;$B739,1))), IF(M739&lt;=INDIRECT("FECHA_"&amp;$B739,1),"INCUMPLIDA","PROCESO"), "VERIFICAR FECHA")),"SIN VALOR AVANCE")</f>
        <v>CUMPLIDA</v>
      </c>
    </row>
    <row r="740" spans="1:18" ht="120">
      <c r="A740" s="211" t="s">
        <v>652</v>
      </c>
      <c r="B740" s="212" t="s">
        <v>2644</v>
      </c>
      <c r="C740" s="548"/>
      <c r="D740" s="548"/>
      <c r="E740" s="550" t="s">
        <v>3165</v>
      </c>
      <c r="F740" s="550"/>
      <c r="G740" s="546"/>
      <c r="H740" s="213" t="s">
        <v>3166</v>
      </c>
      <c r="I740" s="214" t="s">
        <v>3167</v>
      </c>
      <c r="J740" s="214" t="s">
        <v>3168</v>
      </c>
      <c r="K740" s="220">
        <v>3</v>
      </c>
      <c r="L740" s="216">
        <v>45139</v>
      </c>
      <c r="M740" s="216">
        <v>45291</v>
      </c>
      <c r="N740" s="251">
        <f t="shared" si="23"/>
        <v>21.714285714285715</v>
      </c>
      <c r="O740" s="217">
        <v>1</v>
      </c>
      <c r="P740" s="214" t="s">
        <v>5256</v>
      </c>
      <c r="Q740" s="217">
        <f t="shared" si="22"/>
        <v>1</v>
      </c>
      <c r="R740" s="218" t="str">
        <f t="array" aca="1" ref="R740" ca="1">IF(ISNUMBER(Q740),IF(Q740=100%,"CUMPLIDA",IF(AND(ISNUMBER(M740),ISNUMBER(INDIRECT("FECHA_"&amp;$B740,1))), IF(M740&lt;=INDIRECT("FECHA_"&amp;$B740,1),"INCUMPLIDA","PROCESO"), "VERIFICAR FECHA")),"SIN VALOR AVANCE")</f>
        <v>CUMPLIDA</v>
      </c>
    </row>
    <row r="741" spans="1:18" ht="120">
      <c r="A741" s="211" t="s">
        <v>652</v>
      </c>
      <c r="B741" s="212" t="s">
        <v>2644</v>
      </c>
      <c r="C741" s="548"/>
      <c r="D741" s="548"/>
      <c r="E741" s="550"/>
      <c r="F741" s="550"/>
      <c r="G741" s="546"/>
      <c r="H741" s="213" t="s">
        <v>3169</v>
      </c>
      <c r="I741" s="214" t="s">
        <v>3170</v>
      </c>
      <c r="J741" s="214" t="s">
        <v>3171</v>
      </c>
      <c r="K741" s="220">
        <v>1</v>
      </c>
      <c r="L741" s="216">
        <v>45139</v>
      </c>
      <c r="M741" s="216">
        <v>45169</v>
      </c>
      <c r="N741" s="251">
        <f t="shared" si="23"/>
        <v>4.2857142857142856</v>
      </c>
      <c r="O741" s="217">
        <v>1</v>
      </c>
      <c r="P741" s="214" t="s">
        <v>5256</v>
      </c>
      <c r="Q741" s="217">
        <f t="shared" si="22"/>
        <v>1</v>
      </c>
      <c r="R741" s="218" t="str">
        <f t="array" aca="1" ref="R741" ca="1">IF(ISNUMBER(Q741),IF(Q741=100%,"CUMPLIDA",IF(AND(ISNUMBER(M741),ISNUMBER(INDIRECT("FECHA_"&amp;$B741,1))), IF(M741&lt;=INDIRECT("FECHA_"&amp;$B741,1),"INCUMPLIDA","PROCESO"), "VERIFICAR FECHA")),"SIN VALOR AVANCE")</f>
        <v>CUMPLIDA</v>
      </c>
    </row>
    <row r="742" spans="1:18" ht="75.75">
      <c r="A742" s="211" t="s">
        <v>652</v>
      </c>
      <c r="B742" s="212" t="s">
        <v>2644</v>
      </c>
      <c r="C742" s="548"/>
      <c r="D742" s="548"/>
      <c r="E742" s="546" t="s">
        <v>3172</v>
      </c>
      <c r="F742" s="546"/>
      <c r="G742" s="546"/>
      <c r="H742" s="213" t="s">
        <v>2998</v>
      </c>
      <c r="I742" s="214" t="s">
        <v>2921</v>
      </c>
      <c r="J742" s="214" t="s">
        <v>2922</v>
      </c>
      <c r="K742" s="220">
        <v>1</v>
      </c>
      <c r="L742" s="216">
        <v>45231</v>
      </c>
      <c r="M742" s="216">
        <v>45504</v>
      </c>
      <c r="N742" s="251">
        <f t="shared" si="23"/>
        <v>39</v>
      </c>
      <c r="O742" s="217">
        <v>1</v>
      </c>
      <c r="P742" s="214" t="s">
        <v>5249</v>
      </c>
      <c r="Q742" s="217">
        <f t="shared" si="22"/>
        <v>1</v>
      </c>
      <c r="R742" s="218" t="str">
        <f t="array" aca="1" ref="R742" ca="1">IF(ISNUMBER(Q742),IF(Q742=100%,"CUMPLIDA",IF(AND(ISNUMBER(M742),ISNUMBER(INDIRECT("FECHA_"&amp;$B742,1))), IF(M742&lt;=INDIRECT("FECHA_"&amp;$B742,1),"INCUMPLIDA","PROCESO"), "VERIFICAR FECHA")),"SIN VALOR AVANCE")</f>
        <v>CUMPLIDA</v>
      </c>
    </row>
    <row r="743" spans="1:18" ht="345.75">
      <c r="A743" s="211" t="s">
        <v>652</v>
      </c>
      <c r="B743" s="212" t="s">
        <v>2644</v>
      </c>
      <c r="C743" s="548"/>
      <c r="D743" s="548"/>
      <c r="E743" s="546"/>
      <c r="F743" s="546"/>
      <c r="G743" s="546"/>
      <c r="H743" s="213" t="s">
        <v>3000</v>
      </c>
      <c r="I743" s="214" t="s">
        <v>515</v>
      </c>
      <c r="J743" s="214" t="s">
        <v>475</v>
      </c>
      <c r="K743" s="220">
        <v>1</v>
      </c>
      <c r="L743" s="216">
        <v>45323</v>
      </c>
      <c r="M743" s="216">
        <v>45747</v>
      </c>
      <c r="N743" s="251">
        <f t="shared" si="23"/>
        <v>60.571428571428569</v>
      </c>
      <c r="O743" s="217">
        <v>1</v>
      </c>
      <c r="P743" s="224" t="s">
        <v>5250</v>
      </c>
      <c r="Q743" s="217">
        <f t="shared" si="22"/>
        <v>1</v>
      </c>
      <c r="R743" s="218" t="str">
        <f t="array" aca="1" ref="R743" ca="1">IF(ISNUMBER(Q743),IF(Q743=100%,"CUMPLIDA",IF(AND(ISNUMBER(M743),ISNUMBER(INDIRECT("FECHA_"&amp;$B743,1))), IF(M743&lt;=INDIRECT("FECHA_"&amp;$B743,1),"INCUMPLIDA","PROCESO"), "VERIFICAR FECHA")),"SIN VALOR AVANCE")</f>
        <v>CUMPLIDA</v>
      </c>
    </row>
    <row r="744" spans="1:18" ht="75.75">
      <c r="A744" s="211" t="s">
        <v>652</v>
      </c>
      <c r="B744" s="212" t="s">
        <v>2644</v>
      </c>
      <c r="C744" s="548"/>
      <c r="D744" s="548"/>
      <c r="E744" s="546"/>
      <c r="F744" s="546"/>
      <c r="G744" s="546"/>
      <c r="H744" s="213" t="s">
        <v>3001</v>
      </c>
      <c r="I744" s="214" t="s">
        <v>518</v>
      </c>
      <c r="J744" s="214" t="s">
        <v>519</v>
      </c>
      <c r="K744" s="220">
        <v>1</v>
      </c>
      <c r="L744" s="216">
        <v>45323</v>
      </c>
      <c r="M744" s="216">
        <v>45747</v>
      </c>
      <c r="N744" s="251">
        <f t="shared" si="23"/>
        <v>60.571428571428569</v>
      </c>
      <c r="O744" s="217">
        <v>1</v>
      </c>
      <c r="P744" s="214" t="s">
        <v>5249</v>
      </c>
      <c r="Q744" s="217">
        <f t="shared" si="22"/>
        <v>1</v>
      </c>
      <c r="R744" s="218" t="str">
        <f t="array" aca="1" ref="R744" ca="1">IF(ISNUMBER(Q744),IF(Q744=100%,"CUMPLIDA",IF(AND(ISNUMBER(M744),ISNUMBER(INDIRECT("FECHA_"&amp;$B744,1))), IF(M744&lt;=INDIRECT("FECHA_"&amp;$B744,1),"INCUMPLIDA","PROCESO"), "VERIFICAR FECHA")),"SIN VALOR AVANCE")</f>
        <v>CUMPLIDA</v>
      </c>
    </row>
    <row r="745" spans="1:18" ht="345.75">
      <c r="A745" s="211" t="s">
        <v>652</v>
      </c>
      <c r="B745" s="212" t="s">
        <v>2644</v>
      </c>
      <c r="C745" s="548"/>
      <c r="D745" s="548"/>
      <c r="E745" s="546"/>
      <c r="F745" s="546"/>
      <c r="G745" s="546"/>
      <c r="H745" s="213" t="s">
        <v>3002</v>
      </c>
      <c r="I745" s="214" t="s">
        <v>481</v>
      </c>
      <c r="J745" s="214" t="s">
        <v>482</v>
      </c>
      <c r="K745" s="220">
        <v>1</v>
      </c>
      <c r="L745" s="216">
        <v>45231</v>
      </c>
      <c r="M745" s="216">
        <v>45747</v>
      </c>
      <c r="N745" s="251">
        <f t="shared" si="23"/>
        <v>73.714285714285708</v>
      </c>
      <c r="O745" s="217">
        <v>1</v>
      </c>
      <c r="P745" s="214" t="s">
        <v>5243</v>
      </c>
      <c r="Q745" s="217">
        <f t="shared" si="22"/>
        <v>1</v>
      </c>
      <c r="R745" s="218" t="str">
        <f t="array" aca="1" ref="R745" ca="1">IF(ISNUMBER(Q745),IF(Q745=100%,"CUMPLIDA",IF(AND(ISNUMBER(M745),ISNUMBER(INDIRECT("FECHA_"&amp;$B745,1))), IF(M745&lt;=INDIRECT("FECHA_"&amp;$B745,1),"INCUMPLIDA","PROCESO"), "VERIFICAR FECHA")),"SIN VALOR AVANCE")</f>
        <v>CUMPLIDA</v>
      </c>
    </row>
    <row r="746" spans="1:18" ht="345.75">
      <c r="A746" s="211" t="s">
        <v>652</v>
      </c>
      <c r="B746" s="212" t="s">
        <v>2644</v>
      </c>
      <c r="C746" s="548"/>
      <c r="D746" s="548"/>
      <c r="E746" s="546"/>
      <c r="F746" s="546"/>
      <c r="G746" s="546"/>
      <c r="H746" s="213" t="s">
        <v>3003</v>
      </c>
      <c r="I746" s="214" t="s">
        <v>483</v>
      </c>
      <c r="J746" s="214" t="s">
        <v>484</v>
      </c>
      <c r="K746" s="220">
        <v>1</v>
      </c>
      <c r="L746" s="216">
        <v>45323</v>
      </c>
      <c r="M746" s="216">
        <v>45747</v>
      </c>
      <c r="N746" s="251">
        <f t="shared" si="23"/>
        <v>60.571428571428569</v>
      </c>
      <c r="O746" s="217">
        <v>1</v>
      </c>
      <c r="P746" s="214" t="s">
        <v>5243</v>
      </c>
      <c r="Q746" s="217">
        <f t="shared" si="22"/>
        <v>1</v>
      </c>
      <c r="R746" s="218" t="str">
        <f t="array" aca="1" ref="R746" ca="1">IF(ISNUMBER(Q746),IF(Q746=100%,"CUMPLIDA",IF(AND(ISNUMBER(M746),ISNUMBER(INDIRECT("FECHA_"&amp;$B746,1))), IF(M746&lt;=INDIRECT("FECHA_"&amp;$B746,1),"INCUMPLIDA","PROCESO"), "VERIFICAR FECHA")),"SIN VALOR AVANCE")</f>
        <v>CUMPLIDA</v>
      </c>
    </row>
    <row r="747" spans="1:18" ht="75.75">
      <c r="A747" s="211" t="s">
        <v>652</v>
      </c>
      <c r="B747" s="212" t="s">
        <v>2644</v>
      </c>
      <c r="C747" s="548"/>
      <c r="D747" s="548"/>
      <c r="E747" s="546"/>
      <c r="F747" s="546"/>
      <c r="G747" s="546"/>
      <c r="H747" s="213" t="s">
        <v>3004</v>
      </c>
      <c r="I747" s="214" t="s">
        <v>238</v>
      </c>
      <c r="J747" s="214" t="s">
        <v>485</v>
      </c>
      <c r="K747" s="220">
        <v>1</v>
      </c>
      <c r="L747" s="216">
        <v>45231</v>
      </c>
      <c r="M747" s="216">
        <v>45747</v>
      </c>
      <c r="N747" s="251">
        <f t="shared" si="23"/>
        <v>73.714285714285708</v>
      </c>
      <c r="O747" s="217">
        <v>1</v>
      </c>
      <c r="P747" s="214" t="s">
        <v>5249</v>
      </c>
      <c r="Q747" s="217">
        <f t="shared" si="22"/>
        <v>1</v>
      </c>
      <c r="R747" s="218" t="str">
        <f t="array" aca="1" ref="R747" ca="1">IF(ISNUMBER(Q747),IF(Q747=100%,"CUMPLIDA",IF(AND(ISNUMBER(M747),ISNUMBER(INDIRECT("FECHA_"&amp;$B747,1))), IF(M747&lt;=INDIRECT("FECHA_"&amp;$B747,1),"INCUMPLIDA","PROCESO"), "VERIFICAR FECHA")),"SIN VALOR AVANCE")</f>
        <v>CUMPLIDA</v>
      </c>
    </row>
    <row r="748" spans="1:18" ht="375.75">
      <c r="A748" s="211" t="s">
        <v>652</v>
      </c>
      <c r="B748" s="212" t="s">
        <v>2644</v>
      </c>
      <c r="C748" s="548"/>
      <c r="D748" s="548"/>
      <c r="E748" s="546"/>
      <c r="F748" s="546"/>
      <c r="G748" s="546"/>
      <c r="H748" s="213" t="s">
        <v>3005</v>
      </c>
      <c r="I748" s="214" t="s">
        <v>486</v>
      </c>
      <c r="J748" s="214" t="s">
        <v>487</v>
      </c>
      <c r="K748" s="220">
        <v>1</v>
      </c>
      <c r="L748" s="216">
        <v>45231</v>
      </c>
      <c r="M748" s="216">
        <v>45808</v>
      </c>
      <c r="N748" s="251">
        <f t="shared" si="23"/>
        <v>82.428571428571431</v>
      </c>
      <c r="O748" s="217">
        <v>1</v>
      </c>
      <c r="P748" s="224" t="s">
        <v>1736</v>
      </c>
      <c r="Q748" s="217">
        <f t="shared" si="22"/>
        <v>1</v>
      </c>
      <c r="R748" s="218" t="str">
        <f t="array" aca="1" ref="R748" ca="1">IF(ISNUMBER(Q748),IF(Q748=100%,"CUMPLIDA",IF(AND(ISNUMBER(M748),ISNUMBER(INDIRECT("FECHA_"&amp;$B748,1))), IF(M748&lt;=INDIRECT("FECHA_"&amp;$B748,1),"INCUMPLIDA","PROCESO"), "VERIFICAR FECHA")),"SIN VALOR AVANCE")</f>
        <v>CUMPLIDA</v>
      </c>
    </row>
    <row r="749" spans="1:18" ht="75.75">
      <c r="A749" s="211" t="s">
        <v>652</v>
      </c>
      <c r="B749" s="212" t="s">
        <v>2644</v>
      </c>
      <c r="C749" s="548"/>
      <c r="D749" s="548"/>
      <c r="E749" s="546"/>
      <c r="F749" s="546"/>
      <c r="G749" s="546"/>
      <c r="H749" s="213" t="s">
        <v>5333</v>
      </c>
      <c r="I749" s="214" t="s">
        <v>489</v>
      </c>
      <c r="J749" s="214" t="s">
        <v>490</v>
      </c>
      <c r="K749" s="220">
        <v>7</v>
      </c>
      <c r="L749" s="216">
        <v>46024</v>
      </c>
      <c r="M749" s="216">
        <v>46660</v>
      </c>
      <c r="N749" s="251">
        <f t="shared" si="23"/>
        <v>90.857142857142861</v>
      </c>
      <c r="O749" s="217">
        <v>0</v>
      </c>
      <c r="P749" s="214" t="s">
        <v>5249</v>
      </c>
      <c r="Q749" s="217">
        <f t="shared" si="22"/>
        <v>0</v>
      </c>
      <c r="R749" s="218" t="str">
        <f t="array" aca="1" ref="R749" ca="1">IF(ISNUMBER(Q749),IF(Q749=100%,"CUMPLIDA",IF(AND(ISNUMBER(M749),ISNUMBER(INDIRECT("FECHA_"&amp;$B749,1))), IF(M749&lt;=INDIRECT("FECHA_"&amp;$B749,1),"INCUMPLIDA","PROCESO"), "VERIFICAR FECHA")),"SIN VALOR AVANCE")</f>
        <v>PROCESO</v>
      </c>
    </row>
    <row r="750" spans="1:18" ht="225.75">
      <c r="A750" s="211" t="s">
        <v>652</v>
      </c>
      <c r="B750" s="212" t="s">
        <v>2644</v>
      </c>
      <c r="C750" s="548"/>
      <c r="D750" s="548"/>
      <c r="E750" s="546"/>
      <c r="F750" s="546"/>
      <c r="G750" s="546"/>
      <c r="H750" s="213" t="s">
        <v>5334</v>
      </c>
      <c r="I750" s="214" t="s">
        <v>493</v>
      </c>
      <c r="J750" s="214" t="s">
        <v>494</v>
      </c>
      <c r="K750" s="220">
        <v>1</v>
      </c>
      <c r="L750" s="216">
        <v>46024</v>
      </c>
      <c r="M750" s="216">
        <v>46660</v>
      </c>
      <c r="N750" s="251">
        <f t="shared" si="23"/>
        <v>90.857142857142861</v>
      </c>
      <c r="O750" s="217">
        <v>0</v>
      </c>
      <c r="P750" s="224" t="s">
        <v>665</v>
      </c>
      <c r="Q750" s="217">
        <f t="shared" si="22"/>
        <v>0</v>
      </c>
      <c r="R750" s="218" t="str">
        <f t="array" aca="1" ref="R750" ca="1">IF(ISNUMBER(Q750),IF(Q750=100%,"CUMPLIDA",IF(AND(ISNUMBER(M750),ISNUMBER(INDIRECT("FECHA_"&amp;$B750,1))), IF(M750&lt;=INDIRECT("FECHA_"&amp;$B750,1),"INCUMPLIDA","PROCESO"), "VERIFICAR FECHA")),"SIN VALOR AVANCE")</f>
        <v>PROCESO</v>
      </c>
    </row>
    <row r="751" spans="1:18" ht="375.75">
      <c r="A751" s="211" t="s">
        <v>652</v>
      </c>
      <c r="B751" s="212" t="s">
        <v>2644</v>
      </c>
      <c r="C751" s="548"/>
      <c r="D751" s="548"/>
      <c r="E751" s="546"/>
      <c r="F751" s="546"/>
      <c r="G751" s="546"/>
      <c r="H751" s="213" t="s">
        <v>5335</v>
      </c>
      <c r="I751" s="214" t="s">
        <v>496</v>
      </c>
      <c r="J751" s="214" t="s">
        <v>527</v>
      </c>
      <c r="K751" s="220">
        <v>2</v>
      </c>
      <c r="L751" s="216">
        <v>46024</v>
      </c>
      <c r="M751" s="216">
        <v>46660</v>
      </c>
      <c r="N751" s="251">
        <f t="shared" si="23"/>
        <v>90.857142857142861</v>
      </c>
      <c r="O751" s="217">
        <v>0</v>
      </c>
      <c r="P751" s="224" t="s">
        <v>1736</v>
      </c>
      <c r="Q751" s="217">
        <f t="shared" si="22"/>
        <v>0</v>
      </c>
      <c r="R751" s="218" t="str">
        <f t="array" aca="1" ref="R751" ca="1">IF(ISNUMBER(Q751),IF(Q751=100%,"CUMPLIDA",IF(AND(ISNUMBER(M751),ISNUMBER(INDIRECT("FECHA_"&amp;$B751,1))), IF(M751&lt;=INDIRECT("FECHA_"&amp;$B751,1),"INCUMPLIDA","PROCESO"), "VERIFICAR FECHA")),"SIN VALOR AVANCE")</f>
        <v>PROCESO</v>
      </c>
    </row>
    <row r="752" spans="1:18" ht="150">
      <c r="A752" s="211" t="s">
        <v>652</v>
      </c>
      <c r="B752" s="212" t="s">
        <v>2644</v>
      </c>
      <c r="C752" s="548"/>
      <c r="D752" s="548"/>
      <c r="E752" s="546"/>
      <c r="F752" s="546"/>
      <c r="G752" s="546"/>
      <c r="H752" s="213" t="s">
        <v>5336</v>
      </c>
      <c r="I752" s="214" t="s">
        <v>3173</v>
      </c>
      <c r="J752" s="214" t="s">
        <v>3174</v>
      </c>
      <c r="K752" s="220">
        <v>4</v>
      </c>
      <c r="L752" s="216">
        <v>44986</v>
      </c>
      <c r="M752" s="216">
        <v>45351</v>
      </c>
      <c r="N752" s="251">
        <f t="shared" si="23"/>
        <v>52.142857142857146</v>
      </c>
      <c r="O752" s="217">
        <v>1</v>
      </c>
      <c r="P752" s="214" t="s">
        <v>5254</v>
      </c>
      <c r="Q752" s="217">
        <f t="shared" si="22"/>
        <v>1</v>
      </c>
      <c r="R752" s="218" t="str">
        <f t="array" aca="1" ref="R752" ca="1">IF(ISNUMBER(Q752),IF(Q752=100%,"CUMPLIDA",IF(AND(ISNUMBER(M752),ISNUMBER(INDIRECT("FECHA_"&amp;$B752,1))), IF(M752&lt;=INDIRECT("FECHA_"&amp;$B752,1),"INCUMPLIDA","PROCESO"), "VERIFICAR FECHA")),"SIN VALOR AVANCE")</f>
        <v>CUMPLIDA</v>
      </c>
    </row>
    <row r="753" spans="1:18" ht="165">
      <c r="A753" s="211" t="s">
        <v>652</v>
      </c>
      <c r="B753" s="212" t="s">
        <v>2644</v>
      </c>
      <c r="C753" s="548"/>
      <c r="D753" s="548"/>
      <c r="E753" s="546"/>
      <c r="F753" s="546"/>
      <c r="G753" s="546"/>
      <c r="H753" s="213" t="s">
        <v>5337</v>
      </c>
      <c r="I753" s="214" t="s">
        <v>3173</v>
      </c>
      <c r="J753" s="214" t="s">
        <v>3174</v>
      </c>
      <c r="K753" s="220">
        <v>4</v>
      </c>
      <c r="L753" s="216">
        <v>44986</v>
      </c>
      <c r="M753" s="216">
        <v>45351</v>
      </c>
      <c r="N753" s="251">
        <f t="shared" si="23"/>
        <v>52.142857142857146</v>
      </c>
      <c r="O753" s="217">
        <v>1</v>
      </c>
      <c r="P753" s="214" t="s">
        <v>5254</v>
      </c>
      <c r="Q753" s="217">
        <f t="shared" si="22"/>
        <v>1</v>
      </c>
      <c r="R753" s="218" t="str">
        <f t="array" aca="1" ref="R753" ca="1">IF(ISNUMBER(Q753),IF(Q753=100%,"CUMPLIDA",IF(AND(ISNUMBER(M753),ISNUMBER(INDIRECT("FECHA_"&amp;$B753,1))), IF(M753&lt;=INDIRECT("FECHA_"&amp;$B753,1),"INCUMPLIDA","PROCESO"), "VERIFICAR FECHA")),"SIN VALOR AVANCE")</f>
        <v>CUMPLIDA</v>
      </c>
    </row>
    <row r="754" spans="1:18" ht="330.75">
      <c r="A754" s="211" t="s">
        <v>652</v>
      </c>
      <c r="B754" s="212" t="s">
        <v>2644</v>
      </c>
      <c r="C754" s="548" t="s">
        <v>3175</v>
      </c>
      <c r="D754" s="548" t="s">
        <v>2673</v>
      </c>
      <c r="E754" s="546" t="s">
        <v>3176</v>
      </c>
      <c r="F754" s="546"/>
      <c r="G754" s="546" t="s">
        <v>3177</v>
      </c>
      <c r="H754" s="221" t="s">
        <v>3178</v>
      </c>
      <c r="I754" s="228" t="s">
        <v>3179</v>
      </c>
      <c r="J754" s="214" t="s">
        <v>3180</v>
      </c>
      <c r="K754" s="220">
        <v>2</v>
      </c>
      <c r="L754" s="216">
        <v>45200</v>
      </c>
      <c r="M754" s="216">
        <v>45565</v>
      </c>
      <c r="N754" s="251">
        <f t="shared" si="23"/>
        <v>52.142857142857146</v>
      </c>
      <c r="O754" s="217">
        <v>1</v>
      </c>
      <c r="P754" s="214" t="s">
        <v>5257</v>
      </c>
      <c r="Q754" s="217">
        <f t="shared" si="22"/>
        <v>1</v>
      </c>
      <c r="R754" s="218" t="str">
        <f t="array" aca="1" ref="R754" ca="1">IF(ISNUMBER(Q754),IF(Q754=100%,"CUMPLIDA",IF(AND(ISNUMBER(M754),ISNUMBER(INDIRECT("FECHA_"&amp;$B754,1))), IF(M754&lt;=INDIRECT("FECHA_"&amp;$B754,1),"INCUMPLIDA","PROCESO"), "VERIFICAR FECHA")),"SIN VALOR AVANCE")</f>
        <v>CUMPLIDA</v>
      </c>
    </row>
    <row r="755" spans="1:18" ht="285.75">
      <c r="A755" s="211" t="s">
        <v>652</v>
      </c>
      <c r="B755" s="212" t="s">
        <v>2644</v>
      </c>
      <c r="C755" s="548"/>
      <c r="D755" s="548"/>
      <c r="E755" s="546"/>
      <c r="F755" s="546"/>
      <c r="G755" s="546"/>
      <c r="H755" s="221" t="s">
        <v>3181</v>
      </c>
      <c r="I755" s="228" t="s">
        <v>3182</v>
      </c>
      <c r="J755" s="214" t="s">
        <v>3183</v>
      </c>
      <c r="K755" s="220">
        <v>35</v>
      </c>
      <c r="L755" s="216">
        <v>45200</v>
      </c>
      <c r="M755" s="216">
        <v>45565</v>
      </c>
      <c r="N755" s="251">
        <f t="shared" si="23"/>
        <v>52.142857142857146</v>
      </c>
      <c r="O755" s="217">
        <v>1</v>
      </c>
      <c r="P755" s="214" t="s">
        <v>5258</v>
      </c>
      <c r="Q755" s="217">
        <f t="shared" si="22"/>
        <v>1</v>
      </c>
      <c r="R755" s="218" t="str">
        <f t="array" aca="1" ref="R755" ca="1">IF(ISNUMBER(Q755),IF(Q755=100%,"CUMPLIDA",IF(AND(ISNUMBER(M755),ISNUMBER(INDIRECT("FECHA_"&amp;$B755,1))), IF(M755&lt;=INDIRECT("FECHA_"&amp;$B755,1),"INCUMPLIDA","PROCESO"), "VERIFICAR FECHA")),"SIN VALOR AVANCE")</f>
        <v>CUMPLIDA</v>
      </c>
    </row>
    <row r="756" spans="1:18" ht="390">
      <c r="A756" s="211" t="s">
        <v>652</v>
      </c>
      <c r="B756" s="212" t="s">
        <v>2644</v>
      </c>
      <c r="C756" s="548"/>
      <c r="D756" s="548"/>
      <c r="E756" s="546"/>
      <c r="F756" s="546"/>
      <c r="G756" s="546"/>
      <c r="H756" s="213" t="s">
        <v>3184</v>
      </c>
      <c r="I756" s="214" t="s">
        <v>3185</v>
      </c>
      <c r="J756" s="214" t="s">
        <v>3186</v>
      </c>
      <c r="K756" s="220">
        <v>1</v>
      </c>
      <c r="L756" s="216">
        <v>45809</v>
      </c>
      <c r="M756" s="216">
        <v>46053</v>
      </c>
      <c r="N756" s="251">
        <f t="shared" si="23"/>
        <v>34.857142857142854</v>
      </c>
      <c r="O756" s="217">
        <v>1</v>
      </c>
      <c r="P756" s="214" t="s">
        <v>5259</v>
      </c>
      <c r="Q756" s="217">
        <f t="shared" si="22"/>
        <v>1</v>
      </c>
      <c r="R756" s="218" t="str">
        <f t="array" aca="1" ref="R756" ca="1">IF(ISNUMBER(Q756),IF(Q756=100%,"CUMPLIDA",IF(AND(ISNUMBER(M756),ISNUMBER(INDIRECT("FECHA_"&amp;$B756,1))), IF(M756&lt;=INDIRECT("FECHA_"&amp;$B756,1),"INCUMPLIDA","PROCESO"), "VERIFICAR FECHA")),"SIN VALOR AVANCE")</f>
        <v>CUMPLIDA</v>
      </c>
    </row>
    <row r="757" spans="1:18" ht="240.75">
      <c r="A757" s="211" t="s">
        <v>652</v>
      </c>
      <c r="B757" s="212" t="s">
        <v>2644</v>
      </c>
      <c r="C757" s="548"/>
      <c r="D757" s="548"/>
      <c r="E757" s="546"/>
      <c r="F757" s="546"/>
      <c r="G757" s="546"/>
      <c r="H757" s="221" t="s">
        <v>3187</v>
      </c>
      <c r="I757" s="228" t="s">
        <v>3188</v>
      </c>
      <c r="J757" s="214" t="s">
        <v>3189</v>
      </c>
      <c r="K757" s="220">
        <v>105</v>
      </c>
      <c r="L757" s="216">
        <v>45200</v>
      </c>
      <c r="M757" s="216">
        <v>45565</v>
      </c>
      <c r="N757" s="251">
        <f t="shared" si="23"/>
        <v>52.142857142857146</v>
      </c>
      <c r="O757" s="217">
        <v>1</v>
      </c>
      <c r="P757" s="214" t="s">
        <v>5260</v>
      </c>
      <c r="Q757" s="217">
        <f t="shared" si="22"/>
        <v>1</v>
      </c>
      <c r="R757" s="218" t="str">
        <f t="array" aca="1" ref="R757" ca="1">IF(ISNUMBER(Q757),IF(Q757=100%,"CUMPLIDA",IF(AND(ISNUMBER(M757),ISNUMBER(INDIRECT("FECHA_"&amp;$B757,1))), IF(M757&lt;=INDIRECT("FECHA_"&amp;$B757,1),"INCUMPLIDA","PROCESO"), "VERIFICAR FECHA")),"SIN VALOR AVANCE")</f>
        <v>CUMPLIDA</v>
      </c>
    </row>
    <row r="758" spans="1:18" ht="180.75">
      <c r="A758" s="211" t="s">
        <v>652</v>
      </c>
      <c r="B758" s="212" t="s">
        <v>2644</v>
      </c>
      <c r="C758" s="548"/>
      <c r="D758" s="548"/>
      <c r="E758" s="546"/>
      <c r="F758" s="546"/>
      <c r="G758" s="546"/>
      <c r="H758" s="221" t="s">
        <v>3190</v>
      </c>
      <c r="I758" s="228" t="s">
        <v>3191</v>
      </c>
      <c r="J758" s="214" t="s">
        <v>3186</v>
      </c>
      <c r="K758" s="220">
        <v>7</v>
      </c>
      <c r="L758" s="216">
        <v>45200</v>
      </c>
      <c r="M758" s="216">
        <v>45350</v>
      </c>
      <c r="N758" s="251">
        <f t="shared" si="23"/>
        <v>21.428571428571427</v>
      </c>
      <c r="O758" s="217">
        <v>1</v>
      </c>
      <c r="P758" s="214" t="s">
        <v>5261</v>
      </c>
      <c r="Q758" s="217">
        <f t="shared" si="22"/>
        <v>1</v>
      </c>
      <c r="R758" s="218" t="str">
        <f t="array" aca="1" ref="R758" ca="1">IF(ISNUMBER(Q758),IF(Q758=100%,"CUMPLIDA",IF(AND(ISNUMBER(M758),ISNUMBER(INDIRECT("FECHA_"&amp;$B758,1))), IF(M758&lt;=INDIRECT("FECHA_"&amp;$B758,1),"INCUMPLIDA","PROCESO"), "VERIFICAR FECHA")),"SIN VALOR AVANCE")</f>
        <v>CUMPLIDA</v>
      </c>
    </row>
    <row r="759" spans="1:18" ht="330.75">
      <c r="A759" s="211" t="s">
        <v>652</v>
      </c>
      <c r="B759" s="212" t="s">
        <v>2644</v>
      </c>
      <c r="C759" s="548"/>
      <c r="D759" s="548"/>
      <c r="E759" s="546" t="s">
        <v>3192</v>
      </c>
      <c r="F759" s="546"/>
      <c r="G759" s="546"/>
      <c r="H759" s="221" t="s">
        <v>3178</v>
      </c>
      <c r="I759" s="228" t="s">
        <v>3179</v>
      </c>
      <c r="J759" s="214" t="s">
        <v>3180</v>
      </c>
      <c r="K759" s="220">
        <v>2</v>
      </c>
      <c r="L759" s="216">
        <v>45200</v>
      </c>
      <c r="M759" s="216">
        <v>45565</v>
      </c>
      <c r="N759" s="251">
        <f t="shared" si="23"/>
        <v>52.142857142857146</v>
      </c>
      <c r="O759" s="217">
        <v>1</v>
      </c>
      <c r="P759" s="214" t="s">
        <v>5262</v>
      </c>
      <c r="Q759" s="217">
        <f t="shared" si="22"/>
        <v>1</v>
      </c>
      <c r="R759" s="218" t="str">
        <f t="array" aca="1" ref="R759" ca="1">IF(ISNUMBER(Q759),IF(Q759=100%,"CUMPLIDA",IF(AND(ISNUMBER(M759),ISNUMBER(INDIRECT("FECHA_"&amp;$B759,1))), IF(M759&lt;=INDIRECT("FECHA_"&amp;$B759,1),"INCUMPLIDA","PROCESO"), "VERIFICAR FECHA")),"SIN VALOR AVANCE")</f>
        <v>CUMPLIDA</v>
      </c>
    </row>
    <row r="760" spans="1:18" ht="315.75">
      <c r="A760" s="211" t="s">
        <v>652</v>
      </c>
      <c r="B760" s="212" t="s">
        <v>2644</v>
      </c>
      <c r="C760" s="548"/>
      <c r="D760" s="548"/>
      <c r="E760" s="546"/>
      <c r="F760" s="546"/>
      <c r="G760" s="546"/>
      <c r="H760" s="221" t="s">
        <v>3181</v>
      </c>
      <c r="I760" s="228" t="s">
        <v>3182</v>
      </c>
      <c r="J760" s="214" t="s">
        <v>3183</v>
      </c>
      <c r="K760" s="220">
        <v>35</v>
      </c>
      <c r="L760" s="216">
        <v>45200</v>
      </c>
      <c r="M760" s="216">
        <v>45565</v>
      </c>
      <c r="N760" s="251">
        <f t="shared" si="23"/>
        <v>52.142857142857146</v>
      </c>
      <c r="O760" s="217">
        <v>1</v>
      </c>
      <c r="P760" s="214" t="s">
        <v>5263</v>
      </c>
      <c r="Q760" s="217">
        <f t="shared" si="22"/>
        <v>1</v>
      </c>
      <c r="R760" s="218" t="str">
        <f t="array" aca="1" ref="R760" ca="1">IF(ISNUMBER(Q760),IF(Q760=100%,"CUMPLIDA",IF(AND(ISNUMBER(M760),ISNUMBER(INDIRECT("FECHA_"&amp;$B760,1))), IF(M760&lt;=INDIRECT("FECHA_"&amp;$B760,1),"INCUMPLIDA","PROCESO"), "VERIFICAR FECHA")),"SIN VALOR AVANCE")</f>
        <v>CUMPLIDA</v>
      </c>
    </row>
    <row r="761" spans="1:18" ht="390">
      <c r="A761" s="211" t="s">
        <v>652</v>
      </c>
      <c r="B761" s="212" t="s">
        <v>2644</v>
      </c>
      <c r="C761" s="548"/>
      <c r="D761" s="548"/>
      <c r="E761" s="546"/>
      <c r="F761" s="546"/>
      <c r="G761" s="546"/>
      <c r="H761" s="213" t="s">
        <v>3184</v>
      </c>
      <c r="I761" s="228" t="s">
        <v>3193</v>
      </c>
      <c r="J761" s="214" t="s">
        <v>3186</v>
      </c>
      <c r="K761" s="220">
        <v>1</v>
      </c>
      <c r="L761" s="216">
        <v>45809</v>
      </c>
      <c r="M761" s="216">
        <v>46053</v>
      </c>
      <c r="N761" s="251">
        <f t="shared" si="23"/>
        <v>34.857142857142854</v>
      </c>
      <c r="O761" s="217">
        <v>1</v>
      </c>
      <c r="P761" s="214" t="s">
        <v>5264</v>
      </c>
      <c r="Q761" s="217">
        <f t="shared" si="22"/>
        <v>1</v>
      </c>
      <c r="R761" s="218" t="str">
        <f t="array" aca="1" ref="R761" ca="1">IF(ISNUMBER(Q761),IF(Q761=100%,"CUMPLIDA",IF(AND(ISNUMBER(M761),ISNUMBER(INDIRECT("FECHA_"&amp;$B761,1))), IF(M761&lt;=INDIRECT("FECHA_"&amp;$B761,1),"INCUMPLIDA","PROCESO"), "VERIFICAR FECHA")),"SIN VALOR AVANCE")</f>
        <v>CUMPLIDA</v>
      </c>
    </row>
    <row r="762" spans="1:18" ht="210.75">
      <c r="A762" s="211" t="s">
        <v>652</v>
      </c>
      <c r="B762" s="212" t="s">
        <v>2644</v>
      </c>
      <c r="C762" s="548"/>
      <c r="D762" s="548"/>
      <c r="E762" s="546"/>
      <c r="F762" s="546"/>
      <c r="G762" s="546"/>
      <c r="H762" s="221" t="s">
        <v>3187</v>
      </c>
      <c r="I762" s="228" t="s">
        <v>3188</v>
      </c>
      <c r="J762" s="214" t="s">
        <v>3189</v>
      </c>
      <c r="K762" s="220">
        <v>105</v>
      </c>
      <c r="L762" s="216">
        <v>45200</v>
      </c>
      <c r="M762" s="216">
        <v>45565</v>
      </c>
      <c r="N762" s="251">
        <f t="shared" si="23"/>
        <v>52.142857142857146</v>
      </c>
      <c r="O762" s="217">
        <v>1</v>
      </c>
      <c r="P762" s="214" t="s">
        <v>5265</v>
      </c>
      <c r="Q762" s="217">
        <f t="shared" si="22"/>
        <v>1</v>
      </c>
      <c r="R762" s="218" t="str">
        <f t="array" aca="1" ref="R762" ca="1">IF(ISNUMBER(Q762),IF(Q762=100%,"CUMPLIDA",IF(AND(ISNUMBER(M762),ISNUMBER(INDIRECT("FECHA_"&amp;$B762,1))), IF(M762&lt;=INDIRECT("FECHA_"&amp;$B762,1),"INCUMPLIDA","PROCESO"), "VERIFICAR FECHA")),"SIN VALOR AVANCE")</f>
        <v>CUMPLIDA</v>
      </c>
    </row>
    <row r="763" spans="1:18" ht="135.75">
      <c r="A763" s="211" t="s">
        <v>652</v>
      </c>
      <c r="B763" s="212" t="s">
        <v>2644</v>
      </c>
      <c r="C763" s="548"/>
      <c r="D763" s="548"/>
      <c r="E763" s="546"/>
      <c r="F763" s="546"/>
      <c r="G763" s="546"/>
      <c r="H763" s="221" t="s">
        <v>3190</v>
      </c>
      <c r="I763" s="228" t="s">
        <v>3191</v>
      </c>
      <c r="J763" s="214" t="s">
        <v>1716</v>
      </c>
      <c r="K763" s="220">
        <v>1</v>
      </c>
      <c r="L763" s="216">
        <v>45200</v>
      </c>
      <c r="M763" s="216">
        <v>45350</v>
      </c>
      <c r="N763" s="251">
        <f t="shared" si="23"/>
        <v>21.428571428571427</v>
      </c>
      <c r="O763" s="217">
        <v>1</v>
      </c>
      <c r="P763" s="214" t="s">
        <v>5266</v>
      </c>
      <c r="Q763" s="217">
        <f t="shared" ref="Q763:Q826" si="24">(O763)</f>
        <v>1</v>
      </c>
      <c r="R763" s="218" t="str">
        <f t="array" aca="1" ref="R763" ca="1">IF(ISNUMBER(Q763),IF(Q763=100%,"CUMPLIDA",IF(AND(ISNUMBER(M763),ISNUMBER(INDIRECT("FECHA_"&amp;$B763,1))), IF(M763&lt;=INDIRECT("FECHA_"&amp;$B763,1),"INCUMPLIDA","PROCESO"), "VERIFICAR FECHA")),"SIN VALOR AVANCE")</f>
        <v>CUMPLIDA</v>
      </c>
    </row>
    <row r="764" spans="1:18" ht="225.75">
      <c r="A764" s="211" t="s">
        <v>652</v>
      </c>
      <c r="B764" s="212" t="s">
        <v>2644</v>
      </c>
      <c r="C764" s="548"/>
      <c r="D764" s="548"/>
      <c r="E764" s="221" t="s">
        <v>3194</v>
      </c>
      <c r="F764" s="221"/>
      <c r="G764" s="546"/>
      <c r="H764" s="221" t="s">
        <v>3195</v>
      </c>
      <c r="I764" s="228" t="s">
        <v>3196</v>
      </c>
      <c r="J764" s="214" t="s">
        <v>3197</v>
      </c>
      <c r="K764" s="220">
        <v>35</v>
      </c>
      <c r="L764" s="216">
        <v>45200</v>
      </c>
      <c r="M764" s="216">
        <v>45412</v>
      </c>
      <c r="N764" s="251">
        <f t="shared" si="23"/>
        <v>30.285714285714285</v>
      </c>
      <c r="O764" s="217">
        <v>1</v>
      </c>
      <c r="P764" s="214" t="s">
        <v>4886</v>
      </c>
      <c r="Q764" s="217">
        <f t="shared" si="24"/>
        <v>1</v>
      </c>
      <c r="R764" s="218" t="str">
        <f t="array" aca="1" ref="R764" ca="1">IF(ISNUMBER(Q764),IF(Q764=100%,"CUMPLIDA",IF(AND(ISNUMBER(M764),ISNUMBER(INDIRECT("FECHA_"&amp;$B764,1))), IF(M764&lt;=INDIRECT("FECHA_"&amp;$B764,1),"INCUMPLIDA","PROCESO"), "VERIFICAR FECHA")),"SIN VALOR AVANCE")</f>
        <v>CUMPLIDA</v>
      </c>
    </row>
    <row r="765" spans="1:18" ht="330">
      <c r="A765" s="211" t="s">
        <v>652</v>
      </c>
      <c r="B765" s="212" t="s">
        <v>2644</v>
      </c>
      <c r="C765" s="548"/>
      <c r="D765" s="548"/>
      <c r="E765" s="221" t="s">
        <v>3198</v>
      </c>
      <c r="F765" s="221"/>
      <c r="G765" s="546"/>
      <c r="H765" s="221" t="s">
        <v>3195</v>
      </c>
      <c r="I765" s="228" t="s">
        <v>3199</v>
      </c>
      <c r="J765" s="214" t="s">
        <v>3197</v>
      </c>
      <c r="K765" s="220">
        <v>35</v>
      </c>
      <c r="L765" s="216">
        <v>45200</v>
      </c>
      <c r="M765" s="216">
        <v>45412</v>
      </c>
      <c r="N765" s="251">
        <f t="shared" si="23"/>
        <v>30.285714285714285</v>
      </c>
      <c r="O765" s="217">
        <v>1</v>
      </c>
      <c r="P765" s="214" t="s">
        <v>4886</v>
      </c>
      <c r="Q765" s="217">
        <f t="shared" si="24"/>
        <v>1</v>
      </c>
      <c r="R765" s="218" t="str">
        <f t="array" aca="1" ref="R765" ca="1">IF(ISNUMBER(Q765),IF(Q765=100%,"CUMPLIDA",IF(AND(ISNUMBER(M765),ISNUMBER(INDIRECT("FECHA_"&amp;$B765,1))), IF(M765&lt;=INDIRECT("FECHA_"&amp;$B765,1),"INCUMPLIDA","PROCESO"), "VERIFICAR FECHA")),"SIN VALOR AVANCE")</f>
        <v>CUMPLIDA</v>
      </c>
    </row>
    <row r="766" spans="1:18" ht="225.75">
      <c r="A766" s="211" t="s">
        <v>652</v>
      </c>
      <c r="B766" s="212" t="s">
        <v>2644</v>
      </c>
      <c r="C766" s="548"/>
      <c r="D766" s="548"/>
      <c r="E766" s="221" t="s">
        <v>3200</v>
      </c>
      <c r="F766" s="221"/>
      <c r="G766" s="546"/>
      <c r="H766" s="221" t="s">
        <v>3201</v>
      </c>
      <c r="I766" s="228" t="s">
        <v>3202</v>
      </c>
      <c r="J766" s="228" t="s">
        <v>3189</v>
      </c>
      <c r="K766" s="220">
        <v>105</v>
      </c>
      <c r="L766" s="216">
        <v>45200</v>
      </c>
      <c r="M766" s="216">
        <v>45565</v>
      </c>
      <c r="N766" s="251">
        <f t="shared" si="23"/>
        <v>52.142857142857146</v>
      </c>
      <c r="O766" s="217">
        <v>1</v>
      </c>
      <c r="P766" s="214" t="s">
        <v>4886</v>
      </c>
      <c r="Q766" s="217">
        <f t="shared" si="24"/>
        <v>1</v>
      </c>
      <c r="R766" s="218" t="str">
        <f t="array" aca="1" ref="R766" ca="1">IF(ISNUMBER(Q766),IF(Q766=100%,"CUMPLIDA",IF(AND(ISNUMBER(M766),ISNUMBER(INDIRECT("FECHA_"&amp;$B766,1))), IF(M766&lt;=INDIRECT("FECHA_"&amp;$B766,1),"INCUMPLIDA","PROCESO"), "VERIFICAR FECHA")),"SIN VALOR AVANCE")</f>
        <v>CUMPLIDA</v>
      </c>
    </row>
    <row r="767" spans="1:18" ht="330.75">
      <c r="A767" s="211" t="s">
        <v>652</v>
      </c>
      <c r="B767" s="212" t="s">
        <v>2644</v>
      </c>
      <c r="C767" s="548"/>
      <c r="D767" s="548"/>
      <c r="E767" s="546"/>
      <c r="F767" s="546" t="s">
        <v>4879</v>
      </c>
      <c r="G767" s="546"/>
      <c r="H767" s="221" t="s">
        <v>4881</v>
      </c>
      <c r="I767" s="228" t="s">
        <v>3179</v>
      </c>
      <c r="J767" s="214" t="s">
        <v>3180</v>
      </c>
      <c r="K767" s="220" t="s">
        <v>4882</v>
      </c>
      <c r="L767" s="216">
        <v>45200</v>
      </c>
      <c r="M767" s="216">
        <v>45565</v>
      </c>
      <c r="N767" s="251">
        <f t="shared" si="23"/>
        <v>52.142857142857146</v>
      </c>
      <c r="O767" s="217">
        <v>1</v>
      </c>
      <c r="P767" s="214" t="s">
        <v>4883</v>
      </c>
      <c r="Q767" s="217">
        <f t="shared" si="24"/>
        <v>1</v>
      </c>
      <c r="R767" s="218" t="str">
        <f t="array" aca="1" ref="R767" ca="1">IF(ISNUMBER(Q767),IF(Q767=100%,"CUMPLIDA",IF(AND(ISNUMBER(M767),ISNUMBER(INDIRECT("FECHA_"&amp;$B767,1))), IF(M767&lt;=INDIRECT("FECHA_"&amp;$B767,1),"INCUMPLIDA","PROCESO"), "VERIFICAR FECHA")),"SIN VALOR AVANCE")</f>
        <v>CUMPLIDA</v>
      </c>
    </row>
    <row r="768" spans="1:18" ht="225.75">
      <c r="A768" s="211" t="s">
        <v>652</v>
      </c>
      <c r="B768" s="212" t="s">
        <v>2644</v>
      </c>
      <c r="C768" s="548"/>
      <c r="D768" s="548"/>
      <c r="E768" s="546"/>
      <c r="F768" s="546"/>
      <c r="G768" s="546"/>
      <c r="H768" s="221" t="s">
        <v>3187</v>
      </c>
      <c r="I768" s="228" t="s">
        <v>4884</v>
      </c>
      <c r="J768" s="214" t="s">
        <v>4885</v>
      </c>
      <c r="K768" s="220">
        <v>105</v>
      </c>
      <c r="L768" s="216">
        <v>45200</v>
      </c>
      <c r="M768" s="216">
        <v>45565</v>
      </c>
      <c r="N768" s="251">
        <f t="shared" si="23"/>
        <v>52.142857142857146</v>
      </c>
      <c r="O768" s="217">
        <v>1</v>
      </c>
      <c r="P768" s="214" t="s">
        <v>4886</v>
      </c>
      <c r="Q768" s="217">
        <f t="shared" si="24"/>
        <v>1</v>
      </c>
      <c r="R768" s="218" t="str">
        <f t="array" aca="1" ref="R768" ca="1">IF(ISNUMBER(Q768),IF(Q768=100%,"CUMPLIDA",IF(AND(ISNUMBER(M768),ISNUMBER(INDIRECT("FECHA_"&amp;$B768,1))), IF(M768&lt;=INDIRECT("FECHA_"&amp;$B768,1),"INCUMPLIDA","PROCESO"), "VERIFICAR FECHA")),"SIN VALOR AVANCE")</f>
        <v>CUMPLIDA</v>
      </c>
    </row>
    <row r="769" spans="1:18" ht="330.75">
      <c r="A769" s="211" t="s">
        <v>652</v>
      </c>
      <c r="B769" s="212" t="s">
        <v>2644</v>
      </c>
      <c r="C769" s="548"/>
      <c r="D769" s="548"/>
      <c r="E769" s="546"/>
      <c r="F769" s="546"/>
      <c r="G769" s="546"/>
      <c r="H769" s="221" t="s">
        <v>4881</v>
      </c>
      <c r="I769" s="228" t="s">
        <v>3179</v>
      </c>
      <c r="J769" s="214" t="s">
        <v>3180</v>
      </c>
      <c r="K769" s="220">
        <v>2</v>
      </c>
      <c r="L769" s="216">
        <v>45200</v>
      </c>
      <c r="M769" s="216">
        <v>45565</v>
      </c>
      <c r="N769" s="251">
        <f t="shared" si="23"/>
        <v>52.142857142857146</v>
      </c>
      <c r="O769" s="217">
        <v>1</v>
      </c>
      <c r="P769" s="214" t="s">
        <v>4887</v>
      </c>
      <c r="Q769" s="217">
        <f t="shared" si="24"/>
        <v>1</v>
      </c>
      <c r="R769" s="218" t="str">
        <f t="array" aca="1" ref="R769" ca="1">IF(ISNUMBER(Q769),IF(Q769=100%,"CUMPLIDA",IF(AND(ISNUMBER(M769),ISNUMBER(INDIRECT("FECHA_"&amp;$B769,1))), IF(M769&lt;=INDIRECT("FECHA_"&amp;$B769,1),"INCUMPLIDA","PROCESO"), "VERIFICAR FECHA")),"SIN VALOR AVANCE")</f>
        <v>CUMPLIDA</v>
      </c>
    </row>
    <row r="770" spans="1:18" ht="210.75">
      <c r="A770" s="211" t="s">
        <v>652</v>
      </c>
      <c r="B770" s="212" t="s">
        <v>2644</v>
      </c>
      <c r="C770" s="548"/>
      <c r="D770" s="548"/>
      <c r="E770" s="546"/>
      <c r="F770" s="546"/>
      <c r="G770" s="546"/>
      <c r="H770" s="221" t="s">
        <v>3187</v>
      </c>
      <c r="I770" s="228" t="s">
        <v>4884</v>
      </c>
      <c r="J770" s="214" t="s">
        <v>4885</v>
      </c>
      <c r="K770" s="220">
        <v>105</v>
      </c>
      <c r="L770" s="216">
        <v>45200</v>
      </c>
      <c r="M770" s="216">
        <v>45565</v>
      </c>
      <c r="N770" s="251">
        <f t="shared" si="23"/>
        <v>52.142857142857146</v>
      </c>
      <c r="O770" s="217">
        <v>1</v>
      </c>
      <c r="P770" s="214" t="s">
        <v>4888</v>
      </c>
      <c r="Q770" s="217">
        <f t="shared" si="24"/>
        <v>1</v>
      </c>
      <c r="R770" s="218" t="str">
        <f t="array" aca="1" ref="R770" ca="1">IF(ISNUMBER(Q770),IF(Q770=100%,"CUMPLIDA",IF(AND(ISNUMBER(M770),ISNUMBER(INDIRECT("FECHA_"&amp;$B770,1))), IF(M770&lt;=INDIRECT("FECHA_"&amp;$B770,1),"INCUMPLIDA","PROCESO"), "VERIFICAR FECHA")),"SIN VALOR AVANCE")</f>
        <v>CUMPLIDA</v>
      </c>
    </row>
    <row r="771" spans="1:18" ht="409.5">
      <c r="A771" s="211" t="s">
        <v>652</v>
      </c>
      <c r="B771" s="212" t="s">
        <v>2644</v>
      </c>
      <c r="C771" s="548"/>
      <c r="D771" s="548"/>
      <c r="E771" s="221"/>
      <c r="F771" s="221" t="s">
        <v>4880</v>
      </c>
      <c r="G771" s="546"/>
      <c r="H771" s="221" t="s">
        <v>4889</v>
      </c>
      <c r="I771" s="228" t="s">
        <v>4890</v>
      </c>
      <c r="J771" s="214" t="s">
        <v>4891</v>
      </c>
      <c r="K771" s="220">
        <v>1</v>
      </c>
      <c r="L771" s="216">
        <v>45189</v>
      </c>
      <c r="M771" s="216">
        <v>45382</v>
      </c>
      <c r="N771" s="251">
        <f t="shared" si="23"/>
        <v>27.571428571428573</v>
      </c>
      <c r="O771" s="217">
        <v>1</v>
      </c>
      <c r="P771" s="214" t="s">
        <v>4892</v>
      </c>
      <c r="Q771" s="217">
        <f t="shared" si="24"/>
        <v>1</v>
      </c>
      <c r="R771" s="218" t="str">
        <f t="array" aca="1" ref="R771" ca="1">IF(ISNUMBER(Q771),IF(Q771=100%,"CUMPLIDA",IF(AND(ISNUMBER(M771),ISNUMBER(INDIRECT("FECHA_"&amp;$B771,1))), IF(M771&lt;=INDIRECT("FECHA_"&amp;$B771,1),"INCUMPLIDA","PROCESO"), "VERIFICAR FECHA")),"SIN VALOR AVANCE")</f>
        <v>CUMPLIDA</v>
      </c>
    </row>
    <row r="772" spans="1:18" ht="210">
      <c r="A772" s="211" t="s">
        <v>652</v>
      </c>
      <c r="B772" s="212" t="s">
        <v>2644</v>
      </c>
      <c r="C772" s="548" t="s">
        <v>3203</v>
      </c>
      <c r="D772" s="548" t="s">
        <v>2673</v>
      </c>
      <c r="E772" s="546" t="s">
        <v>3204</v>
      </c>
      <c r="F772" s="546"/>
      <c r="G772" s="546" t="s">
        <v>3205</v>
      </c>
      <c r="H772" s="213" t="s">
        <v>3206</v>
      </c>
      <c r="I772" s="214" t="s">
        <v>3207</v>
      </c>
      <c r="J772" s="214" t="s">
        <v>3208</v>
      </c>
      <c r="K772" s="220">
        <v>4</v>
      </c>
      <c r="L772" s="216">
        <v>45231</v>
      </c>
      <c r="M772" s="216">
        <v>45350</v>
      </c>
      <c r="N772" s="251">
        <f t="shared" si="23"/>
        <v>17</v>
      </c>
      <c r="O772" s="217">
        <v>1</v>
      </c>
      <c r="P772" s="214" t="s">
        <v>5267</v>
      </c>
      <c r="Q772" s="217">
        <f t="shared" si="24"/>
        <v>1</v>
      </c>
      <c r="R772" s="218" t="str">
        <f t="array" aca="1" ref="R772" ca="1">IF(ISNUMBER(Q772),IF(Q772=100%,"CUMPLIDA",IF(AND(ISNUMBER(M772),ISNUMBER(INDIRECT("FECHA_"&amp;$B772,1))), IF(M772&lt;=INDIRECT("FECHA_"&amp;$B772,1),"INCUMPLIDA","PROCESO"), "VERIFICAR FECHA")),"SIN VALOR AVANCE")</f>
        <v>CUMPLIDA</v>
      </c>
    </row>
    <row r="773" spans="1:18" ht="105.75">
      <c r="A773" s="211" t="s">
        <v>652</v>
      </c>
      <c r="B773" s="212" t="s">
        <v>2644</v>
      </c>
      <c r="C773" s="548"/>
      <c r="D773" s="548"/>
      <c r="E773" s="546"/>
      <c r="F773" s="546"/>
      <c r="G773" s="546"/>
      <c r="H773" s="213" t="s">
        <v>3209</v>
      </c>
      <c r="I773" s="214" t="s">
        <v>3210</v>
      </c>
      <c r="J773" s="228" t="s">
        <v>3211</v>
      </c>
      <c r="K773" s="220">
        <v>1</v>
      </c>
      <c r="L773" s="216">
        <v>45352</v>
      </c>
      <c r="M773" s="216">
        <v>45382</v>
      </c>
      <c r="N773" s="251">
        <f t="shared" si="23"/>
        <v>4.2857142857142856</v>
      </c>
      <c r="O773" s="217">
        <v>1</v>
      </c>
      <c r="P773" s="214" t="s">
        <v>5268</v>
      </c>
      <c r="Q773" s="217">
        <f t="shared" si="24"/>
        <v>1</v>
      </c>
      <c r="R773" s="218" t="str">
        <f t="array" aca="1" ref="R773" ca="1">IF(ISNUMBER(Q773),IF(Q773=100%,"CUMPLIDA",IF(AND(ISNUMBER(M773),ISNUMBER(INDIRECT("FECHA_"&amp;$B773,1))), IF(M773&lt;=INDIRECT("FECHA_"&amp;$B773,1),"INCUMPLIDA","PROCESO"), "VERIFICAR FECHA")),"SIN VALOR AVANCE")</f>
        <v>CUMPLIDA</v>
      </c>
    </row>
    <row r="774" spans="1:18" ht="135">
      <c r="A774" s="211" t="s">
        <v>652</v>
      </c>
      <c r="B774" s="212" t="s">
        <v>2644</v>
      </c>
      <c r="C774" s="548"/>
      <c r="D774" s="548"/>
      <c r="E774" s="546"/>
      <c r="F774" s="546"/>
      <c r="G774" s="546"/>
      <c r="H774" s="213" t="s">
        <v>3212</v>
      </c>
      <c r="I774" s="214" t="s">
        <v>3213</v>
      </c>
      <c r="J774" s="228" t="s">
        <v>3214</v>
      </c>
      <c r="K774" s="220">
        <v>6</v>
      </c>
      <c r="L774" s="216">
        <v>45383</v>
      </c>
      <c r="M774" s="216">
        <v>45565</v>
      </c>
      <c r="N774" s="251">
        <f t="shared" si="23"/>
        <v>26</v>
      </c>
      <c r="O774" s="217">
        <v>1</v>
      </c>
      <c r="P774" s="214" t="s">
        <v>5268</v>
      </c>
      <c r="Q774" s="217">
        <f t="shared" si="24"/>
        <v>1</v>
      </c>
      <c r="R774" s="218" t="str">
        <f t="array" aca="1" ref="R774" ca="1">IF(ISNUMBER(Q774),IF(Q774=100%,"CUMPLIDA",IF(AND(ISNUMBER(M774),ISNUMBER(INDIRECT("FECHA_"&amp;$B774,1))), IF(M774&lt;=INDIRECT("FECHA_"&amp;$B774,1),"INCUMPLIDA","PROCESO"), "VERIFICAR FECHA")),"SIN VALOR AVANCE")</f>
        <v>CUMPLIDA</v>
      </c>
    </row>
    <row r="775" spans="1:18" ht="135.75">
      <c r="A775" s="211" t="s">
        <v>652</v>
      </c>
      <c r="B775" s="212" t="s">
        <v>2644</v>
      </c>
      <c r="C775" s="548"/>
      <c r="D775" s="548"/>
      <c r="E775" s="546"/>
      <c r="F775" s="546"/>
      <c r="G775" s="546"/>
      <c r="H775" s="213" t="s">
        <v>3215</v>
      </c>
      <c r="I775" s="214" t="s">
        <v>3216</v>
      </c>
      <c r="J775" s="214" t="s">
        <v>3217</v>
      </c>
      <c r="K775" s="220">
        <v>1</v>
      </c>
      <c r="L775" s="216">
        <v>45231</v>
      </c>
      <c r="M775" s="216">
        <v>45350</v>
      </c>
      <c r="N775" s="251">
        <f t="shared" si="23"/>
        <v>17</v>
      </c>
      <c r="O775" s="217">
        <v>1</v>
      </c>
      <c r="P775" s="214" t="s">
        <v>4898</v>
      </c>
      <c r="Q775" s="217">
        <f t="shared" si="24"/>
        <v>1</v>
      </c>
      <c r="R775" s="218" t="str">
        <f t="array" aca="1" ref="R775" ca="1">IF(ISNUMBER(Q775),IF(Q775=100%,"CUMPLIDA",IF(AND(ISNUMBER(M775),ISNUMBER(INDIRECT("FECHA_"&amp;$B775,1))), IF(M775&lt;=INDIRECT("FECHA_"&amp;$B775,1),"INCUMPLIDA","PROCESO"), "VERIFICAR FECHA")),"SIN VALOR AVANCE")</f>
        <v>CUMPLIDA</v>
      </c>
    </row>
    <row r="776" spans="1:18" ht="180">
      <c r="A776" s="211" t="s">
        <v>652</v>
      </c>
      <c r="B776" s="212" t="s">
        <v>2644</v>
      </c>
      <c r="C776" s="548"/>
      <c r="D776" s="548"/>
      <c r="E776" s="213" t="s">
        <v>3218</v>
      </c>
      <c r="F776" s="213"/>
      <c r="G776" s="546"/>
      <c r="H776" s="213" t="s">
        <v>3219</v>
      </c>
      <c r="I776" s="214" t="s">
        <v>3220</v>
      </c>
      <c r="J776" s="214" t="s">
        <v>3221</v>
      </c>
      <c r="K776" s="220">
        <v>6</v>
      </c>
      <c r="L776" s="216">
        <v>45231</v>
      </c>
      <c r="M776" s="216">
        <v>45596</v>
      </c>
      <c r="N776" s="251">
        <f t="shared" si="23"/>
        <v>52.142857142857146</v>
      </c>
      <c r="O776" s="217">
        <v>1</v>
      </c>
      <c r="P776" s="214" t="s">
        <v>5269</v>
      </c>
      <c r="Q776" s="217">
        <f t="shared" si="24"/>
        <v>1</v>
      </c>
      <c r="R776" s="218" t="str">
        <f t="array" aca="1" ref="R776" ca="1">IF(ISNUMBER(Q776),IF(Q776=100%,"CUMPLIDA",IF(AND(ISNUMBER(M776),ISNUMBER(INDIRECT("FECHA_"&amp;$B776,1))), IF(M776&lt;=INDIRECT("FECHA_"&amp;$B776,1),"INCUMPLIDA","PROCESO"), "VERIFICAR FECHA")),"SIN VALOR AVANCE")</f>
        <v>CUMPLIDA</v>
      </c>
    </row>
    <row r="777" spans="1:18" ht="165">
      <c r="A777" s="211" t="s">
        <v>652</v>
      </c>
      <c r="B777" s="212" t="s">
        <v>2644</v>
      </c>
      <c r="C777" s="548"/>
      <c r="D777" s="548"/>
      <c r="E777" s="546" t="s">
        <v>3222</v>
      </c>
      <c r="F777" s="546"/>
      <c r="G777" s="546"/>
      <c r="H777" s="213" t="s">
        <v>3223</v>
      </c>
      <c r="I777" s="214" t="s">
        <v>3224</v>
      </c>
      <c r="J777" s="214" t="s">
        <v>3225</v>
      </c>
      <c r="K777" s="220">
        <v>1</v>
      </c>
      <c r="L777" s="216">
        <v>45231</v>
      </c>
      <c r="M777" s="216">
        <v>45260</v>
      </c>
      <c r="N777" s="251">
        <f t="shared" si="23"/>
        <v>4.1428571428571432</v>
      </c>
      <c r="O777" s="217">
        <v>1</v>
      </c>
      <c r="P777" s="214" t="s">
        <v>5270</v>
      </c>
      <c r="Q777" s="217">
        <f t="shared" si="24"/>
        <v>1</v>
      </c>
      <c r="R777" s="218" t="str">
        <f t="array" aca="1" ref="R777" ca="1">IF(ISNUMBER(Q777),IF(Q777=100%,"CUMPLIDA",IF(AND(ISNUMBER(M777),ISNUMBER(INDIRECT("FECHA_"&amp;$B777,1))), IF(M777&lt;=INDIRECT("FECHA_"&amp;$B777,1),"INCUMPLIDA","PROCESO"), "VERIFICAR FECHA")),"SIN VALOR AVANCE")</f>
        <v>CUMPLIDA</v>
      </c>
    </row>
    <row r="778" spans="1:18" ht="240.75">
      <c r="A778" s="211" t="s">
        <v>652</v>
      </c>
      <c r="B778" s="212" t="s">
        <v>2644</v>
      </c>
      <c r="C778" s="548"/>
      <c r="D778" s="548"/>
      <c r="E778" s="546"/>
      <c r="F778" s="546"/>
      <c r="G778" s="546"/>
      <c r="H778" s="213" t="s">
        <v>3226</v>
      </c>
      <c r="I778" s="214" t="s">
        <v>3227</v>
      </c>
      <c r="J778" s="214" t="s">
        <v>3228</v>
      </c>
      <c r="K778" s="220">
        <v>2</v>
      </c>
      <c r="L778" s="216">
        <v>45261</v>
      </c>
      <c r="M778" s="216">
        <v>45351</v>
      </c>
      <c r="N778" s="251">
        <f t="shared" si="23"/>
        <v>12.857142857142858</v>
      </c>
      <c r="O778" s="217">
        <v>1</v>
      </c>
      <c r="P778" s="214" t="s">
        <v>5271</v>
      </c>
      <c r="Q778" s="217">
        <f t="shared" si="24"/>
        <v>1</v>
      </c>
      <c r="R778" s="218" t="str">
        <f t="array" aca="1" ref="R778" ca="1">IF(ISNUMBER(Q778),IF(Q778=100%,"CUMPLIDA",IF(AND(ISNUMBER(M778),ISNUMBER(INDIRECT("FECHA_"&amp;$B778,1))), IF(M778&lt;=INDIRECT("FECHA_"&amp;$B778,1),"INCUMPLIDA","PROCESO"), "VERIFICAR FECHA")),"SIN VALOR AVANCE")</f>
        <v>CUMPLIDA</v>
      </c>
    </row>
    <row r="779" spans="1:18" ht="120">
      <c r="A779" s="211" t="s">
        <v>652</v>
      </c>
      <c r="B779" s="212" t="s">
        <v>2644</v>
      </c>
      <c r="C779" s="548"/>
      <c r="D779" s="548"/>
      <c r="E779" s="546"/>
      <c r="F779" s="546"/>
      <c r="G779" s="546"/>
      <c r="H779" s="213" t="s">
        <v>3229</v>
      </c>
      <c r="I779" s="214" t="s">
        <v>3230</v>
      </c>
      <c r="J779" s="228" t="s">
        <v>3211</v>
      </c>
      <c r="K779" s="220">
        <v>1</v>
      </c>
      <c r="L779" s="216">
        <v>45352</v>
      </c>
      <c r="M779" s="216">
        <v>45382</v>
      </c>
      <c r="N779" s="251">
        <f t="shared" si="23"/>
        <v>4.2857142857142856</v>
      </c>
      <c r="O779" s="217">
        <v>1</v>
      </c>
      <c r="P779" s="214" t="s">
        <v>5272</v>
      </c>
      <c r="Q779" s="217">
        <f t="shared" si="24"/>
        <v>1</v>
      </c>
      <c r="R779" s="218" t="str">
        <f t="array" aca="1" ref="R779" ca="1">IF(ISNUMBER(Q779),IF(Q779=100%,"CUMPLIDA",IF(AND(ISNUMBER(M779),ISNUMBER(INDIRECT("FECHA_"&amp;$B779,1))), IF(M779&lt;=INDIRECT("FECHA_"&amp;$B779,1),"INCUMPLIDA","PROCESO"), "VERIFICAR FECHA")),"SIN VALOR AVANCE")</f>
        <v>CUMPLIDA</v>
      </c>
    </row>
    <row r="780" spans="1:18" ht="105.75">
      <c r="A780" s="211" t="s">
        <v>652</v>
      </c>
      <c r="B780" s="212" t="s">
        <v>2644</v>
      </c>
      <c r="C780" s="548"/>
      <c r="D780" s="548"/>
      <c r="E780" s="546"/>
      <c r="F780" s="546"/>
      <c r="G780" s="546"/>
      <c r="H780" s="213" t="s">
        <v>3231</v>
      </c>
      <c r="I780" s="214" t="s">
        <v>3232</v>
      </c>
      <c r="J780" s="214" t="s">
        <v>48</v>
      </c>
      <c r="K780" s="220">
        <v>6</v>
      </c>
      <c r="L780" s="216">
        <v>45383</v>
      </c>
      <c r="M780" s="216">
        <v>45565</v>
      </c>
      <c r="N780" s="251">
        <f t="shared" ref="N780:N843" si="25">(M780-L780)/7</f>
        <v>26</v>
      </c>
      <c r="O780" s="217">
        <v>1</v>
      </c>
      <c r="P780" s="214" t="s">
        <v>5272</v>
      </c>
      <c r="Q780" s="217">
        <f t="shared" si="24"/>
        <v>1</v>
      </c>
      <c r="R780" s="218" t="str">
        <f t="array" aca="1" ref="R780" ca="1">IF(ISNUMBER(Q780),IF(Q780=100%,"CUMPLIDA",IF(AND(ISNUMBER(M780),ISNUMBER(INDIRECT("FECHA_"&amp;$B780,1))), IF(M780&lt;=INDIRECT("FECHA_"&amp;$B780,1),"INCUMPLIDA","PROCESO"), "VERIFICAR FECHA")),"SIN VALOR AVANCE")</f>
        <v>CUMPLIDA</v>
      </c>
    </row>
    <row r="781" spans="1:18" ht="210">
      <c r="A781" s="211" t="s">
        <v>652</v>
      </c>
      <c r="B781" s="212" t="s">
        <v>2644</v>
      </c>
      <c r="C781" s="548"/>
      <c r="D781" s="548"/>
      <c r="E781" s="213" t="s">
        <v>3233</v>
      </c>
      <c r="F781" s="213"/>
      <c r="G781" s="546"/>
      <c r="H781" s="213" t="s">
        <v>3234</v>
      </c>
      <c r="I781" s="214" t="s">
        <v>3235</v>
      </c>
      <c r="J781" s="214" t="s">
        <v>3236</v>
      </c>
      <c r="K781" s="220">
        <v>6</v>
      </c>
      <c r="L781" s="216">
        <v>45231</v>
      </c>
      <c r="M781" s="216">
        <v>45596</v>
      </c>
      <c r="N781" s="251">
        <f t="shared" si="25"/>
        <v>52.142857142857146</v>
      </c>
      <c r="O781" s="217">
        <v>1</v>
      </c>
      <c r="P781" s="214" t="s">
        <v>5273</v>
      </c>
      <c r="Q781" s="217">
        <f t="shared" si="24"/>
        <v>1</v>
      </c>
      <c r="R781" s="218" t="str">
        <f t="array" aca="1" ref="R781" ca="1">IF(ISNUMBER(Q781),IF(Q781=100%,"CUMPLIDA",IF(AND(ISNUMBER(M781),ISNUMBER(INDIRECT("FECHA_"&amp;$B781,1))), IF(M781&lt;=INDIRECT("FECHA_"&amp;$B781,1),"INCUMPLIDA","PROCESO"), "VERIFICAR FECHA")),"SIN VALOR AVANCE")</f>
        <v>CUMPLIDA</v>
      </c>
    </row>
    <row r="782" spans="1:18" ht="120">
      <c r="A782" s="211" t="s">
        <v>652</v>
      </c>
      <c r="B782" s="212" t="s">
        <v>2644</v>
      </c>
      <c r="C782" s="548"/>
      <c r="D782" s="548"/>
      <c r="E782" s="213" t="s">
        <v>3237</v>
      </c>
      <c r="F782" s="213"/>
      <c r="G782" s="546"/>
      <c r="H782" s="213" t="s">
        <v>3238</v>
      </c>
      <c r="I782" s="214" t="s">
        <v>3239</v>
      </c>
      <c r="J782" s="214" t="s">
        <v>3240</v>
      </c>
      <c r="K782" s="220">
        <v>2</v>
      </c>
      <c r="L782" s="216">
        <v>45231</v>
      </c>
      <c r="M782" s="216">
        <v>45382</v>
      </c>
      <c r="N782" s="251">
        <f t="shared" si="25"/>
        <v>21.571428571428573</v>
      </c>
      <c r="O782" s="217">
        <v>1</v>
      </c>
      <c r="P782" s="214" t="s">
        <v>5274</v>
      </c>
      <c r="Q782" s="217">
        <f t="shared" si="24"/>
        <v>1</v>
      </c>
      <c r="R782" s="218" t="str">
        <f t="array" aca="1" ref="R782" ca="1">IF(ISNUMBER(Q782),IF(Q782=100%,"CUMPLIDA",IF(AND(ISNUMBER(M782),ISNUMBER(INDIRECT("FECHA_"&amp;$B782,1))), IF(M782&lt;=INDIRECT("FECHA_"&amp;$B782,1),"INCUMPLIDA","PROCESO"), "VERIFICAR FECHA")),"SIN VALOR AVANCE")</f>
        <v>CUMPLIDA</v>
      </c>
    </row>
    <row r="783" spans="1:18" ht="210">
      <c r="A783" s="211" t="s">
        <v>652</v>
      </c>
      <c r="B783" s="212" t="s">
        <v>2644</v>
      </c>
      <c r="C783" s="548"/>
      <c r="D783" s="548"/>
      <c r="E783" s="546" t="s">
        <v>3241</v>
      </c>
      <c r="F783" s="546"/>
      <c r="G783" s="546"/>
      <c r="H783" s="213" t="s">
        <v>3206</v>
      </c>
      <c r="I783" s="214" t="s">
        <v>3207</v>
      </c>
      <c r="J783" s="214" t="s">
        <v>3208</v>
      </c>
      <c r="K783" s="220">
        <v>4</v>
      </c>
      <c r="L783" s="216">
        <v>45231</v>
      </c>
      <c r="M783" s="216">
        <v>45350</v>
      </c>
      <c r="N783" s="251">
        <f t="shared" si="25"/>
        <v>17</v>
      </c>
      <c r="O783" s="217">
        <v>1</v>
      </c>
      <c r="P783" s="214" t="s">
        <v>5275</v>
      </c>
      <c r="Q783" s="217">
        <f t="shared" si="24"/>
        <v>1</v>
      </c>
      <c r="R783" s="218" t="str">
        <f t="array" aca="1" ref="R783" ca="1">IF(ISNUMBER(Q783),IF(Q783=100%,"CUMPLIDA",IF(AND(ISNUMBER(M783),ISNUMBER(INDIRECT("FECHA_"&amp;$B783,1))), IF(M783&lt;=INDIRECT("FECHA_"&amp;$B783,1),"INCUMPLIDA","PROCESO"), "VERIFICAR FECHA")),"SIN VALOR AVANCE")</f>
        <v>CUMPLIDA</v>
      </c>
    </row>
    <row r="784" spans="1:18" ht="105">
      <c r="A784" s="211" t="s">
        <v>652</v>
      </c>
      <c r="B784" s="212" t="s">
        <v>2644</v>
      </c>
      <c r="C784" s="548"/>
      <c r="D784" s="548"/>
      <c r="E784" s="546"/>
      <c r="F784" s="546"/>
      <c r="G784" s="546"/>
      <c r="H784" s="213" t="s">
        <v>3209</v>
      </c>
      <c r="I784" s="214" t="s">
        <v>3210</v>
      </c>
      <c r="J784" s="228" t="s">
        <v>3211</v>
      </c>
      <c r="K784" s="220">
        <v>1</v>
      </c>
      <c r="L784" s="216">
        <v>45352</v>
      </c>
      <c r="M784" s="216">
        <v>45382</v>
      </c>
      <c r="N784" s="251">
        <f t="shared" si="25"/>
        <v>4.2857142857142856</v>
      </c>
      <c r="O784" s="217">
        <v>1</v>
      </c>
      <c r="P784" s="214" t="s">
        <v>5275</v>
      </c>
      <c r="Q784" s="217">
        <f t="shared" si="24"/>
        <v>1</v>
      </c>
      <c r="R784" s="218" t="str">
        <f t="array" aca="1" ref="R784" ca="1">IF(ISNUMBER(Q784),IF(Q784=100%,"CUMPLIDA",IF(AND(ISNUMBER(M784),ISNUMBER(INDIRECT("FECHA_"&amp;$B784,1))), IF(M784&lt;=INDIRECT("FECHA_"&amp;$B784,1),"INCUMPLIDA","PROCESO"), "VERIFICAR FECHA")),"SIN VALOR AVANCE")</f>
        <v>CUMPLIDA</v>
      </c>
    </row>
    <row r="785" spans="1:18" ht="135">
      <c r="A785" s="211" t="s">
        <v>652</v>
      </c>
      <c r="B785" s="212" t="s">
        <v>2644</v>
      </c>
      <c r="C785" s="548"/>
      <c r="D785" s="548"/>
      <c r="E785" s="546"/>
      <c r="F785" s="546"/>
      <c r="G785" s="546"/>
      <c r="H785" s="213" t="s">
        <v>3212</v>
      </c>
      <c r="I785" s="214" t="s">
        <v>3213</v>
      </c>
      <c r="J785" s="228" t="s">
        <v>3214</v>
      </c>
      <c r="K785" s="220">
        <v>6</v>
      </c>
      <c r="L785" s="216">
        <v>45383</v>
      </c>
      <c r="M785" s="216">
        <v>45565</v>
      </c>
      <c r="N785" s="251">
        <f t="shared" si="25"/>
        <v>26</v>
      </c>
      <c r="O785" s="217">
        <v>1</v>
      </c>
      <c r="P785" s="214" t="s">
        <v>5275</v>
      </c>
      <c r="Q785" s="217">
        <f t="shared" si="24"/>
        <v>1</v>
      </c>
      <c r="R785" s="218" t="str">
        <f t="array" aca="1" ref="R785" ca="1">IF(ISNUMBER(Q785),IF(Q785=100%,"CUMPLIDA",IF(AND(ISNUMBER(M785),ISNUMBER(INDIRECT("FECHA_"&amp;$B785,1))), IF(M785&lt;=INDIRECT("FECHA_"&amp;$B785,1),"INCUMPLIDA","PROCESO"), "VERIFICAR FECHA")),"SIN VALOR AVANCE")</f>
        <v>CUMPLIDA</v>
      </c>
    </row>
    <row r="786" spans="1:18" ht="105">
      <c r="A786" s="211" t="s">
        <v>652</v>
      </c>
      <c r="B786" s="212" t="s">
        <v>2644</v>
      </c>
      <c r="C786" s="548"/>
      <c r="D786" s="548"/>
      <c r="E786" s="546"/>
      <c r="F786" s="546"/>
      <c r="G786" s="546"/>
      <c r="H786" s="213" t="s">
        <v>3231</v>
      </c>
      <c r="I786" s="214" t="s">
        <v>3232</v>
      </c>
      <c r="J786" s="214" t="s">
        <v>48</v>
      </c>
      <c r="K786" s="220">
        <v>6</v>
      </c>
      <c r="L786" s="216">
        <v>45383</v>
      </c>
      <c r="M786" s="216">
        <v>45565</v>
      </c>
      <c r="N786" s="251">
        <f t="shared" si="25"/>
        <v>26</v>
      </c>
      <c r="O786" s="217">
        <v>1</v>
      </c>
      <c r="P786" s="214" t="s">
        <v>5275</v>
      </c>
      <c r="Q786" s="217">
        <f t="shared" si="24"/>
        <v>1</v>
      </c>
      <c r="R786" s="218" t="str">
        <f t="array" aca="1" ref="R786" ca="1">IF(ISNUMBER(Q786),IF(Q786=100%,"CUMPLIDA",IF(AND(ISNUMBER(M786),ISNUMBER(INDIRECT("FECHA_"&amp;$B786,1))), IF(M786&lt;=INDIRECT("FECHA_"&amp;$B786,1),"INCUMPLIDA","PROCESO"), "VERIFICAR FECHA")),"SIN VALOR AVANCE")</f>
        <v>CUMPLIDA</v>
      </c>
    </row>
    <row r="787" spans="1:18" ht="210">
      <c r="A787" s="211" t="s">
        <v>652</v>
      </c>
      <c r="B787" s="212" t="s">
        <v>2644</v>
      </c>
      <c r="C787" s="548"/>
      <c r="D787" s="548"/>
      <c r="E787" s="213" t="s">
        <v>3242</v>
      </c>
      <c r="F787" s="213"/>
      <c r="G787" s="546"/>
      <c r="H787" s="213" t="s">
        <v>3243</v>
      </c>
      <c r="I787" s="214" t="s">
        <v>3244</v>
      </c>
      <c r="J787" s="214" t="s">
        <v>3245</v>
      </c>
      <c r="K787" s="220">
        <v>6</v>
      </c>
      <c r="L787" s="216">
        <v>44937</v>
      </c>
      <c r="M787" s="216">
        <v>45596</v>
      </c>
      <c r="N787" s="251">
        <f t="shared" si="25"/>
        <v>94.142857142857139</v>
      </c>
      <c r="O787" s="217">
        <v>1</v>
      </c>
      <c r="P787" s="214" t="s">
        <v>5276</v>
      </c>
      <c r="Q787" s="217">
        <f t="shared" si="24"/>
        <v>1</v>
      </c>
      <c r="R787" s="218" t="str">
        <f t="array" aca="1" ref="R787" ca="1">IF(ISNUMBER(Q787),IF(Q787=100%,"CUMPLIDA",IF(AND(ISNUMBER(M787),ISNUMBER(INDIRECT("FECHA_"&amp;$B787,1))), IF(M787&lt;=INDIRECT("FECHA_"&amp;$B787,1),"INCUMPLIDA","PROCESO"), "VERIFICAR FECHA")),"SIN VALOR AVANCE")</f>
        <v>CUMPLIDA</v>
      </c>
    </row>
    <row r="788" spans="1:18" ht="210">
      <c r="A788" s="211" t="s">
        <v>652</v>
      </c>
      <c r="B788" s="212" t="s">
        <v>2644</v>
      </c>
      <c r="C788" s="548"/>
      <c r="D788" s="548"/>
      <c r="E788" s="213" t="s">
        <v>3246</v>
      </c>
      <c r="F788" s="213"/>
      <c r="G788" s="546"/>
      <c r="H788" s="213" t="s">
        <v>3247</v>
      </c>
      <c r="I788" s="214" t="s">
        <v>3248</v>
      </c>
      <c r="J788" s="214" t="s">
        <v>3245</v>
      </c>
      <c r="K788" s="220">
        <v>6</v>
      </c>
      <c r="L788" s="216">
        <v>44937</v>
      </c>
      <c r="M788" s="216">
        <v>45596</v>
      </c>
      <c r="N788" s="251">
        <f t="shared" si="25"/>
        <v>94.142857142857139</v>
      </c>
      <c r="O788" s="217">
        <v>1</v>
      </c>
      <c r="P788" s="214" t="s">
        <v>5276</v>
      </c>
      <c r="Q788" s="217">
        <f t="shared" si="24"/>
        <v>1</v>
      </c>
      <c r="R788" s="218" t="str">
        <f t="array" aca="1" ref="R788" ca="1">IF(ISNUMBER(Q788),IF(Q788=100%,"CUMPLIDA",IF(AND(ISNUMBER(M788),ISNUMBER(INDIRECT("FECHA_"&amp;$B788,1))), IF(M788&lt;=INDIRECT("FECHA_"&amp;$B788,1),"INCUMPLIDA","PROCESO"), "VERIFICAR FECHA")),"SIN VALOR AVANCE")</f>
        <v>CUMPLIDA</v>
      </c>
    </row>
    <row r="789" spans="1:18" ht="210">
      <c r="A789" s="211" t="s">
        <v>652</v>
      </c>
      <c r="B789" s="212" t="s">
        <v>2644</v>
      </c>
      <c r="C789" s="548"/>
      <c r="D789" s="548"/>
      <c r="E789" s="213"/>
      <c r="F789" s="213" t="s">
        <v>4893</v>
      </c>
      <c r="G789" s="546"/>
      <c r="H789" s="213" t="s">
        <v>4895</v>
      </c>
      <c r="I789" s="214" t="s">
        <v>4896</v>
      </c>
      <c r="J789" s="214" t="s">
        <v>48</v>
      </c>
      <c r="K789" s="220">
        <v>6</v>
      </c>
      <c r="L789" s="216">
        <v>45231</v>
      </c>
      <c r="M789" s="216">
        <v>45412</v>
      </c>
      <c r="N789" s="251">
        <f t="shared" si="25"/>
        <v>25.857142857142858</v>
      </c>
      <c r="O789" s="217">
        <v>1</v>
      </c>
      <c r="P789" s="214" t="s">
        <v>4897</v>
      </c>
      <c r="Q789" s="217">
        <f t="shared" si="24"/>
        <v>1</v>
      </c>
      <c r="R789" s="218" t="str">
        <f t="array" aca="1" ref="R789" ca="1">IF(ISNUMBER(Q789),IF(Q789=100%,"CUMPLIDA",IF(AND(ISNUMBER(M789),ISNUMBER(INDIRECT("FECHA_"&amp;$B789,1))), IF(M789&lt;=INDIRECT("FECHA_"&amp;$B789,1),"INCUMPLIDA","PROCESO"), "VERIFICAR FECHA")),"SIN VALOR AVANCE")</f>
        <v>CUMPLIDA</v>
      </c>
    </row>
    <row r="790" spans="1:18" ht="240">
      <c r="A790" s="211" t="s">
        <v>652</v>
      </c>
      <c r="B790" s="212" t="s">
        <v>2644</v>
      </c>
      <c r="C790" s="548"/>
      <c r="D790" s="548"/>
      <c r="E790" s="213"/>
      <c r="F790" s="213" t="s">
        <v>4894</v>
      </c>
      <c r="G790" s="546"/>
      <c r="H790" s="213" t="s">
        <v>3215</v>
      </c>
      <c r="I790" s="214" t="s">
        <v>3216</v>
      </c>
      <c r="J790" s="214" t="s">
        <v>3217</v>
      </c>
      <c r="K790" s="220">
        <v>1</v>
      </c>
      <c r="L790" s="216">
        <v>45231</v>
      </c>
      <c r="M790" s="216">
        <v>45350</v>
      </c>
      <c r="N790" s="251">
        <f t="shared" si="25"/>
        <v>17</v>
      </c>
      <c r="O790" s="217">
        <v>1</v>
      </c>
      <c r="P790" s="214" t="s">
        <v>4898</v>
      </c>
      <c r="Q790" s="217">
        <f t="shared" si="24"/>
        <v>1</v>
      </c>
      <c r="R790" s="218" t="str">
        <f t="array" aca="1" ref="R790" ca="1">IF(ISNUMBER(Q790),IF(Q790=100%,"CUMPLIDA",IF(AND(ISNUMBER(M790),ISNUMBER(INDIRECT("FECHA_"&amp;$B790,1))), IF(M790&lt;=INDIRECT("FECHA_"&amp;$B790,1),"INCUMPLIDA","PROCESO"), "VERIFICAR FECHA")),"SIN VALOR AVANCE")</f>
        <v>CUMPLIDA</v>
      </c>
    </row>
    <row r="791" spans="1:18" ht="45.75">
      <c r="A791" s="211" t="s">
        <v>652</v>
      </c>
      <c r="B791" s="212" t="s">
        <v>2644</v>
      </c>
      <c r="C791" s="548" t="s">
        <v>5277</v>
      </c>
      <c r="D791" s="548" t="s">
        <v>2673</v>
      </c>
      <c r="E791" s="546" t="s">
        <v>3249</v>
      </c>
      <c r="F791" s="546"/>
      <c r="G791" s="546" t="s">
        <v>3250</v>
      </c>
      <c r="H791" s="546" t="s">
        <v>3251</v>
      </c>
      <c r="I791" s="547" t="s">
        <v>3252</v>
      </c>
      <c r="J791" s="214" t="s">
        <v>490</v>
      </c>
      <c r="K791" s="220">
        <v>4</v>
      </c>
      <c r="L791" s="216">
        <v>45809</v>
      </c>
      <c r="M791" s="216">
        <v>47483</v>
      </c>
      <c r="N791" s="251">
        <f t="shared" si="25"/>
        <v>239.14285714285714</v>
      </c>
      <c r="O791" s="217">
        <v>0.16600000000000001</v>
      </c>
      <c r="P791" s="214" t="s">
        <v>5278</v>
      </c>
      <c r="Q791" s="217">
        <f t="shared" si="24"/>
        <v>0.16600000000000001</v>
      </c>
      <c r="R791" s="218" t="str">
        <f t="array" aca="1" ref="R791" ca="1">IF(ISNUMBER(Q791),IF(Q791=100%,"CUMPLIDA",IF(AND(ISNUMBER(M791),ISNUMBER(INDIRECT("FECHA_"&amp;$B791,1))), IF(M791&lt;=INDIRECT("FECHA_"&amp;$B791,1),"INCUMPLIDA","PROCESO"), "VERIFICAR FECHA")),"SIN VALOR AVANCE")</f>
        <v>PROCESO</v>
      </c>
    </row>
    <row r="792" spans="1:18" ht="75">
      <c r="A792" s="211" t="s">
        <v>652</v>
      </c>
      <c r="B792" s="212" t="s">
        <v>2644</v>
      </c>
      <c r="C792" s="548"/>
      <c r="D792" s="548"/>
      <c r="E792" s="546"/>
      <c r="F792" s="546"/>
      <c r="G792" s="546"/>
      <c r="H792" s="546"/>
      <c r="I792" s="547"/>
      <c r="J792" s="214" t="s">
        <v>3253</v>
      </c>
      <c r="K792" s="220">
        <v>1</v>
      </c>
      <c r="L792" s="216">
        <v>45809</v>
      </c>
      <c r="M792" s="216">
        <v>47483</v>
      </c>
      <c r="N792" s="251">
        <f t="shared" si="25"/>
        <v>239.14285714285714</v>
      </c>
      <c r="O792" s="217">
        <v>0.16600000000000001</v>
      </c>
      <c r="P792" s="214" t="s">
        <v>5278</v>
      </c>
      <c r="Q792" s="217">
        <f t="shared" si="24"/>
        <v>0.16600000000000001</v>
      </c>
      <c r="R792" s="218" t="str">
        <f t="array" aca="1" ref="R792" ca="1">IF(ISNUMBER(Q792),IF(Q792=100%,"CUMPLIDA",IF(AND(ISNUMBER(M792),ISNUMBER(INDIRECT("FECHA_"&amp;$B792,1))), IF(M792&lt;=INDIRECT("FECHA_"&amp;$B792,1),"INCUMPLIDA","PROCESO"), "VERIFICAR FECHA")),"SIN VALOR AVANCE")</f>
        <v>PROCESO</v>
      </c>
    </row>
    <row r="793" spans="1:18" ht="75">
      <c r="A793" s="211" t="s">
        <v>652</v>
      </c>
      <c r="B793" s="212" t="s">
        <v>2644</v>
      </c>
      <c r="C793" s="548"/>
      <c r="D793" s="548"/>
      <c r="E793" s="546"/>
      <c r="F793" s="546"/>
      <c r="G793" s="546"/>
      <c r="H793" s="546"/>
      <c r="I793" s="547"/>
      <c r="J793" s="214" t="s">
        <v>3254</v>
      </c>
      <c r="K793" s="220">
        <v>1</v>
      </c>
      <c r="L793" s="216">
        <v>45809</v>
      </c>
      <c r="M793" s="216">
        <v>47483</v>
      </c>
      <c r="N793" s="251">
        <f t="shared" si="25"/>
        <v>239.14285714285714</v>
      </c>
      <c r="O793" s="217">
        <v>0.16600000000000001</v>
      </c>
      <c r="P793" s="214" t="s">
        <v>5278</v>
      </c>
      <c r="Q793" s="217">
        <f t="shared" si="24"/>
        <v>0.16600000000000001</v>
      </c>
      <c r="R793" s="218" t="str">
        <f t="array" aca="1" ref="R793" ca="1">IF(ISNUMBER(Q793),IF(Q793=100%,"CUMPLIDA",IF(AND(ISNUMBER(M793),ISNUMBER(INDIRECT("FECHA_"&amp;$B793,1))), IF(M793&lt;=INDIRECT("FECHA_"&amp;$B793,1),"INCUMPLIDA","PROCESO"), "VERIFICAR FECHA")),"SIN VALOR AVANCE")</f>
        <v>PROCESO</v>
      </c>
    </row>
    <row r="794" spans="1:18" ht="165.75">
      <c r="A794" s="211" t="s">
        <v>652</v>
      </c>
      <c r="B794" s="212" t="s">
        <v>2644</v>
      </c>
      <c r="C794" s="548"/>
      <c r="D794" s="548"/>
      <c r="E794" s="546"/>
      <c r="F794" s="546"/>
      <c r="G794" s="546"/>
      <c r="H794" s="546" t="s">
        <v>3255</v>
      </c>
      <c r="I794" s="547" t="s">
        <v>3256</v>
      </c>
      <c r="J794" s="547" t="s">
        <v>3257</v>
      </c>
      <c r="K794" s="242">
        <v>1</v>
      </c>
      <c r="L794" s="216">
        <v>45323</v>
      </c>
      <c r="M794" s="216">
        <v>45473</v>
      </c>
      <c r="N794" s="251">
        <f t="shared" si="25"/>
        <v>21.428571428571427</v>
      </c>
      <c r="O794" s="217">
        <v>1</v>
      </c>
      <c r="P794" s="214" t="s">
        <v>5279</v>
      </c>
      <c r="Q794" s="217">
        <f t="shared" si="24"/>
        <v>1</v>
      </c>
      <c r="R794" s="218" t="str">
        <f t="array" aca="1" ref="R794" ca="1">IF(ISNUMBER(Q794),IF(Q794=100%,"CUMPLIDA",IF(AND(ISNUMBER(M794),ISNUMBER(INDIRECT("FECHA_"&amp;$B794,1))), IF(M794&lt;=INDIRECT("FECHA_"&amp;$B794,1),"INCUMPLIDA","PROCESO"), "VERIFICAR FECHA")),"SIN VALOR AVANCE")</f>
        <v>CUMPLIDA</v>
      </c>
    </row>
    <row r="795" spans="1:18" ht="165.75">
      <c r="A795" s="211" t="s">
        <v>652</v>
      </c>
      <c r="B795" s="212" t="s">
        <v>2644</v>
      </c>
      <c r="C795" s="548"/>
      <c r="D795" s="548"/>
      <c r="E795" s="546"/>
      <c r="F795" s="546"/>
      <c r="G795" s="546"/>
      <c r="H795" s="546"/>
      <c r="I795" s="547"/>
      <c r="J795" s="547"/>
      <c r="K795" s="242">
        <v>1</v>
      </c>
      <c r="L795" s="216">
        <v>45474</v>
      </c>
      <c r="M795" s="216">
        <v>45657</v>
      </c>
      <c r="N795" s="251">
        <f t="shared" si="25"/>
        <v>26.142857142857142</v>
      </c>
      <c r="O795" s="217">
        <v>1</v>
      </c>
      <c r="P795" s="214" t="s">
        <v>5279</v>
      </c>
      <c r="Q795" s="217">
        <f t="shared" si="24"/>
        <v>1</v>
      </c>
      <c r="R795" s="218" t="str">
        <f t="array" aca="1" ref="R795" ca="1">IF(ISNUMBER(Q795),IF(Q795=100%,"CUMPLIDA",IF(AND(ISNUMBER(M795),ISNUMBER(INDIRECT("FECHA_"&amp;$B795,1))), IF(M795&lt;=INDIRECT("FECHA_"&amp;$B795,1),"INCUMPLIDA","PROCESO"), "VERIFICAR FECHA")),"SIN VALOR AVANCE")</f>
        <v>CUMPLIDA</v>
      </c>
    </row>
    <row r="796" spans="1:18" ht="165.75">
      <c r="A796" s="211" t="s">
        <v>652</v>
      </c>
      <c r="B796" s="212" t="s">
        <v>2644</v>
      </c>
      <c r="C796" s="548"/>
      <c r="D796" s="548"/>
      <c r="E796" s="546"/>
      <c r="F796" s="546"/>
      <c r="G796" s="546"/>
      <c r="H796" s="546"/>
      <c r="I796" s="547"/>
      <c r="J796" s="547"/>
      <c r="K796" s="242">
        <v>1</v>
      </c>
      <c r="L796" s="216">
        <v>45658</v>
      </c>
      <c r="M796" s="216">
        <v>45838</v>
      </c>
      <c r="N796" s="251">
        <f t="shared" si="25"/>
        <v>25.714285714285715</v>
      </c>
      <c r="O796" s="217">
        <v>1</v>
      </c>
      <c r="P796" s="214" t="s">
        <v>5279</v>
      </c>
      <c r="Q796" s="217">
        <f t="shared" si="24"/>
        <v>1</v>
      </c>
      <c r="R796" s="218" t="str">
        <f t="array" aca="1" ref="R796" ca="1">IF(ISNUMBER(Q796),IF(Q796=100%,"CUMPLIDA",IF(AND(ISNUMBER(M796),ISNUMBER(INDIRECT("FECHA_"&amp;$B796,1))), IF(M796&lt;=INDIRECT("FECHA_"&amp;$B796,1),"INCUMPLIDA","PROCESO"), "VERIFICAR FECHA")),"SIN VALOR AVANCE")</f>
        <v>CUMPLIDA</v>
      </c>
    </row>
    <row r="797" spans="1:18" ht="165.75">
      <c r="A797" s="211" t="s">
        <v>652</v>
      </c>
      <c r="B797" s="212" t="s">
        <v>2644</v>
      </c>
      <c r="C797" s="548"/>
      <c r="D797" s="548"/>
      <c r="E797" s="546"/>
      <c r="F797" s="546"/>
      <c r="G797" s="546"/>
      <c r="H797" s="546"/>
      <c r="I797" s="547"/>
      <c r="J797" s="547"/>
      <c r="K797" s="242">
        <v>1</v>
      </c>
      <c r="L797" s="216">
        <v>45839</v>
      </c>
      <c r="M797" s="216">
        <v>46022</v>
      </c>
      <c r="N797" s="251">
        <f t="shared" si="25"/>
        <v>26.142857142857142</v>
      </c>
      <c r="O797" s="217">
        <v>1</v>
      </c>
      <c r="P797" s="214" t="s">
        <v>5279</v>
      </c>
      <c r="Q797" s="217">
        <f t="shared" si="24"/>
        <v>1</v>
      </c>
      <c r="R797" s="218" t="str">
        <f t="array" aca="1" ref="R797" ca="1">IF(ISNUMBER(Q797),IF(Q797=100%,"CUMPLIDA",IF(AND(ISNUMBER(M797),ISNUMBER(INDIRECT("FECHA_"&amp;$B797,1))), IF(M797&lt;=INDIRECT("FECHA_"&amp;$B797,1),"INCUMPLIDA","PROCESO"), "VERIFICAR FECHA")),"SIN VALOR AVANCE")</f>
        <v>CUMPLIDA</v>
      </c>
    </row>
    <row r="798" spans="1:18" ht="165.75">
      <c r="A798" s="211" t="s">
        <v>652</v>
      </c>
      <c r="B798" s="212" t="s">
        <v>2644</v>
      </c>
      <c r="C798" s="548"/>
      <c r="D798" s="548"/>
      <c r="E798" s="546"/>
      <c r="F798" s="546"/>
      <c r="G798" s="546"/>
      <c r="H798" s="546"/>
      <c r="I798" s="547"/>
      <c r="J798" s="547"/>
      <c r="K798" s="242">
        <v>1</v>
      </c>
      <c r="L798" s="216">
        <v>46023</v>
      </c>
      <c r="M798" s="216">
        <v>46142</v>
      </c>
      <c r="N798" s="251">
        <f t="shared" si="25"/>
        <v>17</v>
      </c>
      <c r="O798" s="217">
        <v>1</v>
      </c>
      <c r="P798" s="214" t="s">
        <v>5279</v>
      </c>
      <c r="Q798" s="217">
        <f t="shared" si="24"/>
        <v>1</v>
      </c>
      <c r="R798" s="218" t="str">
        <f t="array" aca="1" ref="R798" ca="1">IF(ISNUMBER(Q798),IF(Q798=100%,"CUMPLIDA",IF(AND(ISNUMBER(M798),ISNUMBER(INDIRECT("FECHA_"&amp;$B798,1))), IF(M798&lt;=INDIRECT("FECHA_"&amp;$B798,1),"INCUMPLIDA","PROCESO"), "VERIFICAR FECHA")),"SIN VALOR AVANCE")</f>
        <v>CUMPLIDA</v>
      </c>
    </row>
    <row r="799" spans="1:18" ht="45.75">
      <c r="A799" s="211" t="s">
        <v>652</v>
      </c>
      <c r="B799" s="212" t="s">
        <v>2644</v>
      </c>
      <c r="C799" s="548"/>
      <c r="D799" s="548"/>
      <c r="E799" s="546"/>
      <c r="F799" s="546"/>
      <c r="G799" s="546"/>
      <c r="H799" s="546" t="s">
        <v>3258</v>
      </c>
      <c r="I799" s="547" t="s">
        <v>3252</v>
      </c>
      <c r="J799" s="214" t="s">
        <v>490</v>
      </c>
      <c r="K799" s="220">
        <v>4</v>
      </c>
      <c r="L799" s="216">
        <v>45809</v>
      </c>
      <c r="M799" s="216">
        <v>47483</v>
      </c>
      <c r="N799" s="251">
        <f t="shared" si="25"/>
        <v>239.14285714285714</v>
      </c>
      <c r="O799" s="217">
        <v>0.16600000000000001</v>
      </c>
      <c r="P799" s="214" t="s">
        <v>5278</v>
      </c>
      <c r="Q799" s="217">
        <f t="shared" si="24"/>
        <v>0.16600000000000001</v>
      </c>
      <c r="R799" s="218" t="str">
        <f t="array" aca="1" ref="R799" ca="1">IF(ISNUMBER(Q799),IF(Q799=100%,"CUMPLIDA",IF(AND(ISNUMBER(M799),ISNUMBER(INDIRECT("FECHA_"&amp;$B799,1))), IF(M799&lt;=INDIRECT("FECHA_"&amp;$B799,1),"INCUMPLIDA","PROCESO"), "VERIFICAR FECHA")),"SIN VALOR AVANCE")</f>
        <v>PROCESO</v>
      </c>
    </row>
    <row r="800" spans="1:18" ht="75">
      <c r="A800" s="211" t="s">
        <v>652</v>
      </c>
      <c r="B800" s="212" t="s">
        <v>2644</v>
      </c>
      <c r="C800" s="548"/>
      <c r="D800" s="548"/>
      <c r="E800" s="546"/>
      <c r="F800" s="546"/>
      <c r="G800" s="546"/>
      <c r="H800" s="546"/>
      <c r="I800" s="547"/>
      <c r="J800" s="214" t="s">
        <v>3253</v>
      </c>
      <c r="K800" s="220">
        <v>1</v>
      </c>
      <c r="L800" s="216">
        <v>45809</v>
      </c>
      <c r="M800" s="216">
        <v>47483</v>
      </c>
      <c r="N800" s="251">
        <f t="shared" si="25"/>
        <v>239.14285714285714</v>
      </c>
      <c r="O800" s="217">
        <v>0.16600000000000001</v>
      </c>
      <c r="P800" s="214" t="s">
        <v>5278</v>
      </c>
      <c r="Q800" s="217">
        <f t="shared" si="24"/>
        <v>0.16600000000000001</v>
      </c>
      <c r="R800" s="218" t="str">
        <f t="array" aca="1" ref="R800" ca="1">IF(ISNUMBER(Q800),IF(Q800=100%,"CUMPLIDA",IF(AND(ISNUMBER(M800),ISNUMBER(INDIRECT("FECHA_"&amp;$B800,1))), IF(M800&lt;=INDIRECT("FECHA_"&amp;$B800,1),"INCUMPLIDA","PROCESO"), "VERIFICAR FECHA")),"SIN VALOR AVANCE")</f>
        <v>PROCESO</v>
      </c>
    </row>
    <row r="801" spans="1:18" ht="75">
      <c r="A801" s="211" t="s">
        <v>652</v>
      </c>
      <c r="B801" s="212" t="s">
        <v>2644</v>
      </c>
      <c r="C801" s="548"/>
      <c r="D801" s="548"/>
      <c r="E801" s="546"/>
      <c r="F801" s="546"/>
      <c r="G801" s="546"/>
      <c r="H801" s="546"/>
      <c r="I801" s="547"/>
      <c r="J801" s="214" t="s">
        <v>3254</v>
      </c>
      <c r="K801" s="220">
        <v>1</v>
      </c>
      <c r="L801" s="216">
        <v>45809</v>
      </c>
      <c r="M801" s="216">
        <v>47483</v>
      </c>
      <c r="N801" s="251">
        <f t="shared" si="25"/>
        <v>239.14285714285714</v>
      </c>
      <c r="O801" s="217">
        <v>0.16600000000000001</v>
      </c>
      <c r="P801" s="214" t="s">
        <v>5278</v>
      </c>
      <c r="Q801" s="217">
        <f t="shared" si="24"/>
        <v>0.16600000000000001</v>
      </c>
      <c r="R801" s="218" t="str">
        <f t="array" aca="1" ref="R801" ca="1">IF(ISNUMBER(Q801),IF(Q801=100%,"CUMPLIDA",IF(AND(ISNUMBER(M801),ISNUMBER(INDIRECT("FECHA_"&amp;$B801,1))), IF(M801&lt;=INDIRECT("FECHA_"&amp;$B801,1),"INCUMPLIDA","PROCESO"), "VERIFICAR FECHA")),"SIN VALOR AVANCE")</f>
        <v>PROCESO</v>
      </c>
    </row>
    <row r="802" spans="1:18" ht="165.75">
      <c r="A802" s="211" t="s">
        <v>652</v>
      </c>
      <c r="B802" s="212" t="s">
        <v>2644</v>
      </c>
      <c r="C802" s="548"/>
      <c r="D802" s="548"/>
      <c r="E802" s="546"/>
      <c r="F802" s="546"/>
      <c r="G802" s="546"/>
      <c r="H802" s="546" t="s">
        <v>3259</v>
      </c>
      <c r="I802" s="547" t="s">
        <v>3260</v>
      </c>
      <c r="J802" s="547" t="s">
        <v>3261</v>
      </c>
      <c r="K802" s="242">
        <v>1</v>
      </c>
      <c r="L802" s="216">
        <v>45323</v>
      </c>
      <c r="M802" s="216">
        <v>45473</v>
      </c>
      <c r="N802" s="251">
        <f t="shared" si="25"/>
        <v>21.428571428571427</v>
      </c>
      <c r="O802" s="217">
        <v>1</v>
      </c>
      <c r="P802" s="214" t="s">
        <v>5279</v>
      </c>
      <c r="Q802" s="217">
        <f t="shared" si="24"/>
        <v>1</v>
      </c>
      <c r="R802" s="218" t="str">
        <f t="array" aca="1" ref="R802" ca="1">IF(ISNUMBER(Q802),IF(Q802=100%,"CUMPLIDA",IF(AND(ISNUMBER(M802),ISNUMBER(INDIRECT("FECHA_"&amp;$B802,1))), IF(M802&lt;=INDIRECT("FECHA_"&amp;$B802,1),"INCUMPLIDA","PROCESO"), "VERIFICAR FECHA")),"SIN VALOR AVANCE")</f>
        <v>CUMPLIDA</v>
      </c>
    </row>
    <row r="803" spans="1:18" ht="165.75">
      <c r="A803" s="211" t="s">
        <v>652</v>
      </c>
      <c r="B803" s="212" t="s">
        <v>2644</v>
      </c>
      <c r="C803" s="548"/>
      <c r="D803" s="548"/>
      <c r="E803" s="546"/>
      <c r="F803" s="546"/>
      <c r="G803" s="546"/>
      <c r="H803" s="546"/>
      <c r="I803" s="547"/>
      <c r="J803" s="547"/>
      <c r="K803" s="242">
        <v>1</v>
      </c>
      <c r="L803" s="216">
        <v>45474</v>
      </c>
      <c r="M803" s="216">
        <v>45657</v>
      </c>
      <c r="N803" s="251">
        <f t="shared" si="25"/>
        <v>26.142857142857142</v>
      </c>
      <c r="O803" s="217">
        <v>1</v>
      </c>
      <c r="P803" s="214" t="s">
        <v>5279</v>
      </c>
      <c r="Q803" s="217">
        <f t="shared" si="24"/>
        <v>1</v>
      </c>
      <c r="R803" s="218" t="str">
        <f t="array" aca="1" ref="R803" ca="1">IF(ISNUMBER(Q803),IF(Q803=100%,"CUMPLIDA",IF(AND(ISNUMBER(M803),ISNUMBER(INDIRECT("FECHA_"&amp;$B803,1))), IF(M803&lt;=INDIRECT("FECHA_"&amp;$B803,1),"INCUMPLIDA","PROCESO"), "VERIFICAR FECHA")),"SIN VALOR AVANCE")</f>
        <v>CUMPLIDA</v>
      </c>
    </row>
    <row r="804" spans="1:18" ht="165.75">
      <c r="A804" s="211" t="s">
        <v>652</v>
      </c>
      <c r="B804" s="212" t="s">
        <v>2644</v>
      </c>
      <c r="C804" s="548"/>
      <c r="D804" s="548"/>
      <c r="E804" s="546"/>
      <c r="F804" s="546"/>
      <c r="G804" s="546"/>
      <c r="H804" s="546"/>
      <c r="I804" s="547"/>
      <c r="J804" s="547"/>
      <c r="K804" s="242">
        <v>1</v>
      </c>
      <c r="L804" s="216">
        <v>45658</v>
      </c>
      <c r="M804" s="216">
        <v>45838</v>
      </c>
      <c r="N804" s="251">
        <f t="shared" si="25"/>
        <v>25.714285714285715</v>
      </c>
      <c r="O804" s="217">
        <v>1</v>
      </c>
      <c r="P804" s="214" t="s">
        <v>5279</v>
      </c>
      <c r="Q804" s="217">
        <f t="shared" si="24"/>
        <v>1</v>
      </c>
      <c r="R804" s="218" t="str">
        <f t="array" aca="1" ref="R804" ca="1">IF(ISNUMBER(Q804),IF(Q804=100%,"CUMPLIDA",IF(AND(ISNUMBER(M804),ISNUMBER(INDIRECT("FECHA_"&amp;$B804,1))), IF(M804&lt;=INDIRECT("FECHA_"&amp;$B804,1),"INCUMPLIDA","PROCESO"), "VERIFICAR FECHA")),"SIN VALOR AVANCE")</f>
        <v>CUMPLIDA</v>
      </c>
    </row>
    <row r="805" spans="1:18" ht="165.75">
      <c r="A805" s="211" t="s">
        <v>652</v>
      </c>
      <c r="B805" s="212" t="s">
        <v>2644</v>
      </c>
      <c r="C805" s="548"/>
      <c r="D805" s="548"/>
      <c r="E805" s="546"/>
      <c r="F805" s="546"/>
      <c r="G805" s="546"/>
      <c r="H805" s="546"/>
      <c r="I805" s="547"/>
      <c r="J805" s="547"/>
      <c r="K805" s="242">
        <v>1</v>
      </c>
      <c r="L805" s="216">
        <v>45839</v>
      </c>
      <c r="M805" s="216">
        <v>46022</v>
      </c>
      <c r="N805" s="251">
        <f t="shared" si="25"/>
        <v>26.142857142857142</v>
      </c>
      <c r="O805" s="217">
        <v>1</v>
      </c>
      <c r="P805" s="214" t="s">
        <v>5279</v>
      </c>
      <c r="Q805" s="217">
        <f t="shared" si="24"/>
        <v>1</v>
      </c>
      <c r="R805" s="218" t="str">
        <f t="array" aca="1" ref="R805" ca="1">IF(ISNUMBER(Q805),IF(Q805=100%,"CUMPLIDA",IF(AND(ISNUMBER(M805),ISNUMBER(INDIRECT("FECHA_"&amp;$B805,1))), IF(M805&lt;=INDIRECT("FECHA_"&amp;$B805,1),"INCUMPLIDA","PROCESO"), "VERIFICAR FECHA")),"SIN VALOR AVANCE")</f>
        <v>CUMPLIDA</v>
      </c>
    </row>
    <row r="806" spans="1:18" ht="165.75">
      <c r="A806" s="211" t="s">
        <v>652</v>
      </c>
      <c r="B806" s="212" t="s">
        <v>2644</v>
      </c>
      <c r="C806" s="548"/>
      <c r="D806" s="548"/>
      <c r="E806" s="546"/>
      <c r="F806" s="546"/>
      <c r="G806" s="546"/>
      <c r="H806" s="546"/>
      <c r="I806" s="547"/>
      <c r="J806" s="547"/>
      <c r="K806" s="242">
        <v>1</v>
      </c>
      <c r="L806" s="216">
        <v>46023</v>
      </c>
      <c r="M806" s="216">
        <v>46203</v>
      </c>
      <c r="N806" s="251">
        <f t="shared" si="25"/>
        <v>25.714285714285715</v>
      </c>
      <c r="O806" s="217">
        <v>1</v>
      </c>
      <c r="P806" s="214" t="s">
        <v>5279</v>
      </c>
      <c r="Q806" s="217">
        <f t="shared" si="24"/>
        <v>1</v>
      </c>
      <c r="R806" s="218" t="str">
        <f t="array" aca="1" ref="R806" ca="1">IF(ISNUMBER(Q806),IF(Q806=100%,"CUMPLIDA",IF(AND(ISNUMBER(M806),ISNUMBER(INDIRECT("FECHA_"&amp;$B806,1))), IF(M806&lt;=INDIRECT("FECHA_"&amp;$B806,1),"INCUMPLIDA","PROCESO"), "VERIFICAR FECHA")),"SIN VALOR AVANCE")</f>
        <v>CUMPLIDA</v>
      </c>
    </row>
    <row r="807" spans="1:18" ht="165.75">
      <c r="A807" s="211" t="s">
        <v>652</v>
      </c>
      <c r="B807" s="212" t="s">
        <v>2644</v>
      </c>
      <c r="C807" s="548"/>
      <c r="D807" s="548"/>
      <c r="E807" s="546"/>
      <c r="F807" s="546"/>
      <c r="G807" s="546"/>
      <c r="H807" s="546"/>
      <c r="I807" s="547"/>
      <c r="J807" s="547"/>
      <c r="K807" s="242">
        <v>1</v>
      </c>
      <c r="L807" s="216">
        <v>46204</v>
      </c>
      <c r="M807" s="216">
        <v>46387</v>
      </c>
      <c r="N807" s="251">
        <f t="shared" si="25"/>
        <v>26.142857142857142</v>
      </c>
      <c r="O807" s="217">
        <v>1</v>
      </c>
      <c r="P807" s="214" t="s">
        <v>5279</v>
      </c>
      <c r="Q807" s="217">
        <f t="shared" si="24"/>
        <v>1</v>
      </c>
      <c r="R807" s="218" t="str">
        <f t="array" aca="1" ref="R807" ca="1">IF(ISNUMBER(Q807),IF(Q807=100%,"CUMPLIDA",IF(AND(ISNUMBER(M807),ISNUMBER(INDIRECT("FECHA_"&amp;$B807,1))), IF(M807&lt;=INDIRECT("FECHA_"&amp;$B807,1),"INCUMPLIDA","PROCESO"), "VERIFICAR FECHA")),"SIN VALOR AVANCE")</f>
        <v>CUMPLIDA</v>
      </c>
    </row>
    <row r="808" spans="1:18" ht="165.75">
      <c r="A808" s="211" t="s">
        <v>652</v>
      </c>
      <c r="B808" s="212" t="s">
        <v>2644</v>
      </c>
      <c r="C808" s="548"/>
      <c r="D808" s="548"/>
      <c r="E808" s="546"/>
      <c r="F808" s="546"/>
      <c r="G808" s="546"/>
      <c r="H808" s="546"/>
      <c r="I808" s="547"/>
      <c r="J808" s="547"/>
      <c r="K808" s="242">
        <v>1</v>
      </c>
      <c r="L808" s="216">
        <v>46388</v>
      </c>
      <c r="M808" s="216">
        <v>46507</v>
      </c>
      <c r="N808" s="251">
        <f t="shared" si="25"/>
        <v>17</v>
      </c>
      <c r="O808" s="217">
        <v>1</v>
      </c>
      <c r="P808" s="214" t="s">
        <v>5279</v>
      </c>
      <c r="Q808" s="217">
        <f t="shared" si="24"/>
        <v>1</v>
      </c>
      <c r="R808" s="218" t="str">
        <f t="array" aca="1" ref="R808" ca="1">IF(ISNUMBER(Q808),IF(Q808=100%,"CUMPLIDA",IF(AND(ISNUMBER(M808),ISNUMBER(INDIRECT("FECHA_"&amp;$B808,1))), IF(M808&lt;=INDIRECT("FECHA_"&amp;$B808,1),"INCUMPLIDA","PROCESO"), "VERIFICAR FECHA")),"SIN VALOR AVANCE")</f>
        <v>CUMPLIDA</v>
      </c>
    </row>
    <row r="809" spans="1:18" ht="120">
      <c r="A809" s="211" t="s">
        <v>652</v>
      </c>
      <c r="B809" s="212" t="s">
        <v>2644</v>
      </c>
      <c r="C809" s="548"/>
      <c r="D809" s="548"/>
      <c r="E809" s="546"/>
      <c r="F809" s="546"/>
      <c r="G809" s="546"/>
      <c r="H809" s="213" t="s">
        <v>3262</v>
      </c>
      <c r="I809" s="214" t="s">
        <v>3263</v>
      </c>
      <c r="J809" s="214" t="s">
        <v>3264</v>
      </c>
      <c r="K809" s="220">
        <v>1</v>
      </c>
      <c r="L809" s="216">
        <v>45231</v>
      </c>
      <c r="M809" s="216">
        <v>45351</v>
      </c>
      <c r="N809" s="251">
        <f t="shared" si="25"/>
        <v>17.142857142857142</v>
      </c>
      <c r="O809" s="217">
        <v>1</v>
      </c>
      <c r="P809" s="214" t="s">
        <v>5280</v>
      </c>
      <c r="Q809" s="217">
        <f t="shared" si="24"/>
        <v>1</v>
      </c>
      <c r="R809" s="218" t="str">
        <f t="array" aca="1" ref="R809" ca="1">IF(ISNUMBER(Q809),IF(Q809=100%,"CUMPLIDA",IF(AND(ISNUMBER(M809),ISNUMBER(INDIRECT("FECHA_"&amp;$B809,1))), IF(M809&lt;=INDIRECT("FECHA_"&amp;$B809,1),"INCUMPLIDA","PROCESO"), "VERIFICAR FECHA")),"SIN VALOR AVANCE")</f>
        <v>CUMPLIDA</v>
      </c>
    </row>
    <row r="810" spans="1:18" ht="90.75">
      <c r="A810" s="211" t="s">
        <v>652</v>
      </c>
      <c r="B810" s="212" t="s">
        <v>2644</v>
      </c>
      <c r="C810" s="548"/>
      <c r="D810" s="548"/>
      <c r="E810" s="546"/>
      <c r="F810" s="546"/>
      <c r="G810" s="546"/>
      <c r="H810" s="546" t="s">
        <v>3265</v>
      </c>
      <c r="I810" s="547" t="s">
        <v>3266</v>
      </c>
      <c r="J810" s="214" t="s">
        <v>3267</v>
      </c>
      <c r="K810" s="220">
        <v>1</v>
      </c>
      <c r="L810" s="216">
        <v>45323</v>
      </c>
      <c r="M810" s="216">
        <v>45351</v>
      </c>
      <c r="N810" s="251">
        <f t="shared" si="25"/>
        <v>4</v>
      </c>
      <c r="O810" s="217">
        <v>1</v>
      </c>
      <c r="P810" s="214" t="s">
        <v>5280</v>
      </c>
      <c r="Q810" s="217">
        <f t="shared" si="24"/>
        <v>1</v>
      </c>
      <c r="R810" s="218" t="str">
        <f t="array" aca="1" ref="R810" ca="1">IF(ISNUMBER(Q810),IF(Q810=100%,"CUMPLIDA",IF(AND(ISNUMBER(M810),ISNUMBER(INDIRECT("FECHA_"&amp;$B810,1))), IF(M810&lt;=INDIRECT("FECHA_"&amp;$B810,1),"INCUMPLIDA","PROCESO"), "VERIFICAR FECHA")),"SIN VALOR AVANCE")</f>
        <v>CUMPLIDA</v>
      </c>
    </row>
    <row r="811" spans="1:18" ht="90.75">
      <c r="A811" s="211" t="s">
        <v>652</v>
      </c>
      <c r="B811" s="212" t="s">
        <v>2644</v>
      </c>
      <c r="C811" s="548"/>
      <c r="D811" s="548"/>
      <c r="E811" s="546"/>
      <c r="F811" s="546"/>
      <c r="G811" s="546"/>
      <c r="H811" s="546"/>
      <c r="I811" s="547"/>
      <c r="J811" s="214" t="s">
        <v>3268</v>
      </c>
      <c r="K811" s="220">
        <v>1</v>
      </c>
      <c r="L811" s="216">
        <v>45474</v>
      </c>
      <c r="M811" s="216">
        <v>45535</v>
      </c>
      <c r="N811" s="251">
        <f t="shared" si="25"/>
        <v>8.7142857142857135</v>
      </c>
      <c r="O811" s="217">
        <v>1</v>
      </c>
      <c r="P811" s="214" t="s">
        <v>5280</v>
      </c>
      <c r="Q811" s="217">
        <f t="shared" si="24"/>
        <v>1</v>
      </c>
      <c r="R811" s="218" t="str">
        <f t="array" aca="1" ref="R811" ca="1">IF(ISNUMBER(Q811),IF(Q811=100%,"CUMPLIDA",IF(AND(ISNUMBER(M811),ISNUMBER(INDIRECT("FECHA_"&amp;$B811,1))), IF(M811&lt;=INDIRECT("FECHA_"&amp;$B811,1),"INCUMPLIDA","PROCESO"), "VERIFICAR FECHA")),"SIN VALOR AVANCE")</f>
        <v>CUMPLIDA</v>
      </c>
    </row>
    <row r="812" spans="1:18" ht="90.75">
      <c r="A812" s="211" t="s">
        <v>652</v>
      </c>
      <c r="B812" s="212" t="s">
        <v>2644</v>
      </c>
      <c r="C812" s="548"/>
      <c r="D812" s="548"/>
      <c r="E812" s="546"/>
      <c r="F812" s="546"/>
      <c r="G812" s="546"/>
      <c r="H812" s="546" t="s">
        <v>3269</v>
      </c>
      <c r="I812" s="547" t="s">
        <v>3270</v>
      </c>
      <c r="J812" s="547" t="s">
        <v>3271</v>
      </c>
      <c r="K812" s="220">
        <v>1</v>
      </c>
      <c r="L812" s="216">
        <v>45351</v>
      </c>
      <c r="M812" s="216">
        <v>45359</v>
      </c>
      <c r="N812" s="251">
        <f t="shared" si="25"/>
        <v>1.1428571428571428</v>
      </c>
      <c r="O812" s="217">
        <v>1</v>
      </c>
      <c r="P812" s="214" t="s">
        <v>5280</v>
      </c>
      <c r="Q812" s="217">
        <f t="shared" si="24"/>
        <v>1</v>
      </c>
      <c r="R812" s="218" t="str">
        <f t="array" aca="1" ref="R812" ca="1">IF(ISNUMBER(Q812),IF(Q812=100%,"CUMPLIDA",IF(AND(ISNUMBER(M812),ISNUMBER(INDIRECT("FECHA_"&amp;$B812,1))), IF(M812&lt;=INDIRECT("FECHA_"&amp;$B812,1),"INCUMPLIDA","PROCESO"), "VERIFICAR FECHA")),"SIN VALOR AVANCE")</f>
        <v>CUMPLIDA</v>
      </c>
    </row>
    <row r="813" spans="1:18" ht="90.75">
      <c r="A813" s="211" t="s">
        <v>652</v>
      </c>
      <c r="B813" s="212" t="s">
        <v>2644</v>
      </c>
      <c r="C813" s="548"/>
      <c r="D813" s="548"/>
      <c r="E813" s="546"/>
      <c r="F813" s="546"/>
      <c r="G813" s="546"/>
      <c r="H813" s="546"/>
      <c r="I813" s="547"/>
      <c r="J813" s="547"/>
      <c r="K813" s="220">
        <v>1</v>
      </c>
      <c r="L813" s="216">
        <v>45535</v>
      </c>
      <c r="M813" s="216">
        <v>45541</v>
      </c>
      <c r="N813" s="251">
        <f t="shared" si="25"/>
        <v>0.8571428571428571</v>
      </c>
      <c r="O813" s="217">
        <v>1</v>
      </c>
      <c r="P813" s="214" t="s">
        <v>5280</v>
      </c>
      <c r="Q813" s="217">
        <f t="shared" si="24"/>
        <v>1</v>
      </c>
      <c r="R813" s="218" t="str">
        <f t="array" aca="1" ref="R813" ca="1">IF(ISNUMBER(Q813),IF(Q813=100%,"CUMPLIDA",IF(AND(ISNUMBER(M813),ISNUMBER(INDIRECT("FECHA_"&amp;$B813,1))), IF(M813&lt;=INDIRECT("FECHA_"&amp;$B813,1),"INCUMPLIDA","PROCESO"), "VERIFICAR FECHA")),"SIN VALOR AVANCE")</f>
        <v>CUMPLIDA</v>
      </c>
    </row>
    <row r="814" spans="1:18" ht="105">
      <c r="A814" s="211" t="s">
        <v>652</v>
      </c>
      <c r="B814" s="212" t="s">
        <v>2644</v>
      </c>
      <c r="C814" s="548"/>
      <c r="D814" s="548"/>
      <c r="E814" s="546"/>
      <c r="F814" s="546"/>
      <c r="G814" s="546"/>
      <c r="H814" s="213" t="s">
        <v>3272</v>
      </c>
      <c r="I814" s="214" t="s">
        <v>3273</v>
      </c>
      <c r="J814" s="214" t="s">
        <v>3274</v>
      </c>
      <c r="K814" s="219" t="s">
        <v>3275</v>
      </c>
      <c r="L814" s="216">
        <v>45351</v>
      </c>
      <c r="M814" s="216">
        <v>45473</v>
      </c>
      <c r="N814" s="251">
        <f t="shared" si="25"/>
        <v>17.428571428571427</v>
      </c>
      <c r="O814" s="217">
        <v>1</v>
      </c>
      <c r="P814" s="214" t="s">
        <v>5281</v>
      </c>
      <c r="Q814" s="217">
        <f t="shared" si="24"/>
        <v>1</v>
      </c>
      <c r="R814" s="218" t="str">
        <f t="array" aca="1" ref="R814" ca="1">IF(ISNUMBER(Q814),IF(Q814=100%,"CUMPLIDA",IF(AND(ISNUMBER(M814),ISNUMBER(INDIRECT("FECHA_"&amp;$B814,1))), IF(M814&lt;=INDIRECT("FECHA_"&amp;$B814,1),"INCUMPLIDA","PROCESO"), "VERIFICAR FECHA")),"SIN VALOR AVANCE")</f>
        <v>CUMPLIDA</v>
      </c>
    </row>
    <row r="815" spans="1:18" ht="45.75">
      <c r="A815" s="211" t="s">
        <v>652</v>
      </c>
      <c r="B815" s="212" t="s">
        <v>2644</v>
      </c>
      <c r="C815" s="548"/>
      <c r="D815" s="548"/>
      <c r="E815" s="546"/>
      <c r="F815" s="546"/>
      <c r="G815" s="546"/>
      <c r="H815" s="546" t="s">
        <v>3276</v>
      </c>
      <c r="I815" s="547" t="s">
        <v>3252</v>
      </c>
      <c r="J815" s="214" t="s">
        <v>490</v>
      </c>
      <c r="K815" s="220">
        <v>4</v>
      </c>
      <c r="L815" s="216">
        <v>45809</v>
      </c>
      <c r="M815" s="216">
        <v>47483</v>
      </c>
      <c r="N815" s="251">
        <f t="shared" si="25"/>
        <v>239.14285714285714</v>
      </c>
      <c r="O815" s="217">
        <v>0.16600000000000001</v>
      </c>
      <c r="P815" s="214" t="s">
        <v>5278</v>
      </c>
      <c r="Q815" s="217">
        <f t="shared" si="24"/>
        <v>0.16600000000000001</v>
      </c>
      <c r="R815" s="218" t="str">
        <f t="array" aca="1" ref="R815" ca="1">IF(ISNUMBER(Q815),IF(Q815=100%,"CUMPLIDA",IF(AND(ISNUMBER(M815),ISNUMBER(INDIRECT("FECHA_"&amp;$B815,1))), IF(M815&lt;=INDIRECT("FECHA_"&amp;$B815,1),"INCUMPLIDA","PROCESO"), "VERIFICAR FECHA")),"SIN VALOR AVANCE")</f>
        <v>PROCESO</v>
      </c>
    </row>
    <row r="816" spans="1:18" ht="75">
      <c r="A816" s="211" t="s">
        <v>652</v>
      </c>
      <c r="B816" s="212" t="s">
        <v>2644</v>
      </c>
      <c r="C816" s="548"/>
      <c r="D816" s="548"/>
      <c r="E816" s="546"/>
      <c r="F816" s="546"/>
      <c r="G816" s="546"/>
      <c r="H816" s="546"/>
      <c r="I816" s="547"/>
      <c r="J816" s="214" t="s">
        <v>3253</v>
      </c>
      <c r="K816" s="220">
        <v>1</v>
      </c>
      <c r="L816" s="216">
        <v>45809</v>
      </c>
      <c r="M816" s="216">
        <v>47483</v>
      </c>
      <c r="N816" s="251">
        <f t="shared" si="25"/>
        <v>239.14285714285714</v>
      </c>
      <c r="O816" s="217">
        <v>0.16600000000000001</v>
      </c>
      <c r="P816" s="214" t="s">
        <v>5278</v>
      </c>
      <c r="Q816" s="217">
        <f t="shared" si="24"/>
        <v>0.16600000000000001</v>
      </c>
      <c r="R816" s="218" t="str">
        <f t="array" aca="1" ref="R816" ca="1">IF(ISNUMBER(Q816),IF(Q816=100%,"CUMPLIDA",IF(AND(ISNUMBER(M816),ISNUMBER(INDIRECT("FECHA_"&amp;$B816,1))), IF(M816&lt;=INDIRECT("FECHA_"&amp;$B816,1),"INCUMPLIDA","PROCESO"), "VERIFICAR FECHA")),"SIN VALOR AVANCE")</f>
        <v>PROCESO</v>
      </c>
    </row>
    <row r="817" spans="1:18" ht="75">
      <c r="A817" s="211" t="s">
        <v>652</v>
      </c>
      <c r="B817" s="212" t="s">
        <v>2644</v>
      </c>
      <c r="C817" s="548"/>
      <c r="D817" s="548"/>
      <c r="E817" s="546"/>
      <c r="F817" s="546"/>
      <c r="G817" s="546"/>
      <c r="H817" s="546"/>
      <c r="I817" s="547"/>
      <c r="J817" s="214" t="s">
        <v>3254</v>
      </c>
      <c r="K817" s="220">
        <v>1</v>
      </c>
      <c r="L817" s="216">
        <v>45809</v>
      </c>
      <c r="M817" s="216">
        <v>47483</v>
      </c>
      <c r="N817" s="251">
        <f t="shared" si="25"/>
        <v>239.14285714285714</v>
      </c>
      <c r="O817" s="217">
        <v>0.16600000000000001</v>
      </c>
      <c r="P817" s="214" t="s">
        <v>5278</v>
      </c>
      <c r="Q817" s="217">
        <f t="shared" si="24"/>
        <v>0.16600000000000001</v>
      </c>
      <c r="R817" s="218" t="str">
        <f t="array" aca="1" ref="R817" ca="1">IF(ISNUMBER(Q817),IF(Q817=100%,"CUMPLIDA",IF(AND(ISNUMBER(M817),ISNUMBER(INDIRECT("FECHA_"&amp;$B817,1))), IF(M817&lt;=INDIRECT("FECHA_"&amp;$B817,1),"INCUMPLIDA","PROCESO"), "VERIFICAR FECHA")),"SIN VALOR AVANCE")</f>
        <v>PROCESO</v>
      </c>
    </row>
    <row r="818" spans="1:18" ht="345">
      <c r="A818" s="211" t="s">
        <v>652</v>
      </c>
      <c r="B818" s="212" t="s">
        <v>2644</v>
      </c>
      <c r="C818" s="548"/>
      <c r="D818" s="548"/>
      <c r="E818" s="546"/>
      <c r="F818" s="546"/>
      <c r="G818" s="546"/>
      <c r="H818" s="213" t="s">
        <v>3277</v>
      </c>
      <c r="I818" s="214" t="s">
        <v>3278</v>
      </c>
      <c r="J818" s="214" t="s">
        <v>3279</v>
      </c>
      <c r="K818" s="220">
        <v>4</v>
      </c>
      <c r="L818" s="216">
        <v>46082</v>
      </c>
      <c r="M818" s="216">
        <v>46295</v>
      </c>
      <c r="N818" s="251">
        <f t="shared" si="25"/>
        <v>30.428571428571427</v>
      </c>
      <c r="O818" s="217">
        <v>0</v>
      </c>
      <c r="P818" s="214" t="s">
        <v>5282</v>
      </c>
      <c r="Q818" s="217">
        <f t="shared" si="24"/>
        <v>0</v>
      </c>
      <c r="R818" s="218" t="str">
        <f t="array" aca="1" ref="R818" ca="1">IF(ISNUMBER(Q818),IF(Q818=100%,"CUMPLIDA",IF(AND(ISNUMBER(M818),ISNUMBER(INDIRECT("FECHA_"&amp;$B818,1))), IF(M818&lt;=INDIRECT("FECHA_"&amp;$B818,1),"INCUMPLIDA","PROCESO"), "VERIFICAR FECHA")),"SIN VALOR AVANCE")</f>
        <v>PROCESO</v>
      </c>
    </row>
    <row r="819" spans="1:18" ht="45.75">
      <c r="A819" s="211" t="s">
        <v>652</v>
      </c>
      <c r="B819" s="212" t="s">
        <v>2644</v>
      </c>
      <c r="C819" s="548"/>
      <c r="D819" s="548"/>
      <c r="E819" s="546"/>
      <c r="F819" s="546" t="s">
        <v>4899</v>
      </c>
      <c r="G819" s="546"/>
      <c r="H819" s="546" t="s">
        <v>4901</v>
      </c>
      <c r="I819" s="547" t="s">
        <v>4902</v>
      </c>
      <c r="J819" s="547" t="s">
        <v>4903</v>
      </c>
      <c r="K819" s="220">
        <v>1</v>
      </c>
      <c r="L819" s="216">
        <v>45323</v>
      </c>
      <c r="M819" s="216">
        <v>45473</v>
      </c>
      <c r="N819" s="251">
        <f t="shared" si="25"/>
        <v>21.428571428571427</v>
      </c>
      <c r="O819" s="217">
        <v>1</v>
      </c>
      <c r="P819" s="214" t="s">
        <v>4904</v>
      </c>
      <c r="Q819" s="217">
        <f t="shared" si="24"/>
        <v>1</v>
      </c>
      <c r="R819" s="218" t="str">
        <f t="array" aca="1" ref="R819" ca="1">IF(ISNUMBER(Q819),IF(Q819=100%,"CUMPLIDA",IF(AND(ISNUMBER(M819),ISNUMBER(INDIRECT("FECHA_"&amp;$B819,1))), IF(M819&lt;=INDIRECT("FECHA_"&amp;$B819,1),"INCUMPLIDA","PROCESO"), "VERIFICAR FECHA")),"SIN VALOR AVANCE")</f>
        <v>CUMPLIDA</v>
      </c>
    </row>
    <row r="820" spans="1:18" ht="45.75">
      <c r="A820" s="211" t="s">
        <v>652</v>
      </c>
      <c r="B820" s="212" t="s">
        <v>2644</v>
      </c>
      <c r="C820" s="548"/>
      <c r="D820" s="548"/>
      <c r="E820" s="546"/>
      <c r="F820" s="546"/>
      <c r="G820" s="546"/>
      <c r="H820" s="546"/>
      <c r="I820" s="547"/>
      <c r="J820" s="547"/>
      <c r="K820" s="220">
        <v>1</v>
      </c>
      <c r="L820" s="216">
        <v>45474</v>
      </c>
      <c r="M820" s="216">
        <v>45657</v>
      </c>
      <c r="N820" s="251">
        <f t="shared" si="25"/>
        <v>26.142857142857142</v>
      </c>
      <c r="O820" s="217">
        <v>1</v>
      </c>
      <c r="P820" s="214" t="s">
        <v>4904</v>
      </c>
      <c r="Q820" s="217">
        <f t="shared" si="24"/>
        <v>1</v>
      </c>
      <c r="R820" s="218" t="str">
        <f t="array" aca="1" ref="R820" ca="1">IF(ISNUMBER(Q820),IF(Q820=100%,"CUMPLIDA",IF(AND(ISNUMBER(M820),ISNUMBER(INDIRECT("FECHA_"&amp;$B820,1))), IF(M820&lt;=INDIRECT("FECHA_"&amp;$B820,1),"INCUMPLIDA","PROCESO"), "VERIFICAR FECHA")),"SIN VALOR AVANCE")</f>
        <v>CUMPLIDA</v>
      </c>
    </row>
    <row r="821" spans="1:18" ht="45.75">
      <c r="A821" s="211" t="s">
        <v>652</v>
      </c>
      <c r="B821" s="212" t="s">
        <v>2644</v>
      </c>
      <c r="C821" s="548"/>
      <c r="D821" s="548"/>
      <c r="E821" s="546"/>
      <c r="F821" s="546"/>
      <c r="G821" s="546"/>
      <c r="H821" s="546"/>
      <c r="I821" s="547"/>
      <c r="J821" s="547"/>
      <c r="K821" s="220">
        <v>1</v>
      </c>
      <c r="L821" s="216">
        <v>45658</v>
      </c>
      <c r="M821" s="216">
        <v>45838</v>
      </c>
      <c r="N821" s="251">
        <f t="shared" si="25"/>
        <v>25.714285714285715</v>
      </c>
      <c r="O821" s="217">
        <v>1</v>
      </c>
      <c r="P821" s="214" t="s">
        <v>4904</v>
      </c>
      <c r="Q821" s="217">
        <f t="shared" si="24"/>
        <v>1</v>
      </c>
      <c r="R821" s="218" t="str">
        <f t="array" aca="1" ref="R821" ca="1">IF(ISNUMBER(Q821),IF(Q821=100%,"CUMPLIDA",IF(AND(ISNUMBER(M821),ISNUMBER(INDIRECT("FECHA_"&amp;$B821,1))), IF(M821&lt;=INDIRECT("FECHA_"&amp;$B821,1),"INCUMPLIDA","PROCESO"), "VERIFICAR FECHA")),"SIN VALOR AVANCE")</f>
        <v>CUMPLIDA</v>
      </c>
    </row>
    <row r="822" spans="1:18" ht="45.75">
      <c r="A822" s="211" t="s">
        <v>652</v>
      </c>
      <c r="B822" s="212" t="s">
        <v>2644</v>
      </c>
      <c r="C822" s="548"/>
      <c r="D822" s="548"/>
      <c r="E822" s="546"/>
      <c r="F822" s="546"/>
      <c r="G822" s="546"/>
      <c r="H822" s="546"/>
      <c r="I822" s="547"/>
      <c r="J822" s="547"/>
      <c r="K822" s="220">
        <v>1</v>
      </c>
      <c r="L822" s="216">
        <v>45839</v>
      </c>
      <c r="M822" s="216">
        <v>46022</v>
      </c>
      <c r="N822" s="251">
        <f t="shared" si="25"/>
        <v>26.142857142857142</v>
      </c>
      <c r="O822" s="217">
        <v>1</v>
      </c>
      <c r="P822" s="214" t="s">
        <v>4904</v>
      </c>
      <c r="Q822" s="217">
        <f t="shared" si="24"/>
        <v>1</v>
      </c>
      <c r="R822" s="218" t="str">
        <f t="array" aca="1" ref="R822" ca="1">IF(ISNUMBER(Q822),IF(Q822=100%,"CUMPLIDA",IF(AND(ISNUMBER(M822),ISNUMBER(INDIRECT("FECHA_"&amp;$B822,1))), IF(M822&lt;=INDIRECT("FECHA_"&amp;$B822,1),"INCUMPLIDA","PROCESO"), "VERIFICAR FECHA")),"SIN VALOR AVANCE")</f>
        <v>CUMPLIDA</v>
      </c>
    </row>
    <row r="823" spans="1:18" ht="45.75">
      <c r="A823" s="211" t="s">
        <v>652</v>
      </c>
      <c r="B823" s="212" t="s">
        <v>2644</v>
      </c>
      <c r="C823" s="548"/>
      <c r="D823" s="548"/>
      <c r="E823" s="546"/>
      <c r="F823" s="546"/>
      <c r="G823" s="546"/>
      <c r="H823" s="546"/>
      <c r="I823" s="547"/>
      <c r="J823" s="547"/>
      <c r="K823" s="220">
        <v>1</v>
      </c>
      <c r="L823" s="216">
        <v>46023</v>
      </c>
      <c r="M823" s="216">
        <v>46203</v>
      </c>
      <c r="N823" s="251">
        <f t="shared" si="25"/>
        <v>25.714285714285715</v>
      </c>
      <c r="O823" s="217">
        <v>1</v>
      </c>
      <c r="P823" s="214" t="s">
        <v>4904</v>
      </c>
      <c r="Q823" s="217">
        <f t="shared" si="24"/>
        <v>1</v>
      </c>
      <c r="R823" s="218" t="str">
        <f t="array" aca="1" ref="R823" ca="1">IF(ISNUMBER(Q823),IF(Q823=100%,"CUMPLIDA",IF(AND(ISNUMBER(M823),ISNUMBER(INDIRECT("FECHA_"&amp;$B823,1))), IF(M823&lt;=INDIRECT("FECHA_"&amp;$B823,1),"INCUMPLIDA","PROCESO"), "VERIFICAR FECHA")),"SIN VALOR AVANCE")</f>
        <v>CUMPLIDA</v>
      </c>
    </row>
    <row r="824" spans="1:18" ht="45.75">
      <c r="A824" s="211" t="s">
        <v>652</v>
      </c>
      <c r="B824" s="212" t="s">
        <v>2644</v>
      </c>
      <c r="C824" s="548"/>
      <c r="D824" s="548"/>
      <c r="E824" s="546"/>
      <c r="F824" s="546"/>
      <c r="G824" s="546"/>
      <c r="H824" s="546"/>
      <c r="I824" s="547"/>
      <c r="J824" s="547"/>
      <c r="K824" s="220">
        <v>1</v>
      </c>
      <c r="L824" s="216">
        <v>46204</v>
      </c>
      <c r="M824" s="216">
        <v>46387</v>
      </c>
      <c r="N824" s="251">
        <f t="shared" si="25"/>
        <v>26.142857142857142</v>
      </c>
      <c r="O824" s="217">
        <v>1</v>
      </c>
      <c r="P824" s="214" t="s">
        <v>4904</v>
      </c>
      <c r="Q824" s="217">
        <f t="shared" si="24"/>
        <v>1</v>
      </c>
      <c r="R824" s="218" t="str">
        <f t="array" aca="1" ref="R824" ca="1">IF(ISNUMBER(Q824),IF(Q824=100%,"CUMPLIDA",IF(AND(ISNUMBER(M824),ISNUMBER(INDIRECT("FECHA_"&amp;$B824,1))), IF(M824&lt;=INDIRECT("FECHA_"&amp;$B824,1),"INCUMPLIDA","PROCESO"), "VERIFICAR FECHA")),"SIN VALOR AVANCE")</f>
        <v>CUMPLIDA</v>
      </c>
    </row>
    <row r="825" spans="1:18" ht="45.75">
      <c r="A825" s="211" t="s">
        <v>652</v>
      </c>
      <c r="B825" s="212" t="s">
        <v>2644</v>
      </c>
      <c r="C825" s="548"/>
      <c r="D825" s="548"/>
      <c r="E825" s="546"/>
      <c r="F825" s="546"/>
      <c r="G825" s="546"/>
      <c r="H825" s="546"/>
      <c r="I825" s="547"/>
      <c r="J825" s="547"/>
      <c r="K825" s="220">
        <v>1</v>
      </c>
      <c r="L825" s="216">
        <v>46388</v>
      </c>
      <c r="M825" s="216">
        <v>46568</v>
      </c>
      <c r="N825" s="251">
        <f t="shared" si="25"/>
        <v>25.714285714285715</v>
      </c>
      <c r="O825" s="217">
        <v>1</v>
      </c>
      <c r="P825" s="214" t="s">
        <v>4904</v>
      </c>
      <c r="Q825" s="217">
        <f t="shared" si="24"/>
        <v>1</v>
      </c>
      <c r="R825" s="218" t="str">
        <f t="array" aca="1" ref="R825" ca="1">IF(ISNUMBER(Q825),IF(Q825=100%,"CUMPLIDA",IF(AND(ISNUMBER(M825),ISNUMBER(INDIRECT("FECHA_"&amp;$B825,1))), IF(M825&lt;=INDIRECT("FECHA_"&amp;$B825,1),"INCUMPLIDA","PROCESO"), "VERIFICAR FECHA")),"SIN VALOR AVANCE")</f>
        <v>CUMPLIDA</v>
      </c>
    </row>
    <row r="826" spans="1:18" ht="45.75">
      <c r="A826" s="211" t="s">
        <v>652</v>
      </c>
      <c r="B826" s="212" t="s">
        <v>2644</v>
      </c>
      <c r="C826" s="548"/>
      <c r="D826" s="548"/>
      <c r="E826" s="546"/>
      <c r="F826" s="546"/>
      <c r="G826" s="546"/>
      <c r="H826" s="546"/>
      <c r="I826" s="547"/>
      <c r="J826" s="547"/>
      <c r="K826" s="220">
        <v>1</v>
      </c>
      <c r="L826" s="216">
        <v>46569</v>
      </c>
      <c r="M826" s="216">
        <v>46752</v>
      </c>
      <c r="N826" s="251">
        <f t="shared" si="25"/>
        <v>26.142857142857142</v>
      </c>
      <c r="O826" s="217">
        <v>1</v>
      </c>
      <c r="P826" s="214" t="s">
        <v>4904</v>
      </c>
      <c r="Q826" s="217">
        <f t="shared" si="24"/>
        <v>1</v>
      </c>
      <c r="R826" s="218" t="str">
        <f t="array" aca="1" ref="R826" ca="1">IF(ISNUMBER(Q826),IF(Q826=100%,"CUMPLIDA",IF(AND(ISNUMBER(M826),ISNUMBER(INDIRECT("FECHA_"&amp;$B826,1))), IF(M826&lt;=INDIRECT("FECHA_"&amp;$B826,1),"INCUMPLIDA","PROCESO"), "VERIFICAR FECHA")),"SIN VALOR AVANCE")</f>
        <v>CUMPLIDA</v>
      </c>
    </row>
    <row r="827" spans="1:18" ht="45.75">
      <c r="A827" s="211" t="s">
        <v>652</v>
      </c>
      <c r="B827" s="212" t="s">
        <v>2644</v>
      </c>
      <c r="C827" s="548"/>
      <c r="D827" s="548"/>
      <c r="E827" s="546"/>
      <c r="F827" s="546"/>
      <c r="G827" s="546"/>
      <c r="H827" s="546"/>
      <c r="I827" s="547"/>
      <c r="J827" s="547"/>
      <c r="K827" s="220">
        <v>1</v>
      </c>
      <c r="L827" s="216">
        <v>46753</v>
      </c>
      <c r="M827" s="216">
        <v>46934</v>
      </c>
      <c r="N827" s="251">
        <f t="shared" si="25"/>
        <v>25.857142857142858</v>
      </c>
      <c r="O827" s="217">
        <v>1</v>
      </c>
      <c r="P827" s="214" t="s">
        <v>4904</v>
      </c>
      <c r="Q827" s="217">
        <f t="shared" ref="Q827:Q890" si="26">(O827)</f>
        <v>1</v>
      </c>
      <c r="R827" s="218" t="str">
        <f t="array" aca="1" ref="R827" ca="1">IF(ISNUMBER(Q827),IF(Q827=100%,"CUMPLIDA",IF(AND(ISNUMBER(M827),ISNUMBER(INDIRECT("FECHA_"&amp;$B827,1))), IF(M827&lt;=INDIRECT("FECHA_"&amp;$B827,1),"INCUMPLIDA","PROCESO"), "VERIFICAR FECHA")),"SIN VALOR AVANCE")</f>
        <v>CUMPLIDA</v>
      </c>
    </row>
    <row r="828" spans="1:18" ht="45.75">
      <c r="A828" s="211" t="s">
        <v>652</v>
      </c>
      <c r="B828" s="212" t="s">
        <v>2644</v>
      </c>
      <c r="C828" s="548"/>
      <c r="D828" s="548"/>
      <c r="E828" s="546"/>
      <c r="F828" s="546" t="s">
        <v>4900</v>
      </c>
      <c r="G828" s="546"/>
      <c r="H828" s="546"/>
      <c r="I828" s="547"/>
      <c r="J828" s="547"/>
      <c r="K828" s="220">
        <v>1</v>
      </c>
      <c r="L828" s="216">
        <v>46935</v>
      </c>
      <c r="M828" s="216">
        <v>47118</v>
      </c>
      <c r="N828" s="251">
        <f t="shared" si="25"/>
        <v>26.142857142857142</v>
      </c>
      <c r="O828" s="217">
        <v>1</v>
      </c>
      <c r="P828" s="214" t="s">
        <v>4904</v>
      </c>
      <c r="Q828" s="217">
        <f t="shared" si="26"/>
        <v>1</v>
      </c>
      <c r="R828" s="218" t="str">
        <f t="array" aca="1" ref="R828" ca="1">IF(ISNUMBER(Q828),IF(Q828=100%,"CUMPLIDA",IF(AND(ISNUMBER(M828),ISNUMBER(INDIRECT("FECHA_"&amp;$B828,1))), IF(M828&lt;=INDIRECT("FECHA_"&amp;$B828,1),"INCUMPLIDA","PROCESO"), "VERIFICAR FECHA")),"SIN VALOR AVANCE")</f>
        <v>CUMPLIDA</v>
      </c>
    </row>
    <row r="829" spans="1:18" ht="45.75">
      <c r="A829" s="211" t="s">
        <v>652</v>
      </c>
      <c r="B829" s="212" t="s">
        <v>2644</v>
      </c>
      <c r="C829" s="548"/>
      <c r="D829" s="548"/>
      <c r="E829" s="546"/>
      <c r="F829" s="546"/>
      <c r="G829" s="546"/>
      <c r="H829" s="546"/>
      <c r="I829" s="547"/>
      <c r="J829" s="547"/>
      <c r="K829" s="220">
        <v>1</v>
      </c>
      <c r="L829" s="216">
        <v>47119</v>
      </c>
      <c r="M829" s="216">
        <v>47299</v>
      </c>
      <c r="N829" s="251">
        <f t="shared" si="25"/>
        <v>25.714285714285715</v>
      </c>
      <c r="O829" s="217">
        <v>1</v>
      </c>
      <c r="P829" s="214" t="s">
        <v>4904</v>
      </c>
      <c r="Q829" s="217">
        <f t="shared" si="26"/>
        <v>1</v>
      </c>
      <c r="R829" s="218" t="str">
        <f t="array" aca="1" ref="R829" ca="1">IF(ISNUMBER(Q829),IF(Q829=100%,"CUMPLIDA",IF(AND(ISNUMBER(M829),ISNUMBER(INDIRECT("FECHA_"&amp;$B829,1))), IF(M829&lt;=INDIRECT("FECHA_"&amp;$B829,1),"INCUMPLIDA","PROCESO"), "VERIFICAR FECHA")),"SIN VALOR AVANCE")</f>
        <v>CUMPLIDA</v>
      </c>
    </row>
    <row r="830" spans="1:18" ht="240">
      <c r="A830" s="211" t="s">
        <v>652</v>
      </c>
      <c r="B830" s="212" t="s">
        <v>2644</v>
      </c>
      <c r="C830" s="548"/>
      <c r="D830" s="548"/>
      <c r="E830" s="546"/>
      <c r="F830" s="546"/>
      <c r="G830" s="546"/>
      <c r="H830" s="213" t="s">
        <v>4905</v>
      </c>
      <c r="I830" s="214" t="s">
        <v>4906</v>
      </c>
      <c r="J830" s="214" t="s">
        <v>4907</v>
      </c>
      <c r="K830" s="242">
        <v>1</v>
      </c>
      <c r="L830" s="216">
        <v>45323</v>
      </c>
      <c r="M830" s="216">
        <v>45447</v>
      </c>
      <c r="N830" s="251">
        <f t="shared" si="25"/>
        <v>17.714285714285715</v>
      </c>
      <c r="O830" s="217">
        <v>1</v>
      </c>
      <c r="P830" s="214" t="s">
        <v>4904</v>
      </c>
      <c r="Q830" s="217">
        <f t="shared" si="26"/>
        <v>1</v>
      </c>
      <c r="R830" s="218" t="str">
        <f t="array" aca="1" ref="R830" ca="1">IF(ISNUMBER(Q830),IF(Q830=100%,"CUMPLIDA",IF(AND(ISNUMBER(M830),ISNUMBER(INDIRECT("FECHA_"&amp;$B830,1))), IF(M830&lt;=INDIRECT("FECHA_"&amp;$B830,1),"INCUMPLIDA","PROCESO"), "VERIFICAR FECHA")),"SIN VALOR AVANCE")</f>
        <v>CUMPLIDA</v>
      </c>
    </row>
    <row r="831" spans="1:18" ht="240">
      <c r="A831" s="211" t="s">
        <v>652</v>
      </c>
      <c r="B831" s="212" t="s">
        <v>2644</v>
      </c>
      <c r="C831" s="548" t="s">
        <v>5283</v>
      </c>
      <c r="D831" s="548" t="s">
        <v>2673</v>
      </c>
      <c r="E831" s="546" t="s">
        <v>3280</v>
      </c>
      <c r="F831" s="546"/>
      <c r="G831" s="546" t="s">
        <v>3281</v>
      </c>
      <c r="H831" s="213" t="s">
        <v>3282</v>
      </c>
      <c r="I831" s="214" t="s">
        <v>3283</v>
      </c>
      <c r="J831" s="214" t="s">
        <v>3284</v>
      </c>
      <c r="K831" s="242">
        <v>1</v>
      </c>
      <c r="L831" s="216">
        <v>45703</v>
      </c>
      <c r="M831" s="216">
        <v>45853</v>
      </c>
      <c r="N831" s="251">
        <f t="shared" si="25"/>
        <v>21.428571428571427</v>
      </c>
      <c r="O831" s="217">
        <v>1</v>
      </c>
      <c r="P831" s="214" t="s">
        <v>2308</v>
      </c>
      <c r="Q831" s="217">
        <f t="shared" si="26"/>
        <v>1</v>
      </c>
      <c r="R831" s="218" t="str">
        <f t="array" aca="1" ref="R831" ca="1">IF(ISNUMBER(Q831),IF(Q831=100%,"CUMPLIDA",IF(AND(ISNUMBER(M831),ISNUMBER(INDIRECT("FECHA_"&amp;$B831,1))), IF(M831&lt;=INDIRECT("FECHA_"&amp;$B831,1),"INCUMPLIDA","PROCESO"), "VERIFICAR FECHA")),"SIN VALOR AVANCE")</f>
        <v>CUMPLIDA</v>
      </c>
    </row>
    <row r="832" spans="1:18" ht="195.75">
      <c r="A832" s="211" t="s">
        <v>652</v>
      </c>
      <c r="B832" s="212" t="s">
        <v>2644</v>
      </c>
      <c r="C832" s="548"/>
      <c r="D832" s="548"/>
      <c r="E832" s="546"/>
      <c r="F832" s="546"/>
      <c r="G832" s="546"/>
      <c r="H832" s="546" t="s">
        <v>3285</v>
      </c>
      <c r="I832" s="214" t="s">
        <v>3286</v>
      </c>
      <c r="J832" s="214" t="s">
        <v>3287</v>
      </c>
      <c r="K832" s="242">
        <v>1</v>
      </c>
      <c r="L832" s="216">
        <v>45717</v>
      </c>
      <c r="M832" s="216">
        <v>45838</v>
      </c>
      <c r="N832" s="251">
        <f t="shared" si="25"/>
        <v>17.285714285714285</v>
      </c>
      <c r="O832" s="217">
        <v>1</v>
      </c>
      <c r="P832" s="214" t="s">
        <v>5284</v>
      </c>
      <c r="Q832" s="217">
        <f t="shared" si="26"/>
        <v>1</v>
      </c>
      <c r="R832" s="218" t="str">
        <f t="array" aca="1" ref="R832" ca="1">IF(ISNUMBER(Q832),IF(Q832=100%,"CUMPLIDA",IF(AND(ISNUMBER(M832),ISNUMBER(INDIRECT("FECHA_"&amp;$B832,1))), IF(M832&lt;=INDIRECT("FECHA_"&amp;$B832,1),"INCUMPLIDA","PROCESO"), "VERIFICAR FECHA")),"SIN VALOR AVANCE")</f>
        <v>CUMPLIDA</v>
      </c>
    </row>
    <row r="833" spans="1:18" ht="195.75">
      <c r="A833" s="211" t="s">
        <v>652</v>
      </c>
      <c r="B833" s="212" t="s">
        <v>2644</v>
      </c>
      <c r="C833" s="548"/>
      <c r="D833" s="548"/>
      <c r="E833" s="546"/>
      <c r="F833" s="546"/>
      <c r="G833" s="546"/>
      <c r="H833" s="546"/>
      <c r="I833" s="214" t="s">
        <v>3288</v>
      </c>
      <c r="J833" s="214" t="s">
        <v>3289</v>
      </c>
      <c r="K833" s="226">
        <v>1</v>
      </c>
      <c r="L833" s="216">
        <v>45839</v>
      </c>
      <c r="M833" s="216">
        <v>45842</v>
      </c>
      <c r="N833" s="251">
        <f t="shared" si="25"/>
        <v>0.42857142857142855</v>
      </c>
      <c r="O833" s="217">
        <v>1</v>
      </c>
      <c r="P833" s="214" t="s">
        <v>5284</v>
      </c>
      <c r="Q833" s="217">
        <f t="shared" si="26"/>
        <v>1</v>
      </c>
      <c r="R833" s="218" t="str">
        <f t="array" aca="1" ref="R833" ca="1">IF(ISNUMBER(Q833),IF(Q833=100%,"CUMPLIDA",IF(AND(ISNUMBER(M833),ISNUMBER(INDIRECT("FECHA_"&amp;$B833,1))), IF(M833&lt;=INDIRECT("FECHA_"&amp;$B833,1),"INCUMPLIDA","PROCESO"), "VERIFICAR FECHA")),"SIN VALOR AVANCE")</f>
        <v>CUMPLIDA</v>
      </c>
    </row>
    <row r="834" spans="1:18" ht="180.75">
      <c r="A834" s="211" t="s">
        <v>652</v>
      </c>
      <c r="B834" s="212" t="s">
        <v>2644</v>
      </c>
      <c r="C834" s="548"/>
      <c r="D834" s="548"/>
      <c r="E834" s="546"/>
      <c r="F834" s="546"/>
      <c r="G834" s="546"/>
      <c r="H834" s="213" t="s">
        <v>3290</v>
      </c>
      <c r="I834" s="214" t="s">
        <v>3291</v>
      </c>
      <c r="J834" s="214" t="s">
        <v>3292</v>
      </c>
      <c r="K834" s="242">
        <v>1</v>
      </c>
      <c r="L834" s="216">
        <v>45717</v>
      </c>
      <c r="M834" s="216">
        <v>46081</v>
      </c>
      <c r="N834" s="251">
        <f t="shared" si="25"/>
        <v>52</v>
      </c>
      <c r="O834" s="217">
        <v>1</v>
      </c>
      <c r="P834" s="214" t="s">
        <v>5285</v>
      </c>
      <c r="Q834" s="217">
        <f t="shared" si="26"/>
        <v>1</v>
      </c>
      <c r="R834" s="218" t="str">
        <f t="array" aca="1" ref="R834" ca="1">IF(ISNUMBER(Q834),IF(Q834=100%,"CUMPLIDA",IF(AND(ISNUMBER(M834),ISNUMBER(INDIRECT("FECHA_"&amp;$B834,1))), IF(M834&lt;=INDIRECT("FECHA_"&amp;$B834,1),"INCUMPLIDA","PROCESO"), "VERIFICAR FECHA")),"SIN VALOR AVANCE")</f>
        <v>CUMPLIDA</v>
      </c>
    </row>
    <row r="835" spans="1:18" ht="180.75">
      <c r="A835" s="211" t="s">
        <v>652</v>
      </c>
      <c r="B835" s="212" t="s">
        <v>2644</v>
      </c>
      <c r="C835" s="548"/>
      <c r="D835" s="548"/>
      <c r="E835" s="546"/>
      <c r="F835" s="546"/>
      <c r="G835" s="546"/>
      <c r="H835" s="213" t="s">
        <v>3293</v>
      </c>
      <c r="I835" s="214" t="s">
        <v>3294</v>
      </c>
      <c r="J835" s="228" t="s">
        <v>3295</v>
      </c>
      <c r="K835" s="242">
        <v>8</v>
      </c>
      <c r="L835" s="216">
        <v>45717</v>
      </c>
      <c r="M835" s="216">
        <v>46081</v>
      </c>
      <c r="N835" s="251">
        <f t="shared" si="25"/>
        <v>52</v>
      </c>
      <c r="O835" s="217">
        <v>1</v>
      </c>
      <c r="P835" s="214" t="s">
        <v>5286</v>
      </c>
      <c r="Q835" s="217">
        <f t="shared" si="26"/>
        <v>1</v>
      </c>
      <c r="R835" s="218" t="str">
        <f t="array" aca="1" ref="R835" ca="1">IF(ISNUMBER(Q835),IF(Q835=100%,"CUMPLIDA",IF(AND(ISNUMBER(M835),ISNUMBER(INDIRECT("FECHA_"&amp;$B835,1))), IF(M835&lt;=INDIRECT("FECHA_"&amp;$B835,1),"INCUMPLIDA","PROCESO"), "VERIFICAR FECHA")),"SIN VALOR AVANCE")</f>
        <v>CUMPLIDA</v>
      </c>
    </row>
    <row r="836" spans="1:18" ht="180.75">
      <c r="A836" s="211" t="s">
        <v>652</v>
      </c>
      <c r="B836" s="212" t="s">
        <v>2644</v>
      </c>
      <c r="C836" s="548"/>
      <c r="D836" s="548"/>
      <c r="E836" s="546"/>
      <c r="F836" s="546"/>
      <c r="G836" s="546"/>
      <c r="H836" s="213" t="s">
        <v>3296</v>
      </c>
      <c r="I836" s="214" t="s">
        <v>3297</v>
      </c>
      <c r="J836" s="228" t="s">
        <v>3295</v>
      </c>
      <c r="K836" s="242">
        <v>8</v>
      </c>
      <c r="L836" s="216">
        <v>45717</v>
      </c>
      <c r="M836" s="216">
        <v>46081</v>
      </c>
      <c r="N836" s="251">
        <f t="shared" si="25"/>
        <v>52</v>
      </c>
      <c r="O836" s="217">
        <v>1</v>
      </c>
      <c r="P836" s="214" t="s">
        <v>5286</v>
      </c>
      <c r="Q836" s="217">
        <f t="shared" si="26"/>
        <v>1</v>
      </c>
      <c r="R836" s="218" t="str">
        <f t="array" aca="1" ref="R836" ca="1">IF(ISNUMBER(Q836),IF(Q836=100%,"CUMPLIDA",IF(AND(ISNUMBER(M836),ISNUMBER(INDIRECT("FECHA_"&amp;$B836,1))), IF(M836&lt;=INDIRECT("FECHA_"&amp;$B836,1),"INCUMPLIDA","PROCESO"), "VERIFICAR FECHA")),"SIN VALOR AVANCE")</f>
        <v>CUMPLIDA</v>
      </c>
    </row>
    <row r="837" spans="1:18" ht="195">
      <c r="A837" s="211" t="s">
        <v>652</v>
      </c>
      <c r="B837" s="212" t="s">
        <v>2644</v>
      </c>
      <c r="C837" s="548"/>
      <c r="D837" s="548"/>
      <c r="E837" s="546" t="s">
        <v>3298</v>
      </c>
      <c r="F837" s="546"/>
      <c r="G837" s="546"/>
      <c r="H837" s="213" t="s">
        <v>3299</v>
      </c>
      <c r="I837" s="214" t="s">
        <v>3300</v>
      </c>
      <c r="J837" s="214" t="s">
        <v>3301</v>
      </c>
      <c r="K837" s="242">
        <v>2</v>
      </c>
      <c r="L837" s="216">
        <v>45717</v>
      </c>
      <c r="M837" s="216">
        <v>46081</v>
      </c>
      <c r="N837" s="251">
        <f t="shared" si="25"/>
        <v>52</v>
      </c>
      <c r="O837" s="217">
        <v>1</v>
      </c>
      <c r="P837" s="214" t="s">
        <v>5287</v>
      </c>
      <c r="Q837" s="217">
        <f t="shared" si="26"/>
        <v>1</v>
      </c>
      <c r="R837" s="218" t="str">
        <f t="array" aca="1" ref="R837" ca="1">IF(ISNUMBER(Q837),IF(Q837=100%,"CUMPLIDA",IF(AND(ISNUMBER(M837),ISNUMBER(INDIRECT("FECHA_"&amp;$B837,1))), IF(M837&lt;=INDIRECT("FECHA_"&amp;$B837,1),"INCUMPLIDA","PROCESO"), "VERIFICAR FECHA")),"SIN VALOR AVANCE")</f>
        <v>CUMPLIDA</v>
      </c>
    </row>
    <row r="838" spans="1:18" ht="210.75">
      <c r="A838" s="211" t="s">
        <v>652</v>
      </c>
      <c r="B838" s="212" t="s">
        <v>2644</v>
      </c>
      <c r="C838" s="548"/>
      <c r="D838" s="548"/>
      <c r="E838" s="546"/>
      <c r="F838" s="546"/>
      <c r="G838" s="546"/>
      <c r="H838" s="213" t="s">
        <v>3302</v>
      </c>
      <c r="I838" s="214" t="s">
        <v>3303</v>
      </c>
      <c r="J838" s="214" t="s">
        <v>3304</v>
      </c>
      <c r="K838" s="242">
        <v>2</v>
      </c>
      <c r="L838" s="216">
        <v>45717</v>
      </c>
      <c r="M838" s="216">
        <v>45960</v>
      </c>
      <c r="N838" s="251">
        <f t="shared" si="25"/>
        <v>34.714285714285715</v>
      </c>
      <c r="O838" s="217">
        <v>1</v>
      </c>
      <c r="P838" s="214" t="s">
        <v>4913</v>
      </c>
      <c r="Q838" s="217">
        <f t="shared" si="26"/>
        <v>1</v>
      </c>
      <c r="R838" s="218" t="str">
        <f t="array" aca="1" ref="R838" ca="1">IF(ISNUMBER(Q838),IF(Q838=100%,"CUMPLIDA",IF(AND(ISNUMBER(M838),ISNUMBER(INDIRECT("FECHA_"&amp;$B838,1))), IF(M838&lt;=INDIRECT("FECHA_"&amp;$B838,1),"INCUMPLIDA","PROCESO"), "VERIFICAR FECHA")),"SIN VALOR AVANCE")</f>
        <v>CUMPLIDA</v>
      </c>
    </row>
    <row r="839" spans="1:18" ht="300.75">
      <c r="A839" s="211" t="s">
        <v>652</v>
      </c>
      <c r="B839" s="212" t="s">
        <v>2644</v>
      </c>
      <c r="C839" s="548"/>
      <c r="D839" s="548"/>
      <c r="E839" s="546"/>
      <c r="F839" s="546"/>
      <c r="G839" s="546"/>
      <c r="H839" s="213" t="s">
        <v>3305</v>
      </c>
      <c r="I839" s="214" t="s">
        <v>3306</v>
      </c>
      <c r="J839" s="214" t="s">
        <v>3307</v>
      </c>
      <c r="K839" s="242">
        <v>2</v>
      </c>
      <c r="L839" s="216">
        <v>45717</v>
      </c>
      <c r="M839" s="216">
        <v>46081</v>
      </c>
      <c r="N839" s="251">
        <f t="shared" si="25"/>
        <v>52</v>
      </c>
      <c r="O839" s="217">
        <v>1</v>
      </c>
      <c r="P839" s="214" t="s">
        <v>5288</v>
      </c>
      <c r="Q839" s="217">
        <f t="shared" si="26"/>
        <v>1</v>
      </c>
      <c r="R839" s="218" t="str">
        <f t="array" aca="1" ref="R839" ca="1">IF(ISNUMBER(Q839),IF(Q839=100%,"CUMPLIDA",IF(AND(ISNUMBER(M839),ISNUMBER(INDIRECT("FECHA_"&amp;$B839,1))), IF(M839&lt;=INDIRECT("FECHA_"&amp;$B839,1),"INCUMPLIDA","PROCESO"), "VERIFICAR FECHA")),"SIN VALOR AVANCE")</f>
        <v>CUMPLIDA</v>
      </c>
    </row>
    <row r="840" spans="1:18" ht="180.75">
      <c r="A840" s="211" t="s">
        <v>652</v>
      </c>
      <c r="B840" s="212" t="s">
        <v>2644</v>
      </c>
      <c r="C840" s="548"/>
      <c r="D840" s="548"/>
      <c r="E840" s="546" t="s">
        <v>3308</v>
      </c>
      <c r="F840" s="546"/>
      <c r="G840" s="546"/>
      <c r="H840" s="213" t="s">
        <v>3309</v>
      </c>
      <c r="I840" s="214" t="s">
        <v>3291</v>
      </c>
      <c r="J840" s="214" t="s">
        <v>3292</v>
      </c>
      <c r="K840" s="242">
        <v>1</v>
      </c>
      <c r="L840" s="216">
        <v>45717</v>
      </c>
      <c r="M840" s="216">
        <v>46081</v>
      </c>
      <c r="N840" s="251">
        <f t="shared" si="25"/>
        <v>52</v>
      </c>
      <c r="O840" s="217">
        <v>1</v>
      </c>
      <c r="P840" s="214" t="s">
        <v>5285</v>
      </c>
      <c r="Q840" s="217">
        <f t="shared" si="26"/>
        <v>1</v>
      </c>
      <c r="R840" s="218" t="str">
        <f t="array" aca="1" ref="R840" ca="1">IF(ISNUMBER(Q840),IF(Q840=100%,"CUMPLIDA",IF(AND(ISNUMBER(M840),ISNUMBER(INDIRECT("FECHA_"&amp;$B840,1))), IF(M840&lt;=INDIRECT("FECHA_"&amp;$B840,1),"INCUMPLIDA","PROCESO"), "VERIFICAR FECHA")),"SIN VALOR AVANCE")</f>
        <v>CUMPLIDA</v>
      </c>
    </row>
    <row r="841" spans="1:18" ht="195">
      <c r="A841" s="211" t="s">
        <v>652</v>
      </c>
      <c r="B841" s="212" t="s">
        <v>2644</v>
      </c>
      <c r="C841" s="548"/>
      <c r="D841" s="548"/>
      <c r="E841" s="546"/>
      <c r="F841" s="546"/>
      <c r="G841" s="546"/>
      <c r="H841" s="213" t="s">
        <v>3310</v>
      </c>
      <c r="I841" s="214" t="s">
        <v>3294</v>
      </c>
      <c r="J841" s="228" t="s">
        <v>3295</v>
      </c>
      <c r="K841" s="242">
        <v>8</v>
      </c>
      <c r="L841" s="216">
        <v>45717</v>
      </c>
      <c r="M841" s="216">
        <v>46081</v>
      </c>
      <c r="N841" s="251">
        <f t="shared" si="25"/>
        <v>52</v>
      </c>
      <c r="O841" s="217">
        <v>1</v>
      </c>
      <c r="P841" s="214" t="s">
        <v>5286</v>
      </c>
      <c r="Q841" s="217">
        <f t="shared" si="26"/>
        <v>1</v>
      </c>
      <c r="R841" s="218" t="str">
        <f t="array" aca="1" ref="R841" ca="1">IF(ISNUMBER(Q841),IF(Q841=100%,"CUMPLIDA",IF(AND(ISNUMBER(M841),ISNUMBER(INDIRECT("FECHA_"&amp;$B841,1))), IF(M841&lt;=INDIRECT("FECHA_"&amp;$B841,1),"INCUMPLIDA","PROCESO"), "VERIFICAR FECHA")),"SIN VALOR AVANCE")</f>
        <v>CUMPLIDA</v>
      </c>
    </row>
    <row r="842" spans="1:18" ht="120.75">
      <c r="A842" s="211" t="s">
        <v>652</v>
      </c>
      <c r="B842" s="212" t="s">
        <v>2644</v>
      </c>
      <c r="C842" s="548"/>
      <c r="D842" s="548"/>
      <c r="E842" s="546"/>
      <c r="F842" s="546"/>
      <c r="G842" s="546"/>
      <c r="H842" s="213" t="s">
        <v>3311</v>
      </c>
      <c r="I842" s="214" t="s">
        <v>3312</v>
      </c>
      <c r="J842" s="214" t="s">
        <v>3313</v>
      </c>
      <c r="K842" s="242">
        <v>12</v>
      </c>
      <c r="L842" s="216">
        <v>45717</v>
      </c>
      <c r="M842" s="216">
        <v>46081</v>
      </c>
      <c r="N842" s="251">
        <f t="shared" si="25"/>
        <v>52</v>
      </c>
      <c r="O842" s="217">
        <v>1</v>
      </c>
      <c r="P842" s="214" t="s">
        <v>5289</v>
      </c>
      <c r="Q842" s="217">
        <f t="shared" si="26"/>
        <v>1</v>
      </c>
      <c r="R842" s="218" t="str">
        <f t="array" aca="1" ref="R842" ca="1">IF(ISNUMBER(Q842),IF(Q842=100%,"CUMPLIDA",IF(AND(ISNUMBER(M842),ISNUMBER(INDIRECT("FECHA_"&amp;$B842,1))), IF(M842&lt;=INDIRECT("FECHA_"&amp;$B842,1),"INCUMPLIDA","PROCESO"), "VERIFICAR FECHA")),"SIN VALOR AVANCE")</f>
        <v>CUMPLIDA</v>
      </c>
    </row>
    <row r="843" spans="1:18" ht="195">
      <c r="A843" s="211" t="s">
        <v>652</v>
      </c>
      <c r="B843" s="212" t="s">
        <v>2644</v>
      </c>
      <c r="C843" s="548"/>
      <c r="D843" s="548"/>
      <c r="E843" s="546"/>
      <c r="F843" s="546"/>
      <c r="G843" s="546"/>
      <c r="H843" s="213" t="s">
        <v>3314</v>
      </c>
      <c r="I843" s="214" t="s">
        <v>3315</v>
      </c>
      <c r="J843" s="214" t="s">
        <v>2260</v>
      </c>
      <c r="K843" s="217">
        <v>1</v>
      </c>
      <c r="L843" s="216">
        <v>45717</v>
      </c>
      <c r="M843" s="216">
        <v>46081</v>
      </c>
      <c r="N843" s="251">
        <f t="shared" si="25"/>
        <v>52</v>
      </c>
      <c r="O843" s="217">
        <v>1</v>
      </c>
      <c r="P843" s="214" t="s">
        <v>5290</v>
      </c>
      <c r="Q843" s="217">
        <f t="shared" si="26"/>
        <v>1</v>
      </c>
      <c r="R843" s="218" t="str">
        <f t="array" aca="1" ref="R843" ca="1">IF(ISNUMBER(Q843),IF(Q843=100%,"CUMPLIDA",IF(AND(ISNUMBER(M843),ISNUMBER(INDIRECT("FECHA_"&amp;$B843,1))), IF(M843&lt;=INDIRECT("FECHA_"&amp;$B843,1),"INCUMPLIDA","PROCESO"), "VERIFICAR FECHA")),"SIN VALOR AVANCE")</f>
        <v>CUMPLIDA</v>
      </c>
    </row>
    <row r="844" spans="1:18" ht="210.75">
      <c r="A844" s="211" t="s">
        <v>652</v>
      </c>
      <c r="B844" s="212" t="s">
        <v>2644</v>
      </c>
      <c r="C844" s="548"/>
      <c r="D844" s="548"/>
      <c r="E844" s="546" t="s">
        <v>3316</v>
      </c>
      <c r="F844" s="546"/>
      <c r="G844" s="546"/>
      <c r="H844" s="213" t="s">
        <v>3317</v>
      </c>
      <c r="I844" s="214" t="s">
        <v>3303</v>
      </c>
      <c r="J844" s="214" t="s">
        <v>3304</v>
      </c>
      <c r="K844" s="242">
        <v>2</v>
      </c>
      <c r="L844" s="216">
        <v>45717</v>
      </c>
      <c r="M844" s="216">
        <v>45960</v>
      </c>
      <c r="N844" s="251">
        <f t="shared" ref="N844:N907" si="27">(M844-L844)/7</f>
        <v>34.714285714285715</v>
      </c>
      <c r="O844" s="217">
        <v>1</v>
      </c>
      <c r="P844" s="214" t="s">
        <v>4913</v>
      </c>
      <c r="Q844" s="217">
        <f t="shared" si="26"/>
        <v>1</v>
      </c>
      <c r="R844" s="218" t="str">
        <f t="array" aca="1" ref="R844" ca="1">IF(ISNUMBER(Q844),IF(Q844=100%,"CUMPLIDA",IF(AND(ISNUMBER(M844),ISNUMBER(INDIRECT("FECHA_"&amp;$B844,1))), IF(M844&lt;=INDIRECT("FECHA_"&amp;$B844,1),"INCUMPLIDA","PROCESO"), "VERIFICAR FECHA")),"SIN VALOR AVANCE")</f>
        <v>CUMPLIDA</v>
      </c>
    </row>
    <row r="845" spans="1:18" ht="375">
      <c r="A845" s="211" t="s">
        <v>652</v>
      </c>
      <c r="B845" s="212" t="s">
        <v>2644</v>
      </c>
      <c r="C845" s="548"/>
      <c r="D845" s="548"/>
      <c r="E845" s="546"/>
      <c r="F845" s="546"/>
      <c r="G845" s="546"/>
      <c r="H845" s="213" t="s">
        <v>3318</v>
      </c>
      <c r="I845" s="214" t="s">
        <v>3306</v>
      </c>
      <c r="J845" s="214" t="s">
        <v>3307</v>
      </c>
      <c r="K845" s="242">
        <v>2</v>
      </c>
      <c r="L845" s="216">
        <v>45717</v>
      </c>
      <c r="M845" s="216">
        <v>46081</v>
      </c>
      <c r="N845" s="251">
        <f t="shared" si="27"/>
        <v>52</v>
      </c>
      <c r="O845" s="217">
        <v>1</v>
      </c>
      <c r="P845" s="214" t="s">
        <v>2277</v>
      </c>
      <c r="Q845" s="217">
        <f t="shared" si="26"/>
        <v>1</v>
      </c>
      <c r="R845" s="218" t="str">
        <f t="array" aca="1" ref="R845" ca="1">IF(ISNUMBER(Q845),IF(Q845=100%,"CUMPLIDA",IF(AND(ISNUMBER(M845),ISNUMBER(INDIRECT("FECHA_"&amp;$B845,1))), IF(M845&lt;=INDIRECT("FECHA_"&amp;$B845,1),"INCUMPLIDA","PROCESO"), "VERIFICAR FECHA")),"SIN VALOR AVANCE")</f>
        <v>CUMPLIDA</v>
      </c>
    </row>
    <row r="846" spans="1:18" ht="120.75">
      <c r="A846" s="211" t="s">
        <v>652</v>
      </c>
      <c r="B846" s="212" t="s">
        <v>2644</v>
      </c>
      <c r="C846" s="548"/>
      <c r="D846" s="548"/>
      <c r="E846" s="546" t="s">
        <v>3319</v>
      </c>
      <c r="F846" s="546"/>
      <c r="G846" s="546"/>
      <c r="H846" s="213" t="s">
        <v>3320</v>
      </c>
      <c r="I846" s="214" t="s">
        <v>3321</v>
      </c>
      <c r="J846" s="214" t="s">
        <v>3313</v>
      </c>
      <c r="K846" s="242">
        <v>12</v>
      </c>
      <c r="L846" s="216">
        <v>45717</v>
      </c>
      <c r="M846" s="216">
        <v>46081</v>
      </c>
      <c r="N846" s="251">
        <f t="shared" si="27"/>
        <v>52</v>
      </c>
      <c r="O846" s="217">
        <v>1</v>
      </c>
      <c r="P846" s="214" t="s">
        <v>5291</v>
      </c>
      <c r="Q846" s="217">
        <f t="shared" si="26"/>
        <v>1</v>
      </c>
      <c r="R846" s="218" t="str">
        <f t="array" aca="1" ref="R846" ca="1">IF(ISNUMBER(Q846),IF(Q846=100%,"CUMPLIDA",IF(AND(ISNUMBER(M846),ISNUMBER(INDIRECT("FECHA_"&amp;$B846,1))), IF(M846&lt;=INDIRECT("FECHA_"&amp;$B846,1),"INCUMPLIDA","PROCESO"), "VERIFICAR FECHA")),"SIN VALOR AVANCE")</f>
        <v>CUMPLIDA</v>
      </c>
    </row>
    <row r="847" spans="1:18" ht="165">
      <c r="A847" s="211" t="s">
        <v>652</v>
      </c>
      <c r="B847" s="212" t="s">
        <v>2644</v>
      </c>
      <c r="C847" s="548"/>
      <c r="D847" s="548"/>
      <c r="E847" s="546"/>
      <c r="F847" s="546"/>
      <c r="G847" s="546"/>
      <c r="H847" s="213" t="s">
        <v>3322</v>
      </c>
      <c r="I847" s="214" t="s">
        <v>3323</v>
      </c>
      <c r="J847" s="214" t="s">
        <v>2260</v>
      </c>
      <c r="K847" s="217">
        <v>1</v>
      </c>
      <c r="L847" s="216">
        <v>45717</v>
      </c>
      <c r="M847" s="216">
        <v>46081</v>
      </c>
      <c r="N847" s="251">
        <f t="shared" si="27"/>
        <v>52</v>
      </c>
      <c r="O847" s="217">
        <v>1</v>
      </c>
      <c r="P847" s="214" t="s">
        <v>5290</v>
      </c>
      <c r="Q847" s="217">
        <f t="shared" si="26"/>
        <v>1</v>
      </c>
      <c r="R847" s="218" t="str">
        <f t="array" aca="1" ref="R847" ca="1">IF(ISNUMBER(Q847),IF(Q847=100%,"CUMPLIDA",IF(AND(ISNUMBER(M847),ISNUMBER(INDIRECT("FECHA_"&amp;$B847,1))), IF(M847&lt;=INDIRECT("FECHA_"&amp;$B847,1),"INCUMPLIDA","PROCESO"), "VERIFICAR FECHA")),"SIN VALOR AVANCE")</f>
        <v>CUMPLIDA</v>
      </c>
    </row>
    <row r="848" spans="1:18" ht="210.75">
      <c r="A848" s="211" t="s">
        <v>652</v>
      </c>
      <c r="B848" s="212" t="s">
        <v>2644</v>
      </c>
      <c r="C848" s="548"/>
      <c r="D848" s="548"/>
      <c r="E848" s="546" t="s">
        <v>3324</v>
      </c>
      <c r="F848" s="546"/>
      <c r="G848" s="546"/>
      <c r="H848" s="213" t="s">
        <v>3325</v>
      </c>
      <c r="I848" s="214" t="s">
        <v>3303</v>
      </c>
      <c r="J848" s="214" t="s">
        <v>3304</v>
      </c>
      <c r="K848" s="242">
        <v>2</v>
      </c>
      <c r="L848" s="216">
        <v>45717</v>
      </c>
      <c r="M848" s="216">
        <v>45960</v>
      </c>
      <c r="N848" s="251">
        <f t="shared" si="27"/>
        <v>34.714285714285715</v>
      </c>
      <c r="O848" s="217">
        <v>1</v>
      </c>
      <c r="P848" s="214" t="s">
        <v>5292</v>
      </c>
      <c r="Q848" s="217">
        <f t="shared" si="26"/>
        <v>1</v>
      </c>
      <c r="R848" s="218" t="str">
        <f t="array" aca="1" ref="R848" ca="1">IF(ISNUMBER(Q848),IF(Q848=100%,"CUMPLIDA",IF(AND(ISNUMBER(M848),ISNUMBER(INDIRECT("FECHA_"&amp;$B848,1))), IF(M848&lt;=INDIRECT("FECHA_"&amp;$B848,1),"INCUMPLIDA","PROCESO"), "VERIFICAR FECHA")),"SIN VALOR AVANCE")</f>
        <v>CUMPLIDA</v>
      </c>
    </row>
    <row r="849" spans="1:18" ht="345">
      <c r="A849" s="211" t="s">
        <v>652</v>
      </c>
      <c r="B849" s="212" t="s">
        <v>2644</v>
      </c>
      <c r="C849" s="548"/>
      <c r="D849" s="548"/>
      <c r="E849" s="546"/>
      <c r="F849" s="546"/>
      <c r="G849" s="546"/>
      <c r="H849" s="213" t="s">
        <v>3326</v>
      </c>
      <c r="I849" s="214" t="s">
        <v>3306</v>
      </c>
      <c r="J849" s="214" t="s">
        <v>3307</v>
      </c>
      <c r="K849" s="242">
        <v>2</v>
      </c>
      <c r="L849" s="216">
        <v>45717</v>
      </c>
      <c r="M849" s="216">
        <v>46081</v>
      </c>
      <c r="N849" s="251">
        <f t="shared" si="27"/>
        <v>52</v>
      </c>
      <c r="O849" s="217">
        <v>1</v>
      </c>
      <c r="P849" s="214" t="s">
        <v>2277</v>
      </c>
      <c r="Q849" s="217">
        <f t="shared" si="26"/>
        <v>1</v>
      </c>
      <c r="R849" s="218" t="str">
        <f t="array" aca="1" ref="R849" ca="1">IF(ISNUMBER(Q849),IF(Q849=100%,"CUMPLIDA",IF(AND(ISNUMBER(M849),ISNUMBER(INDIRECT("FECHA_"&amp;$B849,1))), IF(M849&lt;=INDIRECT("FECHA_"&amp;$B849,1),"INCUMPLIDA","PROCESO"), "VERIFICAR FECHA")),"SIN VALOR AVANCE")</f>
        <v>CUMPLIDA</v>
      </c>
    </row>
    <row r="850" spans="1:18" ht="210.75">
      <c r="A850" s="211" t="s">
        <v>652</v>
      </c>
      <c r="B850" s="212" t="s">
        <v>2644</v>
      </c>
      <c r="C850" s="548"/>
      <c r="D850" s="548"/>
      <c r="E850" s="546"/>
      <c r="F850" s="546"/>
      <c r="G850" s="546"/>
      <c r="H850" s="213" t="s">
        <v>3327</v>
      </c>
      <c r="I850" s="214" t="s">
        <v>3303</v>
      </c>
      <c r="J850" s="214" t="s">
        <v>3304</v>
      </c>
      <c r="K850" s="242">
        <v>2</v>
      </c>
      <c r="L850" s="216">
        <v>45717</v>
      </c>
      <c r="M850" s="216">
        <v>45960</v>
      </c>
      <c r="N850" s="251">
        <f t="shared" si="27"/>
        <v>34.714285714285715</v>
      </c>
      <c r="O850" s="217">
        <v>1</v>
      </c>
      <c r="P850" s="214" t="s">
        <v>4913</v>
      </c>
      <c r="Q850" s="217">
        <f t="shared" si="26"/>
        <v>1</v>
      </c>
      <c r="R850" s="218" t="str">
        <f t="array" aca="1" ref="R850" ca="1">IF(ISNUMBER(Q850),IF(Q850=100%,"CUMPLIDA",IF(AND(ISNUMBER(M850),ISNUMBER(INDIRECT("FECHA_"&amp;$B850,1))), IF(M850&lt;=INDIRECT("FECHA_"&amp;$B850,1),"INCUMPLIDA","PROCESO"), "VERIFICAR FECHA")),"SIN VALOR AVANCE")</f>
        <v>CUMPLIDA</v>
      </c>
    </row>
    <row r="851" spans="1:18" ht="330">
      <c r="A851" s="211" t="s">
        <v>652</v>
      </c>
      <c r="B851" s="212" t="s">
        <v>2644</v>
      </c>
      <c r="C851" s="548"/>
      <c r="D851" s="548"/>
      <c r="E851" s="546"/>
      <c r="F851" s="546"/>
      <c r="G851" s="546"/>
      <c r="H851" s="213" t="s">
        <v>3328</v>
      </c>
      <c r="I851" s="214" t="s">
        <v>3306</v>
      </c>
      <c r="J851" s="214" t="s">
        <v>3307</v>
      </c>
      <c r="K851" s="242">
        <v>2</v>
      </c>
      <c r="L851" s="216">
        <v>45717</v>
      </c>
      <c r="M851" s="216">
        <v>46081</v>
      </c>
      <c r="N851" s="251">
        <f t="shared" si="27"/>
        <v>52</v>
      </c>
      <c r="O851" s="217">
        <v>1</v>
      </c>
      <c r="P851" s="214" t="s">
        <v>4921</v>
      </c>
      <c r="Q851" s="217">
        <f t="shared" si="26"/>
        <v>1</v>
      </c>
      <c r="R851" s="218" t="str">
        <f t="array" aca="1" ref="R851" ca="1">IF(ISNUMBER(Q851),IF(Q851=100%,"CUMPLIDA",IF(AND(ISNUMBER(M851),ISNUMBER(INDIRECT("FECHA_"&amp;$B851,1))), IF(M851&lt;=INDIRECT("FECHA_"&amp;$B851,1),"INCUMPLIDA","PROCESO"), "VERIFICAR FECHA")),"SIN VALOR AVANCE")</f>
        <v>CUMPLIDA</v>
      </c>
    </row>
    <row r="852" spans="1:18" ht="255">
      <c r="A852" s="211" t="s">
        <v>652</v>
      </c>
      <c r="B852" s="212" t="s">
        <v>2644</v>
      </c>
      <c r="C852" s="548"/>
      <c r="D852" s="548"/>
      <c r="E852" s="546"/>
      <c r="F852" s="546"/>
      <c r="G852" s="546"/>
      <c r="H852" s="213" t="s">
        <v>3329</v>
      </c>
      <c r="I852" s="214" t="s">
        <v>3330</v>
      </c>
      <c r="J852" s="214" t="s">
        <v>1643</v>
      </c>
      <c r="K852" s="242">
        <v>1</v>
      </c>
      <c r="L852" s="216">
        <v>45717</v>
      </c>
      <c r="M852" s="216">
        <v>45838</v>
      </c>
      <c r="N852" s="251">
        <f t="shared" si="27"/>
        <v>17.285714285714285</v>
      </c>
      <c r="O852" s="217">
        <v>1</v>
      </c>
      <c r="P852" s="214" t="s">
        <v>5293</v>
      </c>
      <c r="Q852" s="217">
        <f t="shared" si="26"/>
        <v>1</v>
      </c>
      <c r="R852" s="218" t="str">
        <f t="array" aca="1" ref="R852" ca="1">IF(ISNUMBER(Q852),IF(Q852=100%,"CUMPLIDA",IF(AND(ISNUMBER(M852),ISNUMBER(INDIRECT("FECHA_"&amp;$B852,1))), IF(M852&lt;=INDIRECT("FECHA_"&amp;$B852,1),"INCUMPLIDA","PROCESO"), "VERIFICAR FECHA")),"SIN VALOR AVANCE")</f>
        <v>CUMPLIDA</v>
      </c>
    </row>
    <row r="853" spans="1:18" ht="255">
      <c r="A853" s="211" t="s">
        <v>652</v>
      </c>
      <c r="B853" s="212" t="s">
        <v>2644</v>
      </c>
      <c r="C853" s="548"/>
      <c r="D853" s="548"/>
      <c r="E853" s="546"/>
      <c r="F853" s="546"/>
      <c r="G853" s="546"/>
      <c r="H853" s="213" t="s">
        <v>3331</v>
      </c>
      <c r="I853" s="214" t="s">
        <v>3332</v>
      </c>
      <c r="J853" s="214" t="s">
        <v>1643</v>
      </c>
      <c r="K853" s="242">
        <v>1</v>
      </c>
      <c r="L853" s="216">
        <v>45717</v>
      </c>
      <c r="M853" s="216">
        <v>45838</v>
      </c>
      <c r="N853" s="251">
        <f t="shared" si="27"/>
        <v>17.285714285714285</v>
      </c>
      <c r="O853" s="217">
        <v>1</v>
      </c>
      <c r="P853" s="214" t="s">
        <v>5294</v>
      </c>
      <c r="Q853" s="217">
        <f t="shared" si="26"/>
        <v>1</v>
      </c>
      <c r="R853" s="218" t="str">
        <f t="array" aca="1" ref="R853" ca="1">IF(ISNUMBER(Q853),IF(Q853=100%,"CUMPLIDA",IF(AND(ISNUMBER(M853),ISNUMBER(INDIRECT("FECHA_"&amp;$B853,1))), IF(M853&lt;=INDIRECT("FECHA_"&amp;$B853,1),"INCUMPLIDA","PROCESO"), "VERIFICAR FECHA")),"SIN VALOR AVANCE")</f>
        <v>CUMPLIDA</v>
      </c>
    </row>
    <row r="854" spans="1:18" ht="210.75">
      <c r="A854" s="211" t="s">
        <v>652</v>
      </c>
      <c r="B854" s="212" t="s">
        <v>2644</v>
      </c>
      <c r="C854" s="548"/>
      <c r="D854" s="548"/>
      <c r="E854" s="546"/>
      <c r="F854" s="546"/>
      <c r="G854" s="546"/>
      <c r="H854" s="213" t="s">
        <v>3333</v>
      </c>
      <c r="I854" s="214" t="s">
        <v>3303</v>
      </c>
      <c r="J854" s="214" t="s">
        <v>3304</v>
      </c>
      <c r="K854" s="242">
        <v>2</v>
      </c>
      <c r="L854" s="216">
        <v>45717</v>
      </c>
      <c r="M854" s="216">
        <v>45960</v>
      </c>
      <c r="N854" s="251">
        <f t="shared" si="27"/>
        <v>34.714285714285715</v>
      </c>
      <c r="O854" s="217">
        <v>1</v>
      </c>
      <c r="P854" s="214" t="s">
        <v>4913</v>
      </c>
      <c r="Q854" s="217">
        <f t="shared" si="26"/>
        <v>1</v>
      </c>
      <c r="R854" s="218" t="str">
        <f t="array" aca="1" ref="R854" ca="1">IF(ISNUMBER(Q854),IF(Q854=100%,"CUMPLIDA",IF(AND(ISNUMBER(M854),ISNUMBER(INDIRECT("FECHA_"&amp;$B854,1))), IF(M854&lt;=INDIRECT("FECHA_"&amp;$B854,1),"INCUMPLIDA","PROCESO"), "VERIFICAR FECHA")),"SIN VALOR AVANCE")</f>
        <v>CUMPLIDA</v>
      </c>
    </row>
    <row r="855" spans="1:18" ht="315.75">
      <c r="A855" s="211" t="s">
        <v>652</v>
      </c>
      <c r="B855" s="212" t="s">
        <v>2644</v>
      </c>
      <c r="C855" s="548"/>
      <c r="D855" s="548"/>
      <c r="E855" s="546"/>
      <c r="F855" s="546"/>
      <c r="G855" s="546"/>
      <c r="H855" s="213" t="s">
        <v>3334</v>
      </c>
      <c r="I855" s="214" t="s">
        <v>3335</v>
      </c>
      <c r="J855" s="214" t="s">
        <v>3307</v>
      </c>
      <c r="K855" s="242">
        <v>2</v>
      </c>
      <c r="L855" s="216">
        <v>45717</v>
      </c>
      <c r="M855" s="216">
        <v>46081</v>
      </c>
      <c r="N855" s="251">
        <f t="shared" si="27"/>
        <v>52</v>
      </c>
      <c r="O855" s="217">
        <v>1</v>
      </c>
      <c r="P855" s="214" t="s">
        <v>4926</v>
      </c>
      <c r="Q855" s="217">
        <f t="shared" si="26"/>
        <v>1</v>
      </c>
      <c r="R855" s="218" t="str">
        <f t="array" aca="1" ref="R855" ca="1">IF(ISNUMBER(Q855),IF(Q855=100%,"CUMPLIDA",IF(AND(ISNUMBER(M855),ISNUMBER(INDIRECT("FECHA_"&amp;$B855,1))), IF(M855&lt;=INDIRECT("FECHA_"&amp;$B855,1),"INCUMPLIDA","PROCESO"), "VERIFICAR FECHA")),"SIN VALOR AVANCE")</f>
        <v>CUMPLIDA</v>
      </c>
    </row>
    <row r="856" spans="1:18" ht="210.75">
      <c r="A856" s="211" t="s">
        <v>652</v>
      </c>
      <c r="B856" s="212" t="s">
        <v>2644</v>
      </c>
      <c r="C856" s="548"/>
      <c r="D856" s="548"/>
      <c r="E856" s="546"/>
      <c r="F856" s="546" t="s">
        <v>4908</v>
      </c>
      <c r="G856" s="546"/>
      <c r="H856" s="213" t="s">
        <v>4924</v>
      </c>
      <c r="I856" s="214" t="s">
        <v>3303</v>
      </c>
      <c r="J856" s="214" t="s">
        <v>3304</v>
      </c>
      <c r="K856" s="242">
        <v>2</v>
      </c>
      <c r="L856" s="216">
        <v>45717</v>
      </c>
      <c r="M856" s="216">
        <v>45960</v>
      </c>
      <c r="N856" s="251">
        <f t="shared" si="27"/>
        <v>34.714285714285715</v>
      </c>
      <c r="O856" s="217">
        <v>1</v>
      </c>
      <c r="P856" s="214" t="s">
        <v>4913</v>
      </c>
      <c r="Q856" s="217">
        <f t="shared" si="26"/>
        <v>1</v>
      </c>
      <c r="R856" s="218" t="str">
        <f t="array" aca="1" ref="R856" ca="1">IF(ISNUMBER(Q856),IF(Q856=100%,"CUMPLIDA",IF(AND(ISNUMBER(M856),ISNUMBER(INDIRECT("FECHA_"&amp;$B856,1))), IF(M856&lt;=INDIRECT("FECHA_"&amp;$B856,1),"INCUMPLIDA","PROCESO"), "VERIFICAR FECHA")),"SIN VALOR AVANCE")</f>
        <v>CUMPLIDA</v>
      </c>
    </row>
    <row r="857" spans="1:18" ht="315.75">
      <c r="A857" s="211" t="s">
        <v>652</v>
      </c>
      <c r="B857" s="212" t="s">
        <v>2644</v>
      </c>
      <c r="C857" s="548"/>
      <c r="D857" s="548"/>
      <c r="E857" s="546"/>
      <c r="F857" s="546"/>
      <c r="G857" s="546"/>
      <c r="H857" s="213" t="s">
        <v>4925</v>
      </c>
      <c r="I857" s="214" t="s">
        <v>4920</v>
      </c>
      <c r="J857" s="214" t="s">
        <v>3307</v>
      </c>
      <c r="K857" s="242">
        <v>2</v>
      </c>
      <c r="L857" s="216">
        <v>45717</v>
      </c>
      <c r="M857" s="216">
        <v>46081</v>
      </c>
      <c r="N857" s="251">
        <f t="shared" si="27"/>
        <v>52</v>
      </c>
      <c r="O857" s="217">
        <v>1</v>
      </c>
      <c r="P857" s="214" t="s">
        <v>4926</v>
      </c>
      <c r="Q857" s="217">
        <f t="shared" si="26"/>
        <v>1</v>
      </c>
      <c r="R857" s="218" t="str">
        <f t="array" aca="1" ref="R857" ca="1">IF(ISNUMBER(Q857),IF(Q857=100%,"CUMPLIDA",IF(AND(ISNUMBER(M857),ISNUMBER(INDIRECT("FECHA_"&amp;$B857,1))), IF(M857&lt;=INDIRECT("FECHA_"&amp;$B857,1),"INCUMPLIDA","PROCESO"), "VERIFICAR FECHA")),"SIN VALOR AVANCE")</f>
        <v>CUMPLIDA</v>
      </c>
    </row>
    <row r="858" spans="1:18" ht="210.75">
      <c r="A858" s="211" t="s">
        <v>652</v>
      </c>
      <c r="B858" s="212" t="s">
        <v>2644</v>
      </c>
      <c r="C858" s="548"/>
      <c r="D858" s="548"/>
      <c r="E858" s="546"/>
      <c r="F858" s="546" t="s">
        <v>4909</v>
      </c>
      <c r="G858" s="546"/>
      <c r="H858" s="213" t="s">
        <v>4912</v>
      </c>
      <c r="I858" s="214" t="s">
        <v>3303</v>
      </c>
      <c r="J858" s="214" t="s">
        <v>3304</v>
      </c>
      <c r="K858" s="242">
        <v>2</v>
      </c>
      <c r="L858" s="216">
        <v>45717</v>
      </c>
      <c r="M858" s="216">
        <v>45960</v>
      </c>
      <c r="N858" s="251">
        <f t="shared" si="27"/>
        <v>34.714285714285715</v>
      </c>
      <c r="O858" s="217">
        <v>1</v>
      </c>
      <c r="P858" s="214" t="s">
        <v>4913</v>
      </c>
      <c r="Q858" s="217">
        <f t="shared" si="26"/>
        <v>1</v>
      </c>
      <c r="R858" s="218" t="str">
        <f t="array" aca="1" ref="R858" ca="1">IF(ISNUMBER(Q858),IF(Q858=100%,"CUMPLIDA",IF(AND(ISNUMBER(M858),ISNUMBER(INDIRECT("FECHA_"&amp;$B858,1))), IF(M858&lt;=INDIRECT("FECHA_"&amp;$B858,1),"INCUMPLIDA","PROCESO"), "VERIFICAR FECHA")),"SIN VALOR AVANCE")</f>
        <v>CUMPLIDA</v>
      </c>
    </row>
    <row r="859" spans="1:18" ht="345.75">
      <c r="A859" s="211" t="s">
        <v>652</v>
      </c>
      <c r="B859" s="212" t="s">
        <v>2644</v>
      </c>
      <c r="C859" s="548"/>
      <c r="D859" s="548"/>
      <c r="E859" s="546"/>
      <c r="F859" s="546"/>
      <c r="G859" s="546"/>
      <c r="H859" s="213" t="s">
        <v>4914</v>
      </c>
      <c r="I859" s="214" t="s">
        <v>3306</v>
      </c>
      <c r="J859" s="214" t="s">
        <v>3307</v>
      </c>
      <c r="K859" s="242">
        <v>2</v>
      </c>
      <c r="L859" s="216">
        <v>45717</v>
      </c>
      <c r="M859" s="216">
        <v>46081</v>
      </c>
      <c r="N859" s="251">
        <f t="shared" si="27"/>
        <v>52</v>
      </c>
      <c r="O859" s="217">
        <v>1</v>
      </c>
      <c r="P859" s="214" t="s">
        <v>4915</v>
      </c>
      <c r="Q859" s="217">
        <f t="shared" si="26"/>
        <v>1</v>
      </c>
      <c r="R859" s="218" t="str">
        <f t="array" aca="1" ref="R859" ca="1">IF(ISNUMBER(Q859),IF(Q859=100%,"CUMPLIDA",IF(AND(ISNUMBER(M859),ISNUMBER(INDIRECT("FECHA_"&amp;$B859,1))), IF(M859&lt;=INDIRECT("FECHA_"&amp;$B859,1),"INCUMPLIDA","PROCESO"), "VERIFICAR FECHA")),"SIN VALOR AVANCE")</f>
        <v>CUMPLIDA</v>
      </c>
    </row>
    <row r="860" spans="1:18" ht="255">
      <c r="A860" s="211" t="s">
        <v>652</v>
      </c>
      <c r="B860" s="212" t="s">
        <v>2644</v>
      </c>
      <c r="C860" s="548"/>
      <c r="D860" s="548"/>
      <c r="E860" s="546"/>
      <c r="F860" s="546"/>
      <c r="G860" s="546"/>
      <c r="H860" s="213" t="s">
        <v>4916</v>
      </c>
      <c r="I860" s="214" t="s">
        <v>3330</v>
      </c>
      <c r="J860" s="214" t="s">
        <v>1643</v>
      </c>
      <c r="K860" s="242">
        <v>1</v>
      </c>
      <c r="L860" s="216">
        <v>45717</v>
      </c>
      <c r="M860" s="216">
        <v>45838</v>
      </c>
      <c r="N860" s="251">
        <f t="shared" si="27"/>
        <v>17.285714285714285</v>
      </c>
      <c r="O860" s="217">
        <v>1</v>
      </c>
      <c r="P860" s="214" t="s">
        <v>4917</v>
      </c>
      <c r="Q860" s="217">
        <f t="shared" si="26"/>
        <v>1</v>
      </c>
      <c r="R860" s="218" t="str">
        <f t="array" aca="1" ref="R860" ca="1">IF(ISNUMBER(Q860),IF(Q860=100%,"CUMPLIDA",IF(AND(ISNUMBER(M860),ISNUMBER(INDIRECT("FECHA_"&amp;$B860,1))), IF(M860&lt;=INDIRECT("FECHA_"&amp;$B860,1),"INCUMPLIDA","PROCESO"), "VERIFICAR FECHA")),"SIN VALOR AVANCE")</f>
        <v>CUMPLIDA</v>
      </c>
    </row>
    <row r="861" spans="1:18" ht="210.75">
      <c r="A861" s="211" t="s">
        <v>652</v>
      </c>
      <c r="B861" s="212" t="s">
        <v>2644</v>
      </c>
      <c r="C861" s="548"/>
      <c r="D861" s="548"/>
      <c r="E861" s="546"/>
      <c r="F861" s="546" t="s">
        <v>4910</v>
      </c>
      <c r="G861" s="546"/>
      <c r="H861" s="213" t="s">
        <v>4918</v>
      </c>
      <c r="I861" s="214" t="s">
        <v>3303</v>
      </c>
      <c r="J861" s="214" t="s">
        <v>3304</v>
      </c>
      <c r="K861" s="242">
        <v>2</v>
      </c>
      <c r="L861" s="216">
        <v>45717</v>
      </c>
      <c r="M861" s="216">
        <v>45960</v>
      </c>
      <c r="N861" s="251">
        <f t="shared" si="27"/>
        <v>34.714285714285715</v>
      </c>
      <c r="O861" s="217">
        <v>1</v>
      </c>
      <c r="P861" s="214" t="s">
        <v>4913</v>
      </c>
      <c r="Q861" s="217">
        <f t="shared" si="26"/>
        <v>1</v>
      </c>
      <c r="R861" s="218" t="str">
        <f t="array" aca="1" ref="R861" ca="1">IF(ISNUMBER(Q861),IF(Q861=100%,"CUMPLIDA",IF(AND(ISNUMBER(M861),ISNUMBER(INDIRECT("FECHA_"&amp;$B861,1))), IF(M861&lt;=INDIRECT("FECHA_"&amp;$B861,1),"INCUMPLIDA","PROCESO"), "VERIFICAR FECHA")),"SIN VALOR AVANCE")</f>
        <v>CUMPLIDA</v>
      </c>
    </row>
    <row r="862" spans="1:18" ht="409.5">
      <c r="A862" s="211" t="s">
        <v>652</v>
      </c>
      <c r="B862" s="212" t="s">
        <v>2644</v>
      </c>
      <c r="C862" s="548"/>
      <c r="D862" s="548"/>
      <c r="E862" s="546"/>
      <c r="F862" s="546"/>
      <c r="G862" s="546"/>
      <c r="H862" s="213" t="s">
        <v>4919</v>
      </c>
      <c r="I862" s="214" t="s">
        <v>4920</v>
      </c>
      <c r="J862" s="214" t="s">
        <v>3307</v>
      </c>
      <c r="K862" s="242">
        <v>2</v>
      </c>
      <c r="L862" s="216">
        <v>45717</v>
      </c>
      <c r="M862" s="216">
        <v>46081</v>
      </c>
      <c r="N862" s="251">
        <f t="shared" si="27"/>
        <v>52</v>
      </c>
      <c r="O862" s="217">
        <v>1</v>
      </c>
      <c r="P862" s="214" t="s">
        <v>4921</v>
      </c>
      <c r="Q862" s="217">
        <f t="shared" si="26"/>
        <v>1</v>
      </c>
      <c r="R862" s="218" t="str">
        <f t="array" aca="1" ref="R862" ca="1">IF(ISNUMBER(Q862),IF(Q862=100%,"CUMPLIDA",IF(AND(ISNUMBER(M862),ISNUMBER(INDIRECT("FECHA_"&amp;$B862,1))), IF(M862&lt;=INDIRECT("FECHA_"&amp;$B862,1),"INCUMPLIDA","PROCESO"), "VERIFICAR FECHA")),"SIN VALOR AVANCE")</f>
        <v>CUMPLIDA</v>
      </c>
    </row>
    <row r="863" spans="1:18" ht="210.75">
      <c r="A863" s="211" t="s">
        <v>652</v>
      </c>
      <c r="B863" s="212" t="s">
        <v>2644</v>
      </c>
      <c r="C863" s="548"/>
      <c r="D863" s="548"/>
      <c r="E863" s="546"/>
      <c r="F863" s="546" t="s">
        <v>4911</v>
      </c>
      <c r="G863" s="546"/>
      <c r="H863" s="213" t="s">
        <v>4922</v>
      </c>
      <c r="I863" s="214" t="s">
        <v>3303</v>
      </c>
      <c r="J863" s="214" t="s">
        <v>3304</v>
      </c>
      <c r="K863" s="242">
        <v>2</v>
      </c>
      <c r="L863" s="216">
        <v>45717</v>
      </c>
      <c r="M863" s="216">
        <v>45960</v>
      </c>
      <c r="N863" s="251">
        <f t="shared" si="27"/>
        <v>34.714285714285715</v>
      </c>
      <c r="O863" s="217">
        <v>1</v>
      </c>
      <c r="P863" s="214" t="s">
        <v>4913</v>
      </c>
      <c r="Q863" s="217">
        <f t="shared" si="26"/>
        <v>1</v>
      </c>
      <c r="R863" s="218" t="str">
        <f t="array" aca="1" ref="R863" ca="1">IF(ISNUMBER(Q863),IF(Q863=100%,"CUMPLIDA",IF(AND(ISNUMBER(M863),ISNUMBER(INDIRECT("FECHA_"&amp;$B863,1))), IF(M863&lt;=INDIRECT("FECHA_"&amp;$B863,1),"INCUMPLIDA","PROCESO"), "VERIFICAR FECHA")),"SIN VALOR AVANCE")</f>
        <v>CUMPLIDA</v>
      </c>
    </row>
    <row r="864" spans="1:18" ht="360.75">
      <c r="A864" s="211" t="s">
        <v>652</v>
      </c>
      <c r="B864" s="212" t="s">
        <v>2644</v>
      </c>
      <c r="C864" s="548"/>
      <c r="D864" s="548"/>
      <c r="E864" s="546"/>
      <c r="F864" s="546"/>
      <c r="G864" s="546"/>
      <c r="H864" s="213" t="s">
        <v>5338</v>
      </c>
      <c r="I864" s="214" t="s">
        <v>3306</v>
      </c>
      <c r="J864" s="214" t="s">
        <v>3307</v>
      </c>
      <c r="K864" s="242">
        <v>2</v>
      </c>
      <c r="L864" s="216">
        <v>45717</v>
      </c>
      <c r="M864" s="216">
        <v>46081</v>
      </c>
      <c r="N864" s="251">
        <f t="shared" si="27"/>
        <v>52</v>
      </c>
      <c r="O864" s="217">
        <v>1</v>
      </c>
      <c r="P864" s="214" t="s">
        <v>4923</v>
      </c>
      <c r="Q864" s="217">
        <f t="shared" si="26"/>
        <v>1</v>
      </c>
      <c r="R864" s="218" t="str">
        <f t="array" aca="1" ref="R864" ca="1">IF(ISNUMBER(Q864),IF(Q864=100%,"CUMPLIDA",IF(AND(ISNUMBER(M864),ISNUMBER(INDIRECT("FECHA_"&amp;$B864,1))), IF(M864&lt;=INDIRECT("FECHA_"&amp;$B864,1),"INCUMPLIDA","PROCESO"), "VERIFICAR FECHA")),"SIN VALOR AVANCE")</f>
        <v>CUMPLIDA</v>
      </c>
    </row>
    <row r="865" spans="1:18" ht="375">
      <c r="A865" s="211" t="s">
        <v>652</v>
      </c>
      <c r="B865" s="212" t="s">
        <v>2644</v>
      </c>
      <c r="C865" s="548" t="s">
        <v>3336</v>
      </c>
      <c r="D865" s="548" t="s">
        <v>3337</v>
      </c>
      <c r="E865" s="546" t="s">
        <v>3338</v>
      </c>
      <c r="F865" s="546"/>
      <c r="G865" s="546" t="s">
        <v>3339</v>
      </c>
      <c r="H865" s="213" t="s">
        <v>3340</v>
      </c>
      <c r="I865" s="214" t="s">
        <v>3341</v>
      </c>
      <c r="J865" s="214" t="s">
        <v>3342</v>
      </c>
      <c r="K865" s="242">
        <v>4</v>
      </c>
      <c r="L865" s="216">
        <v>45662</v>
      </c>
      <c r="M865" s="216">
        <v>46142</v>
      </c>
      <c r="N865" s="251">
        <f t="shared" si="27"/>
        <v>68.571428571428569</v>
      </c>
      <c r="O865" s="217">
        <v>0.75</v>
      </c>
      <c r="P865" s="214" t="s">
        <v>5295</v>
      </c>
      <c r="Q865" s="217">
        <f t="shared" si="26"/>
        <v>0.75</v>
      </c>
      <c r="R865" s="218" t="str">
        <f t="array" aca="1" ref="R865" ca="1">IF(ISNUMBER(Q865),IF(Q865=100%,"CUMPLIDA",IF(AND(ISNUMBER(M865),ISNUMBER(INDIRECT("FECHA_"&amp;$B865,1))), IF(M865&lt;=INDIRECT("FECHA_"&amp;$B865,1),"INCUMPLIDA","PROCESO"), "VERIFICAR FECHA")),"SIN VALOR AVANCE")</f>
        <v>PROCESO</v>
      </c>
    </row>
    <row r="866" spans="1:18" ht="45.75">
      <c r="A866" s="211" t="s">
        <v>652</v>
      </c>
      <c r="B866" s="212" t="s">
        <v>2644</v>
      </c>
      <c r="C866" s="548"/>
      <c r="D866" s="548"/>
      <c r="E866" s="546"/>
      <c r="F866" s="546"/>
      <c r="G866" s="546"/>
      <c r="H866" s="213" t="s">
        <v>3343</v>
      </c>
      <c r="I866" s="214" t="s">
        <v>2999</v>
      </c>
      <c r="J866" s="214" t="s">
        <v>2922</v>
      </c>
      <c r="K866" s="242">
        <v>1</v>
      </c>
      <c r="L866" s="216">
        <v>45231</v>
      </c>
      <c r="M866" s="216">
        <v>45504</v>
      </c>
      <c r="N866" s="251">
        <f t="shared" si="27"/>
        <v>39</v>
      </c>
      <c r="O866" s="217">
        <v>1</v>
      </c>
      <c r="P866" s="214" t="s">
        <v>4950</v>
      </c>
      <c r="Q866" s="217">
        <f t="shared" si="26"/>
        <v>1</v>
      </c>
      <c r="R866" s="218" t="str">
        <f t="array" aca="1" ref="R866" ca="1">IF(ISNUMBER(Q866),IF(Q866=100%,"CUMPLIDA",IF(AND(ISNUMBER(M866),ISNUMBER(INDIRECT("FECHA_"&amp;$B866,1))), IF(M866&lt;=INDIRECT("FECHA_"&amp;$B866,1),"INCUMPLIDA","PROCESO"), "VERIFICAR FECHA")),"SIN VALOR AVANCE")</f>
        <v>CUMPLIDA</v>
      </c>
    </row>
    <row r="867" spans="1:18" ht="150.75">
      <c r="A867" s="211" t="s">
        <v>652</v>
      </c>
      <c r="B867" s="212" t="s">
        <v>2644</v>
      </c>
      <c r="C867" s="548"/>
      <c r="D867" s="548"/>
      <c r="E867" s="546"/>
      <c r="F867" s="546"/>
      <c r="G867" s="546"/>
      <c r="H867" s="213" t="s">
        <v>3344</v>
      </c>
      <c r="I867" s="214" t="s">
        <v>515</v>
      </c>
      <c r="J867" s="214" t="s">
        <v>475</v>
      </c>
      <c r="K867" s="242">
        <v>1</v>
      </c>
      <c r="L867" s="216">
        <v>45323</v>
      </c>
      <c r="M867" s="216">
        <v>45747</v>
      </c>
      <c r="N867" s="251">
        <f t="shared" si="27"/>
        <v>60.571428571428569</v>
      </c>
      <c r="O867" s="217">
        <v>1</v>
      </c>
      <c r="P867" s="214" t="s">
        <v>4951</v>
      </c>
      <c r="Q867" s="217">
        <f t="shared" si="26"/>
        <v>1</v>
      </c>
      <c r="R867" s="218" t="str">
        <f t="array" aca="1" ref="R867" ca="1">IF(ISNUMBER(Q867),IF(Q867=100%,"CUMPLIDA",IF(AND(ISNUMBER(M867),ISNUMBER(INDIRECT("FECHA_"&amp;$B867,1))), IF(M867&lt;=INDIRECT("FECHA_"&amp;$B867,1),"INCUMPLIDA","PROCESO"), "VERIFICAR FECHA")),"SIN VALOR AVANCE")</f>
        <v>CUMPLIDA</v>
      </c>
    </row>
    <row r="868" spans="1:18" ht="45.75">
      <c r="A868" s="211" t="s">
        <v>652</v>
      </c>
      <c r="B868" s="212" t="s">
        <v>2644</v>
      </c>
      <c r="C868" s="548"/>
      <c r="D868" s="548"/>
      <c r="E868" s="546"/>
      <c r="F868" s="546"/>
      <c r="G868" s="546"/>
      <c r="H868" s="213" t="s">
        <v>3345</v>
      </c>
      <c r="I868" s="214" t="s">
        <v>518</v>
      </c>
      <c r="J868" s="214" t="s">
        <v>519</v>
      </c>
      <c r="K868" s="242">
        <v>1</v>
      </c>
      <c r="L868" s="216">
        <v>45323</v>
      </c>
      <c r="M868" s="216">
        <v>45747</v>
      </c>
      <c r="N868" s="251">
        <f t="shared" si="27"/>
        <v>60.571428571428569</v>
      </c>
      <c r="O868" s="217">
        <v>1</v>
      </c>
      <c r="P868" s="214" t="s">
        <v>4950</v>
      </c>
      <c r="Q868" s="217">
        <f t="shared" si="26"/>
        <v>1</v>
      </c>
      <c r="R868" s="218" t="str">
        <f t="array" aca="1" ref="R868" ca="1">IF(ISNUMBER(Q868),IF(Q868=100%,"CUMPLIDA",IF(AND(ISNUMBER(M868),ISNUMBER(INDIRECT("FECHA_"&amp;$B868,1))), IF(M868&lt;=INDIRECT("FECHA_"&amp;$B868,1),"INCUMPLIDA","PROCESO"), "VERIFICAR FECHA")),"SIN VALOR AVANCE")</f>
        <v>CUMPLIDA</v>
      </c>
    </row>
    <row r="869" spans="1:18" ht="75">
      <c r="A869" s="211" t="s">
        <v>652</v>
      </c>
      <c r="B869" s="212" t="s">
        <v>2644</v>
      </c>
      <c r="C869" s="548"/>
      <c r="D869" s="548"/>
      <c r="E869" s="546"/>
      <c r="F869" s="546"/>
      <c r="G869" s="546"/>
      <c r="H869" s="213" t="s">
        <v>3346</v>
      </c>
      <c r="I869" s="214" t="s">
        <v>481</v>
      </c>
      <c r="J869" s="214" t="s">
        <v>482</v>
      </c>
      <c r="K869" s="242">
        <v>1</v>
      </c>
      <c r="L869" s="216">
        <v>45231</v>
      </c>
      <c r="M869" s="216">
        <v>45747</v>
      </c>
      <c r="N869" s="251">
        <f t="shared" si="27"/>
        <v>73.714285714285708</v>
      </c>
      <c r="O869" s="217">
        <v>1</v>
      </c>
      <c r="P869" s="214" t="s">
        <v>4950</v>
      </c>
      <c r="Q869" s="217">
        <f t="shared" si="26"/>
        <v>1</v>
      </c>
      <c r="R869" s="218" t="str">
        <f t="array" aca="1" ref="R869" ca="1">IF(ISNUMBER(Q869),IF(Q869=100%,"CUMPLIDA",IF(AND(ISNUMBER(M869),ISNUMBER(INDIRECT("FECHA_"&amp;$B869,1))), IF(M869&lt;=INDIRECT("FECHA_"&amp;$B869,1),"INCUMPLIDA","PROCESO"), "VERIFICAR FECHA")),"SIN VALOR AVANCE")</f>
        <v>CUMPLIDA</v>
      </c>
    </row>
    <row r="870" spans="1:18" ht="150.75">
      <c r="A870" s="211" t="s">
        <v>652</v>
      </c>
      <c r="B870" s="212" t="s">
        <v>2644</v>
      </c>
      <c r="C870" s="548"/>
      <c r="D870" s="548"/>
      <c r="E870" s="546"/>
      <c r="F870" s="546"/>
      <c r="G870" s="546"/>
      <c r="H870" s="213" t="s">
        <v>3347</v>
      </c>
      <c r="I870" s="214" t="s">
        <v>483</v>
      </c>
      <c r="J870" s="214" t="s">
        <v>484</v>
      </c>
      <c r="K870" s="242">
        <v>1</v>
      </c>
      <c r="L870" s="216">
        <v>45323</v>
      </c>
      <c r="M870" s="216">
        <v>45747</v>
      </c>
      <c r="N870" s="251">
        <f t="shared" si="27"/>
        <v>60.571428571428569</v>
      </c>
      <c r="O870" s="217">
        <v>1</v>
      </c>
      <c r="P870" s="214" t="s">
        <v>4951</v>
      </c>
      <c r="Q870" s="217">
        <f t="shared" si="26"/>
        <v>1</v>
      </c>
      <c r="R870" s="218" t="str">
        <f t="array" aca="1" ref="R870" ca="1">IF(ISNUMBER(Q870),IF(Q870=100%,"CUMPLIDA",IF(AND(ISNUMBER(M870),ISNUMBER(INDIRECT("FECHA_"&amp;$B870,1))), IF(M870&lt;=INDIRECT("FECHA_"&amp;$B870,1),"INCUMPLIDA","PROCESO"), "VERIFICAR FECHA")),"SIN VALOR AVANCE")</f>
        <v>CUMPLIDA</v>
      </c>
    </row>
    <row r="871" spans="1:18" ht="45.75">
      <c r="A871" s="211" t="s">
        <v>652</v>
      </c>
      <c r="B871" s="212" t="s">
        <v>2644</v>
      </c>
      <c r="C871" s="548"/>
      <c r="D871" s="548"/>
      <c r="E871" s="546"/>
      <c r="F871" s="546"/>
      <c r="G871" s="546"/>
      <c r="H871" s="213" t="s">
        <v>3348</v>
      </c>
      <c r="I871" s="214" t="s">
        <v>238</v>
      </c>
      <c r="J871" s="214" t="s">
        <v>485</v>
      </c>
      <c r="K871" s="242">
        <v>1</v>
      </c>
      <c r="L871" s="216">
        <v>45231</v>
      </c>
      <c r="M871" s="216">
        <v>45747</v>
      </c>
      <c r="N871" s="251">
        <f t="shared" si="27"/>
        <v>73.714285714285708</v>
      </c>
      <c r="O871" s="217">
        <v>1</v>
      </c>
      <c r="P871" s="214" t="s">
        <v>4950</v>
      </c>
      <c r="Q871" s="217">
        <f t="shared" si="26"/>
        <v>1</v>
      </c>
      <c r="R871" s="218" t="str">
        <f t="array" aca="1" ref="R871" ca="1">IF(ISNUMBER(Q871),IF(Q871=100%,"CUMPLIDA",IF(AND(ISNUMBER(M871),ISNUMBER(INDIRECT("FECHA_"&amp;$B871,1))), IF(M871&lt;=INDIRECT("FECHA_"&amp;$B871,1),"INCUMPLIDA","PROCESO"), "VERIFICAR FECHA")),"SIN VALOR AVANCE")</f>
        <v>CUMPLIDA</v>
      </c>
    </row>
    <row r="872" spans="1:18" ht="195.75">
      <c r="A872" s="211" t="s">
        <v>652</v>
      </c>
      <c r="B872" s="212" t="s">
        <v>2644</v>
      </c>
      <c r="C872" s="548"/>
      <c r="D872" s="548"/>
      <c r="E872" s="546"/>
      <c r="F872" s="546"/>
      <c r="G872" s="546"/>
      <c r="H872" s="213" t="s">
        <v>3349</v>
      </c>
      <c r="I872" s="214" t="s">
        <v>486</v>
      </c>
      <c r="J872" s="214" t="s">
        <v>487</v>
      </c>
      <c r="K872" s="242">
        <v>1</v>
      </c>
      <c r="L872" s="216">
        <v>45231</v>
      </c>
      <c r="M872" s="216">
        <v>45808</v>
      </c>
      <c r="N872" s="251">
        <f t="shared" si="27"/>
        <v>82.428571428571431</v>
      </c>
      <c r="O872" s="217">
        <v>1</v>
      </c>
      <c r="P872" s="214" t="s">
        <v>4952</v>
      </c>
      <c r="Q872" s="217">
        <f t="shared" si="26"/>
        <v>1</v>
      </c>
      <c r="R872" s="218" t="str">
        <f t="array" aca="1" ref="R872" ca="1">IF(ISNUMBER(Q872),IF(Q872=100%,"CUMPLIDA",IF(AND(ISNUMBER(M872),ISNUMBER(INDIRECT("FECHA_"&amp;$B872,1))), IF(M872&lt;=INDIRECT("FECHA_"&amp;$B872,1),"INCUMPLIDA","PROCESO"), "VERIFICAR FECHA")),"SIN VALOR AVANCE")</f>
        <v>CUMPLIDA</v>
      </c>
    </row>
    <row r="873" spans="1:18" ht="45.75">
      <c r="A873" s="211" t="s">
        <v>652</v>
      </c>
      <c r="B873" s="212" t="s">
        <v>2644</v>
      </c>
      <c r="C873" s="548"/>
      <c r="D873" s="548"/>
      <c r="E873" s="546"/>
      <c r="F873" s="546"/>
      <c r="G873" s="546"/>
      <c r="H873" s="213" t="s">
        <v>3350</v>
      </c>
      <c r="I873" s="214" t="s">
        <v>489</v>
      </c>
      <c r="J873" s="214" t="s">
        <v>490</v>
      </c>
      <c r="K873" s="242">
        <v>7</v>
      </c>
      <c r="L873" s="216">
        <v>46024</v>
      </c>
      <c r="M873" s="216">
        <v>46660</v>
      </c>
      <c r="N873" s="251">
        <f t="shared" si="27"/>
        <v>90.857142857142861</v>
      </c>
      <c r="O873" s="217">
        <v>0</v>
      </c>
      <c r="P873" s="214" t="s">
        <v>4950</v>
      </c>
      <c r="Q873" s="217">
        <f t="shared" si="26"/>
        <v>0</v>
      </c>
      <c r="R873" s="218" t="str">
        <f t="array" aca="1" ref="R873" ca="1">IF(ISNUMBER(Q873),IF(Q873=100%,"CUMPLIDA",IF(AND(ISNUMBER(M873),ISNUMBER(INDIRECT("FECHA_"&amp;$B873,1))), IF(M873&lt;=INDIRECT("FECHA_"&amp;$B873,1),"INCUMPLIDA","PROCESO"), "VERIFICAR FECHA")),"SIN VALOR AVANCE")</f>
        <v>PROCESO</v>
      </c>
    </row>
    <row r="874" spans="1:18" ht="150.75">
      <c r="A874" s="211" t="s">
        <v>652</v>
      </c>
      <c r="B874" s="212" t="s">
        <v>2644</v>
      </c>
      <c r="C874" s="548"/>
      <c r="D874" s="548"/>
      <c r="E874" s="546"/>
      <c r="F874" s="546"/>
      <c r="G874" s="546"/>
      <c r="H874" s="213" t="s">
        <v>3351</v>
      </c>
      <c r="I874" s="214" t="s">
        <v>493</v>
      </c>
      <c r="J874" s="214" t="s">
        <v>494</v>
      </c>
      <c r="K874" s="242">
        <v>1</v>
      </c>
      <c r="L874" s="216">
        <v>46024</v>
      </c>
      <c r="M874" s="216">
        <v>46660</v>
      </c>
      <c r="N874" s="251">
        <f t="shared" si="27"/>
        <v>90.857142857142861</v>
      </c>
      <c r="O874" s="217">
        <v>0</v>
      </c>
      <c r="P874" s="214" t="s">
        <v>4951</v>
      </c>
      <c r="Q874" s="217">
        <f t="shared" si="26"/>
        <v>0</v>
      </c>
      <c r="R874" s="218" t="str">
        <f t="array" aca="1" ref="R874" ca="1">IF(ISNUMBER(Q874),IF(Q874=100%,"CUMPLIDA",IF(AND(ISNUMBER(M874),ISNUMBER(INDIRECT("FECHA_"&amp;$B874,1))), IF(M874&lt;=INDIRECT("FECHA_"&amp;$B874,1),"INCUMPLIDA","PROCESO"), "VERIFICAR FECHA")),"SIN VALOR AVANCE")</f>
        <v>PROCESO</v>
      </c>
    </row>
    <row r="875" spans="1:18" ht="195.75">
      <c r="A875" s="211" t="s">
        <v>652</v>
      </c>
      <c r="B875" s="212" t="s">
        <v>2644</v>
      </c>
      <c r="C875" s="548"/>
      <c r="D875" s="548"/>
      <c r="E875" s="546"/>
      <c r="F875" s="546"/>
      <c r="G875" s="546"/>
      <c r="H875" s="213" t="s">
        <v>3352</v>
      </c>
      <c r="I875" s="214" t="s">
        <v>496</v>
      </c>
      <c r="J875" s="214" t="s">
        <v>527</v>
      </c>
      <c r="K875" s="242">
        <v>2</v>
      </c>
      <c r="L875" s="216">
        <v>46024</v>
      </c>
      <c r="M875" s="216">
        <v>46660</v>
      </c>
      <c r="N875" s="251">
        <f t="shared" si="27"/>
        <v>90.857142857142861</v>
      </c>
      <c r="O875" s="217">
        <v>0</v>
      </c>
      <c r="P875" s="214" t="s">
        <v>4952</v>
      </c>
      <c r="Q875" s="217">
        <f t="shared" si="26"/>
        <v>0</v>
      </c>
      <c r="R875" s="218" t="str">
        <f t="array" aca="1" ref="R875" ca="1">IF(ISNUMBER(Q875),IF(Q875=100%,"CUMPLIDA",IF(AND(ISNUMBER(M875),ISNUMBER(INDIRECT("FECHA_"&amp;$B875,1))), IF(M875&lt;=INDIRECT("FECHA_"&amp;$B875,1),"INCUMPLIDA","PROCESO"), "VERIFICAR FECHA")),"SIN VALOR AVANCE")</f>
        <v>PROCESO</v>
      </c>
    </row>
    <row r="876" spans="1:18" ht="285">
      <c r="A876" s="211" t="s">
        <v>652</v>
      </c>
      <c r="B876" s="212" t="s">
        <v>2644</v>
      </c>
      <c r="C876" s="548"/>
      <c r="D876" s="548"/>
      <c r="E876" s="546" t="s">
        <v>3353</v>
      </c>
      <c r="F876" s="546"/>
      <c r="G876" s="546"/>
      <c r="H876" s="213" t="s">
        <v>3354</v>
      </c>
      <c r="I876" s="214" t="s">
        <v>3355</v>
      </c>
      <c r="J876" s="214" t="s">
        <v>3356</v>
      </c>
      <c r="K876" s="242">
        <v>36</v>
      </c>
      <c r="L876" s="216">
        <v>45662</v>
      </c>
      <c r="M876" s="216">
        <v>46142</v>
      </c>
      <c r="N876" s="251">
        <f t="shared" si="27"/>
        <v>68.571428571428569</v>
      </c>
      <c r="O876" s="217">
        <v>0.92</v>
      </c>
      <c r="P876" s="214" t="s">
        <v>5296</v>
      </c>
      <c r="Q876" s="217">
        <f t="shared" si="26"/>
        <v>0.92</v>
      </c>
      <c r="R876" s="218" t="str">
        <f t="array" aca="1" ref="R876" ca="1">IF(ISNUMBER(Q876),IF(Q876=100%,"CUMPLIDA",IF(AND(ISNUMBER(M876),ISNUMBER(INDIRECT("FECHA_"&amp;$B876,1))), IF(M876&lt;=INDIRECT("FECHA_"&amp;$B876,1),"INCUMPLIDA","PROCESO"), "VERIFICAR FECHA")),"SIN VALOR AVANCE")</f>
        <v>PROCESO</v>
      </c>
    </row>
    <row r="877" spans="1:18" ht="150">
      <c r="A877" s="211" t="s">
        <v>652</v>
      </c>
      <c r="B877" s="212" t="s">
        <v>2644</v>
      </c>
      <c r="C877" s="548"/>
      <c r="D877" s="548"/>
      <c r="E877" s="546"/>
      <c r="F877" s="546"/>
      <c r="G877" s="546"/>
      <c r="H877" s="213" t="s">
        <v>3357</v>
      </c>
      <c r="I877" s="214" t="s">
        <v>3358</v>
      </c>
      <c r="J877" s="214" t="s">
        <v>3359</v>
      </c>
      <c r="K877" s="242">
        <v>4</v>
      </c>
      <c r="L877" s="216">
        <v>45689</v>
      </c>
      <c r="M877" s="216">
        <v>46053</v>
      </c>
      <c r="N877" s="251">
        <f t="shared" si="27"/>
        <v>52</v>
      </c>
      <c r="O877" s="217">
        <v>1</v>
      </c>
      <c r="P877" s="214" t="s">
        <v>5297</v>
      </c>
      <c r="Q877" s="217">
        <f t="shared" si="26"/>
        <v>1</v>
      </c>
      <c r="R877" s="218" t="str">
        <f t="array" aca="1" ref="R877" ca="1">IF(ISNUMBER(Q877),IF(Q877=100%,"CUMPLIDA",IF(AND(ISNUMBER(M877),ISNUMBER(INDIRECT("FECHA_"&amp;$B877,1))), IF(M877&lt;=INDIRECT("FECHA_"&amp;$B877,1),"INCUMPLIDA","PROCESO"), "VERIFICAR FECHA")),"SIN VALOR AVANCE")</f>
        <v>CUMPLIDA</v>
      </c>
    </row>
    <row r="878" spans="1:18" ht="120">
      <c r="A878" s="211" t="s">
        <v>652</v>
      </c>
      <c r="B878" s="212" t="s">
        <v>2644</v>
      </c>
      <c r="C878" s="548"/>
      <c r="D878" s="548"/>
      <c r="E878" s="546" t="s">
        <v>3360</v>
      </c>
      <c r="F878" s="546"/>
      <c r="G878" s="546"/>
      <c r="H878" s="213" t="s">
        <v>3361</v>
      </c>
      <c r="I878" s="214" t="s">
        <v>3362</v>
      </c>
      <c r="J878" s="214" t="s">
        <v>3363</v>
      </c>
      <c r="K878" s="242">
        <v>18</v>
      </c>
      <c r="L878" s="216">
        <v>45662</v>
      </c>
      <c r="M878" s="216">
        <v>46142</v>
      </c>
      <c r="N878" s="251">
        <f t="shared" si="27"/>
        <v>68.571428571428569</v>
      </c>
      <c r="O878" s="217">
        <v>0.83</v>
      </c>
      <c r="P878" s="224" t="s">
        <v>5298</v>
      </c>
      <c r="Q878" s="217">
        <f t="shared" si="26"/>
        <v>0.83</v>
      </c>
      <c r="R878" s="218" t="str">
        <f t="array" aca="1" ref="R878" ca="1">IF(ISNUMBER(Q878),IF(Q878=100%,"CUMPLIDA",IF(AND(ISNUMBER(M878),ISNUMBER(INDIRECT("FECHA_"&amp;$B878,1))), IF(M878&lt;=INDIRECT("FECHA_"&amp;$B878,1),"INCUMPLIDA","PROCESO"), "VERIFICAR FECHA")),"SIN VALOR AVANCE")</f>
        <v>PROCESO</v>
      </c>
    </row>
    <row r="879" spans="1:18" ht="45.75">
      <c r="A879" s="211" t="s">
        <v>652</v>
      </c>
      <c r="B879" s="212" t="s">
        <v>2644</v>
      </c>
      <c r="C879" s="548"/>
      <c r="D879" s="548"/>
      <c r="E879" s="546"/>
      <c r="F879" s="546"/>
      <c r="G879" s="546"/>
      <c r="H879" s="213" t="s">
        <v>3343</v>
      </c>
      <c r="I879" s="214" t="s">
        <v>2999</v>
      </c>
      <c r="J879" s="214" t="s">
        <v>2922</v>
      </c>
      <c r="K879" s="242">
        <v>1</v>
      </c>
      <c r="L879" s="216">
        <v>45231</v>
      </c>
      <c r="M879" s="216">
        <v>45504</v>
      </c>
      <c r="N879" s="251">
        <f t="shared" si="27"/>
        <v>39</v>
      </c>
      <c r="O879" s="217">
        <v>1</v>
      </c>
      <c r="P879" s="214" t="s">
        <v>4950</v>
      </c>
      <c r="Q879" s="217">
        <f t="shared" si="26"/>
        <v>1</v>
      </c>
      <c r="R879" s="218" t="str">
        <f t="array" aca="1" ref="R879" ca="1">IF(ISNUMBER(Q879),IF(Q879=100%,"CUMPLIDA",IF(AND(ISNUMBER(M879),ISNUMBER(INDIRECT("FECHA_"&amp;$B879,1))), IF(M879&lt;=INDIRECT("FECHA_"&amp;$B879,1),"INCUMPLIDA","PROCESO"), "VERIFICAR FECHA")),"SIN VALOR AVANCE")</f>
        <v>CUMPLIDA</v>
      </c>
    </row>
    <row r="880" spans="1:18" ht="150.75">
      <c r="A880" s="211" t="s">
        <v>652</v>
      </c>
      <c r="B880" s="212" t="s">
        <v>2644</v>
      </c>
      <c r="C880" s="548"/>
      <c r="D880" s="548"/>
      <c r="E880" s="546"/>
      <c r="F880" s="546"/>
      <c r="G880" s="546"/>
      <c r="H880" s="213" t="s">
        <v>3344</v>
      </c>
      <c r="I880" s="214" t="s">
        <v>515</v>
      </c>
      <c r="J880" s="214" t="s">
        <v>475</v>
      </c>
      <c r="K880" s="242">
        <v>1</v>
      </c>
      <c r="L880" s="216">
        <v>45323</v>
      </c>
      <c r="M880" s="216">
        <v>45747</v>
      </c>
      <c r="N880" s="251">
        <f t="shared" si="27"/>
        <v>60.571428571428569</v>
      </c>
      <c r="O880" s="217">
        <v>1</v>
      </c>
      <c r="P880" s="214" t="s">
        <v>4951</v>
      </c>
      <c r="Q880" s="217">
        <f t="shared" si="26"/>
        <v>1</v>
      </c>
      <c r="R880" s="218" t="str">
        <f t="array" aca="1" ref="R880" ca="1">IF(ISNUMBER(Q880),IF(Q880=100%,"CUMPLIDA",IF(AND(ISNUMBER(M880),ISNUMBER(INDIRECT("FECHA_"&amp;$B880,1))), IF(M880&lt;=INDIRECT("FECHA_"&amp;$B880,1),"INCUMPLIDA","PROCESO"), "VERIFICAR FECHA")),"SIN VALOR AVANCE")</f>
        <v>CUMPLIDA</v>
      </c>
    </row>
    <row r="881" spans="1:18" ht="45.75">
      <c r="A881" s="211" t="s">
        <v>652</v>
      </c>
      <c r="B881" s="212" t="s">
        <v>2644</v>
      </c>
      <c r="C881" s="548"/>
      <c r="D881" s="548"/>
      <c r="E881" s="546"/>
      <c r="F881" s="546"/>
      <c r="G881" s="546"/>
      <c r="H881" s="213" t="s">
        <v>3345</v>
      </c>
      <c r="I881" s="214" t="s">
        <v>518</v>
      </c>
      <c r="J881" s="214" t="s">
        <v>519</v>
      </c>
      <c r="K881" s="242">
        <v>1</v>
      </c>
      <c r="L881" s="216">
        <v>45323</v>
      </c>
      <c r="M881" s="216">
        <v>45747</v>
      </c>
      <c r="N881" s="251">
        <f t="shared" si="27"/>
        <v>60.571428571428569</v>
      </c>
      <c r="O881" s="217">
        <v>1</v>
      </c>
      <c r="P881" s="214" t="s">
        <v>4950</v>
      </c>
      <c r="Q881" s="217">
        <f t="shared" si="26"/>
        <v>1</v>
      </c>
      <c r="R881" s="218" t="str">
        <f t="array" aca="1" ref="R881" ca="1">IF(ISNUMBER(Q881),IF(Q881=100%,"CUMPLIDA",IF(AND(ISNUMBER(M881),ISNUMBER(INDIRECT("FECHA_"&amp;$B881,1))), IF(M881&lt;=INDIRECT("FECHA_"&amp;$B881,1),"INCUMPLIDA","PROCESO"), "VERIFICAR FECHA")),"SIN VALOR AVANCE")</f>
        <v>CUMPLIDA</v>
      </c>
    </row>
    <row r="882" spans="1:18" ht="75">
      <c r="A882" s="211" t="s">
        <v>652</v>
      </c>
      <c r="B882" s="212" t="s">
        <v>2644</v>
      </c>
      <c r="C882" s="548"/>
      <c r="D882" s="548"/>
      <c r="E882" s="546"/>
      <c r="F882" s="546"/>
      <c r="G882" s="546"/>
      <c r="H882" s="213" t="s">
        <v>3346</v>
      </c>
      <c r="I882" s="214" t="s">
        <v>481</v>
      </c>
      <c r="J882" s="214" t="s">
        <v>482</v>
      </c>
      <c r="K882" s="242">
        <v>1</v>
      </c>
      <c r="L882" s="216">
        <v>45231</v>
      </c>
      <c r="M882" s="216">
        <v>45747</v>
      </c>
      <c r="N882" s="251">
        <f t="shared" si="27"/>
        <v>73.714285714285708</v>
      </c>
      <c r="O882" s="217">
        <v>1</v>
      </c>
      <c r="P882" s="214" t="s">
        <v>4950</v>
      </c>
      <c r="Q882" s="217">
        <f t="shared" si="26"/>
        <v>1</v>
      </c>
      <c r="R882" s="218" t="str">
        <f t="array" aca="1" ref="R882" ca="1">IF(ISNUMBER(Q882),IF(Q882=100%,"CUMPLIDA",IF(AND(ISNUMBER(M882),ISNUMBER(INDIRECT("FECHA_"&amp;$B882,1))), IF(M882&lt;=INDIRECT("FECHA_"&amp;$B882,1),"INCUMPLIDA","PROCESO"), "VERIFICAR FECHA")),"SIN VALOR AVANCE")</f>
        <v>CUMPLIDA</v>
      </c>
    </row>
    <row r="883" spans="1:18" ht="150.75">
      <c r="A883" s="211" t="s">
        <v>652</v>
      </c>
      <c r="B883" s="212" t="s">
        <v>2644</v>
      </c>
      <c r="C883" s="548"/>
      <c r="D883" s="548"/>
      <c r="E883" s="546"/>
      <c r="F883" s="546"/>
      <c r="G883" s="546"/>
      <c r="H883" s="213" t="s">
        <v>3347</v>
      </c>
      <c r="I883" s="214" t="s">
        <v>483</v>
      </c>
      <c r="J883" s="214" t="s">
        <v>484</v>
      </c>
      <c r="K883" s="242">
        <v>1</v>
      </c>
      <c r="L883" s="216">
        <v>45323</v>
      </c>
      <c r="M883" s="216">
        <v>45747</v>
      </c>
      <c r="N883" s="251">
        <f t="shared" si="27"/>
        <v>60.571428571428569</v>
      </c>
      <c r="O883" s="217">
        <v>1</v>
      </c>
      <c r="P883" s="214" t="s">
        <v>4951</v>
      </c>
      <c r="Q883" s="217">
        <f t="shared" si="26"/>
        <v>1</v>
      </c>
      <c r="R883" s="218" t="str">
        <f t="array" aca="1" ref="R883" ca="1">IF(ISNUMBER(Q883),IF(Q883=100%,"CUMPLIDA",IF(AND(ISNUMBER(M883),ISNUMBER(INDIRECT("FECHA_"&amp;$B883,1))), IF(M883&lt;=INDIRECT("FECHA_"&amp;$B883,1),"INCUMPLIDA","PROCESO"), "VERIFICAR FECHA")),"SIN VALOR AVANCE")</f>
        <v>CUMPLIDA</v>
      </c>
    </row>
    <row r="884" spans="1:18" ht="45.75">
      <c r="A884" s="211" t="s">
        <v>652</v>
      </c>
      <c r="B884" s="212" t="s">
        <v>2644</v>
      </c>
      <c r="C884" s="548"/>
      <c r="D884" s="548"/>
      <c r="E884" s="546"/>
      <c r="F884" s="546"/>
      <c r="G884" s="546"/>
      <c r="H884" s="213" t="s">
        <v>3348</v>
      </c>
      <c r="I884" s="214" t="s">
        <v>238</v>
      </c>
      <c r="J884" s="214" t="s">
        <v>485</v>
      </c>
      <c r="K884" s="242">
        <v>1</v>
      </c>
      <c r="L884" s="216">
        <v>45231</v>
      </c>
      <c r="M884" s="216">
        <v>45747</v>
      </c>
      <c r="N884" s="251">
        <f t="shared" si="27"/>
        <v>73.714285714285708</v>
      </c>
      <c r="O884" s="217">
        <v>1</v>
      </c>
      <c r="P884" s="214" t="s">
        <v>4950</v>
      </c>
      <c r="Q884" s="217">
        <f t="shared" si="26"/>
        <v>1</v>
      </c>
      <c r="R884" s="218" t="str">
        <f t="array" aca="1" ref="R884" ca="1">IF(ISNUMBER(Q884),IF(Q884=100%,"CUMPLIDA",IF(AND(ISNUMBER(M884),ISNUMBER(INDIRECT("FECHA_"&amp;$B884,1))), IF(M884&lt;=INDIRECT("FECHA_"&amp;$B884,1),"INCUMPLIDA","PROCESO"), "VERIFICAR FECHA")),"SIN VALOR AVANCE")</f>
        <v>CUMPLIDA</v>
      </c>
    </row>
    <row r="885" spans="1:18" ht="150.75">
      <c r="A885" s="211" t="s">
        <v>652</v>
      </c>
      <c r="B885" s="212" t="s">
        <v>2644</v>
      </c>
      <c r="C885" s="548"/>
      <c r="D885" s="548"/>
      <c r="E885" s="546"/>
      <c r="F885" s="546"/>
      <c r="G885" s="546"/>
      <c r="H885" s="213" t="s">
        <v>3349</v>
      </c>
      <c r="I885" s="214" t="s">
        <v>486</v>
      </c>
      <c r="J885" s="214" t="s">
        <v>487</v>
      </c>
      <c r="K885" s="242">
        <v>1</v>
      </c>
      <c r="L885" s="216">
        <v>45231</v>
      </c>
      <c r="M885" s="216">
        <v>45808</v>
      </c>
      <c r="N885" s="251">
        <f t="shared" si="27"/>
        <v>82.428571428571431</v>
      </c>
      <c r="O885" s="217">
        <v>1</v>
      </c>
      <c r="P885" s="214" t="s">
        <v>4951</v>
      </c>
      <c r="Q885" s="217">
        <f t="shared" si="26"/>
        <v>1</v>
      </c>
      <c r="R885" s="218" t="str">
        <f t="array" aca="1" ref="R885" ca="1">IF(ISNUMBER(Q885),IF(Q885=100%,"CUMPLIDA",IF(AND(ISNUMBER(M885),ISNUMBER(INDIRECT("FECHA_"&amp;$B885,1))), IF(M885&lt;=INDIRECT("FECHA_"&amp;$B885,1),"INCUMPLIDA","PROCESO"), "VERIFICAR FECHA")),"SIN VALOR AVANCE")</f>
        <v>CUMPLIDA</v>
      </c>
    </row>
    <row r="886" spans="1:18" ht="45.75">
      <c r="A886" s="211" t="s">
        <v>652</v>
      </c>
      <c r="B886" s="212" t="s">
        <v>2644</v>
      </c>
      <c r="C886" s="548"/>
      <c r="D886" s="548"/>
      <c r="E886" s="546"/>
      <c r="F886" s="546"/>
      <c r="G886" s="546"/>
      <c r="H886" s="213" t="s">
        <v>3350</v>
      </c>
      <c r="I886" s="214" t="s">
        <v>489</v>
      </c>
      <c r="J886" s="214" t="s">
        <v>490</v>
      </c>
      <c r="K886" s="242">
        <v>7</v>
      </c>
      <c r="L886" s="216">
        <v>46024</v>
      </c>
      <c r="M886" s="216">
        <v>46660</v>
      </c>
      <c r="N886" s="251">
        <f t="shared" si="27"/>
        <v>90.857142857142861</v>
      </c>
      <c r="O886" s="217">
        <v>0</v>
      </c>
      <c r="P886" s="214" t="s">
        <v>4950</v>
      </c>
      <c r="Q886" s="217">
        <f t="shared" si="26"/>
        <v>0</v>
      </c>
      <c r="R886" s="218" t="str">
        <f t="array" aca="1" ref="R886" ca="1">IF(ISNUMBER(Q886),IF(Q886=100%,"CUMPLIDA",IF(AND(ISNUMBER(M886),ISNUMBER(INDIRECT("FECHA_"&amp;$B886,1))), IF(M886&lt;=INDIRECT("FECHA_"&amp;$B886,1),"INCUMPLIDA","PROCESO"), "VERIFICAR FECHA")),"SIN VALOR AVANCE")</f>
        <v>PROCESO</v>
      </c>
    </row>
    <row r="887" spans="1:18" ht="150.75">
      <c r="A887" s="211" t="s">
        <v>652</v>
      </c>
      <c r="B887" s="212" t="s">
        <v>2644</v>
      </c>
      <c r="C887" s="548"/>
      <c r="D887" s="548"/>
      <c r="E887" s="546"/>
      <c r="F887" s="546"/>
      <c r="G887" s="546"/>
      <c r="H887" s="213" t="s">
        <v>3351</v>
      </c>
      <c r="I887" s="214" t="s">
        <v>493</v>
      </c>
      <c r="J887" s="214" t="s">
        <v>494</v>
      </c>
      <c r="K887" s="242">
        <v>1</v>
      </c>
      <c r="L887" s="216">
        <v>46024</v>
      </c>
      <c r="M887" s="216">
        <v>46660</v>
      </c>
      <c r="N887" s="251">
        <f t="shared" si="27"/>
        <v>90.857142857142861</v>
      </c>
      <c r="O887" s="217">
        <v>0</v>
      </c>
      <c r="P887" s="214" t="s">
        <v>4951</v>
      </c>
      <c r="Q887" s="217">
        <f t="shared" si="26"/>
        <v>0</v>
      </c>
      <c r="R887" s="218" t="str">
        <f t="array" aca="1" ref="R887" ca="1">IF(ISNUMBER(Q887),IF(Q887=100%,"CUMPLIDA",IF(AND(ISNUMBER(M887),ISNUMBER(INDIRECT("FECHA_"&amp;$B887,1))), IF(M887&lt;=INDIRECT("FECHA_"&amp;$B887,1),"INCUMPLIDA","PROCESO"), "VERIFICAR FECHA")),"SIN VALOR AVANCE")</f>
        <v>PROCESO</v>
      </c>
    </row>
    <row r="888" spans="1:18" ht="195">
      <c r="A888" s="211" t="s">
        <v>652</v>
      </c>
      <c r="B888" s="212" t="s">
        <v>2644</v>
      </c>
      <c r="C888" s="548"/>
      <c r="D888" s="548"/>
      <c r="E888" s="546"/>
      <c r="F888" s="546"/>
      <c r="G888" s="546"/>
      <c r="H888" s="213" t="s">
        <v>3352</v>
      </c>
      <c r="I888" s="214" t="s">
        <v>496</v>
      </c>
      <c r="J888" s="214" t="s">
        <v>527</v>
      </c>
      <c r="K888" s="242">
        <v>2</v>
      </c>
      <c r="L888" s="216">
        <v>46024</v>
      </c>
      <c r="M888" s="216">
        <v>46660</v>
      </c>
      <c r="N888" s="251">
        <f t="shared" si="27"/>
        <v>90.857142857142861</v>
      </c>
      <c r="O888" s="217">
        <v>0</v>
      </c>
      <c r="P888" s="214" t="s">
        <v>4951</v>
      </c>
      <c r="Q888" s="217">
        <f t="shared" si="26"/>
        <v>0</v>
      </c>
      <c r="R888" s="218" t="str">
        <f t="array" aca="1" ref="R888" ca="1">IF(ISNUMBER(Q888),IF(Q888=100%,"CUMPLIDA",IF(AND(ISNUMBER(M888),ISNUMBER(INDIRECT("FECHA_"&amp;$B888,1))), IF(M888&lt;=INDIRECT("FECHA_"&amp;$B888,1),"INCUMPLIDA","PROCESO"), "VERIFICAR FECHA")),"SIN VALOR AVANCE")</f>
        <v>PROCESO</v>
      </c>
    </row>
    <row r="889" spans="1:18" ht="105">
      <c r="A889" s="211" t="s">
        <v>652</v>
      </c>
      <c r="B889" s="212" t="s">
        <v>2644</v>
      </c>
      <c r="C889" s="548"/>
      <c r="D889" s="548"/>
      <c r="E889" s="546"/>
      <c r="F889" s="546" t="s">
        <v>4927</v>
      </c>
      <c r="G889" s="546"/>
      <c r="H889" s="213" t="s">
        <v>4931</v>
      </c>
      <c r="I889" s="214" t="s">
        <v>4932</v>
      </c>
      <c r="J889" s="214" t="s">
        <v>4933</v>
      </c>
      <c r="K889" s="242">
        <v>3</v>
      </c>
      <c r="L889" s="216">
        <v>45689</v>
      </c>
      <c r="M889" s="216">
        <v>45777</v>
      </c>
      <c r="N889" s="251">
        <f t="shared" si="27"/>
        <v>12.571428571428571</v>
      </c>
      <c r="O889" s="217">
        <v>1</v>
      </c>
      <c r="P889" s="214" t="s">
        <v>4934</v>
      </c>
      <c r="Q889" s="217">
        <f t="shared" si="26"/>
        <v>1</v>
      </c>
      <c r="R889" s="218" t="str">
        <f t="array" aca="1" ref="R889" ca="1">IF(ISNUMBER(Q889),IF(Q889=100%,"CUMPLIDA",IF(AND(ISNUMBER(M889),ISNUMBER(INDIRECT("FECHA_"&amp;$B889,1))), IF(M889&lt;=INDIRECT("FECHA_"&amp;$B889,1),"INCUMPLIDA","PROCESO"), "VERIFICAR FECHA")),"SIN VALOR AVANCE")</f>
        <v>CUMPLIDA</v>
      </c>
    </row>
    <row r="890" spans="1:18" ht="105">
      <c r="A890" s="211" t="s">
        <v>652</v>
      </c>
      <c r="B890" s="212" t="s">
        <v>2644</v>
      </c>
      <c r="C890" s="548"/>
      <c r="D890" s="548"/>
      <c r="E890" s="546"/>
      <c r="F890" s="546"/>
      <c r="G890" s="546"/>
      <c r="H890" s="213" t="s">
        <v>4935</v>
      </c>
      <c r="I890" s="214" t="s">
        <v>4936</v>
      </c>
      <c r="J890" s="214" t="s">
        <v>4937</v>
      </c>
      <c r="K890" s="242">
        <v>1</v>
      </c>
      <c r="L890" s="216">
        <v>45689</v>
      </c>
      <c r="M890" s="216">
        <v>45838</v>
      </c>
      <c r="N890" s="251">
        <f t="shared" si="27"/>
        <v>21.285714285714285</v>
      </c>
      <c r="O890" s="217">
        <v>1</v>
      </c>
      <c r="P890" s="214" t="s">
        <v>4938</v>
      </c>
      <c r="Q890" s="217">
        <f t="shared" si="26"/>
        <v>1</v>
      </c>
      <c r="R890" s="218" t="str">
        <f t="array" aca="1" ref="R890" ca="1">IF(ISNUMBER(Q890),IF(Q890=100%,"CUMPLIDA",IF(AND(ISNUMBER(M890),ISNUMBER(INDIRECT("FECHA_"&amp;$B890,1))), IF(M890&lt;=INDIRECT("FECHA_"&amp;$B890,1),"INCUMPLIDA","PROCESO"), "VERIFICAR FECHA")),"SIN VALOR AVANCE")</f>
        <v>CUMPLIDA</v>
      </c>
    </row>
    <row r="891" spans="1:18" ht="105">
      <c r="A891" s="211" t="s">
        <v>652</v>
      </c>
      <c r="B891" s="212" t="s">
        <v>2644</v>
      </c>
      <c r="C891" s="548"/>
      <c r="D891" s="548"/>
      <c r="E891" s="546"/>
      <c r="F891" s="546"/>
      <c r="G891" s="546"/>
      <c r="H891" s="213" t="s">
        <v>4939</v>
      </c>
      <c r="I891" s="214" t="s">
        <v>4936</v>
      </c>
      <c r="J891" s="214" t="s">
        <v>4937</v>
      </c>
      <c r="K891" s="242">
        <v>36</v>
      </c>
      <c r="L891" s="216">
        <v>45662</v>
      </c>
      <c r="M891" s="216">
        <v>46142</v>
      </c>
      <c r="N891" s="251">
        <f t="shared" si="27"/>
        <v>68.571428571428569</v>
      </c>
      <c r="O891" s="217">
        <v>0.33</v>
      </c>
      <c r="P891" s="214" t="s">
        <v>4934</v>
      </c>
      <c r="Q891" s="217">
        <f t="shared" ref="Q891:Q954" si="28">(O891)</f>
        <v>0.33</v>
      </c>
      <c r="R891" s="218" t="str">
        <f t="array" aca="1" ref="R891" ca="1">IF(ISNUMBER(Q891),IF(Q891=100%,"CUMPLIDA",IF(AND(ISNUMBER(M891),ISNUMBER(INDIRECT("FECHA_"&amp;$B891,1))), IF(M891&lt;=INDIRECT("FECHA_"&amp;$B891,1),"INCUMPLIDA","PROCESO"), "VERIFICAR FECHA")),"SIN VALOR AVANCE")</f>
        <v>PROCESO</v>
      </c>
    </row>
    <row r="892" spans="1:18" ht="60.75">
      <c r="A892" s="211" t="s">
        <v>652</v>
      </c>
      <c r="B892" s="212" t="s">
        <v>2644</v>
      </c>
      <c r="C892" s="548"/>
      <c r="D892" s="548"/>
      <c r="E892" s="546"/>
      <c r="F892" s="546" t="s">
        <v>4928</v>
      </c>
      <c r="G892" s="546"/>
      <c r="H892" s="213" t="s">
        <v>4940</v>
      </c>
      <c r="I892" s="214" t="s">
        <v>4941</v>
      </c>
      <c r="J892" s="214" t="s">
        <v>4942</v>
      </c>
      <c r="K892" s="242">
        <v>1</v>
      </c>
      <c r="L892" s="216">
        <v>45689</v>
      </c>
      <c r="M892" s="216">
        <v>45777</v>
      </c>
      <c r="N892" s="251">
        <f t="shared" si="27"/>
        <v>12.571428571428571</v>
      </c>
      <c r="O892" s="217">
        <v>1</v>
      </c>
      <c r="P892" s="214" t="s">
        <v>4943</v>
      </c>
      <c r="Q892" s="217">
        <f t="shared" si="28"/>
        <v>1</v>
      </c>
      <c r="R892" s="218" t="str">
        <f t="array" aca="1" ref="R892" ca="1">IF(ISNUMBER(Q892),IF(Q892=100%,"CUMPLIDA",IF(AND(ISNUMBER(M892),ISNUMBER(INDIRECT("FECHA_"&amp;$B892,1))), IF(M892&lt;=INDIRECT("FECHA_"&amp;$B892,1),"INCUMPLIDA","PROCESO"), "VERIFICAR FECHA")),"SIN VALOR AVANCE")</f>
        <v>CUMPLIDA</v>
      </c>
    </row>
    <row r="893" spans="1:18" ht="105">
      <c r="A893" s="211" t="s">
        <v>652</v>
      </c>
      <c r="B893" s="212" t="s">
        <v>2644</v>
      </c>
      <c r="C893" s="548"/>
      <c r="D893" s="548"/>
      <c r="E893" s="546"/>
      <c r="F893" s="546"/>
      <c r="G893" s="546"/>
      <c r="H893" s="213" t="s">
        <v>4931</v>
      </c>
      <c r="I893" s="214" t="s">
        <v>4932</v>
      </c>
      <c r="J893" s="214" t="s">
        <v>4933</v>
      </c>
      <c r="K893" s="242">
        <v>3</v>
      </c>
      <c r="L893" s="216">
        <v>45689</v>
      </c>
      <c r="M893" s="216">
        <v>45777</v>
      </c>
      <c r="N893" s="251">
        <f t="shared" si="27"/>
        <v>12.571428571428571</v>
      </c>
      <c r="O893" s="217">
        <v>1</v>
      </c>
      <c r="P893" s="214" t="s">
        <v>4944</v>
      </c>
      <c r="Q893" s="217">
        <f t="shared" si="28"/>
        <v>1</v>
      </c>
      <c r="R893" s="218" t="str">
        <f t="array" aca="1" ref="R893" ca="1">IF(ISNUMBER(Q893),IF(Q893=100%,"CUMPLIDA",IF(AND(ISNUMBER(M893),ISNUMBER(INDIRECT("FECHA_"&amp;$B893,1))), IF(M893&lt;=INDIRECT("FECHA_"&amp;$B893,1),"INCUMPLIDA","PROCESO"), "VERIFICAR FECHA")),"SIN VALOR AVANCE")</f>
        <v>CUMPLIDA</v>
      </c>
    </row>
    <row r="894" spans="1:18" ht="105">
      <c r="A894" s="211" t="s">
        <v>652</v>
      </c>
      <c r="B894" s="212" t="s">
        <v>2644</v>
      </c>
      <c r="C894" s="548"/>
      <c r="D894" s="548"/>
      <c r="E894" s="546"/>
      <c r="F894" s="546"/>
      <c r="G894" s="546"/>
      <c r="H894" s="213" t="s">
        <v>4931</v>
      </c>
      <c r="I894" s="214" t="s">
        <v>4932</v>
      </c>
      <c r="J894" s="214" t="s">
        <v>4933</v>
      </c>
      <c r="K894" s="242">
        <v>3</v>
      </c>
      <c r="L894" s="216">
        <v>45689</v>
      </c>
      <c r="M894" s="216">
        <v>45777</v>
      </c>
      <c r="N894" s="251">
        <f t="shared" si="27"/>
        <v>12.571428571428571</v>
      </c>
      <c r="O894" s="217">
        <v>1</v>
      </c>
      <c r="P894" s="214" t="s">
        <v>4944</v>
      </c>
      <c r="Q894" s="217">
        <f t="shared" si="28"/>
        <v>1</v>
      </c>
      <c r="R894" s="218" t="str">
        <f t="array" aca="1" ref="R894" ca="1">IF(ISNUMBER(Q894),IF(Q894=100%,"CUMPLIDA",IF(AND(ISNUMBER(M894),ISNUMBER(INDIRECT("FECHA_"&amp;$B894,1))), IF(M894&lt;=INDIRECT("FECHA_"&amp;$B894,1),"INCUMPLIDA","PROCESO"), "VERIFICAR FECHA")),"SIN VALOR AVANCE")</f>
        <v>CUMPLIDA</v>
      </c>
    </row>
    <row r="895" spans="1:18" ht="60.75">
      <c r="A895" s="211" t="s">
        <v>652</v>
      </c>
      <c r="B895" s="212" t="s">
        <v>2644</v>
      </c>
      <c r="C895" s="548"/>
      <c r="D895" s="548"/>
      <c r="E895" s="546"/>
      <c r="F895" s="546" t="s">
        <v>4929</v>
      </c>
      <c r="G895" s="546"/>
      <c r="H895" s="213" t="s">
        <v>4945</v>
      </c>
      <c r="I895" s="214" t="s">
        <v>4941</v>
      </c>
      <c r="J895" s="214" t="s">
        <v>4942</v>
      </c>
      <c r="K895" s="242">
        <v>1</v>
      </c>
      <c r="L895" s="216">
        <v>45689</v>
      </c>
      <c r="M895" s="216">
        <v>45777</v>
      </c>
      <c r="N895" s="251">
        <f t="shared" si="27"/>
        <v>12.571428571428571</v>
      </c>
      <c r="O895" s="217">
        <v>1</v>
      </c>
      <c r="P895" s="214" t="s">
        <v>4943</v>
      </c>
      <c r="Q895" s="217">
        <f t="shared" si="28"/>
        <v>1</v>
      </c>
      <c r="R895" s="218" t="str">
        <f t="array" aca="1" ref="R895" ca="1">IF(ISNUMBER(Q895),IF(Q895=100%,"CUMPLIDA",IF(AND(ISNUMBER(M895),ISNUMBER(INDIRECT("FECHA_"&amp;$B895,1))), IF(M895&lt;=INDIRECT("FECHA_"&amp;$B895,1),"INCUMPLIDA","PROCESO"), "VERIFICAR FECHA")),"SIN VALOR AVANCE")</f>
        <v>CUMPLIDA</v>
      </c>
    </row>
    <row r="896" spans="1:18" ht="135">
      <c r="A896" s="211" t="s">
        <v>652</v>
      </c>
      <c r="B896" s="212" t="s">
        <v>2644</v>
      </c>
      <c r="C896" s="548"/>
      <c r="D896" s="548"/>
      <c r="E896" s="546"/>
      <c r="F896" s="546"/>
      <c r="G896" s="546"/>
      <c r="H896" s="213" t="s">
        <v>4946</v>
      </c>
      <c r="I896" s="214" t="s">
        <v>4947</v>
      </c>
      <c r="J896" s="214" t="s">
        <v>4948</v>
      </c>
      <c r="K896" s="242">
        <v>1</v>
      </c>
      <c r="L896" s="216">
        <v>45839</v>
      </c>
      <c r="M896" s="216">
        <v>46022</v>
      </c>
      <c r="N896" s="251">
        <f t="shared" si="27"/>
        <v>26.142857142857142</v>
      </c>
      <c r="O896" s="217">
        <v>1</v>
      </c>
      <c r="P896" s="214" t="s">
        <v>4949</v>
      </c>
      <c r="Q896" s="217">
        <f t="shared" si="28"/>
        <v>1</v>
      </c>
      <c r="R896" s="218" t="str">
        <f t="array" aca="1" ref="R896" ca="1">IF(ISNUMBER(Q896),IF(Q896=100%,"CUMPLIDA",IF(AND(ISNUMBER(M896),ISNUMBER(INDIRECT("FECHA_"&amp;$B896,1))), IF(M896&lt;=INDIRECT("FECHA_"&amp;$B896,1),"INCUMPLIDA","PROCESO"), "VERIFICAR FECHA")),"SIN VALOR AVANCE")</f>
        <v>CUMPLIDA</v>
      </c>
    </row>
    <row r="897" spans="1:18" ht="45.75">
      <c r="A897" s="211" t="s">
        <v>652</v>
      </c>
      <c r="B897" s="212" t="s">
        <v>2644</v>
      </c>
      <c r="C897" s="548"/>
      <c r="D897" s="548"/>
      <c r="E897" s="546"/>
      <c r="F897" s="546"/>
      <c r="G897" s="546"/>
      <c r="H897" s="213" t="s">
        <v>3343</v>
      </c>
      <c r="I897" s="214" t="s">
        <v>2999</v>
      </c>
      <c r="J897" s="214" t="s">
        <v>2922</v>
      </c>
      <c r="K897" s="242">
        <v>1</v>
      </c>
      <c r="L897" s="216">
        <v>45231</v>
      </c>
      <c r="M897" s="216">
        <v>45504</v>
      </c>
      <c r="N897" s="251">
        <f t="shared" si="27"/>
        <v>39</v>
      </c>
      <c r="O897" s="217">
        <v>1</v>
      </c>
      <c r="P897" s="214" t="s">
        <v>4950</v>
      </c>
      <c r="Q897" s="217">
        <f t="shared" si="28"/>
        <v>1</v>
      </c>
      <c r="R897" s="218" t="str">
        <f t="array" aca="1" ref="R897" ca="1">IF(ISNUMBER(Q897),IF(Q897=100%,"CUMPLIDA",IF(AND(ISNUMBER(M897),ISNUMBER(INDIRECT("FECHA_"&amp;$B897,1))), IF(M897&lt;=INDIRECT("FECHA_"&amp;$B897,1),"INCUMPLIDA","PROCESO"), "VERIFICAR FECHA")),"SIN VALOR AVANCE")</f>
        <v>CUMPLIDA</v>
      </c>
    </row>
    <row r="898" spans="1:18" ht="150.75">
      <c r="A898" s="211" t="s">
        <v>652</v>
      </c>
      <c r="B898" s="212" t="s">
        <v>2644</v>
      </c>
      <c r="C898" s="548"/>
      <c r="D898" s="548"/>
      <c r="E898" s="546"/>
      <c r="F898" s="546"/>
      <c r="G898" s="546"/>
      <c r="H898" s="213" t="s">
        <v>3344</v>
      </c>
      <c r="I898" s="214" t="s">
        <v>515</v>
      </c>
      <c r="J898" s="214" t="s">
        <v>475</v>
      </c>
      <c r="K898" s="242">
        <v>1</v>
      </c>
      <c r="L898" s="216">
        <v>45323</v>
      </c>
      <c r="M898" s="216">
        <v>45747</v>
      </c>
      <c r="N898" s="251">
        <f t="shared" si="27"/>
        <v>60.571428571428569</v>
      </c>
      <c r="O898" s="217">
        <v>1</v>
      </c>
      <c r="P898" s="214" t="s">
        <v>4951</v>
      </c>
      <c r="Q898" s="217">
        <f t="shared" si="28"/>
        <v>1</v>
      </c>
      <c r="R898" s="218" t="str">
        <f t="array" aca="1" ref="R898" ca="1">IF(ISNUMBER(Q898),IF(Q898=100%,"CUMPLIDA",IF(AND(ISNUMBER(M898),ISNUMBER(INDIRECT("FECHA_"&amp;$B898,1))), IF(M898&lt;=INDIRECT("FECHA_"&amp;$B898,1),"INCUMPLIDA","PROCESO"), "VERIFICAR FECHA")),"SIN VALOR AVANCE")</f>
        <v>CUMPLIDA</v>
      </c>
    </row>
    <row r="899" spans="1:18" ht="45.75">
      <c r="A899" s="211" t="s">
        <v>652</v>
      </c>
      <c r="B899" s="212" t="s">
        <v>2644</v>
      </c>
      <c r="C899" s="548"/>
      <c r="D899" s="548"/>
      <c r="E899" s="546"/>
      <c r="F899" s="546"/>
      <c r="G899" s="546"/>
      <c r="H899" s="213" t="s">
        <v>3345</v>
      </c>
      <c r="I899" s="214" t="s">
        <v>518</v>
      </c>
      <c r="J899" s="214" t="s">
        <v>519</v>
      </c>
      <c r="K899" s="242">
        <v>1</v>
      </c>
      <c r="L899" s="216">
        <v>45323</v>
      </c>
      <c r="M899" s="216">
        <v>45747</v>
      </c>
      <c r="N899" s="251">
        <f t="shared" si="27"/>
        <v>60.571428571428569</v>
      </c>
      <c r="O899" s="217">
        <v>1</v>
      </c>
      <c r="P899" s="214" t="s">
        <v>4950</v>
      </c>
      <c r="Q899" s="217">
        <f t="shared" si="28"/>
        <v>1</v>
      </c>
      <c r="R899" s="218" t="str">
        <f t="array" aca="1" ref="R899" ca="1">IF(ISNUMBER(Q899),IF(Q899=100%,"CUMPLIDA",IF(AND(ISNUMBER(M899),ISNUMBER(INDIRECT("FECHA_"&amp;$B899,1))), IF(M899&lt;=INDIRECT("FECHA_"&amp;$B899,1),"INCUMPLIDA","PROCESO"), "VERIFICAR FECHA")),"SIN VALOR AVANCE")</f>
        <v>CUMPLIDA</v>
      </c>
    </row>
    <row r="900" spans="1:18" ht="75">
      <c r="A900" s="211" t="s">
        <v>652</v>
      </c>
      <c r="B900" s="212" t="s">
        <v>2644</v>
      </c>
      <c r="C900" s="548"/>
      <c r="D900" s="548"/>
      <c r="E900" s="546"/>
      <c r="F900" s="546"/>
      <c r="G900" s="546"/>
      <c r="H900" s="213" t="s">
        <v>3346</v>
      </c>
      <c r="I900" s="214" t="s">
        <v>481</v>
      </c>
      <c r="J900" s="214" t="s">
        <v>482</v>
      </c>
      <c r="K900" s="242">
        <v>1</v>
      </c>
      <c r="L900" s="216">
        <v>45231</v>
      </c>
      <c r="M900" s="216">
        <v>45747</v>
      </c>
      <c r="N900" s="251">
        <f t="shared" si="27"/>
        <v>73.714285714285708</v>
      </c>
      <c r="O900" s="217">
        <v>1</v>
      </c>
      <c r="P900" s="214" t="s">
        <v>4950</v>
      </c>
      <c r="Q900" s="217">
        <f t="shared" si="28"/>
        <v>1</v>
      </c>
      <c r="R900" s="218" t="str">
        <f t="array" aca="1" ref="R900" ca="1">IF(ISNUMBER(Q900),IF(Q900=100%,"CUMPLIDA",IF(AND(ISNUMBER(M900),ISNUMBER(INDIRECT("FECHA_"&amp;$B900,1))), IF(M900&lt;=INDIRECT("FECHA_"&amp;$B900,1),"INCUMPLIDA","PROCESO"), "VERIFICAR FECHA")),"SIN VALOR AVANCE")</f>
        <v>CUMPLIDA</v>
      </c>
    </row>
    <row r="901" spans="1:18" ht="150.75">
      <c r="A901" s="211" t="s">
        <v>652</v>
      </c>
      <c r="B901" s="212" t="s">
        <v>2644</v>
      </c>
      <c r="C901" s="548"/>
      <c r="D901" s="548"/>
      <c r="E901" s="546"/>
      <c r="F901" s="546"/>
      <c r="G901" s="546"/>
      <c r="H901" s="213" t="s">
        <v>3347</v>
      </c>
      <c r="I901" s="214" t="s">
        <v>483</v>
      </c>
      <c r="J901" s="214" t="s">
        <v>484</v>
      </c>
      <c r="K901" s="242">
        <v>1</v>
      </c>
      <c r="L901" s="216">
        <v>45323</v>
      </c>
      <c r="M901" s="216">
        <v>45747</v>
      </c>
      <c r="N901" s="251">
        <f t="shared" si="27"/>
        <v>60.571428571428569</v>
      </c>
      <c r="O901" s="217">
        <v>1</v>
      </c>
      <c r="P901" s="214" t="s">
        <v>4951</v>
      </c>
      <c r="Q901" s="217">
        <f t="shared" si="28"/>
        <v>1</v>
      </c>
      <c r="R901" s="218" t="str">
        <f t="array" aca="1" ref="R901" ca="1">IF(ISNUMBER(Q901),IF(Q901=100%,"CUMPLIDA",IF(AND(ISNUMBER(M901),ISNUMBER(INDIRECT("FECHA_"&amp;$B901,1))), IF(M901&lt;=INDIRECT("FECHA_"&amp;$B901,1),"INCUMPLIDA","PROCESO"), "VERIFICAR FECHA")),"SIN VALOR AVANCE")</f>
        <v>CUMPLIDA</v>
      </c>
    </row>
    <row r="902" spans="1:18" ht="45.75">
      <c r="A902" s="211" t="s">
        <v>652</v>
      </c>
      <c r="B902" s="212" t="s">
        <v>2644</v>
      </c>
      <c r="C902" s="548"/>
      <c r="D902" s="548"/>
      <c r="E902" s="546"/>
      <c r="F902" s="546"/>
      <c r="G902" s="546"/>
      <c r="H902" s="213" t="s">
        <v>3348</v>
      </c>
      <c r="I902" s="214" t="s">
        <v>238</v>
      </c>
      <c r="J902" s="214" t="s">
        <v>485</v>
      </c>
      <c r="K902" s="242">
        <v>1</v>
      </c>
      <c r="L902" s="216">
        <v>45231</v>
      </c>
      <c r="M902" s="216">
        <v>45747</v>
      </c>
      <c r="N902" s="251">
        <f t="shared" si="27"/>
        <v>73.714285714285708</v>
      </c>
      <c r="O902" s="217">
        <v>1</v>
      </c>
      <c r="P902" s="214" t="s">
        <v>4950</v>
      </c>
      <c r="Q902" s="217">
        <f t="shared" si="28"/>
        <v>1</v>
      </c>
      <c r="R902" s="218" t="str">
        <f t="array" aca="1" ref="R902" ca="1">IF(ISNUMBER(Q902),IF(Q902=100%,"CUMPLIDA",IF(AND(ISNUMBER(M902),ISNUMBER(INDIRECT("FECHA_"&amp;$B902,1))), IF(M902&lt;=INDIRECT("FECHA_"&amp;$B902,1),"INCUMPLIDA","PROCESO"), "VERIFICAR FECHA")),"SIN VALOR AVANCE")</f>
        <v>CUMPLIDA</v>
      </c>
    </row>
    <row r="903" spans="1:18" ht="195.75">
      <c r="A903" s="211" t="s">
        <v>652</v>
      </c>
      <c r="B903" s="212" t="s">
        <v>2644</v>
      </c>
      <c r="C903" s="548"/>
      <c r="D903" s="548"/>
      <c r="E903" s="546"/>
      <c r="F903" s="546"/>
      <c r="G903" s="546"/>
      <c r="H903" s="213" t="s">
        <v>3349</v>
      </c>
      <c r="I903" s="214" t="s">
        <v>486</v>
      </c>
      <c r="J903" s="214" t="s">
        <v>487</v>
      </c>
      <c r="K903" s="242">
        <v>1</v>
      </c>
      <c r="L903" s="216">
        <v>45231</v>
      </c>
      <c r="M903" s="216">
        <v>45808</v>
      </c>
      <c r="N903" s="251">
        <f t="shared" si="27"/>
        <v>82.428571428571431</v>
      </c>
      <c r="O903" s="217">
        <v>1</v>
      </c>
      <c r="P903" s="214" t="s">
        <v>4952</v>
      </c>
      <c r="Q903" s="217">
        <f t="shared" si="28"/>
        <v>1</v>
      </c>
      <c r="R903" s="218" t="str">
        <f t="array" aca="1" ref="R903" ca="1">IF(ISNUMBER(Q903),IF(Q903=100%,"CUMPLIDA",IF(AND(ISNUMBER(M903),ISNUMBER(INDIRECT("FECHA_"&amp;$B903,1))), IF(M903&lt;=INDIRECT("FECHA_"&amp;$B903,1),"INCUMPLIDA","PROCESO"), "VERIFICAR FECHA")),"SIN VALOR AVANCE")</f>
        <v>CUMPLIDA</v>
      </c>
    </row>
    <row r="904" spans="1:18" ht="45.75">
      <c r="A904" s="211" t="s">
        <v>652</v>
      </c>
      <c r="B904" s="212" t="s">
        <v>2644</v>
      </c>
      <c r="C904" s="548"/>
      <c r="D904" s="548"/>
      <c r="E904" s="546"/>
      <c r="F904" s="546"/>
      <c r="G904" s="546"/>
      <c r="H904" s="213" t="s">
        <v>3350</v>
      </c>
      <c r="I904" s="214" t="s">
        <v>489</v>
      </c>
      <c r="J904" s="214" t="s">
        <v>490</v>
      </c>
      <c r="K904" s="242">
        <v>7</v>
      </c>
      <c r="L904" s="216">
        <v>46024</v>
      </c>
      <c r="M904" s="216">
        <v>46660</v>
      </c>
      <c r="N904" s="251">
        <f t="shared" si="27"/>
        <v>90.857142857142861</v>
      </c>
      <c r="O904" s="217">
        <v>0</v>
      </c>
      <c r="P904" s="214" t="s">
        <v>4950</v>
      </c>
      <c r="Q904" s="217">
        <f t="shared" si="28"/>
        <v>0</v>
      </c>
      <c r="R904" s="218" t="str">
        <f t="array" aca="1" ref="R904" ca="1">IF(ISNUMBER(Q904),IF(Q904=100%,"CUMPLIDA",IF(AND(ISNUMBER(M904),ISNUMBER(INDIRECT("FECHA_"&amp;$B904,1))), IF(M904&lt;=INDIRECT("FECHA_"&amp;$B904,1),"INCUMPLIDA","PROCESO"), "VERIFICAR FECHA")),"SIN VALOR AVANCE")</f>
        <v>PROCESO</v>
      </c>
    </row>
    <row r="905" spans="1:18" ht="150.75">
      <c r="A905" s="211" t="s">
        <v>652</v>
      </c>
      <c r="B905" s="212" t="s">
        <v>2644</v>
      </c>
      <c r="C905" s="548"/>
      <c r="D905" s="548"/>
      <c r="E905" s="546"/>
      <c r="F905" s="546"/>
      <c r="G905" s="546"/>
      <c r="H905" s="213" t="s">
        <v>3351</v>
      </c>
      <c r="I905" s="214" t="s">
        <v>493</v>
      </c>
      <c r="J905" s="214" t="s">
        <v>494</v>
      </c>
      <c r="K905" s="242">
        <v>1</v>
      </c>
      <c r="L905" s="216">
        <v>46024</v>
      </c>
      <c r="M905" s="216">
        <v>46660</v>
      </c>
      <c r="N905" s="251">
        <f t="shared" si="27"/>
        <v>90.857142857142861</v>
      </c>
      <c r="O905" s="217">
        <v>0</v>
      </c>
      <c r="P905" s="214" t="s">
        <v>4951</v>
      </c>
      <c r="Q905" s="217">
        <f t="shared" si="28"/>
        <v>0</v>
      </c>
      <c r="R905" s="218" t="str">
        <f t="array" aca="1" ref="R905" ca="1">IF(ISNUMBER(Q905),IF(Q905=100%,"CUMPLIDA",IF(AND(ISNUMBER(M905),ISNUMBER(INDIRECT("FECHA_"&amp;$B905,1))), IF(M905&lt;=INDIRECT("FECHA_"&amp;$B905,1),"INCUMPLIDA","PROCESO"), "VERIFICAR FECHA")),"SIN VALOR AVANCE")</f>
        <v>PROCESO</v>
      </c>
    </row>
    <row r="906" spans="1:18" ht="195.75">
      <c r="A906" s="211" t="s">
        <v>652</v>
      </c>
      <c r="B906" s="212" t="s">
        <v>2644</v>
      </c>
      <c r="C906" s="548"/>
      <c r="D906" s="548"/>
      <c r="E906" s="546"/>
      <c r="F906" s="546"/>
      <c r="G906" s="546"/>
      <c r="H906" s="213" t="s">
        <v>3352</v>
      </c>
      <c r="I906" s="214" t="s">
        <v>496</v>
      </c>
      <c r="J906" s="214" t="s">
        <v>968</v>
      </c>
      <c r="K906" s="242">
        <v>2</v>
      </c>
      <c r="L906" s="216">
        <v>46024</v>
      </c>
      <c r="M906" s="216">
        <v>46660</v>
      </c>
      <c r="N906" s="251">
        <f t="shared" si="27"/>
        <v>90.857142857142861</v>
      </c>
      <c r="O906" s="217">
        <v>0</v>
      </c>
      <c r="P906" s="214" t="s">
        <v>4952</v>
      </c>
      <c r="Q906" s="217">
        <f t="shared" si="28"/>
        <v>0</v>
      </c>
      <c r="R906" s="218" t="str">
        <f t="array" aca="1" ref="R906" ca="1">IF(ISNUMBER(Q906),IF(Q906=100%,"CUMPLIDA",IF(AND(ISNUMBER(M906),ISNUMBER(INDIRECT("FECHA_"&amp;$B906,1))), IF(M906&lt;=INDIRECT("FECHA_"&amp;$B906,1),"INCUMPLIDA","PROCESO"), "VERIFICAR FECHA")),"SIN VALOR AVANCE")</f>
        <v>PROCESO</v>
      </c>
    </row>
    <row r="907" spans="1:18" ht="255">
      <c r="A907" s="211" t="s">
        <v>652</v>
      </c>
      <c r="B907" s="212" t="s">
        <v>2644</v>
      </c>
      <c r="C907" s="548"/>
      <c r="D907" s="548"/>
      <c r="E907" s="213"/>
      <c r="F907" s="213" t="s">
        <v>4930</v>
      </c>
      <c r="G907" s="546"/>
      <c r="H907" s="213" t="s">
        <v>4953</v>
      </c>
      <c r="I907" s="214" t="s">
        <v>4954</v>
      </c>
      <c r="J907" s="214" t="s">
        <v>4955</v>
      </c>
      <c r="K907" s="242">
        <v>20</v>
      </c>
      <c r="L907" s="216">
        <v>45778</v>
      </c>
      <c r="M907" s="216">
        <v>46142</v>
      </c>
      <c r="N907" s="251">
        <f t="shared" si="27"/>
        <v>52</v>
      </c>
      <c r="O907" s="217">
        <v>0.25</v>
      </c>
      <c r="P907" s="214" t="s">
        <v>4956</v>
      </c>
      <c r="Q907" s="217">
        <f t="shared" si="28"/>
        <v>0.25</v>
      </c>
      <c r="R907" s="218" t="str">
        <f t="array" aca="1" ref="R907" ca="1">IF(ISNUMBER(Q907),IF(Q907=100%,"CUMPLIDA",IF(AND(ISNUMBER(M907),ISNUMBER(INDIRECT("FECHA_"&amp;$B907,1))), IF(M907&lt;=INDIRECT("FECHA_"&amp;$B907,1),"INCUMPLIDA","PROCESO"), "VERIFICAR FECHA")),"SIN VALOR AVANCE")</f>
        <v>PROCESO</v>
      </c>
    </row>
    <row r="908" spans="1:18" ht="255">
      <c r="A908" s="211" t="s">
        <v>652</v>
      </c>
      <c r="B908" s="212" t="s">
        <v>2644</v>
      </c>
      <c r="C908" s="548" t="s">
        <v>3364</v>
      </c>
      <c r="D908" s="548" t="s">
        <v>3365</v>
      </c>
      <c r="E908" s="213" t="s">
        <v>3366</v>
      </c>
      <c r="F908" s="213"/>
      <c r="G908" s="546" t="s">
        <v>3367</v>
      </c>
      <c r="H908" s="213" t="s">
        <v>3368</v>
      </c>
      <c r="I908" s="214" t="s">
        <v>3369</v>
      </c>
      <c r="J908" s="214" t="s">
        <v>3370</v>
      </c>
      <c r="K908" s="242">
        <v>1</v>
      </c>
      <c r="L908" s="216">
        <v>45901</v>
      </c>
      <c r="M908" s="216">
        <v>46022</v>
      </c>
      <c r="N908" s="251">
        <f t="shared" ref="N908:N971" si="29">(M908-L908)/7</f>
        <v>17.285714285714285</v>
      </c>
      <c r="O908" s="217">
        <v>1</v>
      </c>
      <c r="P908" s="232" t="s">
        <v>5299</v>
      </c>
      <c r="Q908" s="217">
        <f t="shared" si="28"/>
        <v>1</v>
      </c>
      <c r="R908" s="218" t="str">
        <f t="array" aca="1" ref="R908" ca="1">IF(ISNUMBER(Q908),IF(Q908=100%,"CUMPLIDA",IF(AND(ISNUMBER(M908),ISNUMBER(INDIRECT("FECHA_"&amp;$B908,1))), IF(M908&lt;=INDIRECT("FECHA_"&amp;$B908,1),"INCUMPLIDA","PROCESO"), "VERIFICAR FECHA")),"SIN VALOR AVANCE")</f>
        <v>CUMPLIDA</v>
      </c>
    </row>
    <row r="909" spans="1:18" ht="195">
      <c r="A909" s="211" t="s">
        <v>652</v>
      </c>
      <c r="B909" s="212" t="s">
        <v>2644</v>
      </c>
      <c r="C909" s="548"/>
      <c r="D909" s="548"/>
      <c r="E909" s="546" t="s">
        <v>3371</v>
      </c>
      <c r="F909" s="546"/>
      <c r="G909" s="546"/>
      <c r="H909" s="213" t="s">
        <v>5300</v>
      </c>
      <c r="I909" s="214" t="s">
        <v>3372</v>
      </c>
      <c r="J909" s="214" t="s">
        <v>3373</v>
      </c>
      <c r="K909" s="242">
        <v>1</v>
      </c>
      <c r="L909" s="216">
        <v>45901</v>
      </c>
      <c r="M909" s="216">
        <v>46081</v>
      </c>
      <c r="N909" s="251">
        <f t="shared" si="29"/>
        <v>25.714285714285715</v>
      </c>
      <c r="O909" s="217">
        <v>1</v>
      </c>
      <c r="P909" s="232" t="s">
        <v>5301</v>
      </c>
      <c r="Q909" s="217">
        <f t="shared" si="28"/>
        <v>1</v>
      </c>
      <c r="R909" s="218" t="str">
        <f t="array" aca="1" ref="R909" ca="1">IF(ISNUMBER(Q909),IF(Q909=100%,"CUMPLIDA",IF(AND(ISNUMBER(M909),ISNUMBER(INDIRECT("FECHA_"&amp;$B909,1))), IF(M909&lt;=INDIRECT("FECHA_"&amp;$B909,1),"INCUMPLIDA","PROCESO"), "VERIFICAR FECHA")),"SIN VALOR AVANCE")</f>
        <v>CUMPLIDA</v>
      </c>
    </row>
    <row r="910" spans="1:18" ht="255">
      <c r="A910" s="211" t="s">
        <v>652</v>
      </c>
      <c r="B910" s="212" t="s">
        <v>2644</v>
      </c>
      <c r="C910" s="548"/>
      <c r="D910" s="548"/>
      <c r="E910" s="546"/>
      <c r="F910" s="546"/>
      <c r="G910" s="546"/>
      <c r="H910" s="213" t="s">
        <v>3374</v>
      </c>
      <c r="I910" s="214" t="s">
        <v>3375</v>
      </c>
      <c r="J910" s="214" t="s">
        <v>3376</v>
      </c>
      <c r="K910" s="242">
        <v>1</v>
      </c>
      <c r="L910" s="216">
        <v>45901</v>
      </c>
      <c r="M910" s="216">
        <v>46387</v>
      </c>
      <c r="N910" s="251">
        <f t="shared" si="29"/>
        <v>69.428571428571431</v>
      </c>
      <c r="O910" s="217">
        <v>0.6</v>
      </c>
      <c r="P910" s="232" t="s">
        <v>5301</v>
      </c>
      <c r="Q910" s="217">
        <f t="shared" si="28"/>
        <v>0.6</v>
      </c>
      <c r="R910" s="218" t="str">
        <f t="array" aca="1" ref="R910" ca="1">IF(ISNUMBER(Q910),IF(Q910=100%,"CUMPLIDA",IF(AND(ISNUMBER(M910),ISNUMBER(INDIRECT("FECHA_"&amp;$B910,1))), IF(M910&lt;=INDIRECT("FECHA_"&amp;$B910,1),"INCUMPLIDA","PROCESO"), "VERIFICAR FECHA")),"SIN VALOR AVANCE")</f>
        <v>PROCESO</v>
      </c>
    </row>
    <row r="911" spans="1:18" ht="409.5">
      <c r="A911" s="211" t="s">
        <v>652</v>
      </c>
      <c r="B911" s="212" t="s">
        <v>2644</v>
      </c>
      <c r="C911" s="548"/>
      <c r="D911" s="548"/>
      <c r="E911" s="213" t="s">
        <v>3377</v>
      </c>
      <c r="F911" s="213"/>
      <c r="G911" s="546"/>
      <c r="H911" s="213" t="s">
        <v>3378</v>
      </c>
      <c r="I911" s="214" t="s">
        <v>3379</v>
      </c>
      <c r="J911" s="214" t="s">
        <v>3380</v>
      </c>
      <c r="K911" s="242">
        <v>3</v>
      </c>
      <c r="L911" s="216">
        <v>45901</v>
      </c>
      <c r="M911" s="216">
        <v>46387</v>
      </c>
      <c r="N911" s="251">
        <f t="shared" si="29"/>
        <v>69.428571428571431</v>
      </c>
      <c r="O911" s="217">
        <v>0.6</v>
      </c>
      <c r="P911" s="232" t="s">
        <v>5301</v>
      </c>
      <c r="Q911" s="217">
        <f t="shared" si="28"/>
        <v>0.6</v>
      </c>
      <c r="R911" s="218" t="str">
        <f t="array" aca="1" ref="R911" ca="1">IF(ISNUMBER(Q911),IF(Q911=100%,"CUMPLIDA",IF(AND(ISNUMBER(M911),ISNUMBER(INDIRECT("FECHA_"&amp;$B911,1))), IF(M911&lt;=INDIRECT("FECHA_"&amp;$B911,1),"INCUMPLIDA","PROCESO"), "VERIFICAR FECHA")),"SIN VALOR AVANCE")</f>
        <v>PROCESO</v>
      </c>
    </row>
    <row r="912" spans="1:18" ht="165.75">
      <c r="A912" s="211" t="s">
        <v>652</v>
      </c>
      <c r="B912" s="212" t="s">
        <v>2644</v>
      </c>
      <c r="C912" s="548"/>
      <c r="D912" s="548"/>
      <c r="E912" s="213" t="s">
        <v>3381</v>
      </c>
      <c r="F912" s="213"/>
      <c r="G912" s="546"/>
      <c r="H912" s="213" t="s">
        <v>3382</v>
      </c>
      <c r="I912" s="214" t="s">
        <v>3383</v>
      </c>
      <c r="J912" s="214" t="s">
        <v>3384</v>
      </c>
      <c r="K912" s="242">
        <v>4</v>
      </c>
      <c r="L912" s="216">
        <v>45931</v>
      </c>
      <c r="M912" s="216">
        <v>46295</v>
      </c>
      <c r="N912" s="251">
        <f t="shared" si="29"/>
        <v>52</v>
      </c>
      <c r="O912" s="217">
        <v>0.5</v>
      </c>
      <c r="P912" s="232" t="s">
        <v>5302</v>
      </c>
      <c r="Q912" s="217">
        <f t="shared" si="28"/>
        <v>0.5</v>
      </c>
      <c r="R912" s="218" t="str">
        <f t="array" aca="1" ref="R912" ca="1">IF(ISNUMBER(Q912),IF(Q912=100%,"CUMPLIDA",IF(AND(ISNUMBER(M912),ISNUMBER(INDIRECT("FECHA_"&amp;$B912,1))), IF(M912&lt;=INDIRECT("FECHA_"&amp;$B912,1),"INCUMPLIDA","PROCESO"), "VERIFICAR FECHA")),"SIN VALOR AVANCE")</f>
        <v>PROCESO</v>
      </c>
    </row>
    <row r="913" spans="1:18" ht="240">
      <c r="A913" s="211" t="s">
        <v>652</v>
      </c>
      <c r="B913" s="212" t="s">
        <v>2644</v>
      </c>
      <c r="C913" s="548"/>
      <c r="D913" s="548"/>
      <c r="E913" s="213" t="s">
        <v>3385</v>
      </c>
      <c r="F913" s="213"/>
      <c r="G913" s="546"/>
      <c r="H913" s="213" t="s">
        <v>3386</v>
      </c>
      <c r="I913" s="214" t="s">
        <v>3387</v>
      </c>
      <c r="J913" s="214" t="s">
        <v>3388</v>
      </c>
      <c r="K913" s="242">
        <v>6</v>
      </c>
      <c r="L913" s="216">
        <v>45901</v>
      </c>
      <c r="M913" s="216">
        <v>46265</v>
      </c>
      <c r="N913" s="251">
        <f t="shared" si="29"/>
        <v>52</v>
      </c>
      <c r="O913" s="217">
        <v>0.32</v>
      </c>
      <c r="P913" s="232" t="s">
        <v>1008</v>
      </c>
      <c r="Q913" s="217">
        <f t="shared" si="28"/>
        <v>0.32</v>
      </c>
      <c r="R913" s="218" t="str">
        <f t="array" aca="1" ref="R913" ca="1">IF(ISNUMBER(Q913),IF(Q913=100%,"CUMPLIDA",IF(AND(ISNUMBER(M913),ISNUMBER(INDIRECT("FECHA_"&amp;$B913,1))), IF(M913&lt;=INDIRECT("FECHA_"&amp;$B913,1),"INCUMPLIDA","PROCESO"), "VERIFICAR FECHA")),"SIN VALOR AVANCE")</f>
        <v>PROCESO</v>
      </c>
    </row>
    <row r="914" spans="1:18" ht="150">
      <c r="A914" s="211" t="s">
        <v>652</v>
      </c>
      <c r="B914" s="212" t="s">
        <v>2644</v>
      </c>
      <c r="C914" s="548"/>
      <c r="D914" s="548"/>
      <c r="E914" s="546" t="s">
        <v>3389</v>
      </c>
      <c r="F914" s="546"/>
      <c r="G914" s="546"/>
      <c r="H914" s="546" t="s">
        <v>3390</v>
      </c>
      <c r="I914" s="214" t="s">
        <v>3391</v>
      </c>
      <c r="J914" s="214" t="s">
        <v>3392</v>
      </c>
      <c r="K914" s="242">
        <v>1</v>
      </c>
      <c r="L914" s="216">
        <v>45901</v>
      </c>
      <c r="M914" s="216">
        <v>46387</v>
      </c>
      <c r="N914" s="251">
        <f t="shared" si="29"/>
        <v>69.428571428571431</v>
      </c>
      <c r="O914" s="217">
        <v>0.1</v>
      </c>
      <c r="P914" s="214" t="s">
        <v>5303</v>
      </c>
      <c r="Q914" s="217">
        <f t="shared" si="28"/>
        <v>0.1</v>
      </c>
      <c r="R914" s="218" t="str">
        <f t="array" aca="1" ref="R914" ca="1">IF(ISNUMBER(Q914),IF(Q914=100%,"CUMPLIDA",IF(AND(ISNUMBER(M914),ISNUMBER(INDIRECT("FECHA_"&amp;$B914,1))), IF(M914&lt;=INDIRECT("FECHA_"&amp;$B914,1),"INCUMPLIDA","PROCESO"), "VERIFICAR FECHA")),"SIN VALOR AVANCE")</f>
        <v>PROCESO</v>
      </c>
    </row>
    <row r="915" spans="1:18" ht="75">
      <c r="A915" s="211" t="s">
        <v>652</v>
      </c>
      <c r="B915" s="212" t="s">
        <v>2644</v>
      </c>
      <c r="C915" s="548"/>
      <c r="D915" s="548"/>
      <c r="E915" s="546"/>
      <c r="F915" s="546"/>
      <c r="G915" s="546"/>
      <c r="H915" s="546"/>
      <c r="I915" s="214" t="s">
        <v>3393</v>
      </c>
      <c r="J915" s="214" t="s">
        <v>3394</v>
      </c>
      <c r="K915" s="242">
        <v>1</v>
      </c>
      <c r="L915" s="216">
        <v>45901</v>
      </c>
      <c r="M915" s="216">
        <v>46356</v>
      </c>
      <c r="N915" s="251">
        <f t="shared" si="29"/>
        <v>65</v>
      </c>
      <c r="O915" s="217">
        <v>0.1</v>
      </c>
      <c r="P915" s="214" t="s">
        <v>5301</v>
      </c>
      <c r="Q915" s="217">
        <f t="shared" si="28"/>
        <v>0.1</v>
      </c>
      <c r="R915" s="218" t="str">
        <f t="array" aca="1" ref="R915" ca="1">IF(ISNUMBER(Q915),IF(Q915=100%,"CUMPLIDA",IF(AND(ISNUMBER(M915),ISNUMBER(INDIRECT("FECHA_"&amp;$B915,1))), IF(M915&lt;=INDIRECT("FECHA_"&amp;$B915,1),"INCUMPLIDA","PROCESO"), "VERIFICAR FECHA")),"SIN VALOR AVANCE")</f>
        <v>PROCESO</v>
      </c>
    </row>
    <row r="916" spans="1:18" ht="165">
      <c r="A916" s="211" t="s">
        <v>652</v>
      </c>
      <c r="B916" s="212" t="s">
        <v>2644</v>
      </c>
      <c r="C916" s="548"/>
      <c r="D916" s="548"/>
      <c r="E916" s="546" t="s">
        <v>3395</v>
      </c>
      <c r="F916" s="546"/>
      <c r="G916" s="546"/>
      <c r="H916" s="213" t="s">
        <v>3396</v>
      </c>
      <c r="I916" s="214" t="s">
        <v>3397</v>
      </c>
      <c r="J916" s="214" t="s">
        <v>3398</v>
      </c>
      <c r="K916" s="242">
        <v>1</v>
      </c>
      <c r="L916" s="216">
        <v>45901</v>
      </c>
      <c r="M916" s="216">
        <v>45930</v>
      </c>
      <c r="N916" s="251">
        <f t="shared" si="29"/>
        <v>4.1428571428571432</v>
      </c>
      <c r="O916" s="217">
        <v>1</v>
      </c>
      <c r="P916" s="232" t="s">
        <v>1008</v>
      </c>
      <c r="Q916" s="217">
        <f t="shared" si="28"/>
        <v>1</v>
      </c>
      <c r="R916" s="218" t="str">
        <f t="array" aca="1" ref="R916" ca="1">IF(ISNUMBER(Q916),IF(Q916=100%,"CUMPLIDA",IF(AND(ISNUMBER(M916),ISNUMBER(INDIRECT("FECHA_"&amp;$B916,1))), IF(M916&lt;=INDIRECT("FECHA_"&amp;$B916,1),"INCUMPLIDA","PROCESO"), "VERIFICAR FECHA")),"SIN VALOR AVANCE")</f>
        <v>CUMPLIDA</v>
      </c>
    </row>
    <row r="917" spans="1:18" ht="165">
      <c r="A917" s="211" t="s">
        <v>652</v>
      </c>
      <c r="B917" s="212" t="s">
        <v>2644</v>
      </c>
      <c r="C917" s="548"/>
      <c r="D917" s="548"/>
      <c r="E917" s="546"/>
      <c r="F917" s="546"/>
      <c r="G917" s="546"/>
      <c r="H917" s="213" t="s">
        <v>3399</v>
      </c>
      <c r="I917" s="214" t="s">
        <v>3400</v>
      </c>
      <c r="J917" s="214" t="s">
        <v>3401</v>
      </c>
      <c r="K917" s="242">
        <v>1</v>
      </c>
      <c r="L917" s="216">
        <v>45931</v>
      </c>
      <c r="M917" s="216">
        <v>46053</v>
      </c>
      <c r="N917" s="251">
        <f t="shared" si="29"/>
        <v>17.428571428571427</v>
      </c>
      <c r="O917" s="217">
        <v>1</v>
      </c>
      <c r="P917" s="214" t="s">
        <v>5303</v>
      </c>
      <c r="Q917" s="217">
        <f t="shared" si="28"/>
        <v>1</v>
      </c>
      <c r="R917" s="218" t="str">
        <f t="array" aca="1" ref="R917" ca="1">IF(ISNUMBER(Q917),IF(Q917=100%,"CUMPLIDA",IF(AND(ISNUMBER(M917),ISNUMBER(INDIRECT("FECHA_"&amp;$B917,1))), IF(M917&lt;=INDIRECT("FECHA_"&amp;$B917,1),"INCUMPLIDA","PROCESO"), "VERIFICAR FECHA")),"SIN VALOR AVANCE")</f>
        <v>CUMPLIDA</v>
      </c>
    </row>
    <row r="918" spans="1:18" ht="165">
      <c r="A918" s="211" t="s">
        <v>652</v>
      </c>
      <c r="B918" s="212" t="s">
        <v>2644</v>
      </c>
      <c r="C918" s="548"/>
      <c r="D918" s="548"/>
      <c r="E918" s="546"/>
      <c r="F918" s="546"/>
      <c r="G918" s="546"/>
      <c r="H918" s="213" t="s">
        <v>3402</v>
      </c>
      <c r="I918" s="214" t="s">
        <v>3403</v>
      </c>
      <c r="J918" s="214" t="s">
        <v>3404</v>
      </c>
      <c r="K918" s="242">
        <v>2</v>
      </c>
      <c r="L918" s="216">
        <v>45991</v>
      </c>
      <c r="M918" s="216">
        <v>46080</v>
      </c>
      <c r="N918" s="251">
        <f t="shared" si="29"/>
        <v>12.714285714285714</v>
      </c>
      <c r="O918" s="217">
        <v>1</v>
      </c>
      <c r="P918" s="232" t="s">
        <v>1008</v>
      </c>
      <c r="Q918" s="217">
        <f t="shared" si="28"/>
        <v>1</v>
      </c>
      <c r="R918" s="218" t="str">
        <f t="array" aca="1" ref="R918" ca="1">IF(ISNUMBER(Q918),IF(Q918=100%,"CUMPLIDA",IF(AND(ISNUMBER(M918),ISNUMBER(INDIRECT("FECHA_"&amp;$B918,1))), IF(M918&lt;=INDIRECT("FECHA_"&amp;$B918,1),"INCUMPLIDA","PROCESO"), "VERIFICAR FECHA")),"SIN VALOR AVANCE")</f>
        <v>CUMPLIDA</v>
      </c>
    </row>
    <row r="919" spans="1:18" ht="210">
      <c r="A919" s="211" t="s">
        <v>652</v>
      </c>
      <c r="B919" s="212" t="s">
        <v>2644</v>
      </c>
      <c r="C919" s="548"/>
      <c r="D919" s="548"/>
      <c r="E919" s="213" t="s">
        <v>3405</v>
      </c>
      <c r="F919" s="213"/>
      <c r="G919" s="546"/>
      <c r="H919" s="213" t="s">
        <v>3406</v>
      </c>
      <c r="I919" s="214" t="s">
        <v>3407</v>
      </c>
      <c r="J919" s="214" t="s">
        <v>3408</v>
      </c>
      <c r="K919" s="242">
        <v>4</v>
      </c>
      <c r="L919" s="216">
        <v>45901</v>
      </c>
      <c r="M919" s="216">
        <v>46295</v>
      </c>
      <c r="N919" s="251">
        <f t="shared" si="29"/>
        <v>56.285714285714285</v>
      </c>
      <c r="O919" s="217">
        <v>0.5</v>
      </c>
      <c r="P919" s="214" t="s">
        <v>5301</v>
      </c>
      <c r="Q919" s="217">
        <f t="shared" si="28"/>
        <v>0.5</v>
      </c>
      <c r="R919" s="218" t="str">
        <f t="array" aca="1" ref="R919" ca="1">IF(ISNUMBER(Q919),IF(Q919=100%,"CUMPLIDA",IF(AND(ISNUMBER(M919),ISNUMBER(INDIRECT("FECHA_"&amp;$B919,1))), IF(M919&lt;=INDIRECT("FECHA_"&amp;$B919,1),"INCUMPLIDA","PROCESO"), "VERIFICAR FECHA")),"SIN VALOR AVANCE")</f>
        <v>PROCESO</v>
      </c>
    </row>
    <row r="920" spans="1:18" ht="345">
      <c r="A920" s="211" t="s">
        <v>652</v>
      </c>
      <c r="B920" s="212" t="s">
        <v>2644</v>
      </c>
      <c r="C920" s="548" t="s">
        <v>5304</v>
      </c>
      <c r="D920" s="548" t="s">
        <v>4530</v>
      </c>
      <c r="E920" s="546" t="s">
        <v>3410</v>
      </c>
      <c r="F920" s="546"/>
      <c r="G920" s="546" t="s">
        <v>4529</v>
      </c>
      <c r="H920" s="213" t="s">
        <v>3411</v>
      </c>
      <c r="I920" s="214" t="s">
        <v>3412</v>
      </c>
      <c r="J920" s="214" t="s">
        <v>3413</v>
      </c>
      <c r="K920" s="242">
        <v>1</v>
      </c>
      <c r="L920" s="216">
        <v>46032</v>
      </c>
      <c r="M920" s="216">
        <v>46172</v>
      </c>
      <c r="N920" s="251">
        <f t="shared" si="29"/>
        <v>20</v>
      </c>
      <c r="O920" s="217">
        <v>0</v>
      </c>
      <c r="P920" s="214" t="s">
        <v>4874</v>
      </c>
      <c r="Q920" s="217">
        <f t="shared" si="28"/>
        <v>0</v>
      </c>
      <c r="R920" s="218" t="str">
        <f t="array" aca="1" ref="R920" ca="1">IF(ISNUMBER(Q920),IF(Q920=100%,"CUMPLIDA",IF(AND(ISNUMBER(M920),ISNUMBER(INDIRECT("FECHA_"&amp;$B920,1))), IF(M920&lt;=INDIRECT("FECHA_"&amp;$B920,1),"INCUMPLIDA","PROCESO"), "VERIFICAR FECHA")),"SIN VALOR AVANCE")</f>
        <v>PROCESO</v>
      </c>
    </row>
    <row r="921" spans="1:18" ht="330">
      <c r="A921" s="211" t="s">
        <v>652</v>
      </c>
      <c r="B921" s="212" t="s">
        <v>2644</v>
      </c>
      <c r="C921" s="548"/>
      <c r="D921" s="548"/>
      <c r="E921" s="546"/>
      <c r="F921" s="546"/>
      <c r="G921" s="546"/>
      <c r="H921" s="213" t="s">
        <v>3414</v>
      </c>
      <c r="I921" s="214" t="s">
        <v>3415</v>
      </c>
      <c r="J921" s="214" t="s">
        <v>3416</v>
      </c>
      <c r="K921" s="242">
        <v>12</v>
      </c>
      <c r="L921" s="216">
        <v>46055</v>
      </c>
      <c r="M921" s="216">
        <v>46446</v>
      </c>
      <c r="N921" s="251">
        <f t="shared" si="29"/>
        <v>55.857142857142854</v>
      </c>
      <c r="O921" s="217">
        <v>0</v>
      </c>
      <c r="P921" s="214" t="s">
        <v>4965</v>
      </c>
      <c r="Q921" s="217">
        <f t="shared" si="28"/>
        <v>0</v>
      </c>
      <c r="R921" s="218" t="str">
        <f t="array" aca="1" ref="R921" ca="1">IF(ISNUMBER(Q921),IF(Q921=100%,"CUMPLIDA",IF(AND(ISNUMBER(M921),ISNUMBER(INDIRECT("FECHA_"&amp;$B921,1))), IF(M921&lt;=INDIRECT("FECHA_"&amp;$B921,1),"INCUMPLIDA","PROCESO"), "VERIFICAR FECHA")),"SIN VALOR AVANCE")</f>
        <v>PROCESO</v>
      </c>
    </row>
    <row r="922" spans="1:18" ht="105.75">
      <c r="A922" s="211" t="s">
        <v>652</v>
      </c>
      <c r="B922" s="212" t="s">
        <v>2644</v>
      </c>
      <c r="C922" s="548"/>
      <c r="D922" s="548"/>
      <c r="E922" s="546"/>
      <c r="F922" s="546"/>
      <c r="G922" s="546"/>
      <c r="H922" s="213" t="s">
        <v>3417</v>
      </c>
      <c r="I922" s="214" t="s">
        <v>3418</v>
      </c>
      <c r="J922" s="214" t="s">
        <v>3419</v>
      </c>
      <c r="K922" s="242">
        <v>48</v>
      </c>
      <c r="L922" s="216">
        <v>46055</v>
      </c>
      <c r="M922" s="216">
        <v>46433</v>
      </c>
      <c r="N922" s="251">
        <f t="shared" si="29"/>
        <v>54</v>
      </c>
      <c r="O922" s="217">
        <v>0</v>
      </c>
      <c r="P922" s="214" t="s">
        <v>4965</v>
      </c>
      <c r="Q922" s="217">
        <f t="shared" si="28"/>
        <v>0</v>
      </c>
      <c r="R922" s="218" t="str">
        <f t="array" aca="1" ref="R922" ca="1">IF(ISNUMBER(Q922),IF(Q922=100%,"CUMPLIDA",IF(AND(ISNUMBER(M922),ISNUMBER(INDIRECT("FECHA_"&amp;$B922,1))), IF(M922&lt;=INDIRECT("FECHA_"&amp;$B922,1),"INCUMPLIDA","PROCESO"), "VERIFICAR FECHA")),"SIN VALOR AVANCE")</f>
        <v>PROCESO</v>
      </c>
    </row>
    <row r="923" spans="1:18" ht="330">
      <c r="A923" s="211" t="s">
        <v>652</v>
      </c>
      <c r="B923" s="212" t="s">
        <v>2644</v>
      </c>
      <c r="C923" s="548"/>
      <c r="D923" s="548"/>
      <c r="E923" s="546" t="s">
        <v>3420</v>
      </c>
      <c r="F923" s="546"/>
      <c r="G923" s="546"/>
      <c r="H923" s="213" t="s">
        <v>3421</v>
      </c>
      <c r="I923" s="214" t="s">
        <v>3415</v>
      </c>
      <c r="J923" s="214" t="s">
        <v>3416</v>
      </c>
      <c r="K923" s="242">
        <v>12</v>
      </c>
      <c r="L923" s="216">
        <v>46055</v>
      </c>
      <c r="M923" s="216">
        <v>46433</v>
      </c>
      <c r="N923" s="251">
        <f t="shared" si="29"/>
        <v>54</v>
      </c>
      <c r="O923" s="217">
        <v>0</v>
      </c>
      <c r="P923" s="214" t="s">
        <v>5305</v>
      </c>
      <c r="Q923" s="217">
        <f t="shared" si="28"/>
        <v>0</v>
      </c>
      <c r="R923" s="218" t="str">
        <f t="array" aca="1" ref="R923" ca="1">IF(ISNUMBER(Q923),IF(Q923=100%,"CUMPLIDA",IF(AND(ISNUMBER(M923),ISNUMBER(INDIRECT("FECHA_"&amp;$B923,1))), IF(M923&lt;=INDIRECT("FECHA_"&amp;$B923,1),"INCUMPLIDA","PROCESO"), "VERIFICAR FECHA")),"SIN VALOR AVANCE")</f>
        <v>PROCESO</v>
      </c>
    </row>
    <row r="924" spans="1:18" ht="330">
      <c r="A924" s="211" t="s">
        <v>652</v>
      </c>
      <c r="B924" s="212" t="s">
        <v>2644</v>
      </c>
      <c r="C924" s="548"/>
      <c r="D924" s="548"/>
      <c r="E924" s="546"/>
      <c r="F924" s="546"/>
      <c r="G924" s="546"/>
      <c r="H924" s="213" t="s">
        <v>3422</v>
      </c>
      <c r="I924" s="214" t="s">
        <v>3415</v>
      </c>
      <c r="J924" s="214" t="s">
        <v>3416</v>
      </c>
      <c r="K924" s="242">
        <v>12</v>
      </c>
      <c r="L924" s="216">
        <v>46054</v>
      </c>
      <c r="M924" s="216">
        <v>46433</v>
      </c>
      <c r="N924" s="251">
        <f t="shared" si="29"/>
        <v>54.142857142857146</v>
      </c>
      <c r="O924" s="217">
        <v>0</v>
      </c>
      <c r="P924" s="214" t="s">
        <v>5305</v>
      </c>
      <c r="Q924" s="217">
        <f t="shared" si="28"/>
        <v>0</v>
      </c>
      <c r="R924" s="218" t="str">
        <f t="array" aca="1" ref="R924" ca="1">IF(ISNUMBER(Q924),IF(Q924=100%,"CUMPLIDA",IF(AND(ISNUMBER(M924),ISNUMBER(INDIRECT("FECHA_"&amp;$B924,1))), IF(M924&lt;=INDIRECT("FECHA_"&amp;$B924,1),"INCUMPLIDA","PROCESO"), "VERIFICAR FECHA")),"SIN VALOR AVANCE")</f>
        <v>PROCESO</v>
      </c>
    </row>
    <row r="925" spans="1:18" ht="255">
      <c r="A925" s="211" t="s">
        <v>652</v>
      </c>
      <c r="B925" s="212" t="s">
        <v>2644</v>
      </c>
      <c r="C925" s="548"/>
      <c r="D925" s="548"/>
      <c r="E925" s="213" t="s">
        <v>3423</v>
      </c>
      <c r="F925" s="213"/>
      <c r="G925" s="546"/>
      <c r="H925" s="213" t="s">
        <v>3424</v>
      </c>
      <c r="I925" s="214" t="s">
        <v>3425</v>
      </c>
      <c r="J925" s="214" t="s">
        <v>3426</v>
      </c>
      <c r="K925" s="242">
        <v>48</v>
      </c>
      <c r="L925" s="216">
        <v>46032</v>
      </c>
      <c r="M925" s="216">
        <v>46417</v>
      </c>
      <c r="N925" s="251">
        <f t="shared" si="29"/>
        <v>55</v>
      </c>
      <c r="O925" s="217">
        <v>0</v>
      </c>
      <c r="P925" s="214" t="s">
        <v>4965</v>
      </c>
      <c r="Q925" s="217">
        <f t="shared" si="28"/>
        <v>0</v>
      </c>
      <c r="R925" s="218" t="str">
        <f t="array" aca="1" ref="R925" ca="1">IF(ISNUMBER(Q925),IF(Q925=100%,"CUMPLIDA",IF(AND(ISNUMBER(M925),ISNUMBER(INDIRECT("FECHA_"&amp;$B925,1))), IF(M925&lt;=INDIRECT("FECHA_"&amp;$B925,1),"INCUMPLIDA","PROCESO"), "VERIFICAR FECHA")),"SIN VALOR AVANCE")</f>
        <v>PROCESO</v>
      </c>
    </row>
    <row r="926" spans="1:18" ht="300">
      <c r="A926" s="211" t="s">
        <v>652</v>
      </c>
      <c r="B926" s="212" t="s">
        <v>2644</v>
      </c>
      <c r="C926" s="548"/>
      <c r="D926" s="548"/>
      <c r="E926" s="546" t="s">
        <v>3427</v>
      </c>
      <c r="F926" s="546"/>
      <c r="G926" s="546"/>
      <c r="H926" s="213" t="s">
        <v>3428</v>
      </c>
      <c r="I926" s="214" t="s">
        <v>3429</v>
      </c>
      <c r="J926" s="214" t="s">
        <v>3426</v>
      </c>
      <c r="K926" s="242">
        <v>48</v>
      </c>
      <c r="L926" s="216">
        <v>46032</v>
      </c>
      <c r="M926" s="216">
        <v>46417</v>
      </c>
      <c r="N926" s="251">
        <f t="shared" si="29"/>
        <v>55</v>
      </c>
      <c r="O926" s="217">
        <v>0</v>
      </c>
      <c r="P926" s="214" t="s">
        <v>4965</v>
      </c>
      <c r="Q926" s="217">
        <f t="shared" si="28"/>
        <v>0</v>
      </c>
      <c r="R926" s="218" t="str">
        <f t="array" aca="1" ref="R926" ca="1">IF(ISNUMBER(Q926),IF(Q926=100%,"CUMPLIDA",IF(AND(ISNUMBER(M926),ISNUMBER(INDIRECT("FECHA_"&amp;$B926,1))), IF(M926&lt;=INDIRECT("FECHA_"&amp;$B926,1),"INCUMPLIDA","PROCESO"), "VERIFICAR FECHA")),"SIN VALOR AVANCE")</f>
        <v>PROCESO</v>
      </c>
    </row>
    <row r="927" spans="1:18" ht="345">
      <c r="A927" s="211" t="s">
        <v>652</v>
      </c>
      <c r="B927" s="212" t="s">
        <v>2644</v>
      </c>
      <c r="C927" s="548"/>
      <c r="D927" s="548"/>
      <c r="E927" s="546"/>
      <c r="F927" s="546"/>
      <c r="G927" s="546"/>
      <c r="H927" s="213" t="s">
        <v>3430</v>
      </c>
      <c r="I927" s="214" t="s">
        <v>3431</v>
      </c>
      <c r="J927" s="214" t="s">
        <v>3432</v>
      </c>
      <c r="K927" s="242">
        <v>12</v>
      </c>
      <c r="L927" s="216">
        <v>46032</v>
      </c>
      <c r="M927" s="216">
        <v>46417</v>
      </c>
      <c r="N927" s="251">
        <f t="shared" si="29"/>
        <v>55</v>
      </c>
      <c r="O927" s="217">
        <v>0.17</v>
      </c>
      <c r="P927" s="214" t="s">
        <v>5306</v>
      </c>
      <c r="Q927" s="217">
        <f t="shared" si="28"/>
        <v>0.17</v>
      </c>
      <c r="R927" s="218" t="str">
        <f t="array" aca="1" ref="R927" ca="1">IF(ISNUMBER(Q927),IF(Q927=100%,"CUMPLIDA",IF(AND(ISNUMBER(M927),ISNUMBER(INDIRECT("FECHA_"&amp;$B927,1))), IF(M927&lt;=INDIRECT("FECHA_"&amp;$B927,1),"INCUMPLIDA","PROCESO"), "VERIFICAR FECHA")),"SIN VALOR AVANCE")</f>
        <v>PROCESO</v>
      </c>
    </row>
    <row r="928" spans="1:18" ht="409.5">
      <c r="A928" s="211" t="s">
        <v>652</v>
      </c>
      <c r="B928" s="212" t="s">
        <v>2644</v>
      </c>
      <c r="C928" s="548"/>
      <c r="D928" s="548"/>
      <c r="E928" s="546"/>
      <c r="F928" s="546"/>
      <c r="G928" s="546"/>
      <c r="H928" s="213" t="s">
        <v>3433</v>
      </c>
      <c r="I928" s="214" t="s">
        <v>3434</v>
      </c>
      <c r="J928" s="214" t="s">
        <v>3435</v>
      </c>
      <c r="K928" s="242">
        <v>1</v>
      </c>
      <c r="L928" s="216">
        <v>46037</v>
      </c>
      <c r="M928" s="216">
        <v>46172</v>
      </c>
      <c r="N928" s="251">
        <f t="shared" si="29"/>
        <v>19.285714285714285</v>
      </c>
      <c r="O928" s="217">
        <v>0</v>
      </c>
      <c r="P928" s="214" t="s">
        <v>5307</v>
      </c>
      <c r="Q928" s="217">
        <f t="shared" si="28"/>
        <v>0</v>
      </c>
      <c r="R928" s="218" t="str">
        <f t="array" aca="1" ref="R928" ca="1">IF(ISNUMBER(Q928),IF(Q928=100%,"CUMPLIDA",IF(AND(ISNUMBER(M928),ISNUMBER(INDIRECT("FECHA_"&amp;$B928,1))), IF(M928&lt;=INDIRECT("FECHA_"&amp;$B928,1),"INCUMPLIDA","PROCESO"), "VERIFICAR FECHA")),"SIN VALOR AVANCE")</f>
        <v>PROCESO</v>
      </c>
    </row>
    <row r="929" spans="1:18" ht="150.75">
      <c r="A929" s="211" t="s">
        <v>652</v>
      </c>
      <c r="B929" s="212" t="s">
        <v>2644</v>
      </c>
      <c r="C929" s="548"/>
      <c r="D929" s="548"/>
      <c r="E929" s="546"/>
      <c r="F929" s="546"/>
      <c r="G929" s="546"/>
      <c r="H929" s="213" t="s">
        <v>3436</v>
      </c>
      <c r="I929" s="214" t="s">
        <v>3437</v>
      </c>
      <c r="J929" s="214" t="s">
        <v>3438</v>
      </c>
      <c r="K929" s="242">
        <v>12</v>
      </c>
      <c r="L929" s="216">
        <v>46032</v>
      </c>
      <c r="M929" s="216">
        <v>46417</v>
      </c>
      <c r="N929" s="251">
        <f t="shared" si="29"/>
        <v>55</v>
      </c>
      <c r="O929" s="217">
        <v>0</v>
      </c>
      <c r="P929" s="214" t="s">
        <v>5308</v>
      </c>
      <c r="Q929" s="217">
        <f t="shared" si="28"/>
        <v>0</v>
      </c>
      <c r="R929" s="218" t="str">
        <f t="array" aca="1" ref="R929" ca="1">IF(ISNUMBER(Q929),IF(Q929=100%,"CUMPLIDA",IF(AND(ISNUMBER(M929),ISNUMBER(INDIRECT("FECHA_"&amp;$B929,1))), IF(M929&lt;=INDIRECT("FECHA_"&amp;$B929,1),"INCUMPLIDA","PROCESO"), "VERIFICAR FECHA")),"SIN VALOR AVANCE")</f>
        <v>PROCESO</v>
      </c>
    </row>
    <row r="930" spans="1:18" ht="345">
      <c r="A930" s="211" t="s">
        <v>652</v>
      </c>
      <c r="B930" s="212" t="s">
        <v>2644</v>
      </c>
      <c r="C930" s="548"/>
      <c r="D930" s="548"/>
      <c r="E930" s="546" t="s">
        <v>3439</v>
      </c>
      <c r="F930" s="546"/>
      <c r="G930" s="546"/>
      <c r="H930" s="213" t="s">
        <v>3440</v>
      </c>
      <c r="I930" s="214" t="s">
        <v>3431</v>
      </c>
      <c r="J930" s="214" t="s">
        <v>3432</v>
      </c>
      <c r="K930" s="242">
        <v>12</v>
      </c>
      <c r="L930" s="216">
        <v>46032</v>
      </c>
      <c r="M930" s="216">
        <v>46417</v>
      </c>
      <c r="N930" s="251">
        <f t="shared" si="29"/>
        <v>55</v>
      </c>
      <c r="O930" s="217">
        <v>0.17</v>
      </c>
      <c r="P930" s="214" t="s">
        <v>5309</v>
      </c>
      <c r="Q930" s="217">
        <f t="shared" si="28"/>
        <v>0.17</v>
      </c>
      <c r="R930" s="218" t="str">
        <f t="array" aca="1" ref="R930" ca="1">IF(ISNUMBER(Q930),IF(Q930=100%,"CUMPLIDA",IF(AND(ISNUMBER(M930),ISNUMBER(INDIRECT("FECHA_"&amp;$B930,1))), IF(M930&lt;=INDIRECT("FECHA_"&amp;$B930,1),"INCUMPLIDA","PROCESO"), "VERIFICAR FECHA")),"SIN VALOR AVANCE")</f>
        <v>PROCESO</v>
      </c>
    </row>
    <row r="931" spans="1:18" ht="409.5">
      <c r="A931" s="211" t="s">
        <v>652</v>
      </c>
      <c r="B931" s="212" t="s">
        <v>2644</v>
      </c>
      <c r="C931" s="548"/>
      <c r="D931" s="548"/>
      <c r="E931" s="546"/>
      <c r="F931" s="546"/>
      <c r="G931" s="546"/>
      <c r="H931" s="213" t="s">
        <v>3441</v>
      </c>
      <c r="I931" s="214" t="s">
        <v>3434</v>
      </c>
      <c r="J931" s="214" t="s">
        <v>3435</v>
      </c>
      <c r="K931" s="242">
        <v>1</v>
      </c>
      <c r="L931" s="216">
        <v>46037</v>
      </c>
      <c r="M931" s="216">
        <v>46172</v>
      </c>
      <c r="N931" s="251">
        <f t="shared" si="29"/>
        <v>19.285714285714285</v>
      </c>
      <c r="O931" s="217">
        <v>0</v>
      </c>
      <c r="P931" s="214" t="s">
        <v>5307</v>
      </c>
      <c r="Q931" s="217">
        <f t="shared" si="28"/>
        <v>0</v>
      </c>
      <c r="R931" s="218" t="str">
        <f t="array" aca="1" ref="R931" ca="1">IF(ISNUMBER(Q931),IF(Q931=100%,"CUMPLIDA",IF(AND(ISNUMBER(M931),ISNUMBER(INDIRECT("FECHA_"&amp;$B931,1))), IF(M931&lt;=INDIRECT("FECHA_"&amp;$B931,1),"INCUMPLIDA","PROCESO"), "VERIFICAR FECHA")),"SIN VALOR AVANCE")</f>
        <v>PROCESO</v>
      </c>
    </row>
    <row r="932" spans="1:18" ht="150.75">
      <c r="A932" s="211" t="s">
        <v>652</v>
      </c>
      <c r="B932" s="212" t="s">
        <v>2644</v>
      </c>
      <c r="C932" s="548"/>
      <c r="D932" s="548"/>
      <c r="E932" s="546"/>
      <c r="F932" s="546"/>
      <c r="G932" s="546"/>
      <c r="H932" s="213" t="s">
        <v>3442</v>
      </c>
      <c r="I932" s="214" t="s">
        <v>3443</v>
      </c>
      <c r="J932" s="214" t="s">
        <v>3444</v>
      </c>
      <c r="K932" s="242">
        <v>12</v>
      </c>
      <c r="L932" s="216">
        <v>46032</v>
      </c>
      <c r="M932" s="216">
        <v>46417</v>
      </c>
      <c r="N932" s="251">
        <f t="shared" si="29"/>
        <v>55</v>
      </c>
      <c r="O932" s="217">
        <v>0</v>
      </c>
      <c r="P932" s="214" t="s">
        <v>5309</v>
      </c>
      <c r="Q932" s="217">
        <f t="shared" si="28"/>
        <v>0</v>
      </c>
      <c r="R932" s="218" t="str">
        <f t="array" aca="1" ref="R932" ca="1">IF(ISNUMBER(Q932),IF(Q932=100%,"CUMPLIDA",IF(AND(ISNUMBER(M932),ISNUMBER(INDIRECT("FECHA_"&amp;$B932,1))), IF(M932&lt;=INDIRECT("FECHA_"&amp;$B932,1),"INCUMPLIDA","PROCESO"), "VERIFICAR FECHA")),"SIN VALOR AVANCE")</f>
        <v>PROCESO</v>
      </c>
    </row>
    <row r="933" spans="1:18" ht="165">
      <c r="A933" s="211" t="s">
        <v>652</v>
      </c>
      <c r="B933" s="212" t="s">
        <v>2644</v>
      </c>
      <c r="C933" s="548"/>
      <c r="D933" s="548"/>
      <c r="E933" s="546" t="s">
        <v>3445</v>
      </c>
      <c r="F933" s="546"/>
      <c r="G933" s="546"/>
      <c r="H933" s="213" t="s">
        <v>3446</v>
      </c>
      <c r="I933" s="214" t="s">
        <v>3447</v>
      </c>
      <c r="J933" s="214" t="s">
        <v>3448</v>
      </c>
      <c r="K933" s="242">
        <v>1</v>
      </c>
      <c r="L933" s="216">
        <v>46032</v>
      </c>
      <c r="M933" s="216">
        <v>46172</v>
      </c>
      <c r="N933" s="251">
        <f t="shared" si="29"/>
        <v>20</v>
      </c>
      <c r="O933" s="217">
        <v>0</v>
      </c>
      <c r="P933" s="214" t="s">
        <v>4874</v>
      </c>
      <c r="Q933" s="217">
        <f t="shared" si="28"/>
        <v>0</v>
      </c>
      <c r="R933" s="218" t="str">
        <f t="array" aca="1" ref="R933" ca="1">IF(ISNUMBER(Q933),IF(Q933=100%,"CUMPLIDA",IF(AND(ISNUMBER(M933),ISNUMBER(INDIRECT("FECHA_"&amp;$B933,1))), IF(M933&lt;=INDIRECT("FECHA_"&amp;$B933,1),"INCUMPLIDA","PROCESO"), "VERIFICAR FECHA")),"SIN VALOR AVANCE")</f>
        <v>PROCESO</v>
      </c>
    </row>
    <row r="934" spans="1:18" ht="225">
      <c r="A934" s="211" t="s">
        <v>652</v>
      </c>
      <c r="B934" s="212" t="s">
        <v>2644</v>
      </c>
      <c r="C934" s="548"/>
      <c r="D934" s="548"/>
      <c r="E934" s="546"/>
      <c r="F934" s="546"/>
      <c r="G934" s="546"/>
      <c r="H934" s="213" t="s">
        <v>3449</v>
      </c>
      <c r="I934" s="214" t="s">
        <v>3450</v>
      </c>
      <c r="J934" s="214" t="s">
        <v>3451</v>
      </c>
      <c r="K934" s="242">
        <v>12</v>
      </c>
      <c r="L934" s="216">
        <v>46032</v>
      </c>
      <c r="M934" s="216">
        <v>46417</v>
      </c>
      <c r="N934" s="251">
        <f t="shared" si="29"/>
        <v>55</v>
      </c>
      <c r="O934" s="217">
        <v>0</v>
      </c>
      <c r="P934" s="214" t="s">
        <v>4965</v>
      </c>
      <c r="Q934" s="217">
        <f t="shared" si="28"/>
        <v>0</v>
      </c>
      <c r="R934" s="218" t="str">
        <f t="array" aca="1" ref="R934" ca="1">IF(ISNUMBER(Q934),IF(Q934=100%,"CUMPLIDA",IF(AND(ISNUMBER(M934),ISNUMBER(INDIRECT("FECHA_"&amp;$B934,1))), IF(M934&lt;=INDIRECT("FECHA_"&amp;$B934,1),"INCUMPLIDA","PROCESO"), "VERIFICAR FECHA")),"SIN VALOR AVANCE")</f>
        <v>PROCESO</v>
      </c>
    </row>
    <row r="935" spans="1:18" ht="300">
      <c r="A935" s="211" t="s">
        <v>652</v>
      </c>
      <c r="B935" s="212" t="s">
        <v>2644</v>
      </c>
      <c r="C935" s="548"/>
      <c r="D935" s="548"/>
      <c r="E935" s="213" t="s">
        <v>3452</v>
      </c>
      <c r="F935" s="213"/>
      <c r="G935" s="546"/>
      <c r="H935" s="213" t="s">
        <v>3453</v>
      </c>
      <c r="I935" s="214" t="s">
        <v>3429</v>
      </c>
      <c r="J935" s="214" t="s">
        <v>3426</v>
      </c>
      <c r="K935" s="242">
        <v>48</v>
      </c>
      <c r="L935" s="216">
        <v>46032</v>
      </c>
      <c r="M935" s="216">
        <v>46417</v>
      </c>
      <c r="N935" s="251">
        <f t="shared" si="29"/>
        <v>55</v>
      </c>
      <c r="O935" s="217">
        <v>0</v>
      </c>
      <c r="P935" s="214" t="s">
        <v>4965</v>
      </c>
      <c r="Q935" s="217">
        <f t="shared" si="28"/>
        <v>0</v>
      </c>
      <c r="R935" s="218" t="str">
        <f t="array" aca="1" ref="R935" ca="1">IF(ISNUMBER(Q935),IF(Q935=100%,"CUMPLIDA",IF(AND(ISNUMBER(M935),ISNUMBER(INDIRECT("FECHA_"&amp;$B935,1))), IF(M935&lt;=INDIRECT("FECHA_"&amp;$B935,1),"INCUMPLIDA","PROCESO"), "VERIFICAR FECHA")),"SIN VALOR AVANCE")</f>
        <v>PROCESO</v>
      </c>
    </row>
    <row r="936" spans="1:18" ht="225">
      <c r="A936" s="211" t="s">
        <v>652</v>
      </c>
      <c r="B936" s="212" t="s">
        <v>2644</v>
      </c>
      <c r="C936" s="548"/>
      <c r="D936" s="548"/>
      <c r="E936" s="213"/>
      <c r="F936" s="213" t="s">
        <v>4957</v>
      </c>
      <c r="G936" s="546"/>
      <c r="H936" s="213" t="s">
        <v>4960</v>
      </c>
      <c r="I936" s="235" t="s">
        <v>4961</v>
      </c>
      <c r="J936" s="214" t="s">
        <v>4962</v>
      </c>
      <c r="K936" s="242">
        <v>12</v>
      </c>
      <c r="L936" s="236">
        <v>46032</v>
      </c>
      <c r="M936" s="236">
        <v>46417</v>
      </c>
      <c r="N936" s="251">
        <f t="shared" si="29"/>
        <v>55</v>
      </c>
      <c r="O936" s="217">
        <v>0</v>
      </c>
      <c r="P936" s="214" t="s">
        <v>4963</v>
      </c>
      <c r="Q936" s="217">
        <f t="shared" si="28"/>
        <v>0</v>
      </c>
      <c r="R936" s="218" t="str">
        <f t="array" aca="1" ref="R936" ca="1">IF(ISNUMBER(Q936),IF(Q936=100%,"CUMPLIDA",IF(AND(ISNUMBER(M936),ISNUMBER(INDIRECT("FECHA_"&amp;$B936,1))), IF(M936&lt;=INDIRECT("FECHA_"&amp;$B936,1),"INCUMPLIDA","PROCESO"), "VERIFICAR FECHA")),"SIN VALOR AVANCE")</f>
        <v>PROCESO</v>
      </c>
    </row>
    <row r="937" spans="1:18" ht="300">
      <c r="A937" s="211" t="s">
        <v>652</v>
      </c>
      <c r="B937" s="212" t="s">
        <v>2644</v>
      </c>
      <c r="C937" s="548"/>
      <c r="D937" s="548"/>
      <c r="E937" s="213"/>
      <c r="F937" s="213" t="s">
        <v>4958</v>
      </c>
      <c r="G937" s="546"/>
      <c r="H937" s="213" t="s">
        <v>4964</v>
      </c>
      <c r="I937" s="235" t="s">
        <v>3429</v>
      </c>
      <c r="J937" s="214" t="s">
        <v>3426</v>
      </c>
      <c r="K937" s="242">
        <v>48</v>
      </c>
      <c r="L937" s="236">
        <v>46032</v>
      </c>
      <c r="M937" s="236">
        <v>46417</v>
      </c>
      <c r="N937" s="251">
        <f t="shared" si="29"/>
        <v>55</v>
      </c>
      <c r="O937" s="217">
        <v>0</v>
      </c>
      <c r="P937" s="214" t="s">
        <v>4965</v>
      </c>
      <c r="Q937" s="217">
        <f t="shared" si="28"/>
        <v>0</v>
      </c>
      <c r="R937" s="218" t="str">
        <f t="array" aca="1" ref="R937" ca="1">IF(ISNUMBER(Q937),IF(Q937=100%,"CUMPLIDA",IF(AND(ISNUMBER(M937),ISNUMBER(INDIRECT("FECHA_"&amp;$B937,1))), IF(M937&lt;=INDIRECT("FECHA_"&amp;$B937,1),"INCUMPLIDA","PROCESO"), "VERIFICAR FECHA")),"SIN VALOR AVANCE")</f>
        <v>PROCESO</v>
      </c>
    </row>
    <row r="938" spans="1:18" ht="270">
      <c r="A938" s="211" t="s">
        <v>652</v>
      </c>
      <c r="B938" s="212" t="s">
        <v>2644</v>
      </c>
      <c r="C938" s="548"/>
      <c r="D938" s="548"/>
      <c r="E938" s="213"/>
      <c r="F938" s="213" t="s">
        <v>4959</v>
      </c>
      <c r="G938" s="546"/>
      <c r="H938" s="213" t="s">
        <v>4966</v>
      </c>
      <c r="I938" s="235" t="s">
        <v>4967</v>
      </c>
      <c r="J938" s="214" t="s">
        <v>4968</v>
      </c>
      <c r="K938" s="242">
        <v>12</v>
      </c>
      <c r="L938" s="236">
        <v>46032</v>
      </c>
      <c r="M938" s="236">
        <v>46417</v>
      </c>
      <c r="N938" s="251">
        <f t="shared" si="29"/>
        <v>55</v>
      </c>
      <c r="O938" s="217">
        <v>0</v>
      </c>
      <c r="P938" s="214" t="s">
        <v>4965</v>
      </c>
      <c r="Q938" s="217">
        <f t="shared" si="28"/>
        <v>0</v>
      </c>
      <c r="R938" s="218" t="str">
        <f t="array" aca="1" ref="R938" ca="1">IF(ISNUMBER(Q938),IF(Q938=100%,"CUMPLIDA",IF(AND(ISNUMBER(M938),ISNUMBER(INDIRECT("FECHA_"&amp;$B938,1))), IF(M938&lt;=INDIRECT("FECHA_"&amp;$B938,1),"INCUMPLIDA","PROCESO"), "VERIFICAR FECHA")),"SIN VALOR AVANCE")</f>
        <v>PROCESO</v>
      </c>
    </row>
    <row r="939" spans="1:18" ht="180.75">
      <c r="A939" s="211" t="s">
        <v>2643</v>
      </c>
      <c r="B939" s="212" t="s">
        <v>2644</v>
      </c>
      <c r="C939" s="557" t="s">
        <v>4969</v>
      </c>
      <c r="D939" s="557" t="s">
        <v>2645</v>
      </c>
      <c r="E939" s="560" t="s">
        <v>2646</v>
      </c>
      <c r="F939" s="560"/>
      <c r="G939" s="560" t="s">
        <v>2647</v>
      </c>
      <c r="H939" s="563" t="s">
        <v>2648</v>
      </c>
      <c r="I939" s="214" t="s">
        <v>2649</v>
      </c>
      <c r="J939" s="214" t="s">
        <v>2650</v>
      </c>
      <c r="K939" s="215">
        <v>1</v>
      </c>
      <c r="L939" s="216">
        <v>44440</v>
      </c>
      <c r="M939" s="216">
        <v>44530</v>
      </c>
      <c r="N939" s="251">
        <f t="shared" si="29"/>
        <v>12.857142857142858</v>
      </c>
      <c r="O939" s="217">
        <v>1</v>
      </c>
      <c r="P939" s="214" t="s">
        <v>4985</v>
      </c>
      <c r="Q939" s="217">
        <f t="shared" si="28"/>
        <v>1</v>
      </c>
      <c r="R939" s="218" t="str">
        <f t="array" aca="1" ref="R939" ca="1">IF(ISNUMBER(Q939),IF(Q939=100%,"CUMPLIDA",IF(AND(ISNUMBER(M939),ISNUMBER(INDIRECT("FECHA_"&amp;$B939,1))), IF(M939&lt;=INDIRECT("FECHA_"&amp;$B939,1),"INCUMPLIDA","PROCESO"), "VERIFICAR FECHA")),"SIN VALOR AVANCE")</f>
        <v>CUMPLIDA</v>
      </c>
    </row>
    <row r="940" spans="1:18" ht="120.75">
      <c r="A940" s="211" t="s">
        <v>2643</v>
      </c>
      <c r="B940" s="212" t="s">
        <v>2644</v>
      </c>
      <c r="C940" s="558"/>
      <c r="D940" s="558"/>
      <c r="E940" s="561"/>
      <c r="F940" s="561"/>
      <c r="G940" s="561"/>
      <c r="H940" s="564"/>
      <c r="I940" s="214" t="s">
        <v>2651</v>
      </c>
      <c r="J940" s="214" t="s">
        <v>2652</v>
      </c>
      <c r="K940" s="215">
        <v>1</v>
      </c>
      <c r="L940" s="216">
        <v>44531</v>
      </c>
      <c r="M940" s="216">
        <v>44561</v>
      </c>
      <c r="N940" s="251">
        <f t="shared" si="29"/>
        <v>4.2857142857142856</v>
      </c>
      <c r="O940" s="217">
        <v>1</v>
      </c>
      <c r="P940" s="214" t="s">
        <v>4986</v>
      </c>
      <c r="Q940" s="217">
        <f t="shared" si="28"/>
        <v>1</v>
      </c>
      <c r="R940" s="218" t="str">
        <f t="array" aca="1" ref="R940" ca="1">IF(ISNUMBER(Q940),IF(Q940=100%,"CUMPLIDA",IF(AND(ISNUMBER(M940),ISNUMBER(INDIRECT("FECHA_"&amp;$B940,1))), IF(M940&lt;=INDIRECT("FECHA_"&amp;$B940,1),"INCUMPLIDA","PROCESO"), "VERIFICAR FECHA")),"SIN VALOR AVANCE")</f>
        <v>CUMPLIDA</v>
      </c>
    </row>
    <row r="941" spans="1:18" ht="120.75">
      <c r="A941" s="211" t="s">
        <v>2643</v>
      </c>
      <c r="B941" s="212" t="s">
        <v>2644</v>
      </c>
      <c r="C941" s="558"/>
      <c r="D941" s="558"/>
      <c r="E941" s="562"/>
      <c r="F941" s="562"/>
      <c r="G941" s="561"/>
      <c r="H941" s="563" t="s">
        <v>2653</v>
      </c>
      <c r="I941" s="214" t="s">
        <v>2654</v>
      </c>
      <c r="J941" s="214" t="s">
        <v>2655</v>
      </c>
      <c r="K941" s="215">
        <v>1</v>
      </c>
      <c r="L941" s="216">
        <v>44531</v>
      </c>
      <c r="M941" s="216">
        <v>44712</v>
      </c>
      <c r="N941" s="251">
        <f t="shared" si="29"/>
        <v>25.857142857142858</v>
      </c>
      <c r="O941" s="217">
        <v>1</v>
      </c>
      <c r="P941" s="214" t="s">
        <v>4986</v>
      </c>
      <c r="Q941" s="217">
        <f t="shared" si="28"/>
        <v>1</v>
      </c>
      <c r="R941" s="218" t="str">
        <f t="array" aca="1" ref="R941" ca="1">IF(ISNUMBER(Q941),IF(Q941=100%,"CUMPLIDA",IF(AND(ISNUMBER(M941),ISNUMBER(INDIRECT("FECHA_"&amp;$B941,1))), IF(M941&lt;=INDIRECT("FECHA_"&amp;$B941,1),"INCUMPLIDA","PROCESO"), "VERIFICAR FECHA")),"SIN VALOR AVANCE")</f>
        <v>CUMPLIDA</v>
      </c>
    </row>
    <row r="942" spans="1:18" ht="120.75">
      <c r="A942" s="211" t="s">
        <v>2643</v>
      </c>
      <c r="B942" s="212" t="s">
        <v>2644</v>
      </c>
      <c r="C942" s="558"/>
      <c r="D942" s="558"/>
      <c r="E942" s="560" t="s">
        <v>2656</v>
      </c>
      <c r="F942" s="560"/>
      <c r="G942" s="561"/>
      <c r="H942" s="564"/>
      <c r="I942" s="214" t="s">
        <v>2657</v>
      </c>
      <c r="J942" s="214" t="s">
        <v>2658</v>
      </c>
      <c r="K942" s="215">
        <v>1</v>
      </c>
      <c r="L942" s="216">
        <v>44713</v>
      </c>
      <c r="M942" s="216">
        <v>45289</v>
      </c>
      <c r="N942" s="251">
        <f t="shared" si="29"/>
        <v>82.285714285714292</v>
      </c>
      <c r="O942" s="217">
        <v>1</v>
      </c>
      <c r="P942" s="214" t="s">
        <v>4986</v>
      </c>
      <c r="Q942" s="217">
        <f t="shared" si="28"/>
        <v>1</v>
      </c>
      <c r="R942" s="218" t="str">
        <f t="array" aca="1" ref="R942" ca="1">IF(ISNUMBER(Q942),IF(Q942=100%,"CUMPLIDA",IF(AND(ISNUMBER(M942),ISNUMBER(INDIRECT("FECHA_"&amp;$B942,1))), IF(M942&lt;=INDIRECT("FECHA_"&amp;$B942,1),"INCUMPLIDA","PROCESO"), "VERIFICAR FECHA")),"SIN VALOR AVANCE")</f>
        <v>CUMPLIDA</v>
      </c>
    </row>
    <row r="943" spans="1:18" ht="120.75">
      <c r="A943" s="211" t="s">
        <v>2643</v>
      </c>
      <c r="B943" s="212" t="s">
        <v>2644</v>
      </c>
      <c r="C943" s="558"/>
      <c r="D943" s="558"/>
      <c r="E943" s="561"/>
      <c r="F943" s="561"/>
      <c r="G943" s="561"/>
      <c r="H943" s="213" t="s">
        <v>2659</v>
      </c>
      <c r="I943" s="214" t="s">
        <v>2660</v>
      </c>
      <c r="J943" s="214" t="s">
        <v>490</v>
      </c>
      <c r="K943" s="215">
        <v>6</v>
      </c>
      <c r="L943" s="216">
        <v>44805</v>
      </c>
      <c r="M943" s="216">
        <v>45289</v>
      </c>
      <c r="N943" s="251">
        <f t="shared" si="29"/>
        <v>69.142857142857139</v>
      </c>
      <c r="O943" s="217">
        <v>1</v>
      </c>
      <c r="P943" s="214" t="s">
        <v>4986</v>
      </c>
      <c r="Q943" s="217">
        <f t="shared" si="28"/>
        <v>1</v>
      </c>
      <c r="R943" s="218" t="str">
        <f t="array" aca="1" ref="R943" ca="1">IF(ISNUMBER(Q943),IF(Q943=100%,"CUMPLIDA",IF(AND(ISNUMBER(M943),ISNUMBER(INDIRECT("FECHA_"&amp;$B943,1))), IF(M943&lt;=INDIRECT("FECHA_"&amp;$B943,1),"INCUMPLIDA","PROCESO"), "VERIFICAR FECHA")),"SIN VALOR AVANCE")</f>
        <v>CUMPLIDA</v>
      </c>
    </row>
    <row r="944" spans="1:18" ht="180">
      <c r="A944" s="211" t="s">
        <v>2643</v>
      </c>
      <c r="B944" s="212" t="s">
        <v>2644</v>
      </c>
      <c r="C944" s="558"/>
      <c r="D944" s="558"/>
      <c r="E944" s="562"/>
      <c r="F944" s="562"/>
      <c r="G944" s="561"/>
      <c r="H944" s="213" t="s">
        <v>2661</v>
      </c>
      <c r="I944" s="214" t="s">
        <v>2649</v>
      </c>
      <c r="J944" s="214" t="s">
        <v>2650</v>
      </c>
      <c r="K944" s="215">
        <v>1</v>
      </c>
      <c r="L944" s="216">
        <v>44440</v>
      </c>
      <c r="M944" s="216">
        <v>44530</v>
      </c>
      <c r="N944" s="251">
        <f t="shared" si="29"/>
        <v>12.857142857142858</v>
      </c>
      <c r="O944" s="217">
        <v>1</v>
      </c>
      <c r="P944" s="214" t="s">
        <v>4987</v>
      </c>
      <c r="Q944" s="217">
        <f t="shared" si="28"/>
        <v>1</v>
      </c>
      <c r="R944" s="218" t="str">
        <f t="array" aca="1" ref="R944" ca="1">IF(ISNUMBER(Q944),IF(Q944=100%,"CUMPLIDA",IF(AND(ISNUMBER(M944),ISNUMBER(INDIRECT("FECHA_"&amp;$B944,1))), IF(M944&lt;=INDIRECT("FECHA_"&amp;$B944,1),"INCUMPLIDA","PROCESO"), "VERIFICAR FECHA")),"SIN VALOR AVANCE")</f>
        <v>CUMPLIDA</v>
      </c>
    </row>
    <row r="945" spans="1:18" ht="120.75">
      <c r="A945" s="211" t="s">
        <v>2643</v>
      </c>
      <c r="B945" s="212" t="s">
        <v>2644</v>
      </c>
      <c r="C945" s="558"/>
      <c r="D945" s="558"/>
      <c r="E945" s="560" t="s">
        <v>2662</v>
      </c>
      <c r="F945" s="560"/>
      <c r="G945" s="561"/>
      <c r="H945" s="213"/>
      <c r="I945" s="214" t="s">
        <v>2651</v>
      </c>
      <c r="J945" s="214" t="s">
        <v>2652</v>
      </c>
      <c r="K945" s="215">
        <v>1</v>
      </c>
      <c r="L945" s="216">
        <v>44531</v>
      </c>
      <c r="M945" s="216">
        <v>44561</v>
      </c>
      <c r="N945" s="251">
        <f t="shared" si="29"/>
        <v>4.2857142857142856</v>
      </c>
      <c r="O945" s="217">
        <v>1</v>
      </c>
      <c r="P945" s="214" t="s">
        <v>4986</v>
      </c>
      <c r="Q945" s="217">
        <f t="shared" si="28"/>
        <v>1</v>
      </c>
      <c r="R945" s="218" t="str">
        <f t="array" aca="1" ref="R945" ca="1">IF(ISNUMBER(Q945),IF(Q945=100%,"CUMPLIDA",IF(AND(ISNUMBER(M945),ISNUMBER(INDIRECT("FECHA_"&amp;$B945,1))), IF(M945&lt;=INDIRECT("FECHA_"&amp;$B945,1),"INCUMPLIDA","PROCESO"), "VERIFICAR FECHA")),"SIN VALOR AVANCE")</f>
        <v>CUMPLIDA</v>
      </c>
    </row>
    <row r="946" spans="1:18" ht="150.75">
      <c r="A946" s="211" t="s">
        <v>2643</v>
      </c>
      <c r="B946" s="212" t="s">
        <v>2644</v>
      </c>
      <c r="C946" s="558"/>
      <c r="D946" s="558"/>
      <c r="E946" s="561"/>
      <c r="F946" s="561"/>
      <c r="G946" s="561"/>
      <c r="H946" s="563" t="s">
        <v>2663</v>
      </c>
      <c r="I946" s="214" t="s">
        <v>2649</v>
      </c>
      <c r="J946" s="214" t="s">
        <v>2650</v>
      </c>
      <c r="K946" s="215">
        <v>1</v>
      </c>
      <c r="L946" s="216">
        <v>44440</v>
      </c>
      <c r="M946" s="216">
        <v>44530</v>
      </c>
      <c r="N946" s="251">
        <f t="shared" si="29"/>
        <v>12.857142857142858</v>
      </c>
      <c r="O946" s="217">
        <v>1</v>
      </c>
      <c r="P946" s="214" t="s">
        <v>4987</v>
      </c>
      <c r="Q946" s="217">
        <f t="shared" si="28"/>
        <v>1</v>
      </c>
      <c r="R946" s="218" t="str">
        <f t="array" aca="1" ref="R946" ca="1">IF(ISNUMBER(Q946),IF(Q946=100%,"CUMPLIDA",IF(AND(ISNUMBER(M946),ISNUMBER(INDIRECT("FECHA_"&amp;$B946,1))), IF(M946&lt;=INDIRECT("FECHA_"&amp;$B946,1),"INCUMPLIDA","PROCESO"), "VERIFICAR FECHA")),"SIN VALOR AVANCE")</f>
        <v>CUMPLIDA</v>
      </c>
    </row>
    <row r="947" spans="1:18" ht="120.75">
      <c r="A947" s="211" t="s">
        <v>2643</v>
      </c>
      <c r="B947" s="212" t="s">
        <v>2644</v>
      </c>
      <c r="C947" s="558"/>
      <c r="D947" s="558"/>
      <c r="E947" s="562"/>
      <c r="F947" s="562"/>
      <c r="G947" s="561"/>
      <c r="H947" s="564"/>
      <c r="I947" s="214" t="s">
        <v>2651</v>
      </c>
      <c r="J947" s="214" t="s">
        <v>2652</v>
      </c>
      <c r="K947" s="215">
        <v>1</v>
      </c>
      <c r="L947" s="216">
        <v>44531</v>
      </c>
      <c r="M947" s="216">
        <v>44561</v>
      </c>
      <c r="N947" s="251">
        <f t="shared" si="29"/>
        <v>4.2857142857142856</v>
      </c>
      <c r="O947" s="217">
        <v>1</v>
      </c>
      <c r="P947" s="214" t="s">
        <v>4986</v>
      </c>
      <c r="Q947" s="217">
        <f t="shared" si="28"/>
        <v>1</v>
      </c>
      <c r="R947" s="218" t="str">
        <f t="array" aca="1" ref="R947" ca="1">IF(ISNUMBER(Q947),IF(Q947=100%,"CUMPLIDA",IF(AND(ISNUMBER(M947),ISNUMBER(INDIRECT("FECHA_"&amp;$B947,1))), IF(M947&lt;=INDIRECT("FECHA_"&amp;$B947,1),"INCUMPLIDA","PROCESO"), "VERIFICAR FECHA")),"SIN VALOR AVANCE")</f>
        <v>CUMPLIDA</v>
      </c>
    </row>
    <row r="948" spans="1:18" ht="210">
      <c r="A948" s="211" t="s">
        <v>2643</v>
      </c>
      <c r="B948" s="212" t="s">
        <v>2644</v>
      </c>
      <c r="C948" s="558"/>
      <c r="D948" s="558"/>
      <c r="E948" s="560" t="s">
        <v>2664</v>
      </c>
      <c r="F948" s="560"/>
      <c r="G948" s="561"/>
      <c r="H948" s="213" t="s">
        <v>2665</v>
      </c>
      <c r="I948" s="214" t="s">
        <v>2666</v>
      </c>
      <c r="J948" s="214" t="s">
        <v>2667</v>
      </c>
      <c r="K948" s="215">
        <v>1</v>
      </c>
      <c r="L948" s="216">
        <v>44440</v>
      </c>
      <c r="M948" s="216">
        <v>44651</v>
      </c>
      <c r="N948" s="251">
        <f t="shared" si="29"/>
        <v>30.142857142857142</v>
      </c>
      <c r="O948" s="217">
        <v>1</v>
      </c>
      <c r="P948" s="214" t="s">
        <v>4988</v>
      </c>
      <c r="Q948" s="217">
        <f t="shared" si="28"/>
        <v>1</v>
      </c>
      <c r="R948" s="218" t="str">
        <f t="array" aca="1" ref="R948" ca="1">IF(ISNUMBER(Q948),IF(Q948=100%,"CUMPLIDA",IF(AND(ISNUMBER(M948),ISNUMBER(INDIRECT("FECHA_"&amp;$B948,1))), IF(M948&lt;=INDIRECT("FECHA_"&amp;$B948,1),"INCUMPLIDA","PROCESO"), "VERIFICAR FECHA")),"SIN VALOR AVANCE")</f>
        <v>CUMPLIDA</v>
      </c>
    </row>
    <row r="949" spans="1:18" ht="120.75">
      <c r="A949" s="211" t="s">
        <v>2643</v>
      </c>
      <c r="B949" s="212" t="s">
        <v>2644</v>
      </c>
      <c r="C949" s="558"/>
      <c r="D949" s="558"/>
      <c r="E949" s="561"/>
      <c r="F949" s="561"/>
      <c r="G949" s="561"/>
      <c r="H949" s="563" t="s">
        <v>2668</v>
      </c>
      <c r="I949" s="214" t="s">
        <v>2669</v>
      </c>
      <c r="J949" s="214" t="s">
        <v>2650</v>
      </c>
      <c r="K949" s="215">
        <v>1</v>
      </c>
      <c r="L949" s="216">
        <v>44440</v>
      </c>
      <c r="M949" s="216">
        <v>44592</v>
      </c>
      <c r="N949" s="251">
        <f t="shared" si="29"/>
        <v>21.714285714285715</v>
      </c>
      <c r="O949" s="217">
        <v>1</v>
      </c>
      <c r="P949" s="214" t="s">
        <v>4986</v>
      </c>
      <c r="Q949" s="217">
        <f t="shared" si="28"/>
        <v>1</v>
      </c>
      <c r="R949" s="218" t="str">
        <f t="array" aca="1" ref="R949" ca="1">IF(ISNUMBER(Q949),IF(Q949=100%,"CUMPLIDA",IF(AND(ISNUMBER(M949),ISNUMBER(INDIRECT("FECHA_"&amp;$B949,1))), IF(M949&lt;=INDIRECT("FECHA_"&amp;$B949,1),"INCUMPLIDA","PROCESO"), "VERIFICAR FECHA")),"SIN VALOR AVANCE")</f>
        <v>CUMPLIDA</v>
      </c>
    </row>
    <row r="950" spans="1:18" ht="120.75">
      <c r="A950" s="211" t="s">
        <v>2643</v>
      </c>
      <c r="B950" s="212" t="s">
        <v>2644</v>
      </c>
      <c r="C950" s="559"/>
      <c r="D950" s="559"/>
      <c r="E950" s="562"/>
      <c r="F950" s="562"/>
      <c r="G950" s="562"/>
      <c r="H950" s="564"/>
      <c r="I950" s="214" t="s">
        <v>2670</v>
      </c>
      <c r="J950" s="214" t="s">
        <v>2652</v>
      </c>
      <c r="K950" s="215">
        <v>1</v>
      </c>
      <c r="L950" s="216">
        <v>44593</v>
      </c>
      <c r="M950" s="216">
        <v>44621</v>
      </c>
      <c r="N950" s="251">
        <f t="shared" si="29"/>
        <v>4</v>
      </c>
      <c r="O950" s="217">
        <v>1</v>
      </c>
      <c r="P950" s="214" t="s">
        <v>4986</v>
      </c>
      <c r="Q950" s="217">
        <f t="shared" si="28"/>
        <v>1</v>
      </c>
      <c r="R950" s="218" t="str">
        <f t="array" aca="1" ref="R950" ca="1">IF(ISNUMBER(Q950),IF(Q950=100%,"CUMPLIDA",IF(AND(ISNUMBER(M950),ISNUMBER(INDIRECT("FECHA_"&amp;$B950,1))), IF(M950&lt;=INDIRECT("FECHA_"&amp;$B950,1),"INCUMPLIDA","PROCESO"), "VERIFICAR FECHA")),"SIN VALOR AVANCE")</f>
        <v>CUMPLIDA</v>
      </c>
    </row>
    <row r="951" spans="1:18" ht="180.75">
      <c r="A951" s="211" t="s">
        <v>2643</v>
      </c>
      <c r="B951" s="212" t="s">
        <v>2644</v>
      </c>
      <c r="C951" s="551" t="s">
        <v>4969</v>
      </c>
      <c r="D951" s="551" t="s">
        <v>2645</v>
      </c>
      <c r="E951" s="552" t="s">
        <v>2646</v>
      </c>
      <c r="F951" s="552"/>
      <c r="G951" s="552" t="s">
        <v>2647</v>
      </c>
      <c r="H951" s="546" t="s">
        <v>2648</v>
      </c>
      <c r="I951" s="214" t="s">
        <v>2649</v>
      </c>
      <c r="J951" s="214" t="s">
        <v>2650</v>
      </c>
      <c r="K951" s="215">
        <v>1</v>
      </c>
      <c r="L951" s="216">
        <v>44440</v>
      </c>
      <c r="M951" s="216">
        <v>44530</v>
      </c>
      <c r="N951" s="251">
        <f t="shared" si="29"/>
        <v>12.857142857142858</v>
      </c>
      <c r="O951" s="217">
        <v>1</v>
      </c>
      <c r="P951" s="214" t="s">
        <v>4985</v>
      </c>
      <c r="Q951" s="217">
        <f t="shared" si="28"/>
        <v>1</v>
      </c>
      <c r="R951" s="218" t="str">
        <f t="array" aca="1" ref="R951" ca="1">IF(ISNUMBER(Q951),IF(Q951=100%,"CUMPLIDA",IF(AND(ISNUMBER(M951),ISNUMBER(INDIRECT("FECHA_"&amp;$B951,1))), IF(M951&lt;=INDIRECT("FECHA_"&amp;$B951,1),"INCUMPLIDA","PROCESO"), "VERIFICAR FECHA")),"SIN VALOR AVANCE")</f>
        <v>CUMPLIDA</v>
      </c>
    </row>
    <row r="952" spans="1:18" ht="120.75">
      <c r="A952" s="211" t="s">
        <v>2643</v>
      </c>
      <c r="B952" s="212" t="s">
        <v>2644</v>
      </c>
      <c r="C952" s="551"/>
      <c r="D952" s="551"/>
      <c r="E952" s="552"/>
      <c r="F952" s="552"/>
      <c r="G952" s="552"/>
      <c r="H952" s="546"/>
      <c r="I952" s="214" t="s">
        <v>2651</v>
      </c>
      <c r="J952" s="214" t="s">
        <v>2652</v>
      </c>
      <c r="K952" s="215">
        <v>1</v>
      </c>
      <c r="L952" s="216">
        <v>44531</v>
      </c>
      <c r="M952" s="216">
        <v>44561</v>
      </c>
      <c r="N952" s="251">
        <f t="shared" si="29"/>
        <v>4.2857142857142856</v>
      </c>
      <c r="O952" s="217">
        <v>1</v>
      </c>
      <c r="P952" s="214" t="s">
        <v>4986</v>
      </c>
      <c r="Q952" s="217">
        <f t="shared" si="28"/>
        <v>1</v>
      </c>
      <c r="R952" s="218" t="str">
        <f t="array" aca="1" ref="R952" ca="1">IF(ISNUMBER(Q952),IF(Q952=100%,"CUMPLIDA",IF(AND(ISNUMBER(M952),ISNUMBER(INDIRECT("FECHA_"&amp;$B952,1))), IF(M952&lt;=INDIRECT("FECHA_"&amp;$B952,1),"INCUMPLIDA","PROCESO"), "VERIFICAR FECHA")),"SIN VALOR AVANCE")</f>
        <v>CUMPLIDA</v>
      </c>
    </row>
    <row r="953" spans="1:18" ht="120.75">
      <c r="A953" s="211" t="s">
        <v>2643</v>
      </c>
      <c r="B953" s="212" t="s">
        <v>2644</v>
      </c>
      <c r="C953" s="551"/>
      <c r="D953" s="551"/>
      <c r="E953" s="552"/>
      <c r="F953" s="552"/>
      <c r="G953" s="552"/>
      <c r="H953" s="546" t="s">
        <v>2653</v>
      </c>
      <c r="I953" s="214" t="s">
        <v>2654</v>
      </c>
      <c r="J953" s="214" t="s">
        <v>2655</v>
      </c>
      <c r="K953" s="215">
        <v>1</v>
      </c>
      <c r="L953" s="216">
        <v>44531</v>
      </c>
      <c r="M953" s="216">
        <v>44712</v>
      </c>
      <c r="N953" s="251">
        <f t="shared" si="29"/>
        <v>25.857142857142858</v>
      </c>
      <c r="O953" s="217">
        <v>1</v>
      </c>
      <c r="P953" s="214" t="s">
        <v>4986</v>
      </c>
      <c r="Q953" s="217">
        <f t="shared" si="28"/>
        <v>1</v>
      </c>
      <c r="R953" s="218" t="str">
        <f t="array" aca="1" ref="R953" ca="1">IF(ISNUMBER(Q953),IF(Q953=100%,"CUMPLIDA",IF(AND(ISNUMBER(M953),ISNUMBER(INDIRECT("FECHA_"&amp;$B953,1))), IF(M953&lt;=INDIRECT("FECHA_"&amp;$B953,1),"INCUMPLIDA","PROCESO"), "VERIFICAR FECHA")),"SIN VALOR AVANCE")</f>
        <v>CUMPLIDA</v>
      </c>
    </row>
    <row r="954" spans="1:18" ht="120.75">
      <c r="A954" s="211" t="s">
        <v>2643</v>
      </c>
      <c r="B954" s="212" t="s">
        <v>2644</v>
      </c>
      <c r="C954" s="551"/>
      <c r="D954" s="551"/>
      <c r="E954" s="552" t="s">
        <v>2656</v>
      </c>
      <c r="F954" s="552"/>
      <c r="G954" s="552"/>
      <c r="H954" s="546"/>
      <c r="I954" s="214" t="s">
        <v>2657</v>
      </c>
      <c r="J954" s="214" t="s">
        <v>2658</v>
      </c>
      <c r="K954" s="215">
        <v>1</v>
      </c>
      <c r="L954" s="216">
        <v>44713</v>
      </c>
      <c r="M954" s="216">
        <v>45289</v>
      </c>
      <c r="N954" s="251">
        <f t="shared" si="29"/>
        <v>82.285714285714292</v>
      </c>
      <c r="O954" s="217">
        <v>1</v>
      </c>
      <c r="P954" s="214" t="s">
        <v>4986</v>
      </c>
      <c r="Q954" s="217">
        <f t="shared" si="28"/>
        <v>1</v>
      </c>
      <c r="R954" s="218" t="str">
        <f t="array" aca="1" ref="R954" ca="1">IF(ISNUMBER(Q954),IF(Q954=100%,"CUMPLIDA",IF(AND(ISNUMBER(M954),ISNUMBER(INDIRECT("FECHA_"&amp;$B954,1))), IF(M954&lt;=INDIRECT("FECHA_"&amp;$B954,1),"INCUMPLIDA","PROCESO"), "VERIFICAR FECHA")),"SIN VALOR AVANCE")</f>
        <v>CUMPLIDA</v>
      </c>
    </row>
    <row r="955" spans="1:18" ht="120.75">
      <c r="A955" s="211" t="s">
        <v>2643</v>
      </c>
      <c r="B955" s="212" t="s">
        <v>2644</v>
      </c>
      <c r="C955" s="551"/>
      <c r="D955" s="551"/>
      <c r="E955" s="552"/>
      <c r="F955" s="552"/>
      <c r="G955" s="552"/>
      <c r="H955" s="213" t="s">
        <v>2659</v>
      </c>
      <c r="I955" s="214" t="s">
        <v>2660</v>
      </c>
      <c r="J955" s="214" t="s">
        <v>490</v>
      </c>
      <c r="K955" s="215">
        <v>6</v>
      </c>
      <c r="L955" s="216">
        <v>44805</v>
      </c>
      <c r="M955" s="216">
        <v>45289</v>
      </c>
      <c r="N955" s="251">
        <f t="shared" si="29"/>
        <v>69.142857142857139</v>
      </c>
      <c r="O955" s="217">
        <v>1</v>
      </c>
      <c r="P955" s="214" t="s">
        <v>4986</v>
      </c>
      <c r="Q955" s="217">
        <f t="shared" ref="Q955:Q1018" si="30">(O955)</f>
        <v>1</v>
      </c>
      <c r="R955" s="218" t="str">
        <f t="array" aca="1" ref="R955" ca="1">IF(ISNUMBER(Q955),IF(Q955=100%,"CUMPLIDA",IF(AND(ISNUMBER(M955),ISNUMBER(INDIRECT("FECHA_"&amp;$B955,1))), IF(M955&lt;=INDIRECT("FECHA_"&amp;$B955,1),"INCUMPLIDA","PROCESO"), "VERIFICAR FECHA")),"SIN VALOR AVANCE")</f>
        <v>CUMPLIDA</v>
      </c>
    </row>
    <row r="956" spans="1:18" ht="180">
      <c r="A956" s="211" t="s">
        <v>2643</v>
      </c>
      <c r="B956" s="212" t="s">
        <v>2644</v>
      </c>
      <c r="C956" s="551"/>
      <c r="D956" s="551"/>
      <c r="E956" s="552"/>
      <c r="F956" s="552"/>
      <c r="G956" s="552"/>
      <c r="H956" s="213" t="s">
        <v>2661</v>
      </c>
      <c r="I956" s="214" t="s">
        <v>2649</v>
      </c>
      <c r="J956" s="214" t="s">
        <v>2650</v>
      </c>
      <c r="K956" s="215">
        <v>1</v>
      </c>
      <c r="L956" s="216">
        <v>44440</v>
      </c>
      <c r="M956" s="216">
        <v>44530</v>
      </c>
      <c r="N956" s="251">
        <f t="shared" si="29"/>
        <v>12.857142857142858</v>
      </c>
      <c r="O956" s="217">
        <v>1</v>
      </c>
      <c r="P956" s="214" t="s">
        <v>4987</v>
      </c>
      <c r="Q956" s="217">
        <f t="shared" si="30"/>
        <v>1</v>
      </c>
      <c r="R956" s="218" t="str">
        <f t="array" aca="1" ref="R956" ca="1">IF(ISNUMBER(Q956),IF(Q956=100%,"CUMPLIDA",IF(AND(ISNUMBER(M956),ISNUMBER(INDIRECT("FECHA_"&amp;$B956,1))), IF(M956&lt;=INDIRECT("FECHA_"&amp;$B956,1),"INCUMPLIDA","PROCESO"), "VERIFICAR FECHA")),"SIN VALOR AVANCE")</f>
        <v>CUMPLIDA</v>
      </c>
    </row>
    <row r="957" spans="1:18" ht="120.75">
      <c r="A957" s="211" t="s">
        <v>2643</v>
      </c>
      <c r="B957" s="212" t="s">
        <v>2644</v>
      </c>
      <c r="C957" s="551"/>
      <c r="D957" s="551"/>
      <c r="E957" s="552" t="s">
        <v>2662</v>
      </c>
      <c r="F957" s="552"/>
      <c r="G957" s="552"/>
      <c r="H957" s="213"/>
      <c r="I957" s="214" t="s">
        <v>2651</v>
      </c>
      <c r="J957" s="214" t="s">
        <v>2652</v>
      </c>
      <c r="K957" s="215">
        <v>1</v>
      </c>
      <c r="L957" s="216">
        <v>44531</v>
      </c>
      <c r="M957" s="216">
        <v>44561</v>
      </c>
      <c r="N957" s="251">
        <f t="shared" si="29"/>
        <v>4.2857142857142856</v>
      </c>
      <c r="O957" s="217">
        <v>1</v>
      </c>
      <c r="P957" s="214" t="s">
        <v>4986</v>
      </c>
      <c r="Q957" s="217">
        <f t="shared" si="30"/>
        <v>1</v>
      </c>
      <c r="R957" s="218" t="str">
        <f t="array" aca="1" ref="R957" ca="1">IF(ISNUMBER(Q957),IF(Q957=100%,"CUMPLIDA",IF(AND(ISNUMBER(M957),ISNUMBER(INDIRECT("FECHA_"&amp;$B957,1))), IF(M957&lt;=INDIRECT("FECHA_"&amp;$B957,1),"INCUMPLIDA","PROCESO"), "VERIFICAR FECHA")),"SIN VALOR AVANCE")</f>
        <v>CUMPLIDA</v>
      </c>
    </row>
    <row r="958" spans="1:18" ht="150.75">
      <c r="A958" s="211" t="s">
        <v>2643</v>
      </c>
      <c r="B958" s="212" t="s">
        <v>2644</v>
      </c>
      <c r="C958" s="551"/>
      <c r="D958" s="551"/>
      <c r="E958" s="552"/>
      <c r="F958" s="552"/>
      <c r="G958" s="552"/>
      <c r="H958" s="546" t="s">
        <v>2663</v>
      </c>
      <c r="I958" s="214" t="s">
        <v>2649</v>
      </c>
      <c r="J958" s="214" t="s">
        <v>2650</v>
      </c>
      <c r="K958" s="215">
        <v>1</v>
      </c>
      <c r="L958" s="216">
        <v>44440</v>
      </c>
      <c r="M958" s="216">
        <v>44530</v>
      </c>
      <c r="N958" s="251">
        <f t="shared" si="29"/>
        <v>12.857142857142858</v>
      </c>
      <c r="O958" s="217">
        <v>1</v>
      </c>
      <c r="P958" s="214" t="s">
        <v>4987</v>
      </c>
      <c r="Q958" s="217">
        <f t="shared" si="30"/>
        <v>1</v>
      </c>
      <c r="R958" s="218" t="str">
        <f t="array" aca="1" ref="R958" ca="1">IF(ISNUMBER(Q958),IF(Q958=100%,"CUMPLIDA",IF(AND(ISNUMBER(M958),ISNUMBER(INDIRECT("FECHA_"&amp;$B958,1))), IF(M958&lt;=INDIRECT("FECHA_"&amp;$B958,1),"INCUMPLIDA","PROCESO"), "VERIFICAR FECHA")),"SIN VALOR AVANCE")</f>
        <v>CUMPLIDA</v>
      </c>
    </row>
    <row r="959" spans="1:18" ht="120.75">
      <c r="A959" s="211" t="s">
        <v>2643</v>
      </c>
      <c r="B959" s="212" t="s">
        <v>2644</v>
      </c>
      <c r="C959" s="551"/>
      <c r="D959" s="551"/>
      <c r="E959" s="552"/>
      <c r="F959" s="552"/>
      <c r="G959" s="552"/>
      <c r="H959" s="546"/>
      <c r="I959" s="214" t="s">
        <v>2651</v>
      </c>
      <c r="J959" s="214" t="s">
        <v>2652</v>
      </c>
      <c r="K959" s="215">
        <v>1</v>
      </c>
      <c r="L959" s="216">
        <v>44531</v>
      </c>
      <c r="M959" s="216">
        <v>44561</v>
      </c>
      <c r="N959" s="251">
        <f t="shared" si="29"/>
        <v>4.2857142857142856</v>
      </c>
      <c r="O959" s="217">
        <v>1</v>
      </c>
      <c r="P959" s="214" t="s">
        <v>4986</v>
      </c>
      <c r="Q959" s="217">
        <f t="shared" si="30"/>
        <v>1</v>
      </c>
      <c r="R959" s="218" t="str">
        <f t="array" aca="1" ref="R959" ca="1">IF(ISNUMBER(Q959),IF(Q959=100%,"CUMPLIDA",IF(AND(ISNUMBER(M959),ISNUMBER(INDIRECT("FECHA_"&amp;$B959,1))), IF(M959&lt;=INDIRECT("FECHA_"&amp;$B959,1),"INCUMPLIDA","PROCESO"), "VERIFICAR FECHA")),"SIN VALOR AVANCE")</f>
        <v>CUMPLIDA</v>
      </c>
    </row>
    <row r="960" spans="1:18" ht="210">
      <c r="A960" s="211" t="s">
        <v>2643</v>
      </c>
      <c r="B960" s="212" t="s">
        <v>2644</v>
      </c>
      <c r="C960" s="551"/>
      <c r="D960" s="551"/>
      <c r="E960" s="552" t="s">
        <v>2664</v>
      </c>
      <c r="F960" s="552"/>
      <c r="G960" s="552"/>
      <c r="H960" s="213" t="s">
        <v>2665</v>
      </c>
      <c r="I960" s="214" t="s">
        <v>2666</v>
      </c>
      <c r="J960" s="214" t="s">
        <v>2667</v>
      </c>
      <c r="K960" s="215">
        <v>1</v>
      </c>
      <c r="L960" s="216">
        <v>44440</v>
      </c>
      <c r="M960" s="216">
        <v>44651</v>
      </c>
      <c r="N960" s="251">
        <f t="shared" si="29"/>
        <v>30.142857142857142</v>
      </c>
      <c r="O960" s="217">
        <v>1</v>
      </c>
      <c r="P960" s="214" t="s">
        <v>4988</v>
      </c>
      <c r="Q960" s="217">
        <f t="shared" si="30"/>
        <v>1</v>
      </c>
      <c r="R960" s="218" t="str">
        <f t="array" aca="1" ref="R960" ca="1">IF(ISNUMBER(Q960),IF(Q960=100%,"CUMPLIDA",IF(AND(ISNUMBER(M960),ISNUMBER(INDIRECT("FECHA_"&amp;$B960,1))), IF(M960&lt;=INDIRECT("FECHA_"&amp;$B960,1),"INCUMPLIDA","PROCESO"), "VERIFICAR FECHA")),"SIN VALOR AVANCE")</f>
        <v>CUMPLIDA</v>
      </c>
    </row>
    <row r="961" spans="1:18" ht="120.75">
      <c r="A961" s="211" t="s">
        <v>2643</v>
      </c>
      <c r="B961" s="212" t="s">
        <v>2644</v>
      </c>
      <c r="C961" s="551"/>
      <c r="D961" s="551"/>
      <c r="E961" s="552"/>
      <c r="F961" s="552"/>
      <c r="G961" s="552"/>
      <c r="H961" s="546" t="s">
        <v>2668</v>
      </c>
      <c r="I961" s="214" t="s">
        <v>2669</v>
      </c>
      <c r="J961" s="214" t="s">
        <v>2650</v>
      </c>
      <c r="K961" s="215">
        <v>1</v>
      </c>
      <c r="L961" s="216">
        <v>44440</v>
      </c>
      <c r="M961" s="216">
        <v>44592</v>
      </c>
      <c r="N961" s="251">
        <f t="shared" si="29"/>
        <v>21.714285714285715</v>
      </c>
      <c r="O961" s="217">
        <v>1</v>
      </c>
      <c r="P961" s="214" t="s">
        <v>4986</v>
      </c>
      <c r="Q961" s="217">
        <f t="shared" si="30"/>
        <v>1</v>
      </c>
      <c r="R961" s="218" t="str">
        <f t="array" aca="1" ref="R961" ca="1">IF(ISNUMBER(Q961),IF(Q961=100%,"CUMPLIDA",IF(AND(ISNUMBER(M961),ISNUMBER(INDIRECT("FECHA_"&amp;$B961,1))), IF(M961&lt;=INDIRECT("FECHA_"&amp;$B961,1),"INCUMPLIDA","PROCESO"), "VERIFICAR FECHA")),"SIN VALOR AVANCE")</f>
        <v>CUMPLIDA</v>
      </c>
    </row>
    <row r="962" spans="1:18" ht="120.75">
      <c r="A962" s="211" t="s">
        <v>2643</v>
      </c>
      <c r="B962" s="212" t="s">
        <v>2644</v>
      </c>
      <c r="C962" s="551"/>
      <c r="D962" s="551"/>
      <c r="E962" s="552"/>
      <c r="F962" s="552"/>
      <c r="G962" s="552"/>
      <c r="H962" s="546"/>
      <c r="I962" s="214" t="s">
        <v>2670</v>
      </c>
      <c r="J962" s="214" t="s">
        <v>2652</v>
      </c>
      <c r="K962" s="215">
        <v>1</v>
      </c>
      <c r="L962" s="216">
        <v>44593</v>
      </c>
      <c r="M962" s="216">
        <v>44621</v>
      </c>
      <c r="N962" s="251">
        <f t="shared" si="29"/>
        <v>4</v>
      </c>
      <c r="O962" s="217">
        <v>1</v>
      </c>
      <c r="P962" s="214" t="s">
        <v>4986</v>
      </c>
      <c r="Q962" s="217">
        <f t="shared" si="30"/>
        <v>1</v>
      </c>
      <c r="R962" s="218" t="str">
        <f t="array" aca="1" ref="R962" ca="1">IF(ISNUMBER(Q962),IF(Q962=100%,"CUMPLIDA",IF(AND(ISNUMBER(M962),ISNUMBER(INDIRECT("FECHA_"&amp;$B962,1))), IF(M962&lt;=INDIRECT("FECHA_"&amp;$B962,1),"INCUMPLIDA","PROCESO"), "VERIFICAR FECHA")),"SIN VALOR AVANCE")</f>
        <v>CUMPLIDA</v>
      </c>
    </row>
    <row r="963" spans="1:18" ht="330">
      <c r="A963" s="211" t="s">
        <v>2643</v>
      </c>
      <c r="B963" s="212" t="s">
        <v>2644</v>
      </c>
      <c r="C963" s="548" t="s">
        <v>5339</v>
      </c>
      <c r="D963" s="548" t="s">
        <v>3409</v>
      </c>
      <c r="E963" s="253"/>
      <c r="F963" s="550" t="s">
        <v>5340</v>
      </c>
      <c r="G963" s="548" t="s">
        <v>5341</v>
      </c>
      <c r="H963" s="254" t="s">
        <v>5342</v>
      </c>
      <c r="I963" s="255" t="s">
        <v>5343</v>
      </c>
      <c r="J963" s="256" t="s">
        <v>5344</v>
      </c>
      <c r="K963" s="215">
        <v>2</v>
      </c>
      <c r="L963" s="252">
        <v>46127</v>
      </c>
      <c r="M963" s="252">
        <v>46492</v>
      </c>
      <c r="N963" s="251">
        <f t="shared" si="29"/>
        <v>52.142857142857146</v>
      </c>
      <c r="O963" s="217">
        <v>0</v>
      </c>
      <c r="P963" s="256" t="s">
        <v>5345</v>
      </c>
      <c r="Q963" s="217">
        <f t="shared" si="30"/>
        <v>0</v>
      </c>
      <c r="R963" s="218" t="str">
        <f t="array" aca="1" ref="R963" ca="1">IF(ISNUMBER(Q963),IF(Q963=100%,"CUMPLIDA",IF(AND(ISNUMBER(M963),ISNUMBER(INDIRECT("FECHA_"&amp;$B963,1))), IF(M963&lt;=INDIRECT("FECHA_"&amp;$B963,1),"INCUMPLIDA","PROCESO"), "VERIFICAR FECHA")),"SIN VALOR AVANCE")</f>
        <v>PROCESO</v>
      </c>
    </row>
    <row r="964" spans="1:18" ht="330">
      <c r="A964" s="211" t="s">
        <v>2643</v>
      </c>
      <c r="B964" s="212" t="s">
        <v>2644</v>
      </c>
      <c r="C964" s="548"/>
      <c r="D964" s="548"/>
      <c r="E964" s="253"/>
      <c r="F964" s="550"/>
      <c r="G964" s="548"/>
      <c r="H964" s="257" t="s">
        <v>5346</v>
      </c>
      <c r="I964" s="255" t="s">
        <v>5343</v>
      </c>
      <c r="J964" s="256" t="s">
        <v>5344</v>
      </c>
      <c r="K964" s="215">
        <v>2</v>
      </c>
      <c r="L964" s="252">
        <v>46127</v>
      </c>
      <c r="M964" s="252">
        <v>46492</v>
      </c>
      <c r="N964" s="251">
        <f t="shared" si="29"/>
        <v>52.142857142857146</v>
      </c>
      <c r="O964" s="217">
        <v>0</v>
      </c>
      <c r="P964" s="256" t="s">
        <v>5345</v>
      </c>
      <c r="Q964" s="217">
        <f t="shared" si="30"/>
        <v>0</v>
      </c>
      <c r="R964" s="218" t="str">
        <f t="array" aca="1" ref="R964" ca="1">IF(ISNUMBER(Q964),IF(Q964=100%,"CUMPLIDA",IF(AND(ISNUMBER(M964),ISNUMBER(INDIRECT("FECHA_"&amp;$B964,1))), IF(M964&lt;=INDIRECT("FECHA_"&amp;$B964,1),"INCUMPLIDA","PROCESO"), "VERIFICAR FECHA")),"SIN VALOR AVANCE")</f>
        <v>PROCESO</v>
      </c>
    </row>
    <row r="965" spans="1:18" ht="195">
      <c r="A965" s="211" t="s">
        <v>2643</v>
      </c>
      <c r="B965" s="212" t="s">
        <v>2644</v>
      </c>
      <c r="C965" s="548"/>
      <c r="D965" s="548"/>
      <c r="E965" s="253"/>
      <c r="F965" s="550"/>
      <c r="G965" s="548"/>
      <c r="H965" s="257" t="s">
        <v>5347</v>
      </c>
      <c r="I965" s="256" t="s">
        <v>5348</v>
      </c>
      <c r="J965" s="256" t="s">
        <v>5349</v>
      </c>
      <c r="K965" s="215">
        <v>1</v>
      </c>
      <c r="L965" s="252">
        <v>46143</v>
      </c>
      <c r="M965" s="252">
        <v>46203</v>
      </c>
      <c r="N965" s="251">
        <f t="shared" si="29"/>
        <v>8.5714285714285712</v>
      </c>
      <c r="O965" s="217">
        <v>0</v>
      </c>
      <c r="P965" s="256" t="s">
        <v>5350</v>
      </c>
      <c r="Q965" s="217">
        <f t="shared" si="30"/>
        <v>0</v>
      </c>
      <c r="R965" s="218" t="str">
        <f t="array" aca="1" ref="R965" ca="1">IF(ISNUMBER(Q965),IF(Q965=100%,"CUMPLIDA",IF(AND(ISNUMBER(M965),ISNUMBER(INDIRECT("FECHA_"&amp;$B965,1))), IF(M965&lt;=INDIRECT("FECHA_"&amp;$B965,1),"INCUMPLIDA","PROCESO"), "VERIFICAR FECHA")),"SIN VALOR AVANCE")</f>
        <v>PROCESO</v>
      </c>
    </row>
    <row r="966" spans="1:18" ht="180">
      <c r="A966" s="211" t="s">
        <v>2643</v>
      </c>
      <c r="B966" s="212" t="s">
        <v>2644</v>
      </c>
      <c r="C966" s="548"/>
      <c r="D966" s="548"/>
      <c r="E966" s="253"/>
      <c r="F966" s="550"/>
      <c r="G966" s="548"/>
      <c r="H966" s="257" t="s">
        <v>5351</v>
      </c>
      <c r="I966" s="256" t="s">
        <v>5352</v>
      </c>
      <c r="J966" s="256" t="s">
        <v>5353</v>
      </c>
      <c r="K966" s="215">
        <v>2</v>
      </c>
      <c r="L966" s="252">
        <v>46204</v>
      </c>
      <c r="M966" s="252">
        <v>46387</v>
      </c>
      <c r="N966" s="251">
        <f t="shared" si="29"/>
        <v>26.142857142857142</v>
      </c>
      <c r="O966" s="217">
        <v>0</v>
      </c>
      <c r="P966" s="256" t="s">
        <v>5354</v>
      </c>
      <c r="Q966" s="217">
        <f t="shared" si="30"/>
        <v>0</v>
      </c>
      <c r="R966" s="218" t="str">
        <f t="array" aca="1" ref="R966" ca="1">IF(ISNUMBER(Q966),IF(Q966=100%,"CUMPLIDA",IF(AND(ISNUMBER(M966),ISNUMBER(INDIRECT("FECHA_"&amp;$B966,1))), IF(M966&lt;=INDIRECT("FECHA_"&amp;$B966,1),"INCUMPLIDA","PROCESO"), "VERIFICAR FECHA")),"SIN VALOR AVANCE")</f>
        <v>PROCESO</v>
      </c>
    </row>
    <row r="967" spans="1:18" ht="315">
      <c r="A967" s="211" t="s">
        <v>2643</v>
      </c>
      <c r="B967" s="212" t="s">
        <v>2644</v>
      </c>
      <c r="C967" s="548"/>
      <c r="D967" s="548"/>
      <c r="E967" s="253"/>
      <c r="F967" s="550"/>
      <c r="G967" s="548"/>
      <c r="H967" s="257" t="s">
        <v>5355</v>
      </c>
      <c r="I967" s="255" t="s">
        <v>5356</v>
      </c>
      <c r="J967" s="256" t="s">
        <v>5357</v>
      </c>
      <c r="K967" s="215">
        <v>2</v>
      </c>
      <c r="L967" s="252">
        <v>46127</v>
      </c>
      <c r="M967" s="252">
        <v>46492</v>
      </c>
      <c r="N967" s="251">
        <f t="shared" si="29"/>
        <v>52.142857142857146</v>
      </c>
      <c r="O967" s="217">
        <v>0</v>
      </c>
      <c r="P967" s="256" t="s">
        <v>5345</v>
      </c>
      <c r="Q967" s="217">
        <f t="shared" si="30"/>
        <v>0</v>
      </c>
      <c r="R967" s="218" t="str">
        <f t="array" aca="1" ref="R967" ca="1">IF(ISNUMBER(Q967),IF(Q967=100%,"CUMPLIDA",IF(AND(ISNUMBER(M967),ISNUMBER(INDIRECT("FECHA_"&amp;$B967,1))), IF(M967&lt;=INDIRECT("FECHA_"&amp;$B967,1),"INCUMPLIDA","PROCESO"), "VERIFICAR FECHA")),"SIN VALOR AVANCE")</f>
        <v>PROCESO</v>
      </c>
    </row>
    <row r="968" spans="1:18" ht="165">
      <c r="A968" s="211" t="s">
        <v>2643</v>
      </c>
      <c r="B968" s="212" t="s">
        <v>2644</v>
      </c>
      <c r="C968" s="548"/>
      <c r="D968" s="548"/>
      <c r="E968" s="253"/>
      <c r="F968" s="550"/>
      <c r="G968" s="548"/>
      <c r="H968" s="257" t="s">
        <v>5358</v>
      </c>
      <c r="I968" s="256" t="s">
        <v>5359</v>
      </c>
      <c r="J968" s="256" t="s">
        <v>5349</v>
      </c>
      <c r="K968" s="215">
        <v>1</v>
      </c>
      <c r="L968" s="252">
        <v>46143</v>
      </c>
      <c r="M968" s="252">
        <v>46203</v>
      </c>
      <c r="N968" s="251">
        <f t="shared" si="29"/>
        <v>8.5714285714285712</v>
      </c>
      <c r="O968" s="217">
        <v>0</v>
      </c>
      <c r="P968" s="256" t="s">
        <v>5350</v>
      </c>
      <c r="Q968" s="217">
        <f t="shared" si="30"/>
        <v>0</v>
      </c>
      <c r="R968" s="218" t="str">
        <f t="array" aca="1" ref="R968" ca="1">IF(ISNUMBER(Q968),IF(Q968=100%,"CUMPLIDA",IF(AND(ISNUMBER(M968),ISNUMBER(INDIRECT("FECHA_"&amp;$B968,1))), IF(M968&lt;=INDIRECT("FECHA_"&amp;$B968,1),"INCUMPLIDA","PROCESO"), "VERIFICAR FECHA")),"SIN VALOR AVANCE")</f>
        <v>PROCESO</v>
      </c>
    </row>
    <row r="969" spans="1:18" ht="180">
      <c r="A969" s="211" t="s">
        <v>2643</v>
      </c>
      <c r="B969" s="212" t="s">
        <v>2644</v>
      </c>
      <c r="C969" s="548"/>
      <c r="D969" s="548"/>
      <c r="E969" s="253"/>
      <c r="F969" s="550"/>
      <c r="G969" s="548"/>
      <c r="H969" s="257" t="s">
        <v>5360</v>
      </c>
      <c r="I969" s="256" t="s">
        <v>5361</v>
      </c>
      <c r="J969" s="256" t="s">
        <v>5353</v>
      </c>
      <c r="K969" s="215">
        <v>2</v>
      </c>
      <c r="L969" s="252">
        <v>46204</v>
      </c>
      <c r="M969" s="252">
        <v>46387</v>
      </c>
      <c r="N969" s="251">
        <f t="shared" si="29"/>
        <v>26.142857142857142</v>
      </c>
      <c r="O969" s="217">
        <v>0</v>
      </c>
      <c r="P969" s="256" t="s">
        <v>5354</v>
      </c>
      <c r="Q969" s="217">
        <f t="shared" si="30"/>
        <v>0</v>
      </c>
      <c r="R969" s="218" t="str">
        <f t="array" aca="1" ref="R969" ca="1">IF(ISNUMBER(Q969),IF(Q969=100%,"CUMPLIDA",IF(AND(ISNUMBER(M969),ISNUMBER(INDIRECT("FECHA_"&amp;$B969,1))), IF(M969&lt;=INDIRECT("FECHA_"&amp;$B969,1),"INCUMPLIDA","PROCESO"), "VERIFICAR FECHA")),"SIN VALOR AVANCE")</f>
        <v>PROCESO</v>
      </c>
    </row>
    <row r="970" spans="1:18" ht="135">
      <c r="A970" s="211" t="s">
        <v>2643</v>
      </c>
      <c r="B970" s="212" t="s">
        <v>2644</v>
      </c>
      <c r="C970" s="548"/>
      <c r="D970" s="548"/>
      <c r="E970" s="253"/>
      <c r="F970" s="550"/>
      <c r="G970" s="548"/>
      <c r="H970" s="254" t="s">
        <v>5362</v>
      </c>
      <c r="I970" s="258" t="s">
        <v>5363</v>
      </c>
      <c r="J970" s="258" t="s">
        <v>5364</v>
      </c>
      <c r="K970" s="215">
        <v>1</v>
      </c>
      <c r="L970" s="259">
        <v>46185</v>
      </c>
      <c r="M970" s="259">
        <v>46387</v>
      </c>
      <c r="N970" s="251">
        <f t="shared" si="29"/>
        <v>28.857142857142858</v>
      </c>
      <c r="O970" s="217">
        <v>0</v>
      </c>
      <c r="P970" s="258" t="s">
        <v>5365</v>
      </c>
      <c r="Q970" s="217">
        <f t="shared" si="30"/>
        <v>0</v>
      </c>
      <c r="R970" s="218" t="str">
        <f t="array" aca="1" ref="R970" ca="1">IF(ISNUMBER(Q970),IF(Q970=100%,"CUMPLIDA",IF(AND(ISNUMBER(M970),ISNUMBER(INDIRECT("FECHA_"&amp;$B970,1))), IF(M970&lt;=INDIRECT("FECHA_"&amp;$B970,1),"INCUMPLIDA","PROCESO"), "VERIFICAR FECHA")),"SIN VALOR AVANCE")</f>
        <v>PROCESO</v>
      </c>
    </row>
    <row r="971" spans="1:18" ht="405">
      <c r="A971" s="211" t="s">
        <v>2643</v>
      </c>
      <c r="B971" s="212" t="s">
        <v>2644</v>
      </c>
      <c r="C971" s="548"/>
      <c r="D971" s="548"/>
      <c r="E971" s="553" t="s">
        <v>5366</v>
      </c>
      <c r="F971" s="221"/>
      <c r="G971" s="548"/>
      <c r="H971" s="256" t="s">
        <v>5367</v>
      </c>
      <c r="I971" s="255" t="s">
        <v>5343</v>
      </c>
      <c r="J971" s="256" t="s">
        <v>5344</v>
      </c>
      <c r="K971" s="215">
        <v>2</v>
      </c>
      <c r="L971" s="252">
        <v>46127</v>
      </c>
      <c r="M971" s="252">
        <v>46492</v>
      </c>
      <c r="N971" s="251">
        <f t="shared" si="29"/>
        <v>52.142857142857146</v>
      </c>
      <c r="O971" s="217">
        <v>0</v>
      </c>
      <c r="P971" s="256" t="s">
        <v>5345</v>
      </c>
      <c r="Q971" s="217">
        <f t="shared" si="30"/>
        <v>0</v>
      </c>
      <c r="R971" s="218" t="str">
        <f t="array" aca="1" ref="R971" ca="1">IF(ISNUMBER(Q971),IF(Q971=100%,"CUMPLIDA",IF(AND(ISNUMBER(M971),ISNUMBER(INDIRECT("FECHA_"&amp;$B971,1))), IF(M971&lt;=INDIRECT("FECHA_"&amp;$B971,1),"INCUMPLIDA","PROCESO"), "VERIFICAR FECHA")),"SIN VALOR AVANCE")</f>
        <v>PROCESO</v>
      </c>
    </row>
    <row r="972" spans="1:18" ht="405">
      <c r="A972" s="211" t="s">
        <v>2643</v>
      </c>
      <c r="B972" s="212" t="s">
        <v>2644</v>
      </c>
      <c r="C972" s="548"/>
      <c r="D972" s="548"/>
      <c r="E972" s="553"/>
      <c r="F972" s="221"/>
      <c r="G972" s="548"/>
      <c r="H972" s="256" t="s">
        <v>5368</v>
      </c>
      <c r="I972" s="255" t="s">
        <v>5343</v>
      </c>
      <c r="J972" s="256" t="s">
        <v>5344</v>
      </c>
      <c r="K972" s="215">
        <v>2</v>
      </c>
      <c r="L972" s="252">
        <v>46127</v>
      </c>
      <c r="M972" s="252">
        <v>46492</v>
      </c>
      <c r="N972" s="251">
        <f t="shared" ref="N972:N1035" si="31">(M972-L972)/7</f>
        <v>52.142857142857146</v>
      </c>
      <c r="O972" s="217">
        <v>0</v>
      </c>
      <c r="P972" s="256" t="s">
        <v>5345</v>
      </c>
      <c r="Q972" s="217">
        <f t="shared" si="30"/>
        <v>0</v>
      </c>
      <c r="R972" s="218" t="str">
        <f t="array" aca="1" ref="R972" ca="1">IF(ISNUMBER(Q972),IF(Q972=100%,"CUMPLIDA",IF(AND(ISNUMBER(M972),ISNUMBER(INDIRECT("FECHA_"&amp;$B972,1))), IF(M972&lt;=INDIRECT("FECHA_"&amp;$B972,1),"INCUMPLIDA","PROCESO"), "VERIFICAR FECHA")),"SIN VALOR AVANCE")</f>
        <v>PROCESO</v>
      </c>
    </row>
    <row r="973" spans="1:18" ht="409.5">
      <c r="A973" s="211" t="s">
        <v>2643</v>
      </c>
      <c r="B973" s="212" t="s">
        <v>2644</v>
      </c>
      <c r="C973" s="548"/>
      <c r="D973" s="548"/>
      <c r="E973" s="553"/>
      <c r="F973" s="221"/>
      <c r="G973" s="548"/>
      <c r="H973" s="260" t="s">
        <v>5369</v>
      </c>
      <c r="I973" s="255" t="s">
        <v>5343</v>
      </c>
      <c r="J973" s="256" t="s">
        <v>5344</v>
      </c>
      <c r="K973" s="215">
        <v>2</v>
      </c>
      <c r="L973" s="252">
        <v>46127</v>
      </c>
      <c r="M973" s="252">
        <v>46492</v>
      </c>
      <c r="N973" s="251">
        <f t="shared" si="31"/>
        <v>52.142857142857146</v>
      </c>
      <c r="O973" s="217">
        <v>0</v>
      </c>
      <c r="P973" s="256" t="s">
        <v>5345</v>
      </c>
      <c r="Q973" s="217">
        <f t="shared" si="30"/>
        <v>0</v>
      </c>
      <c r="R973" s="218" t="str">
        <f t="array" aca="1" ref="R973" ca="1">IF(ISNUMBER(Q973),IF(Q973=100%,"CUMPLIDA",IF(AND(ISNUMBER(M973),ISNUMBER(INDIRECT("FECHA_"&amp;$B973,1))), IF(M973&lt;=INDIRECT("FECHA_"&amp;$B973,1),"INCUMPLIDA","PROCESO"), "VERIFICAR FECHA")),"SIN VALOR AVANCE")</f>
        <v>PROCESO</v>
      </c>
    </row>
    <row r="974" spans="1:18" ht="150">
      <c r="A974" s="211" t="s">
        <v>2643</v>
      </c>
      <c r="B974" s="212" t="s">
        <v>2644</v>
      </c>
      <c r="C974" s="548"/>
      <c r="D974" s="548"/>
      <c r="E974" s="553"/>
      <c r="F974" s="221"/>
      <c r="G974" s="548"/>
      <c r="H974" s="256" t="s">
        <v>5370</v>
      </c>
      <c r="I974" s="256" t="s">
        <v>5371</v>
      </c>
      <c r="J974" s="256" t="s">
        <v>5349</v>
      </c>
      <c r="K974" s="215">
        <v>1</v>
      </c>
      <c r="L974" s="252">
        <v>46143</v>
      </c>
      <c r="M974" s="252">
        <v>46203</v>
      </c>
      <c r="N974" s="251">
        <f t="shared" si="31"/>
        <v>8.5714285714285712</v>
      </c>
      <c r="O974" s="217">
        <v>0</v>
      </c>
      <c r="P974" s="256" t="s">
        <v>5350</v>
      </c>
      <c r="Q974" s="217">
        <f t="shared" si="30"/>
        <v>0</v>
      </c>
      <c r="R974" s="218" t="str">
        <f t="array" aca="1" ref="R974" ca="1">IF(ISNUMBER(Q974),IF(Q974=100%,"CUMPLIDA",IF(AND(ISNUMBER(M974),ISNUMBER(INDIRECT("FECHA_"&amp;$B974,1))), IF(M974&lt;=INDIRECT("FECHA_"&amp;$B974,1),"INCUMPLIDA","PROCESO"), "VERIFICAR FECHA")),"SIN VALOR AVANCE")</f>
        <v>PROCESO</v>
      </c>
    </row>
    <row r="975" spans="1:18" ht="180">
      <c r="A975" s="211" t="s">
        <v>2643</v>
      </c>
      <c r="B975" s="212" t="s">
        <v>2644</v>
      </c>
      <c r="C975" s="548"/>
      <c r="D975" s="548"/>
      <c r="E975" s="553"/>
      <c r="F975" s="221"/>
      <c r="G975" s="548"/>
      <c r="H975" s="256" t="s">
        <v>5372</v>
      </c>
      <c r="I975" s="256" t="s">
        <v>5361</v>
      </c>
      <c r="J975" s="256" t="s">
        <v>5353</v>
      </c>
      <c r="K975" s="215">
        <v>2</v>
      </c>
      <c r="L975" s="252">
        <v>46204</v>
      </c>
      <c r="M975" s="252">
        <v>46387</v>
      </c>
      <c r="N975" s="251">
        <f t="shared" si="31"/>
        <v>26.142857142857142</v>
      </c>
      <c r="O975" s="217">
        <v>0</v>
      </c>
      <c r="P975" s="256" t="s">
        <v>5354</v>
      </c>
      <c r="Q975" s="217">
        <f t="shared" si="30"/>
        <v>0</v>
      </c>
      <c r="R975" s="218" t="str">
        <f t="array" aca="1" ref="R975" ca="1">IF(ISNUMBER(Q975),IF(Q975=100%,"CUMPLIDA",IF(AND(ISNUMBER(M975),ISNUMBER(INDIRECT("FECHA_"&amp;$B975,1))), IF(M975&lt;=INDIRECT("FECHA_"&amp;$B975,1),"INCUMPLIDA","PROCESO"), "VERIFICAR FECHA")),"SIN VALOR AVANCE")</f>
        <v>PROCESO</v>
      </c>
    </row>
    <row r="976" spans="1:18" ht="330">
      <c r="A976" s="211" t="s">
        <v>2643</v>
      </c>
      <c r="B976" s="212" t="s">
        <v>2644</v>
      </c>
      <c r="C976" s="548"/>
      <c r="D976" s="548"/>
      <c r="E976" s="553" t="s">
        <v>5373</v>
      </c>
      <c r="F976" s="221"/>
      <c r="G976" s="548"/>
      <c r="H976" s="260" t="s">
        <v>5374</v>
      </c>
      <c r="I976" s="260" t="s">
        <v>5375</v>
      </c>
      <c r="J976" s="260" t="s">
        <v>5376</v>
      </c>
      <c r="K976" s="217">
        <v>1</v>
      </c>
      <c r="L976" s="236">
        <v>46127</v>
      </c>
      <c r="M976" s="236">
        <v>46492</v>
      </c>
      <c r="N976" s="251">
        <f t="shared" si="31"/>
        <v>52.142857142857146</v>
      </c>
      <c r="O976" s="217">
        <v>0</v>
      </c>
      <c r="P976" s="256" t="s">
        <v>5345</v>
      </c>
      <c r="Q976" s="217">
        <f t="shared" si="30"/>
        <v>0</v>
      </c>
      <c r="R976" s="218" t="str">
        <f t="array" aca="1" ref="R976" ca="1">IF(ISNUMBER(Q976),IF(Q976=100%,"CUMPLIDA",IF(AND(ISNUMBER(M976),ISNUMBER(INDIRECT("FECHA_"&amp;$B976,1))), IF(M976&lt;=INDIRECT("FECHA_"&amp;$B976,1),"INCUMPLIDA","PROCESO"), "VERIFICAR FECHA")),"SIN VALOR AVANCE")</f>
        <v>PROCESO</v>
      </c>
    </row>
    <row r="977" spans="1:18" ht="315">
      <c r="A977" s="211" t="s">
        <v>2643</v>
      </c>
      <c r="B977" s="212" t="s">
        <v>2644</v>
      </c>
      <c r="C977" s="548"/>
      <c r="D977" s="548"/>
      <c r="E977" s="553"/>
      <c r="F977" s="221"/>
      <c r="G977" s="548"/>
      <c r="H977" s="260" t="s">
        <v>5377</v>
      </c>
      <c r="I977" s="255" t="s">
        <v>5343</v>
      </c>
      <c r="J977" s="256" t="s">
        <v>5344</v>
      </c>
      <c r="K977" s="215">
        <v>2</v>
      </c>
      <c r="L977" s="252">
        <v>46127</v>
      </c>
      <c r="M977" s="252">
        <v>46492</v>
      </c>
      <c r="N977" s="251">
        <f t="shared" si="31"/>
        <v>52.142857142857146</v>
      </c>
      <c r="O977" s="217">
        <v>0</v>
      </c>
      <c r="P977" s="256" t="s">
        <v>5345</v>
      </c>
      <c r="Q977" s="217">
        <f t="shared" si="30"/>
        <v>0</v>
      </c>
      <c r="R977" s="218" t="str">
        <f t="array" aca="1" ref="R977" ca="1">IF(ISNUMBER(Q977),IF(Q977=100%,"CUMPLIDA",IF(AND(ISNUMBER(M977),ISNUMBER(INDIRECT("FECHA_"&amp;$B977,1))), IF(M977&lt;=INDIRECT("FECHA_"&amp;$B977,1),"INCUMPLIDA","PROCESO"), "VERIFICAR FECHA")),"SIN VALOR AVANCE")</f>
        <v>PROCESO</v>
      </c>
    </row>
    <row r="978" spans="1:18" ht="315">
      <c r="A978" s="211" t="s">
        <v>2643</v>
      </c>
      <c r="B978" s="212" t="s">
        <v>2644</v>
      </c>
      <c r="C978" s="548"/>
      <c r="D978" s="548"/>
      <c r="E978" s="553" t="s">
        <v>5378</v>
      </c>
      <c r="F978" s="221"/>
      <c r="G978" s="548"/>
      <c r="H978" s="258" t="s">
        <v>5379</v>
      </c>
      <c r="I978" s="255" t="s">
        <v>5380</v>
      </c>
      <c r="J978" s="256" t="s">
        <v>5344</v>
      </c>
      <c r="K978" s="215">
        <v>2</v>
      </c>
      <c r="L978" s="252">
        <v>46127</v>
      </c>
      <c r="M978" s="252">
        <v>46492</v>
      </c>
      <c r="N978" s="251">
        <f t="shared" si="31"/>
        <v>52.142857142857146</v>
      </c>
      <c r="O978" s="217">
        <v>0</v>
      </c>
      <c r="P978" s="256" t="s">
        <v>5345</v>
      </c>
      <c r="Q978" s="217">
        <f t="shared" si="30"/>
        <v>0</v>
      </c>
      <c r="R978" s="218" t="str">
        <f t="array" aca="1" ref="R978" ca="1">IF(ISNUMBER(Q978),IF(Q978=100%,"CUMPLIDA",IF(AND(ISNUMBER(M978),ISNUMBER(INDIRECT("FECHA_"&amp;$B978,1))), IF(M978&lt;=INDIRECT("FECHA_"&amp;$B978,1),"INCUMPLIDA","PROCESO"), "VERIFICAR FECHA")),"SIN VALOR AVANCE")</f>
        <v>PROCESO</v>
      </c>
    </row>
    <row r="979" spans="1:18" ht="409.5">
      <c r="A979" s="211" t="s">
        <v>2643</v>
      </c>
      <c r="B979" s="212" t="s">
        <v>2644</v>
      </c>
      <c r="C979" s="548"/>
      <c r="D979" s="548"/>
      <c r="E979" s="553"/>
      <c r="F979" s="221"/>
      <c r="G979" s="548"/>
      <c r="H979" s="258" t="s">
        <v>5381</v>
      </c>
      <c r="I979" s="255" t="s">
        <v>5343</v>
      </c>
      <c r="J979" s="256" t="s">
        <v>5344</v>
      </c>
      <c r="K979" s="215">
        <v>2</v>
      </c>
      <c r="L979" s="252">
        <v>46127</v>
      </c>
      <c r="M979" s="252">
        <v>46492</v>
      </c>
      <c r="N979" s="251">
        <f t="shared" si="31"/>
        <v>52.142857142857146</v>
      </c>
      <c r="O979" s="217">
        <v>0</v>
      </c>
      <c r="P979" s="256" t="s">
        <v>5345</v>
      </c>
      <c r="Q979" s="217">
        <f t="shared" si="30"/>
        <v>0</v>
      </c>
      <c r="R979" s="218" t="str">
        <f t="array" aca="1" ref="R979" ca="1">IF(ISNUMBER(Q979),IF(Q979=100%,"CUMPLIDA",IF(AND(ISNUMBER(M979),ISNUMBER(INDIRECT("FECHA_"&amp;$B979,1))), IF(M979&lt;=INDIRECT("FECHA_"&amp;$B979,1),"INCUMPLIDA","PROCESO"), "VERIFICAR FECHA")),"SIN VALOR AVANCE")</f>
        <v>PROCESO</v>
      </c>
    </row>
    <row r="980" spans="1:18" ht="255">
      <c r="A980" s="211" t="s">
        <v>2643</v>
      </c>
      <c r="B980" s="212" t="s">
        <v>2644</v>
      </c>
      <c r="C980" s="548"/>
      <c r="D980" s="548"/>
      <c r="E980" s="553" t="s">
        <v>5382</v>
      </c>
      <c r="F980" s="221"/>
      <c r="G980" s="548"/>
      <c r="H980" s="261" t="s">
        <v>5383</v>
      </c>
      <c r="I980" s="261" t="s">
        <v>5384</v>
      </c>
      <c r="J980" s="262" t="s">
        <v>5385</v>
      </c>
      <c r="K980" s="215">
        <v>1</v>
      </c>
      <c r="L980" s="263" t="s">
        <v>5386</v>
      </c>
      <c r="M980" s="264">
        <v>46492</v>
      </c>
      <c r="N980" s="251">
        <f t="shared" si="31"/>
        <v>52.142857142857146</v>
      </c>
      <c r="O980" s="217">
        <v>0</v>
      </c>
      <c r="P980" s="256" t="s">
        <v>5387</v>
      </c>
      <c r="Q980" s="217">
        <f t="shared" si="30"/>
        <v>0</v>
      </c>
      <c r="R980" s="218" t="str">
        <f t="array" aca="1" ref="R980" ca="1">IF(ISNUMBER(Q980),IF(Q980=100%,"CUMPLIDA",IF(AND(ISNUMBER(M980),ISNUMBER(INDIRECT("FECHA_"&amp;$B980,1))), IF(M980&lt;=INDIRECT("FECHA_"&amp;$B980,1),"INCUMPLIDA","PROCESO"), "VERIFICAR FECHA")),"SIN VALOR AVANCE")</f>
        <v>PROCESO</v>
      </c>
    </row>
    <row r="981" spans="1:18" ht="240.75" thickBot="1">
      <c r="A981" s="211" t="s">
        <v>2643</v>
      </c>
      <c r="B981" s="212" t="s">
        <v>2644</v>
      </c>
      <c r="C981" s="548"/>
      <c r="D981" s="548"/>
      <c r="E981" s="553"/>
      <c r="F981" s="221"/>
      <c r="G981" s="548"/>
      <c r="H981" s="255" t="s">
        <v>5388</v>
      </c>
      <c r="I981" s="261" t="s">
        <v>5389</v>
      </c>
      <c r="J981" s="262" t="s">
        <v>5385</v>
      </c>
      <c r="K981" s="215">
        <v>1</v>
      </c>
      <c r="L981" s="263" t="s">
        <v>5386</v>
      </c>
      <c r="M981" s="264">
        <v>46492</v>
      </c>
      <c r="N981" s="251">
        <f t="shared" si="31"/>
        <v>52.142857142857146</v>
      </c>
      <c r="O981" s="217">
        <v>0</v>
      </c>
      <c r="P981" s="256" t="s">
        <v>5354</v>
      </c>
      <c r="Q981" s="217">
        <f t="shared" si="30"/>
        <v>0</v>
      </c>
      <c r="R981" s="218" t="str">
        <f t="array" aca="1" ref="R981" ca="1">IF(ISNUMBER(Q981),IF(Q981=100%,"CUMPLIDA",IF(AND(ISNUMBER(M981),ISNUMBER(INDIRECT("FECHA_"&amp;$B981,1))), IF(M981&lt;=INDIRECT("FECHA_"&amp;$B981,1),"INCUMPLIDA","PROCESO"), "VERIFICAR FECHA")),"SIN VALOR AVANCE")</f>
        <v>PROCESO</v>
      </c>
    </row>
    <row r="982" spans="1:18" ht="75.75" thickTop="1">
      <c r="A982" s="211" t="s">
        <v>2643</v>
      </c>
      <c r="B982" s="212" t="s">
        <v>2644</v>
      </c>
      <c r="C982" s="548"/>
      <c r="D982" s="548"/>
      <c r="E982" s="554" t="s">
        <v>5390</v>
      </c>
      <c r="F982" s="221"/>
      <c r="G982" s="548"/>
      <c r="H982" s="261" t="s">
        <v>5391</v>
      </c>
      <c r="I982" s="261" t="s">
        <v>5392</v>
      </c>
      <c r="J982" s="261" t="s">
        <v>5393</v>
      </c>
      <c r="K982" s="215">
        <v>1</v>
      </c>
      <c r="L982" s="265" t="s">
        <v>5386</v>
      </c>
      <c r="M982" s="266">
        <v>46492</v>
      </c>
      <c r="N982" s="251">
        <f t="shared" si="31"/>
        <v>52.142857142857146</v>
      </c>
      <c r="O982" s="217">
        <v>0</v>
      </c>
      <c r="P982" s="267" t="s">
        <v>5394</v>
      </c>
      <c r="Q982" s="217">
        <f t="shared" si="30"/>
        <v>0</v>
      </c>
      <c r="R982" s="218" t="str">
        <f t="array" aca="1" ref="R982" ca="1">IF(ISNUMBER(Q982),IF(Q982=100%,"CUMPLIDA",IF(AND(ISNUMBER(M982),ISNUMBER(INDIRECT("FECHA_"&amp;$B982,1))), IF(M982&lt;=INDIRECT("FECHA_"&amp;$B982,1),"INCUMPLIDA","PROCESO"), "VERIFICAR FECHA")),"SIN VALOR AVANCE")</f>
        <v>PROCESO</v>
      </c>
    </row>
    <row r="983" spans="1:18" ht="90.75">
      <c r="A983" s="211" t="s">
        <v>2643</v>
      </c>
      <c r="B983" s="212" t="s">
        <v>2644</v>
      </c>
      <c r="C983" s="548"/>
      <c r="D983" s="548"/>
      <c r="E983" s="555"/>
      <c r="F983" s="221"/>
      <c r="G983" s="548"/>
      <c r="H983" s="261" t="s">
        <v>5395</v>
      </c>
      <c r="I983" s="261" t="s">
        <v>5396</v>
      </c>
      <c r="J983" s="261" t="s">
        <v>5397</v>
      </c>
      <c r="K983" s="215">
        <v>1</v>
      </c>
      <c r="L983" s="268" t="s">
        <v>5386</v>
      </c>
      <c r="M983" s="266">
        <v>46492</v>
      </c>
      <c r="N983" s="251">
        <f t="shared" si="31"/>
        <v>52.142857142857146</v>
      </c>
      <c r="O983" s="217">
        <v>0</v>
      </c>
      <c r="P983" s="256" t="s">
        <v>5387</v>
      </c>
      <c r="Q983" s="217">
        <f t="shared" si="30"/>
        <v>0</v>
      </c>
      <c r="R983" s="218" t="str">
        <f t="array" aca="1" ref="R983" ca="1">IF(ISNUMBER(Q983),IF(Q983=100%,"CUMPLIDA",IF(AND(ISNUMBER(M983),ISNUMBER(INDIRECT("FECHA_"&amp;$B983,1))), IF(M983&lt;=INDIRECT("FECHA_"&amp;$B983,1),"INCUMPLIDA","PROCESO"), "VERIFICAR FECHA")),"SIN VALOR AVANCE")</f>
        <v>PROCESO</v>
      </c>
    </row>
    <row r="984" spans="1:18" ht="120">
      <c r="A984" s="211" t="s">
        <v>2643</v>
      </c>
      <c r="B984" s="212" t="s">
        <v>2644</v>
      </c>
      <c r="C984" s="548"/>
      <c r="D984" s="548"/>
      <c r="E984" s="555"/>
      <c r="F984" s="221"/>
      <c r="G984" s="548"/>
      <c r="H984" s="261" t="s">
        <v>5398</v>
      </c>
      <c r="I984" s="261" t="s">
        <v>5399</v>
      </c>
      <c r="J984" s="261" t="s">
        <v>5400</v>
      </c>
      <c r="K984" s="215">
        <v>1</v>
      </c>
      <c r="L984" s="268" t="s">
        <v>5386</v>
      </c>
      <c r="M984" s="266">
        <v>46492</v>
      </c>
      <c r="N984" s="251">
        <f t="shared" si="31"/>
        <v>52.142857142857146</v>
      </c>
      <c r="O984" s="217">
        <v>0</v>
      </c>
      <c r="P984" s="256" t="s">
        <v>5387</v>
      </c>
      <c r="Q984" s="217">
        <f t="shared" si="30"/>
        <v>0</v>
      </c>
      <c r="R984" s="218" t="str">
        <f t="array" aca="1" ref="R984" ca="1">IF(ISNUMBER(Q984),IF(Q984=100%,"CUMPLIDA",IF(AND(ISNUMBER(M984),ISNUMBER(INDIRECT("FECHA_"&amp;$B984,1))), IF(M984&lt;=INDIRECT("FECHA_"&amp;$B984,1),"INCUMPLIDA","PROCESO"), "VERIFICAR FECHA")),"SIN VALOR AVANCE")</f>
        <v>PROCESO</v>
      </c>
    </row>
    <row r="985" spans="1:18" ht="90.75" thickBot="1">
      <c r="A985" s="211" t="s">
        <v>2643</v>
      </c>
      <c r="B985" s="212" t="s">
        <v>2644</v>
      </c>
      <c r="C985" s="548"/>
      <c r="D985" s="548"/>
      <c r="E985" s="556"/>
      <c r="F985" s="221"/>
      <c r="G985" s="548"/>
      <c r="H985" s="261" t="s">
        <v>5401</v>
      </c>
      <c r="I985" s="261" t="s">
        <v>5402</v>
      </c>
      <c r="J985" s="261" t="s">
        <v>5397</v>
      </c>
      <c r="K985" s="215">
        <v>1</v>
      </c>
      <c r="L985" s="268" t="s">
        <v>5386</v>
      </c>
      <c r="M985" s="266">
        <v>46492</v>
      </c>
      <c r="N985" s="251">
        <f t="shared" si="31"/>
        <v>52.142857142857146</v>
      </c>
      <c r="O985" s="217">
        <v>0</v>
      </c>
      <c r="P985" s="269" t="s">
        <v>5354</v>
      </c>
      <c r="Q985" s="217">
        <f t="shared" si="30"/>
        <v>0</v>
      </c>
      <c r="R985" s="218" t="str">
        <f t="array" aca="1" ref="R985" ca="1">IF(ISNUMBER(Q985),IF(Q985=100%,"CUMPLIDA",IF(AND(ISNUMBER(M985),ISNUMBER(INDIRECT("FECHA_"&amp;$B985,1))), IF(M985&lt;=INDIRECT("FECHA_"&amp;$B985,1),"INCUMPLIDA","PROCESO"), "VERIFICAR FECHA")),"SIN VALOR AVANCE")</f>
        <v>PROCESO</v>
      </c>
    </row>
    <row r="986" spans="1:18" ht="331.5" thickTop="1" thickBot="1">
      <c r="A986" s="211" t="s">
        <v>2643</v>
      </c>
      <c r="B986" s="212" t="s">
        <v>2644</v>
      </c>
      <c r="C986" s="548"/>
      <c r="D986" s="548"/>
      <c r="E986" s="221"/>
      <c r="F986" s="270" t="s">
        <v>5403</v>
      </c>
      <c r="G986" s="548"/>
      <c r="H986" s="271" t="s">
        <v>5404</v>
      </c>
      <c r="I986" s="272" t="s">
        <v>5405</v>
      </c>
      <c r="J986" s="256" t="s">
        <v>5406</v>
      </c>
      <c r="K986" s="215">
        <v>1</v>
      </c>
      <c r="L986" s="252">
        <v>46127</v>
      </c>
      <c r="M986" s="252">
        <v>46492</v>
      </c>
      <c r="N986" s="251">
        <f t="shared" si="31"/>
        <v>52.142857142857146</v>
      </c>
      <c r="O986" s="217">
        <v>0</v>
      </c>
      <c r="P986" s="256" t="s">
        <v>5407</v>
      </c>
      <c r="Q986" s="217">
        <f t="shared" si="30"/>
        <v>0</v>
      </c>
      <c r="R986" s="218" t="str">
        <f t="array" aca="1" ref="R986" ca="1">IF(ISNUMBER(Q986),IF(Q986=100%,"CUMPLIDA",IF(AND(ISNUMBER(M986),ISNUMBER(INDIRECT("FECHA_"&amp;$B986,1))), IF(M986&lt;=INDIRECT("FECHA_"&amp;$B986,1),"INCUMPLIDA","PROCESO"), "VERIFICAR FECHA")),"SIN VALOR AVANCE")</f>
        <v>PROCESO</v>
      </c>
    </row>
    <row r="987" spans="1:18" ht="409.6" thickTop="1" thickBot="1">
      <c r="A987" s="211" t="s">
        <v>2643</v>
      </c>
      <c r="B987" s="212" t="s">
        <v>2644</v>
      </c>
      <c r="C987" s="548"/>
      <c r="D987" s="548"/>
      <c r="E987" s="221"/>
      <c r="F987" s="270" t="s">
        <v>5408</v>
      </c>
      <c r="G987" s="548"/>
      <c r="H987" s="273" t="s">
        <v>5409</v>
      </c>
      <c r="I987" s="274" t="s">
        <v>5410</v>
      </c>
      <c r="J987" s="275" t="s">
        <v>5411</v>
      </c>
      <c r="K987" s="215">
        <v>2</v>
      </c>
      <c r="L987" s="268" t="s">
        <v>5386</v>
      </c>
      <c r="M987" s="266">
        <v>46492</v>
      </c>
      <c r="N987" s="251">
        <f t="shared" si="31"/>
        <v>52.142857142857146</v>
      </c>
      <c r="O987" s="217">
        <v>0</v>
      </c>
      <c r="P987" s="256" t="s">
        <v>5345</v>
      </c>
      <c r="Q987" s="217">
        <f t="shared" si="30"/>
        <v>0</v>
      </c>
      <c r="R987" s="218" t="str">
        <f t="array" aca="1" ref="R987" ca="1">IF(ISNUMBER(Q987),IF(Q987=100%,"CUMPLIDA",IF(AND(ISNUMBER(M987),ISNUMBER(INDIRECT("FECHA_"&amp;$B987,1))), IF(M987&lt;=INDIRECT("FECHA_"&amp;$B987,1),"INCUMPLIDA","PROCESO"), "VERIFICAR FECHA")),"SIN VALOR AVANCE")</f>
        <v>PROCESO</v>
      </c>
    </row>
    <row r="988" spans="1:18" ht="150.75" thickTop="1">
      <c r="A988" s="211" t="s">
        <v>2643</v>
      </c>
      <c r="B988" s="212" t="s">
        <v>2644</v>
      </c>
      <c r="C988" s="548"/>
      <c r="D988" s="548"/>
      <c r="E988" s="221"/>
      <c r="F988" s="554" t="s">
        <v>5412</v>
      </c>
      <c r="G988" s="548"/>
      <c r="H988" s="276" t="s">
        <v>5413</v>
      </c>
      <c r="I988" s="256" t="s">
        <v>5414</v>
      </c>
      <c r="J988" s="275" t="s">
        <v>5415</v>
      </c>
      <c r="K988" s="215">
        <v>1</v>
      </c>
      <c r="L988" s="252">
        <v>46143</v>
      </c>
      <c r="M988" s="252">
        <v>46203</v>
      </c>
      <c r="N988" s="251">
        <f t="shared" si="31"/>
        <v>8.5714285714285712</v>
      </c>
      <c r="O988" s="217">
        <v>0</v>
      </c>
      <c r="P988" s="256" t="s">
        <v>5350</v>
      </c>
      <c r="Q988" s="217">
        <f t="shared" si="30"/>
        <v>0</v>
      </c>
      <c r="R988" s="218" t="str">
        <f t="array" aca="1" ref="R988" ca="1">IF(ISNUMBER(Q988),IF(Q988=100%,"CUMPLIDA",IF(AND(ISNUMBER(M988),ISNUMBER(INDIRECT("FECHA_"&amp;$B988,1))), IF(M988&lt;=INDIRECT("FECHA_"&amp;$B988,1),"INCUMPLIDA","PROCESO"), "VERIFICAR FECHA")),"SIN VALOR AVANCE")</f>
        <v>PROCESO</v>
      </c>
    </row>
    <row r="989" spans="1:18" ht="180.75" thickBot="1">
      <c r="A989" s="211" t="s">
        <v>2643</v>
      </c>
      <c r="B989" s="212" t="s">
        <v>2644</v>
      </c>
      <c r="C989" s="548"/>
      <c r="D989" s="548"/>
      <c r="E989" s="221"/>
      <c r="F989" s="556"/>
      <c r="G989" s="548"/>
      <c r="H989" s="271" t="s">
        <v>5416</v>
      </c>
      <c r="I989" s="256" t="s">
        <v>5417</v>
      </c>
      <c r="J989" s="275" t="s">
        <v>5353</v>
      </c>
      <c r="K989" s="215">
        <v>2</v>
      </c>
      <c r="L989" s="252">
        <v>46204</v>
      </c>
      <c r="M989" s="252">
        <v>46387</v>
      </c>
      <c r="N989" s="251">
        <f t="shared" si="31"/>
        <v>26.142857142857142</v>
      </c>
      <c r="O989" s="217">
        <v>0</v>
      </c>
      <c r="P989" s="256" t="s">
        <v>5354</v>
      </c>
      <c r="Q989" s="217">
        <f t="shared" si="30"/>
        <v>0</v>
      </c>
      <c r="R989" s="218" t="str">
        <f t="array" aca="1" ref="R989" ca="1">IF(ISNUMBER(Q989),IF(Q989=100%,"CUMPLIDA",IF(AND(ISNUMBER(M989),ISNUMBER(INDIRECT("FECHA_"&amp;$B989,1))), IF(M989&lt;=INDIRECT("FECHA_"&amp;$B989,1),"INCUMPLIDA","PROCESO"), "VERIFICAR FECHA")),"SIN VALOR AVANCE")</f>
        <v>PROCESO</v>
      </c>
    </row>
    <row r="990" spans="1:18" ht="409.6" thickTop="1">
      <c r="A990" s="211" t="s">
        <v>2643</v>
      </c>
      <c r="B990" s="212" t="s">
        <v>2644</v>
      </c>
      <c r="C990" s="548"/>
      <c r="D990" s="548"/>
      <c r="E990" s="221"/>
      <c r="F990" s="554" t="s">
        <v>5418</v>
      </c>
      <c r="G990" s="548"/>
      <c r="H990" s="271" t="s">
        <v>5419</v>
      </c>
      <c r="I990" s="272" t="s">
        <v>5356</v>
      </c>
      <c r="J990" s="256" t="s">
        <v>5344</v>
      </c>
      <c r="K990" s="215">
        <v>2</v>
      </c>
      <c r="L990" s="252">
        <v>46127</v>
      </c>
      <c r="M990" s="252">
        <v>46492</v>
      </c>
      <c r="N990" s="251">
        <f t="shared" si="31"/>
        <v>52.142857142857146</v>
      </c>
      <c r="O990" s="217">
        <v>0</v>
      </c>
      <c r="P990" s="256" t="s">
        <v>5345</v>
      </c>
      <c r="Q990" s="217">
        <f t="shared" si="30"/>
        <v>0</v>
      </c>
      <c r="R990" s="218" t="str">
        <f t="array" aca="1" ref="R990" ca="1">IF(ISNUMBER(Q990),IF(Q990=100%,"CUMPLIDA",IF(AND(ISNUMBER(M990),ISNUMBER(INDIRECT("FECHA_"&amp;$B990,1))), IF(M990&lt;=INDIRECT("FECHA_"&amp;$B990,1),"INCUMPLIDA","PROCESO"), "VERIFICAR FECHA")),"SIN VALOR AVANCE")</f>
        <v>PROCESO</v>
      </c>
    </row>
    <row r="991" spans="1:18" ht="409.5">
      <c r="A991" s="211" t="s">
        <v>2643</v>
      </c>
      <c r="B991" s="212" t="s">
        <v>2644</v>
      </c>
      <c r="C991" s="548"/>
      <c r="D991" s="548"/>
      <c r="E991" s="221"/>
      <c r="F991" s="555"/>
      <c r="G991" s="548"/>
      <c r="H991" s="271" t="s">
        <v>5420</v>
      </c>
      <c r="I991" s="272" t="s">
        <v>5356</v>
      </c>
      <c r="J991" s="256" t="s">
        <v>5344</v>
      </c>
      <c r="K991" s="215">
        <v>2</v>
      </c>
      <c r="L991" s="252">
        <v>46127</v>
      </c>
      <c r="M991" s="252">
        <v>46492</v>
      </c>
      <c r="N991" s="251">
        <f t="shared" si="31"/>
        <v>52.142857142857146</v>
      </c>
      <c r="O991" s="217">
        <v>0</v>
      </c>
      <c r="P991" s="256" t="s">
        <v>5345</v>
      </c>
      <c r="Q991" s="217">
        <f t="shared" si="30"/>
        <v>0</v>
      </c>
      <c r="R991" s="218" t="str">
        <f t="array" aca="1" ref="R991" ca="1">IF(ISNUMBER(Q991),IF(Q991=100%,"CUMPLIDA",IF(AND(ISNUMBER(M991),ISNUMBER(INDIRECT("FECHA_"&amp;$B991,1))), IF(M991&lt;=INDIRECT("FECHA_"&amp;$B991,1),"INCUMPLIDA","PROCESO"), "VERIFICAR FECHA")),"SIN VALOR AVANCE")</f>
        <v>PROCESO</v>
      </c>
    </row>
    <row r="992" spans="1:18" ht="300">
      <c r="A992" s="211" t="s">
        <v>2643</v>
      </c>
      <c r="B992" s="212" t="s">
        <v>2644</v>
      </c>
      <c r="C992" s="548"/>
      <c r="D992" s="548"/>
      <c r="E992" s="221"/>
      <c r="F992" s="555"/>
      <c r="G992" s="548"/>
      <c r="H992" s="271" t="s">
        <v>5421</v>
      </c>
      <c r="I992" s="256" t="s">
        <v>5422</v>
      </c>
      <c r="J992" s="256" t="s">
        <v>5423</v>
      </c>
      <c r="K992" s="215">
        <v>1</v>
      </c>
      <c r="L992" s="252">
        <v>46127</v>
      </c>
      <c r="M992" s="252">
        <v>46492</v>
      </c>
      <c r="N992" s="251">
        <f t="shared" si="31"/>
        <v>52.142857142857146</v>
      </c>
      <c r="O992" s="217">
        <v>0</v>
      </c>
      <c r="P992" s="256" t="s">
        <v>5424</v>
      </c>
      <c r="Q992" s="217">
        <f t="shared" si="30"/>
        <v>0</v>
      </c>
      <c r="R992" s="218" t="str">
        <f t="array" aca="1" ref="R992" ca="1">IF(ISNUMBER(Q992),IF(Q992=100%,"CUMPLIDA",IF(AND(ISNUMBER(M992),ISNUMBER(INDIRECT("FECHA_"&amp;$B992,1))), IF(M992&lt;=INDIRECT("FECHA_"&amp;$B992,1),"INCUMPLIDA","PROCESO"), "VERIFICAR FECHA")),"SIN VALOR AVANCE")</f>
        <v>PROCESO</v>
      </c>
    </row>
    <row r="993" spans="1:18" ht="285">
      <c r="A993" s="211" t="s">
        <v>2643</v>
      </c>
      <c r="B993" s="212" t="s">
        <v>2644</v>
      </c>
      <c r="C993" s="548"/>
      <c r="D993" s="548"/>
      <c r="E993" s="221"/>
      <c r="F993" s="555"/>
      <c r="G993" s="548"/>
      <c r="H993" s="271" t="s">
        <v>5425</v>
      </c>
      <c r="I993" s="256" t="s">
        <v>5426</v>
      </c>
      <c r="J993" s="256" t="s">
        <v>5427</v>
      </c>
      <c r="K993" s="215">
        <v>1</v>
      </c>
      <c r="L993" s="252">
        <v>46127</v>
      </c>
      <c r="M993" s="252">
        <v>46492</v>
      </c>
      <c r="N993" s="251">
        <f t="shared" si="31"/>
        <v>52.142857142857146</v>
      </c>
      <c r="O993" s="217">
        <v>0</v>
      </c>
      <c r="P993" s="256" t="s">
        <v>5428</v>
      </c>
      <c r="Q993" s="217">
        <f t="shared" si="30"/>
        <v>0</v>
      </c>
      <c r="R993" s="218" t="str">
        <f t="array" aca="1" ref="R993" ca="1">IF(ISNUMBER(Q993),IF(Q993=100%,"CUMPLIDA",IF(AND(ISNUMBER(M993),ISNUMBER(INDIRECT("FECHA_"&amp;$B993,1))), IF(M993&lt;=INDIRECT("FECHA_"&amp;$B993,1),"INCUMPLIDA","PROCESO"), "VERIFICAR FECHA")),"SIN VALOR AVANCE")</f>
        <v>PROCESO</v>
      </c>
    </row>
    <row r="994" spans="1:18" ht="120">
      <c r="A994" s="211" t="s">
        <v>2643</v>
      </c>
      <c r="B994" s="212" t="s">
        <v>2644</v>
      </c>
      <c r="C994" s="548"/>
      <c r="D994" s="548"/>
      <c r="E994" s="221"/>
      <c r="F994" s="555"/>
      <c r="G994" s="548"/>
      <c r="H994" s="271" t="s">
        <v>5429</v>
      </c>
      <c r="I994" s="256" t="s">
        <v>5430</v>
      </c>
      <c r="J994" s="277" t="s">
        <v>5431</v>
      </c>
      <c r="K994" s="215">
        <v>1</v>
      </c>
      <c r="L994" s="252">
        <v>46157</v>
      </c>
      <c r="M994" s="252">
        <v>46326</v>
      </c>
      <c r="N994" s="251">
        <f t="shared" si="31"/>
        <v>24.142857142857142</v>
      </c>
      <c r="O994" s="217">
        <v>0</v>
      </c>
      <c r="P994" s="256" t="s">
        <v>5432</v>
      </c>
      <c r="Q994" s="217">
        <f t="shared" si="30"/>
        <v>0</v>
      </c>
      <c r="R994" s="218" t="str">
        <f t="array" aca="1" ref="R994" ca="1">IF(ISNUMBER(Q994),IF(Q994=100%,"CUMPLIDA",IF(AND(ISNUMBER(M994),ISNUMBER(INDIRECT("FECHA_"&amp;$B994,1))), IF(M994&lt;=INDIRECT("FECHA_"&amp;$B994,1),"INCUMPLIDA","PROCESO"), "VERIFICAR FECHA")),"SIN VALOR AVANCE")</f>
        <v>PROCESO</v>
      </c>
    </row>
    <row r="995" spans="1:18" ht="285">
      <c r="A995" s="211" t="s">
        <v>2643</v>
      </c>
      <c r="B995" s="212" t="s">
        <v>2644</v>
      </c>
      <c r="C995" s="548"/>
      <c r="D995" s="548"/>
      <c r="E995" s="221"/>
      <c r="F995" s="556"/>
      <c r="G995" s="548"/>
      <c r="H995" s="271" t="s">
        <v>5433</v>
      </c>
      <c r="I995" s="256" t="s">
        <v>5434</v>
      </c>
      <c r="J995" s="256" t="s">
        <v>5435</v>
      </c>
      <c r="K995" s="215">
        <v>1</v>
      </c>
      <c r="L995" s="252">
        <v>46127</v>
      </c>
      <c r="M995" s="252">
        <v>46203</v>
      </c>
      <c r="N995" s="251">
        <f t="shared" si="31"/>
        <v>10.857142857142858</v>
      </c>
      <c r="O995" s="217">
        <v>0</v>
      </c>
      <c r="P995" s="256" t="s">
        <v>5394</v>
      </c>
      <c r="Q995" s="217">
        <f t="shared" si="30"/>
        <v>0</v>
      </c>
      <c r="R995" s="218" t="str">
        <f t="array" aca="1" ref="R995" ca="1">IF(ISNUMBER(Q995),IF(Q995=100%,"CUMPLIDA",IF(AND(ISNUMBER(M995),ISNUMBER(INDIRECT("FECHA_"&amp;$B995,1))), IF(M995&lt;=INDIRECT("FECHA_"&amp;$B995,1),"INCUMPLIDA","PROCESO"), "VERIFICAR FECHA")),"SIN VALOR AVANCE")</f>
        <v>PROCESO</v>
      </c>
    </row>
    <row r="996" spans="1:18" ht="210">
      <c r="A996" s="211" t="s">
        <v>283</v>
      </c>
      <c r="B996" s="212" t="s">
        <v>2644</v>
      </c>
      <c r="C996" s="548" t="s">
        <v>3454</v>
      </c>
      <c r="D996" s="548" t="s">
        <v>2673</v>
      </c>
      <c r="E996" s="546" t="s">
        <v>3455</v>
      </c>
      <c r="F996" s="546"/>
      <c r="G996" s="546" t="s">
        <v>3456</v>
      </c>
      <c r="H996" s="213" t="s">
        <v>3457</v>
      </c>
      <c r="I996" s="214" t="s">
        <v>3458</v>
      </c>
      <c r="J996" s="214" t="s">
        <v>3459</v>
      </c>
      <c r="K996" s="220">
        <v>4</v>
      </c>
      <c r="L996" s="216">
        <v>44805</v>
      </c>
      <c r="M996" s="216">
        <v>45168</v>
      </c>
      <c r="N996" s="251">
        <f t="shared" si="31"/>
        <v>51.857142857142854</v>
      </c>
      <c r="O996" s="217">
        <v>1</v>
      </c>
      <c r="P996" s="214" t="s">
        <v>5170</v>
      </c>
      <c r="Q996" s="217">
        <f t="shared" si="30"/>
        <v>1</v>
      </c>
      <c r="R996" s="218" t="str">
        <f t="array" aca="1" ref="R996" ca="1">IF(ISNUMBER(Q996),IF(Q996=100%,"CUMPLIDA",IF(AND(ISNUMBER(M996),ISNUMBER(INDIRECT("FECHA_"&amp;$B996,1))), IF(M996&lt;=INDIRECT("FECHA_"&amp;$B996,1),"INCUMPLIDA","PROCESO"), "VERIFICAR FECHA")),"SIN VALOR AVANCE")</f>
        <v>CUMPLIDA</v>
      </c>
    </row>
    <row r="997" spans="1:18" ht="75.75">
      <c r="A997" s="211" t="s">
        <v>283</v>
      </c>
      <c r="B997" s="212" t="s">
        <v>2644</v>
      </c>
      <c r="C997" s="548"/>
      <c r="D997" s="548"/>
      <c r="E997" s="546"/>
      <c r="F997" s="546"/>
      <c r="G997" s="546"/>
      <c r="H997" s="546" t="s">
        <v>3460</v>
      </c>
      <c r="I997" s="214" t="s">
        <v>3461</v>
      </c>
      <c r="J997" s="214" t="s">
        <v>3462</v>
      </c>
      <c r="K997" s="220">
        <v>1</v>
      </c>
      <c r="L997" s="216">
        <v>44805</v>
      </c>
      <c r="M997" s="216">
        <v>44926</v>
      </c>
      <c r="N997" s="251">
        <f t="shared" si="31"/>
        <v>17.285714285714285</v>
      </c>
      <c r="O997" s="217">
        <v>1</v>
      </c>
      <c r="P997" s="214" t="s">
        <v>4762</v>
      </c>
      <c r="Q997" s="217">
        <f t="shared" si="30"/>
        <v>1</v>
      </c>
      <c r="R997" s="218" t="str">
        <f t="array" aca="1" ref="R997" ca="1">IF(ISNUMBER(Q997),IF(Q997=100%,"CUMPLIDA",IF(AND(ISNUMBER(M997),ISNUMBER(INDIRECT("FECHA_"&amp;$B997,1))), IF(M997&lt;=INDIRECT("FECHA_"&amp;$B997,1),"INCUMPLIDA","PROCESO"), "VERIFICAR FECHA")),"SIN VALOR AVANCE")</f>
        <v>CUMPLIDA</v>
      </c>
    </row>
    <row r="998" spans="1:18" ht="105.75">
      <c r="A998" s="211" t="s">
        <v>283</v>
      </c>
      <c r="B998" s="212" t="s">
        <v>2644</v>
      </c>
      <c r="C998" s="548"/>
      <c r="D998" s="548"/>
      <c r="E998" s="546"/>
      <c r="F998" s="546"/>
      <c r="G998" s="546"/>
      <c r="H998" s="546"/>
      <c r="I998" s="214" t="s">
        <v>3463</v>
      </c>
      <c r="J998" s="214" t="s">
        <v>3462</v>
      </c>
      <c r="K998" s="220">
        <v>1</v>
      </c>
      <c r="L998" s="216">
        <v>44805</v>
      </c>
      <c r="M998" s="216">
        <v>44926</v>
      </c>
      <c r="N998" s="251">
        <f t="shared" si="31"/>
        <v>17.285714285714285</v>
      </c>
      <c r="O998" s="217">
        <v>1</v>
      </c>
      <c r="P998" s="214" t="s">
        <v>5170</v>
      </c>
      <c r="Q998" s="217">
        <f t="shared" si="30"/>
        <v>1</v>
      </c>
      <c r="R998" s="218" t="str">
        <f t="array" aca="1" ref="R998" ca="1">IF(ISNUMBER(Q998),IF(Q998=100%,"CUMPLIDA",IF(AND(ISNUMBER(M998),ISNUMBER(INDIRECT("FECHA_"&amp;$B998,1))), IF(M998&lt;=INDIRECT("FECHA_"&amp;$B998,1),"INCUMPLIDA","PROCESO"), "VERIFICAR FECHA")),"SIN VALOR AVANCE")</f>
        <v>CUMPLIDA</v>
      </c>
    </row>
    <row r="999" spans="1:18" ht="90">
      <c r="A999" s="211" t="s">
        <v>283</v>
      </c>
      <c r="B999" s="212" t="s">
        <v>2644</v>
      </c>
      <c r="C999" s="548"/>
      <c r="D999" s="548"/>
      <c r="E999" s="546"/>
      <c r="F999" s="546"/>
      <c r="G999" s="546"/>
      <c r="H999" s="213" t="s">
        <v>3464</v>
      </c>
      <c r="I999" s="214" t="s">
        <v>3465</v>
      </c>
      <c r="J999" s="214" t="s">
        <v>3466</v>
      </c>
      <c r="K999" s="217">
        <v>1</v>
      </c>
      <c r="L999" s="216">
        <v>44835</v>
      </c>
      <c r="M999" s="216">
        <v>45199</v>
      </c>
      <c r="N999" s="251">
        <f t="shared" si="31"/>
        <v>52</v>
      </c>
      <c r="O999" s="217">
        <v>1</v>
      </c>
      <c r="P999" s="214" t="s">
        <v>4762</v>
      </c>
      <c r="Q999" s="217">
        <f t="shared" si="30"/>
        <v>1</v>
      </c>
      <c r="R999" s="218" t="str">
        <f t="array" aca="1" ref="R999" ca="1">IF(ISNUMBER(Q999),IF(Q999=100%,"CUMPLIDA",IF(AND(ISNUMBER(M999),ISNUMBER(INDIRECT("FECHA_"&amp;$B999,1))), IF(M999&lt;=INDIRECT("FECHA_"&amp;$B999,1),"INCUMPLIDA","PROCESO"), "VERIFICAR FECHA")),"SIN VALOR AVANCE")</f>
        <v>CUMPLIDA</v>
      </c>
    </row>
    <row r="1000" spans="1:18" ht="135">
      <c r="A1000" s="211" t="s">
        <v>283</v>
      </c>
      <c r="B1000" s="212" t="s">
        <v>2644</v>
      </c>
      <c r="C1000" s="548"/>
      <c r="D1000" s="548"/>
      <c r="E1000" s="546" t="s">
        <v>3467</v>
      </c>
      <c r="F1000" s="546"/>
      <c r="G1000" s="546"/>
      <c r="H1000" s="213" t="s">
        <v>3468</v>
      </c>
      <c r="I1000" s="214" t="s">
        <v>3469</v>
      </c>
      <c r="J1000" s="214" t="s">
        <v>3470</v>
      </c>
      <c r="K1000" s="220">
        <v>3</v>
      </c>
      <c r="L1000" s="216">
        <v>44805</v>
      </c>
      <c r="M1000" s="216">
        <v>44895</v>
      </c>
      <c r="N1000" s="251">
        <f t="shared" si="31"/>
        <v>12.857142857142858</v>
      </c>
      <c r="O1000" s="217">
        <v>1</v>
      </c>
      <c r="P1000" s="214" t="s">
        <v>5170</v>
      </c>
      <c r="Q1000" s="217">
        <f t="shared" si="30"/>
        <v>1</v>
      </c>
      <c r="R1000" s="218" t="str">
        <f t="array" aca="1" ref="R1000" ca="1">IF(ISNUMBER(Q1000),IF(Q1000=100%,"CUMPLIDA",IF(AND(ISNUMBER(M1000),ISNUMBER(INDIRECT("FECHA_"&amp;$B1000,1))), IF(M1000&lt;=INDIRECT("FECHA_"&amp;$B1000,1),"INCUMPLIDA","PROCESO"), "VERIFICAR FECHA")),"SIN VALOR AVANCE")</f>
        <v>CUMPLIDA</v>
      </c>
    </row>
    <row r="1001" spans="1:18" ht="105.75">
      <c r="A1001" s="211" t="s">
        <v>283</v>
      </c>
      <c r="B1001" s="212" t="s">
        <v>2644</v>
      </c>
      <c r="C1001" s="548"/>
      <c r="D1001" s="548"/>
      <c r="E1001" s="546"/>
      <c r="F1001" s="546"/>
      <c r="G1001" s="546"/>
      <c r="H1001" s="213" t="s">
        <v>3460</v>
      </c>
      <c r="I1001" s="214" t="s">
        <v>3471</v>
      </c>
      <c r="J1001" s="214" t="s">
        <v>3462</v>
      </c>
      <c r="K1001" s="220">
        <v>1</v>
      </c>
      <c r="L1001" s="216">
        <v>44805</v>
      </c>
      <c r="M1001" s="216">
        <v>44926</v>
      </c>
      <c r="N1001" s="251">
        <f t="shared" si="31"/>
        <v>17.285714285714285</v>
      </c>
      <c r="O1001" s="217">
        <v>1</v>
      </c>
      <c r="P1001" s="214" t="s">
        <v>5170</v>
      </c>
      <c r="Q1001" s="217">
        <f t="shared" si="30"/>
        <v>1</v>
      </c>
      <c r="R1001" s="218" t="str">
        <f t="array" aca="1" ref="R1001" ca="1">IF(ISNUMBER(Q1001),IF(Q1001=100%,"CUMPLIDA",IF(AND(ISNUMBER(M1001),ISNUMBER(INDIRECT("FECHA_"&amp;$B1001,1))), IF(M1001&lt;=INDIRECT("FECHA_"&amp;$B1001,1),"INCUMPLIDA","PROCESO"), "VERIFICAR FECHA")),"SIN VALOR AVANCE")</f>
        <v>CUMPLIDA</v>
      </c>
    </row>
    <row r="1002" spans="1:18" ht="135">
      <c r="A1002" s="211" t="s">
        <v>283</v>
      </c>
      <c r="B1002" s="212" t="s">
        <v>2644</v>
      </c>
      <c r="C1002" s="548"/>
      <c r="D1002" s="548"/>
      <c r="E1002" s="546"/>
      <c r="F1002" s="546"/>
      <c r="G1002" s="546"/>
      <c r="H1002" s="213" t="s">
        <v>3472</v>
      </c>
      <c r="I1002" s="214" t="s">
        <v>3473</v>
      </c>
      <c r="J1002" s="214" t="s">
        <v>3474</v>
      </c>
      <c r="K1002" s="217">
        <v>1</v>
      </c>
      <c r="L1002" s="216">
        <v>44835</v>
      </c>
      <c r="M1002" s="216">
        <v>44956</v>
      </c>
      <c r="N1002" s="251">
        <f t="shared" si="31"/>
        <v>17.285714285714285</v>
      </c>
      <c r="O1002" s="217">
        <v>1</v>
      </c>
      <c r="P1002" s="214" t="s">
        <v>5170</v>
      </c>
      <c r="Q1002" s="217">
        <f t="shared" si="30"/>
        <v>1</v>
      </c>
      <c r="R1002" s="218" t="str">
        <f t="array" aca="1" ref="R1002" ca="1">IF(ISNUMBER(Q1002),IF(Q1002=100%,"CUMPLIDA",IF(AND(ISNUMBER(M1002),ISNUMBER(INDIRECT("FECHA_"&amp;$B1002,1))), IF(M1002&lt;=INDIRECT("FECHA_"&amp;$B1002,1),"INCUMPLIDA","PROCESO"), "VERIFICAR FECHA")),"SIN VALOR AVANCE")</f>
        <v>CUMPLIDA</v>
      </c>
    </row>
    <row r="1003" spans="1:18" ht="135">
      <c r="A1003" s="211" t="s">
        <v>283</v>
      </c>
      <c r="B1003" s="212" t="s">
        <v>2644</v>
      </c>
      <c r="C1003" s="548"/>
      <c r="D1003" s="548"/>
      <c r="E1003" s="546"/>
      <c r="F1003" s="546"/>
      <c r="G1003" s="546"/>
      <c r="H1003" s="213" t="s">
        <v>3475</v>
      </c>
      <c r="I1003" s="214" t="s">
        <v>3476</v>
      </c>
      <c r="J1003" s="214" t="s">
        <v>3477</v>
      </c>
      <c r="K1003" s="220">
        <v>4</v>
      </c>
      <c r="L1003" s="216">
        <v>44835</v>
      </c>
      <c r="M1003" s="216">
        <v>44956</v>
      </c>
      <c r="N1003" s="251">
        <f t="shared" si="31"/>
        <v>17.285714285714285</v>
      </c>
      <c r="O1003" s="217">
        <v>1</v>
      </c>
      <c r="P1003" s="214" t="s">
        <v>5170</v>
      </c>
      <c r="Q1003" s="217">
        <f t="shared" si="30"/>
        <v>1</v>
      </c>
      <c r="R1003" s="218" t="str">
        <f t="array" aca="1" ref="R1003" ca="1">IF(ISNUMBER(Q1003),IF(Q1003=100%,"CUMPLIDA",IF(AND(ISNUMBER(M1003),ISNUMBER(INDIRECT("FECHA_"&amp;$B1003,1))), IF(M1003&lt;=INDIRECT("FECHA_"&amp;$B1003,1),"INCUMPLIDA","PROCESO"), "VERIFICAR FECHA")),"SIN VALOR AVANCE")</f>
        <v>CUMPLIDA</v>
      </c>
    </row>
    <row r="1004" spans="1:18" ht="90">
      <c r="A1004" s="211" t="s">
        <v>283</v>
      </c>
      <c r="B1004" s="212" t="s">
        <v>2644</v>
      </c>
      <c r="C1004" s="548"/>
      <c r="D1004" s="548"/>
      <c r="E1004" s="546"/>
      <c r="F1004" s="546"/>
      <c r="G1004" s="546"/>
      <c r="H1004" s="213" t="s">
        <v>3478</v>
      </c>
      <c r="I1004" s="214" t="s">
        <v>3479</v>
      </c>
      <c r="J1004" s="214" t="s">
        <v>2813</v>
      </c>
      <c r="K1004" s="220">
        <v>1</v>
      </c>
      <c r="L1004" s="216">
        <v>44805</v>
      </c>
      <c r="M1004" s="216">
        <v>44926</v>
      </c>
      <c r="N1004" s="251">
        <f t="shared" si="31"/>
        <v>17.285714285714285</v>
      </c>
      <c r="O1004" s="217">
        <v>1</v>
      </c>
      <c r="P1004" s="214" t="s">
        <v>4762</v>
      </c>
      <c r="Q1004" s="217">
        <f t="shared" si="30"/>
        <v>1</v>
      </c>
      <c r="R1004" s="218" t="str">
        <f t="array" aca="1" ref="R1004" ca="1">IF(ISNUMBER(Q1004),IF(Q1004=100%,"CUMPLIDA",IF(AND(ISNUMBER(M1004),ISNUMBER(INDIRECT("FECHA_"&amp;$B1004,1))), IF(M1004&lt;=INDIRECT("FECHA_"&amp;$B1004,1),"INCUMPLIDA","PROCESO"), "VERIFICAR FECHA")),"SIN VALOR AVANCE")</f>
        <v>CUMPLIDA</v>
      </c>
    </row>
    <row r="1005" spans="1:18" ht="165.75">
      <c r="A1005" s="211" t="s">
        <v>283</v>
      </c>
      <c r="B1005" s="212" t="s">
        <v>2644</v>
      </c>
      <c r="C1005" s="548" t="s">
        <v>3480</v>
      </c>
      <c r="D1005" s="548" t="s">
        <v>2673</v>
      </c>
      <c r="E1005" s="221" t="s">
        <v>3481</v>
      </c>
      <c r="F1005" s="221"/>
      <c r="G1005" s="546" t="s">
        <v>3484</v>
      </c>
      <c r="H1005" s="221" t="s">
        <v>5171</v>
      </c>
      <c r="I1005" s="214" t="s">
        <v>3482</v>
      </c>
      <c r="J1005" s="214" t="s">
        <v>3482</v>
      </c>
      <c r="K1005" s="220">
        <v>0</v>
      </c>
      <c r="L1005" s="216">
        <v>44805</v>
      </c>
      <c r="M1005" s="216">
        <v>44805</v>
      </c>
      <c r="N1005" s="251">
        <f t="shared" si="31"/>
        <v>0</v>
      </c>
      <c r="O1005" s="217">
        <v>1</v>
      </c>
      <c r="P1005" s="214" t="s">
        <v>4762</v>
      </c>
      <c r="Q1005" s="217">
        <f t="shared" si="30"/>
        <v>1</v>
      </c>
      <c r="R1005" s="218" t="str">
        <f t="array" aca="1" ref="R1005" ca="1">IF(ISNUMBER(Q1005),IF(Q1005=100%,"CUMPLIDA",IF(AND(ISNUMBER(M1005),ISNUMBER(INDIRECT("FECHA_"&amp;$B1005,1))), IF(M1005&lt;=INDIRECT("FECHA_"&amp;$B1005,1),"INCUMPLIDA","PROCESO"), "VERIFICAR FECHA")),"SIN VALOR AVANCE")</f>
        <v>CUMPLIDA</v>
      </c>
    </row>
    <row r="1006" spans="1:18" ht="90">
      <c r="A1006" s="211" t="s">
        <v>283</v>
      </c>
      <c r="B1006" s="212" t="s">
        <v>2644</v>
      </c>
      <c r="C1006" s="548"/>
      <c r="D1006" s="548"/>
      <c r="E1006" s="550" t="s">
        <v>3483</v>
      </c>
      <c r="F1006" s="550"/>
      <c r="G1006" s="546"/>
      <c r="H1006" s="221" t="s">
        <v>3485</v>
      </c>
      <c r="I1006" s="228" t="s">
        <v>3486</v>
      </c>
      <c r="J1006" s="228" t="s">
        <v>3487</v>
      </c>
      <c r="K1006" s="220">
        <v>1</v>
      </c>
      <c r="L1006" s="216">
        <v>44927</v>
      </c>
      <c r="M1006" s="216">
        <v>45054</v>
      </c>
      <c r="N1006" s="251">
        <f t="shared" si="31"/>
        <v>18.142857142857142</v>
      </c>
      <c r="O1006" s="217">
        <v>1</v>
      </c>
      <c r="P1006" s="214" t="s">
        <v>4762</v>
      </c>
      <c r="Q1006" s="217">
        <f t="shared" si="30"/>
        <v>1</v>
      </c>
      <c r="R1006" s="218" t="str">
        <f t="array" aca="1" ref="R1006" ca="1">IF(ISNUMBER(Q1006),IF(Q1006=100%,"CUMPLIDA",IF(AND(ISNUMBER(M1006),ISNUMBER(INDIRECT("FECHA_"&amp;$B1006,1))), IF(M1006&lt;=INDIRECT("FECHA_"&amp;$B1006,1),"INCUMPLIDA","PROCESO"), "VERIFICAR FECHA")),"SIN VALOR AVANCE")</f>
        <v>CUMPLIDA</v>
      </c>
    </row>
    <row r="1007" spans="1:18" ht="225.75">
      <c r="A1007" s="211" t="s">
        <v>283</v>
      </c>
      <c r="B1007" s="212" t="s">
        <v>2644</v>
      </c>
      <c r="C1007" s="548"/>
      <c r="D1007" s="548"/>
      <c r="E1007" s="550"/>
      <c r="F1007" s="550"/>
      <c r="G1007" s="546"/>
      <c r="H1007" s="221" t="s">
        <v>3488</v>
      </c>
      <c r="I1007" s="228" t="s">
        <v>3489</v>
      </c>
      <c r="J1007" s="228" t="s">
        <v>3490</v>
      </c>
      <c r="K1007" s="220">
        <v>4</v>
      </c>
      <c r="L1007" s="216">
        <v>44927</v>
      </c>
      <c r="M1007" s="216">
        <v>45291</v>
      </c>
      <c r="N1007" s="251">
        <f t="shared" si="31"/>
        <v>52</v>
      </c>
      <c r="O1007" s="217">
        <v>1</v>
      </c>
      <c r="P1007" s="214" t="s">
        <v>4765</v>
      </c>
      <c r="Q1007" s="217">
        <f t="shared" si="30"/>
        <v>1</v>
      </c>
      <c r="R1007" s="218" t="str">
        <f t="array" aca="1" ref="R1007" ca="1">IF(ISNUMBER(Q1007),IF(Q1007=100%,"CUMPLIDA",IF(AND(ISNUMBER(M1007),ISNUMBER(INDIRECT("FECHA_"&amp;$B1007,1))), IF(M1007&lt;=INDIRECT("FECHA_"&amp;$B1007,1),"INCUMPLIDA","PROCESO"), "VERIFICAR FECHA")),"SIN VALOR AVANCE")</f>
        <v>CUMPLIDA</v>
      </c>
    </row>
    <row r="1008" spans="1:18" ht="135">
      <c r="A1008" s="211" t="s">
        <v>283</v>
      </c>
      <c r="B1008" s="212" t="s">
        <v>2644</v>
      </c>
      <c r="C1008" s="548"/>
      <c r="D1008" s="548"/>
      <c r="E1008" s="550" t="s">
        <v>3491</v>
      </c>
      <c r="F1008" s="550"/>
      <c r="G1008" s="546"/>
      <c r="H1008" s="221" t="s">
        <v>3492</v>
      </c>
      <c r="I1008" s="228" t="s">
        <v>3493</v>
      </c>
      <c r="J1008" s="228" t="s">
        <v>3494</v>
      </c>
      <c r="K1008" s="220">
        <v>1</v>
      </c>
      <c r="L1008" s="216">
        <v>44927</v>
      </c>
      <c r="M1008" s="216">
        <v>45054</v>
      </c>
      <c r="N1008" s="251">
        <f t="shared" si="31"/>
        <v>18.142857142857142</v>
      </c>
      <c r="O1008" s="217">
        <v>1</v>
      </c>
      <c r="P1008" s="214" t="s">
        <v>4762</v>
      </c>
      <c r="Q1008" s="217">
        <f t="shared" si="30"/>
        <v>1</v>
      </c>
      <c r="R1008" s="218" t="str">
        <f t="array" aca="1" ref="R1008" ca="1">IF(ISNUMBER(Q1008),IF(Q1008=100%,"CUMPLIDA",IF(AND(ISNUMBER(M1008),ISNUMBER(INDIRECT("FECHA_"&amp;$B1008,1))), IF(M1008&lt;=INDIRECT("FECHA_"&amp;$B1008,1),"INCUMPLIDA","PROCESO"), "VERIFICAR FECHA")),"SIN VALOR AVANCE")</f>
        <v>CUMPLIDA</v>
      </c>
    </row>
    <row r="1009" spans="1:18" ht="225.75">
      <c r="A1009" s="211" t="s">
        <v>283</v>
      </c>
      <c r="B1009" s="212" t="s">
        <v>2644</v>
      </c>
      <c r="C1009" s="548"/>
      <c r="D1009" s="548"/>
      <c r="E1009" s="550"/>
      <c r="F1009" s="550"/>
      <c r="G1009" s="546"/>
      <c r="H1009" s="221" t="s">
        <v>3488</v>
      </c>
      <c r="I1009" s="228" t="s">
        <v>3495</v>
      </c>
      <c r="J1009" s="228" t="s">
        <v>3490</v>
      </c>
      <c r="K1009" s="220">
        <v>4</v>
      </c>
      <c r="L1009" s="216">
        <v>44927</v>
      </c>
      <c r="M1009" s="216">
        <v>45291</v>
      </c>
      <c r="N1009" s="251">
        <f t="shared" si="31"/>
        <v>52</v>
      </c>
      <c r="O1009" s="217">
        <v>1</v>
      </c>
      <c r="P1009" s="214" t="s">
        <v>4765</v>
      </c>
      <c r="Q1009" s="217">
        <f t="shared" si="30"/>
        <v>1</v>
      </c>
      <c r="R1009" s="218" t="str">
        <f t="array" aca="1" ref="R1009" ca="1">IF(ISNUMBER(Q1009),IF(Q1009=100%,"CUMPLIDA",IF(AND(ISNUMBER(M1009),ISNUMBER(INDIRECT("FECHA_"&amp;$B1009,1))), IF(M1009&lt;=INDIRECT("FECHA_"&amp;$B1009,1),"INCUMPLIDA","PROCESO"), "VERIFICAR FECHA")),"SIN VALOR AVANCE")</f>
        <v>CUMPLIDA</v>
      </c>
    </row>
    <row r="1010" spans="1:18" ht="75.75">
      <c r="A1010" s="211" t="s">
        <v>283</v>
      </c>
      <c r="B1010" s="212" t="s">
        <v>2644</v>
      </c>
      <c r="C1010" s="548"/>
      <c r="D1010" s="548"/>
      <c r="E1010" s="550"/>
      <c r="F1010" s="550" t="s">
        <v>4757</v>
      </c>
      <c r="G1010" s="546"/>
      <c r="H1010" s="221" t="s">
        <v>4760</v>
      </c>
      <c r="I1010" s="228" t="s">
        <v>4761</v>
      </c>
      <c r="J1010" s="228" t="s">
        <v>3494</v>
      </c>
      <c r="K1010" s="220">
        <v>1</v>
      </c>
      <c r="L1010" s="216">
        <v>44927</v>
      </c>
      <c r="M1010" s="216">
        <v>45054</v>
      </c>
      <c r="N1010" s="251">
        <f t="shared" si="31"/>
        <v>18.142857142857142</v>
      </c>
      <c r="O1010" s="217">
        <v>1</v>
      </c>
      <c r="P1010" s="214" t="s">
        <v>4762</v>
      </c>
      <c r="Q1010" s="217">
        <f t="shared" si="30"/>
        <v>1</v>
      </c>
      <c r="R1010" s="218" t="str">
        <f t="array" aca="1" ref="R1010" ca="1">IF(ISNUMBER(Q1010),IF(Q1010=100%,"CUMPLIDA",IF(AND(ISNUMBER(M1010),ISNUMBER(INDIRECT("FECHA_"&amp;$B1010,1))), IF(M1010&lt;=INDIRECT("FECHA_"&amp;$B1010,1),"INCUMPLIDA","PROCESO"), "VERIFICAR FECHA")),"SIN VALOR AVANCE")</f>
        <v>CUMPLIDA</v>
      </c>
    </row>
    <row r="1011" spans="1:18" ht="225.75">
      <c r="A1011" s="211" t="s">
        <v>283</v>
      </c>
      <c r="B1011" s="212" t="s">
        <v>2644</v>
      </c>
      <c r="C1011" s="548"/>
      <c r="D1011" s="548"/>
      <c r="E1011" s="550"/>
      <c r="F1011" s="550"/>
      <c r="G1011" s="546"/>
      <c r="H1011" s="221" t="s">
        <v>4763</v>
      </c>
      <c r="I1011" s="228" t="s">
        <v>4761</v>
      </c>
      <c r="J1011" s="228" t="s">
        <v>4764</v>
      </c>
      <c r="K1011" s="220">
        <v>2</v>
      </c>
      <c r="L1011" s="216">
        <v>44927</v>
      </c>
      <c r="M1011" s="216">
        <v>45291</v>
      </c>
      <c r="N1011" s="251">
        <f t="shared" si="31"/>
        <v>52</v>
      </c>
      <c r="O1011" s="217">
        <v>1</v>
      </c>
      <c r="P1011" s="214" t="s">
        <v>4765</v>
      </c>
      <c r="Q1011" s="217">
        <f t="shared" si="30"/>
        <v>1</v>
      </c>
      <c r="R1011" s="218" t="str">
        <f t="array" aca="1" ref="R1011" ca="1">IF(ISNUMBER(Q1011),IF(Q1011=100%,"CUMPLIDA",IF(AND(ISNUMBER(M1011),ISNUMBER(INDIRECT("FECHA_"&amp;$B1011,1))), IF(M1011&lt;=INDIRECT("FECHA_"&amp;$B1011,1),"INCUMPLIDA","PROCESO"), "VERIFICAR FECHA")),"SIN VALOR AVANCE")</f>
        <v>CUMPLIDA</v>
      </c>
    </row>
    <row r="1012" spans="1:18" ht="120">
      <c r="A1012" s="211" t="s">
        <v>283</v>
      </c>
      <c r="B1012" s="212" t="s">
        <v>2644</v>
      </c>
      <c r="C1012" s="548"/>
      <c r="D1012" s="548"/>
      <c r="E1012" s="550"/>
      <c r="F1012" s="550" t="s">
        <v>4758</v>
      </c>
      <c r="G1012" s="546"/>
      <c r="H1012" s="221" t="s">
        <v>4766</v>
      </c>
      <c r="I1012" s="228" t="s">
        <v>4767</v>
      </c>
      <c r="J1012" s="228" t="s">
        <v>3494</v>
      </c>
      <c r="K1012" s="220">
        <v>1</v>
      </c>
      <c r="L1012" s="216">
        <v>44927</v>
      </c>
      <c r="M1012" s="216">
        <v>45054</v>
      </c>
      <c r="N1012" s="251">
        <f t="shared" si="31"/>
        <v>18.142857142857142</v>
      </c>
      <c r="O1012" s="217">
        <v>1</v>
      </c>
      <c r="P1012" s="214" t="s">
        <v>4762</v>
      </c>
      <c r="Q1012" s="217">
        <f t="shared" si="30"/>
        <v>1</v>
      </c>
      <c r="R1012" s="218" t="str">
        <f t="array" aca="1" ref="R1012" ca="1">IF(ISNUMBER(Q1012),IF(Q1012=100%,"CUMPLIDA",IF(AND(ISNUMBER(M1012),ISNUMBER(INDIRECT("FECHA_"&amp;$B1012,1))), IF(M1012&lt;=INDIRECT("FECHA_"&amp;$B1012,1),"INCUMPLIDA","PROCESO"), "VERIFICAR FECHA")),"SIN VALOR AVANCE")</f>
        <v>CUMPLIDA</v>
      </c>
    </row>
    <row r="1013" spans="1:18" ht="225.75">
      <c r="A1013" s="211" t="s">
        <v>283</v>
      </c>
      <c r="B1013" s="212" t="s">
        <v>2644</v>
      </c>
      <c r="C1013" s="548"/>
      <c r="D1013" s="548"/>
      <c r="E1013" s="550"/>
      <c r="F1013" s="550"/>
      <c r="G1013" s="546"/>
      <c r="H1013" s="221" t="s">
        <v>3488</v>
      </c>
      <c r="I1013" s="228" t="s">
        <v>3495</v>
      </c>
      <c r="J1013" s="228" t="s">
        <v>3490</v>
      </c>
      <c r="K1013" s="220">
        <v>4</v>
      </c>
      <c r="L1013" s="216">
        <v>44927</v>
      </c>
      <c r="M1013" s="216">
        <v>45291</v>
      </c>
      <c r="N1013" s="251">
        <f t="shared" si="31"/>
        <v>52</v>
      </c>
      <c r="O1013" s="217">
        <v>1</v>
      </c>
      <c r="P1013" s="214" t="s">
        <v>4765</v>
      </c>
      <c r="Q1013" s="217">
        <f t="shared" si="30"/>
        <v>1</v>
      </c>
      <c r="R1013" s="218" t="str">
        <f t="array" aca="1" ref="R1013" ca="1">IF(ISNUMBER(Q1013),IF(Q1013=100%,"CUMPLIDA",IF(AND(ISNUMBER(M1013),ISNUMBER(INDIRECT("FECHA_"&amp;$B1013,1))), IF(M1013&lt;=INDIRECT("FECHA_"&amp;$B1013,1),"INCUMPLIDA","PROCESO"), "VERIFICAR FECHA")),"SIN VALOR AVANCE")</f>
        <v>CUMPLIDA</v>
      </c>
    </row>
    <row r="1014" spans="1:18" ht="225">
      <c r="A1014" s="211" t="s">
        <v>283</v>
      </c>
      <c r="B1014" s="212" t="s">
        <v>2644</v>
      </c>
      <c r="C1014" s="548"/>
      <c r="D1014" s="548"/>
      <c r="E1014" s="221"/>
      <c r="F1014" s="221" t="s">
        <v>4759</v>
      </c>
      <c r="G1014" s="546"/>
      <c r="H1014" s="221" t="s">
        <v>4768</v>
      </c>
      <c r="I1014" s="228" t="s">
        <v>4769</v>
      </c>
      <c r="J1014" s="228" t="s">
        <v>4770</v>
      </c>
      <c r="K1014" s="220">
        <v>1</v>
      </c>
      <c r="L1014" s="216">
        <v>44927</v>
      </c>
      <c r="M1014" s="216">
        <v>45046</v>
      </c>
      <c r="N1014" s="251">
        <f t="shared" si="31"/>
        <v>17</v>
      </c>
      <c r="O1014" s="217">
        <v>1</v>
      </c>
      <c r="P1014" s="214" t="s">
        <v>4762</v>
      </c>
      <c r="Q1014" s="217">
        <f t="shared" si="30"/>
        <v>1</v>
      </c>
      <c r="R1014" s="218" t="str">
        <f t="array" aca="1" ref="R1014" ca="1">IF(ISNUMBER(Q1014),IF(Q1014=100%,"CUMPLIDA",IF(AND(ISNUMBER(M1014),ISNUMBER(INDIRECT("FECHA_"&amp;$B1014,1))), IF(M1014&lt;=INDIRECT("FECHA_"&amp;$B1014,1),"INCUMPLIDA","PROCESO"), "VERIFICAR FECHA")),"SIN VALOR AVANCE")</f>
        <v>CUMPLIDA</v>
      </c>
    </row>
    <row r="1015" spans="1:18" ht="120">
      <c r="A1015" s="211" t="s">
        <v>283</v>
      </c>
      <c r="B1015" s="212" t="s">
        <v>2644</v>
      </c>
      <c r="C1015" s="548" t="s">
        <v>3496</v>
      </c>
      <c r="D1015" s="548" t="s">
        <v>2673</v>
      </c>
      <c r="E1015" s="546" t="s">
        <v>3497</v>
      </c>
      <c r="F1015" s="546"/>
      <c r="G1015" s="546" t="s">
        <v>3498</v>
      </c>
      <c r="H1015" s="221" t="s">
        <v>3499</v>
      </c>
      <c r="I1015" s="228" t="s">
        <v>3500</v>
      </c>
      <c r="J1015" s="228" t="s">
        <v>3501</v>
      </c>
      <c r="K1015" s="220">
        <v>1</v>
      </c>
      <c r="L1015" s="216">
        <v>45040</v>
      </c>
      <c r="M1015" s="216">
        <v>45169</v>
      </c>
      <c r="N1015" s="251">
        <f t="shared" si="31"/>
        <v>18.428571428571427</v>
      </c>
      <c r="O1015" s="217">
        <v>1</v>
      </c>
      <c r="P1015" s="214" t="s">
        <v>5172</v>
      </c>
      <c r="Q1015" s="217">
        <f t="shared" si="30"/>
        <v>1</v>
      </c>
      <c r="R1015" s="218" t="str">
        <f t="array" aca="1" ref="R1015" ca="1">IF(ISNUMBER(Q1015),IF(Q1015=100%,"CUMPLIDA",IF(AND(ISNUMBER(M1015),ISNUMBER(INDIRECT("FECHA_"&amp;$B1015,1))), IF(M1015&lt;=INDIRECT("FECHA_"&amp;$B1015,1),"INCUMPLIDA","PROCESO"), "VERIFICAR FECHA")),"SIN VALOR AVANCE")</f>
        <v>CUMPLIDA</v>
      </c>
    </row>
    <row r="1016" spans="1:18" ht="150">
      <c r="A1016" s="211" t="s">
        <v>283</v>
      </c>
      <c r="B1016" s="212" t="s">
        <v>2644</v>
      </c>
      <c r="C1016" s="548"/>
      <c r="D1016" s="548"/>
      <c r="E1016" s="546"/>
      <c r="F1016" s="546"/>
      <c r="G1016" s="546"/>
      <c r="H1016" s="221" t="s">
        <v>3502</v>
      </c>
      <c r="I1016" s="214" t="s">
        <v>3503</v>
      </c>
      <c r="J1016" s="228" t="s">
        <v>3504</v>
      </c>
      <c r="K1016" s="220">
        <v>1</v>
      </c>
      <c r="L1016" s="216">
        <v>45170</v>
      </c>
      <c r="M1016" s="216">
        <v>45260</v>
      </c>
      <c r="N1016" s="251">
        <f t="shared" si="31"/>
        <v>12.857142857142858</v>
      </c>
      <c r="O1016" s="217">
        <v>1</v>
      </c>
      <c r="P1016" s="214" t="s">
        <v>5172</v>
      </c>
      <c r="Q1016" s="217">
        <f t="shared" si="30"/>
        <v>1</v>
      </c>
      <c r="R1016" s="218" t="str">
        <f t="array" aca="1" ref="R1016" ca="1">IF(ISNUMBER(Q1016),IF(Q1016=100%,"CUMPLIDA",IF(AND(ISNUMBER(M1016),ISNUMBER(INDIRECT("FECHA_"&amp;$B1016,1))), IF(M1016&lt;=INDIRECT("FECHA_"&amp;$B1016,1),"INCUMPLIDA","PROCESO"), "VERIFICAR FECHA")),"SIN VALOR AVANCE")</f>
        <v>CUMPLIDA</v>
      </c>
    </row>
    <row r="1017" spans="1:18" ht="180.75">
      <c r="A1017" s="211" t="s">
        <v>283</v>
      </c>
      <c r="B1017" s="212" t="s">
        <v>2644</v>
      </c>
      <c r="C1017" s="548"/>
      <c r="D1017" s="548"/>
      <c r="E1017" s="546"/>
      <c r="F1017" s="546"/>
      <c r="G1017" s="546"/>
      <c r="H1017" s="221" t="s">
        <v>3505</v>
      </c>
      <c r="I1017" s="228" t="s">
        <v>3506</v>
      </c>
      <c r="J1017" s="228" t="s">
        <v>2369</v>
      </c>
      <c r="K1017" s="220">
        <v>1</v>
      </c>
      <c r="L1017" s="216">
        <v>45170</v>
      </c>
      <c r="M1017" s="216">
        <v>45260</v>
      </c>
      <c r="N1017" s="251">
        <f t="shared" si="31"/>
        <v>12.857142857142858</v>
      </c>
      <c r="O1017" s="217">
        <v>1</v>
      </c>
      <c r="P1017" s="214" t="s">
        <v>5173</v>
      </c>
      <c r="Q1017" s="217">
        <f t="shared" si="30"/>
        <v>1</v>
      </c>
      <c r="R1017" s="218" t="str">
        <f t="array" aca="1" ref="R1017" ca="1">IF(ISNUMBER(Q1017),IF(Q1017=100%,"CUMPLIDA",IF(AND(ISNUMBER(M1017),ISNUMBER(INDIRECT("FECHA_"&amp;$B1017,1))), IF(M1017&lt;=INDIRECT("FECHA_"&amp;$B1017,1),"INCUMPLIDA","PROCESO"), "VERIFICAR FECHA")),"SIN VALOR AVANCE")</f>
        <v>CUMPLIDA</v>
      </c>
    </row>
    <row r="1018" spans="1:18" ht="165">
      <c r="A1018" s="211" t="s">
        <v>283</v>
      </c>
      <c r="B1018" s="212" t="s">
        <v>2644</v>
      </c>
      <c r="C1018" s="548"/>
      <c r="D1018" s="548"/>
      <c r="E1018" s="546"/>
      <c r="F1018" s="546"/>
      <c r="G1018" s="546"/>
      <c r="H1018" s="221" t="s">
        <v>3507</v>
      </c>
      <c r="I1018" s="228" t="s">
        <v>3508</v>
      </c>
      <c r="J1018" s="228" t="s">
        <v>3509</v>
      </c>
      <c r="K1018" s="220">
        <v>1</v>
      </c>
      <c r="L1018" s="216">
        <v>44930</v>
      </c>
      <c r="M1018" s="216">
        <v>45291</v>
      </c>
      <c r="N1018" s="251">
        <f t="shared" si="31"/>
        <v>51.571428571428569</v>
      </c>
      <c r="O1018" s="217">
        <v>1</v>
      </c>
      <c r="P1018" s="214" t="s">
        <v>5174</v>
      </c>
      <c r="Q1018" s="217">
        <f t="shared" si="30"/>
        <v>1</v>
      </c>
      <c r="R1018" s="218" t="str">
        <f t="array" aca="1" ref="R1018" ca="1">IF(ISNUMBER(Q1018),IF(Q1018=100%,"CUMPLIDA",IF(AND(ISNUMBER(M1018),ISNUMBER(INDIRECT("FECHA_"&amp;$B1018,1))), IF(M1018&lt;=INDIRECT("FECHA_"&amp;$B1018,1),"INCUMPLIDA","PROCESO"), "VERIFICAR FECHA")),"SIN VALOR AVANCE")</f>
        <v>CUMPLIDA</v>
      </c>
    </row>
    <row r="1019" spans="1:18" ht="120">
      <c r="A1019" s="211" t="s">
        <v>283</v>
      </c>
      <c r="B1019" s="212" t="s">
        <v>2644</v>
      </c>
      <c r="C1019" s="548"/>
      <c r="D1019" s="548"/>
      <c r="E1019" s="550" t="s">
        <v>3510</v>
      </c>
      <c r="F1019" s="550"/>
      <c r="G1019" s="546"/>
      <c r="H1019" s="221" t="s">
        <v>3499</v>
      </c>
      <c r="I1019" s="228" t="s">
        <v>3500</v>
      </c>
      <c r="J1019" s="214" t="s">
        <v>3501</v>
      </c>
      <c r="K1019" s="220">
        <v>1</v>
      </c>
      <c r="L1019" s="216">
        <v>45040</v>
      </c>
      <c r="M1019" s="216">
        <v>45169</v>
      </c>
      <c r="N1019" s="251">
        <f t="shared" si="31"/>
        <v>18.428571428571427</v>
      </c>
      <c r="O1019" s="217">
        <v>1</v>
      </c>
      <c r="P1019" s="214" t="s">
        <v>5172</v>
      </c>
      <c r="Q1019" s="217">
        <f t="shared" ref="Q1019:Q1082" si="32">(O1019)</f>
        <v>1</v>
      </c>
      <c r="R1019" s="218" t="str">
        <f t="array" aca="1" ref="R1019" ca="1">IF(ISNUMBER(Q1019),IF(Q1019=100%,"CUMPLIDA",IF(AND(ISNUMBER(M1019),ISNUMBER(INDIRECT("FECHA_"&amp;$B1019,1))), IF(M1019&lt;=INDIRECT("FECHA_"&amp;$B1019,1),"INCUMPLIDA","PROCESO"), "VERIFICAR FECHA")),"SIN VALOR AVANCE")</f>
        <v>CUMPLIDA</v>
      </c>
    </row>
    <row r="1020" spans="1:18" ht="75.75">
      <c r="A1020" s="211" t="s">
        <v>283</v>
      </c>
      <c r="B1020" s="212" t="s">
        <v>2644</v>
      </c>
      <c r="C1020" s="548"/>
      <c r="D1020" s="548"/>
      <c r="E1020" s="550"/>
      <c r="F1020" s="550"/>
      <c r="G1020" s="546"/>
      <c r="H1020" s="221" t="s">
        <v>3502</v>
      </c>
      <c r="I1020" s="228" t="s">
        <v>3503</v>
      </c>
      <c r="J1020" s="214" t="s">
        <v>3504</v>
      </c>
      <c r="K1020" s="220">
        <v>1</v>
      </c>
      <c r="L1020" s="216">
        <v>45170</v>
      </c>
      <c r="M1020" s="216">
        <v>45260</v>
      </c>
      <c r="N1020" s="251">
        <f t="shared" si="31"/>
        <v>12.857142857142858</v>
      </c>
      <c r="O1020" s="217">
        <v>1</v>
      </c>
      <c r="P1020" s="214" t="s">
        <v>5172</v>
      </c>
      <c r="Q1020" s="217">
        <f t="shared" si="32"/>
        <v>1</v>
      </c>
      <c r="R1020" s="218" t="str">
        <f t="array" aca="1" ref="R1020" ca="1">IF(ISNUMBER(Q1020),IF(Q1020=100%,"CUMPLIDA",IF(AND(ISNUMBER(M1020),ISNUMBER(INDIRECT("FECHA_"&amp;$B1020,1))), IF(M1020&lt;=INDIRECT("FECHA_"&amp;$B1020,1),"INCUMPLIDA","PROCESO"), "VERIFICAR FECHA")),"SIN VALOR AVANCE")</f>
        <v>CUMPLIDA</v>
      </c>
    </row>
    <row r="1021" spans="1:18" ht="180.75">
      <c r="A1021" s="211" t="s">
        <v>283</v>
      </c>
      <c r="B1021" s="212" t="s">
        <v>2644</v>
      </c>
      <c r="C1021" s="548"/>
      <c r="D1021" s="548"/>
      <c r="E1021" s="550"/>
      <c r="F1021" s="550"/>
      <c r="G1021" s="546"/>
      <c r="H1021" s="221" t="s">
        <v>3505</v>
      </c>
      <c r="I1021" s="228" t="s">
        <v>3506</v>
      </c>
      <c r="J1021" s="214" t="s">
        <v>2369</v>
      </c>
      <c r="K1021" s="220">
        <v>1</v>
      </c>
      <c r="L1021" s="216">
        <v>45170</v>
      </c>
      <c r="M1021" s="216">
        <v>45260</v>
      </c>
      <c r="N1021" s="251">
        <f t="shared" si="31"/>
        <v>12.857142857142858</v>
      </c>
      <c r="O1021" s="217">
        <v>1</v>
      </c>
      <c r="P1021" s="214" t="s">
        <v>5173</v>
      </c>
      <c r="Q1021" s="217">
        <f t="shared" si="32"/>
        <v>1</v>
      </c>
      <c r="R1021" s="218" t="str">
        <f t="array" aca="1" ref="R1021" ca="1">IF(ISNUMBER(Q1021),IF(Q1021=100%,"CUMPLIDA",IF(AND(ISNUMBER(M1021),ISNUMBER(INDIRECT("FECHA_"&amp;$B1021,1))), IF(M1021&lt;=INDIRECT("FECHA_"&amp;$B1021,1),"INCUMPLIDA","PROCESO"), "VERIFICAR FECHA")),"SIN VALOR AVANCE")</f>
        <v>CUMPLIDA</v>
      </c>
    </row>
    <row r="1022" spans="1:18" ht="375">
      <c r="A1022" s="211" t="s">
        <v>283</v>
      </c>
      <c r="B1022" s="212" t="s">
        <v>2644</v>
      </c>
      <c r="C1022" s="548" t="s">
        <v>3511</v>
      </c>
      <c r="D1022" s="548" t="s">
        <v>2673</v>
      </c>
      <c r="E1022" s="546" t="s">
        <v>3512</v>
      </c>
      <c r="F1022" s="546"/>
      <c r="G1022" s="546" t="s">
        <v>3513</v>
      </c>
      <c r="H1022" s="213" t="s">
        <v>3514</v>
      </c>
      <c r="I1022" s="214" t="s">
        <v>3515</v>
      </c>
      <c r="J1022" s="214" t="s">
        <v>3516</v>
      </c>
      <c r="K1022" s="220">
        <v>1</v>
      </c>
      <c r="L1022" s="216">
        <v>44805</v>
      </c>
      <c r="M1022" s="216">
        <v>44834</v>
      </c>
      <c r="N1022" s="251">
        <f t="shared" si="31"/>
        <v>4.1428571428571432</v>
      </c>
      <c r="O1022" s="217">
        <v>1</v>
      </c>
      <c r="P1022" s="214" t="s">
        <v>5175</v>
      </c>
      <c r="Q1022" s="217">
        <f t="shared" si="32"/>
        <v>1</v>
      </c>
      <c r="R1022" s="218" t="str">
        <f t="array" aca="1" ref="R1022" ca="1">IF(ISNUMBER(Q1022),IF(Q1022=100%,"CUMPLIDA",IF(AND(ISNUMBER(M1022),ISNUMBER(INDIRECT("FECHA_"&amp;$B1022,1))), IF(M1022&lt;=INDIRECT("FECHA_"&amp;$B1022,1),"INCUMPLIDA","PROCESO"), "VERIFICAR FECHA")),"SIN VALOR AVANCE")</f>
        <v>CUMPLIDA</v>
      </c>
    </row>
    <row r="1023" spans="1:18" ht="225.75">
      <c r="A1023" s="211" t="s">
        <v>283</v>
      </c>
      <c r="B1023" s="212" t="s">
        <v>2644</v>
      </c>
      <c r="C1023" s="548"/>
      <c r="D1023" s="548"/>
      <c r="E1023" s="546"/>
      <c r="F1023" s="546"/>
      <c r="G1023" s="546"/>
      <c r="H1023" s="213" t="s">
        <v>3517</v>
      </c>
      <c r="I1023" s="214" t="s">
        <v>3518</v>
      </c>
      <c r="J1023" s="214" t="s">
        <v>3519</v>
      </c>
      <c r="K1023" s="220">
        <v>6</v>
      </c>
      <c r="L1023" s="216">
        <v>44835</v>
      </c>
      <c r="M1023" s="216">
        <v>45016</v>
      </c>
      <c r="N1023" s="251">
        <f t="shared" si="31"/>
        <v>25.857142857142858</v>
      </c>
      <c r="O1023" s="217">
        <v>1</v>
      </c>
      <c r="P1023" s="214" t="s">
        <v>5176</v>
      </c>
      <c r="Q1023" s="217">
        <f t="shared" si="32"/>
        <v>1</v>
      </c>
      <c r="R1023" s="218" t="str">
        <f t="array" aca="1" ref="R1023" ca="1">IF(ISNUMBER(Q1023),IF(Q1023=100%,"CUMPLIDA",IF(AND(ISNUMBER(M1023),ISNUMBER(INDIRECT("FECHA_"&amp;$B1023,1))), IF(M1023&lt;=INDIRECT("FECHA_"&amp;$B1023,1),"INCUMPLIDA","PROCESO"), "VERIFICAR FECHA")),"SIN VALOR AVANCE")</f>
        <v>CUMPLIDA</v>
      </c>
    </row>
    <row r="1024" spans="1:18" ht="180">
      <c r="A1024" s="211" t="s">
        <v>283</v>
      </c>
      <c r="B1024" s="212" t="s">
        <v>2644</v>
      </c>
      <c r="C1024" s="548"/>
      <c r="D1024" s="548"/>
      <c r="E1024" s="546"/>
      <c r="F1024" s="546"/>
      <c r="G1024" s="546"/>
      <c r="H1024" s="213" t="s">
        <v>3520</v>
      </c>
      <c r="I1024" s="214" t="s">
        <v>3521</v>
      </c>
      <c r="J1024" s="214" t="s">
        <v>3522</v>
      </c>
      <c r="K1024" s="217">
        <v>1</v>
      </c>
      <c r="L1024" s="216">
        <v>44805</v>
      </c>
      <c r="M1024" s="216">
        <v>45291</v>
      </c>
      <c r="N1024" s="251">
        <f t="shared" si="31"/>
        <v>69.428571428571431</v>
      </c>
      <c r="O1024" s="217">
        <v>1</v>
      </c>
      <c r="P1024" s="214" t="s">
        <v>5177</v>
      </c>
      <c r="Q1024" s="217">
        <f t="shared" si="32"/>
        <v>1</v>
      </c>
      <c r="R1024" s="218" t="str">
        <f t="array" aca="1" ref="R1024" ca="1">IF(ISNUMBER(Q1024),IF(Q1024=100%,"CUMPLIDA",IF(AND(ISNUMBER(M1024),ISNUMBER(INDIRECT("FECHA_"&amp;$B1024,1))), IF(M1024&lt;=INDIRECT("FECHA_"&amp;$B1024,1),"INCUMPLIDA","PROCESO"), "VERIFICAR FECHA")),"SIN VALOR AVANCE")</f>
        <v>CUMPLIDA</v>
      </c>
    </row>
    <row r="1025" spans="1:18" ht="180">
      <c r="A1025" s="211" t="s">
        <v>283</v>
      </c>
      <c r="B1025" s="212" t="s">
        <v>2644</v>
      </c>
      <c r="C1025" s="548"/>
      <c r="D1025" s="548"/>
      <c r="E1025" s="546" t="s">
        <v>3523</v>
      </c>
      <c r="F1025" s="546"/>
      <c r="G1025" s="546"/>
      <c r="H1025" s="213" t="s">
        <v>3520</v>
      </c>
      <c r="I1025" s="214" t="s">
        <v>3521</v>
      </c>
      <c r="J1025" s="214" t="s">
        <v>3524</v>
      </c>
      <c r="K1025" s="217">
        <v>1</v>
      </c>
      <c r="L1025" s="216">
        <v>45108</v>
      </c>
      <c r="M1025" s="216">
        <v>45473</v>
      </c>
      <c r="N1025" s="251">
        <f t="shared" si="31"/>
        <v>52.142857142857146</v>
      </c>
      <c r="O1025" s="217">
        <v>1</v>
      </c>
      <c r="P1025" s="214" t="s">
        <v>5177</v>
      </c>
      <c r="Q1025" s="217">
        <f t="shared" si="32"/>
        <v>1</v>
      </c>
      <c r="R1025" s="218" t="str">
        <f t="array" aca="1" ref="R1025" ca="1">IF(ISNUMBER(Q1025),IF(Q1025=100%,"CUMPLIDA",IF(AND(ISNUMBER(M1025),ISNUMBER(INDIRECT("FECHA_"&amp;$B1025,1))), IF(M1025&lt;=INDIRECT("FECHA_"&amp;$B1025,1),"INCUMPLIDA","PROCESO"), "VERIFICAR FECHA")),"SIN VALOR AVANCE")</f>
        <v>CUMPLIDA</v>
      </c>
    </row>
    <row r="1026" spans="1:18" ht="240">
      <c r="A1026" s="211" t="s">
        <v>283</v>
      </c>
      <c r="B1026" s="212" t="s">
        <v>2644</v>
      </c>
      <c r="C1026" s="548"/>
      <c r="D1026" s="548"/>
      <c r="E1026" s="546"/>
      <c r="F1026" s="546"/>
      <c r="G1026" s="546"/>
      <c r="H1026" s="213" t="s">
        <v>3457</v>
      </c>
      <c r="I1026" s="214" t="s">
        <v>3525</v>
      </c>
      <c r="J1026" s="214" t="s">
        <v>3459</v>
      </c>
      <c r="K1026" s="220">
        <v>4</v>
      </c>
      <c r="L1026" s="216">
        <v>44805</v>
      </c>
      <c r="M1026" s="216">
        <v>45168</v>
      </c>
      <c r="N1026" s="251">
        <f t="shared" si="31"/>
        <v>51.857142857142854</v>
      </c>
      <c r="O1026" s="217">
        <v>1</v>
      </c>
      <c r="P1026" s="214" t="s">
        <v>5177</v>
      </c>
      <c r="Q1026" s="217">
        <f t="shared" si="32"/>
        <v>1</v>
      </c>
      <c r="R1026" s="218" t="str">
        <f t="array" aca="1" ref="R1026" ca="1">IF(ISNUMBER(Q1026),IF(Q1026=100%,"CUMPLIDA",IF(AND(ISNUMBER(M1026),ISNUMBER(INDIRECT("FECHA_"&amp;$B1026,1))), IF(M1026&lt;=INDIRECT("FECHA_"&amp;$B1026,1),"INCUMPLIDA","PROCESO"), "VERIFICAR FECHA")),"SIN VALOR AVANCE")</f>
        <v>CUMPLIDA</v>
      </c>
    </row>
    <row r="1027" spans="1:18" ht="135">
      <c r="A1027" s="211" t="s">
        <v>283</v>
      </c>
      <c r="B1027" s="212" t="s">
        <v>2644</v>
      </c>
      <c r="C1027" s="548"/>
      <c r="D1027" s="548"/>
      <c r="E1027" s="546"/>
      <c r="F1027" s="546"/>
      <c r="G1027" s="546"/>
      <c r="H1027" s="213" t="s">
        <v>3472</v>
      </c>
      <c r="I1027" s="214" t="s">
        <v>3473</v>
      </c>
      <c r="J1027" s="214" t="s">
        <v>3474</v>
      </c>
      <c r="K1027" s="217">
        <v>1</v>
      </c>
      <c r="L1027" s="216">
        <v>44835</v>
      </c>
      <c r="M1027" s="216">
        <v>44956</v>
      </c>
      <c r="N1027" s="251">
        <f t="shared" si="31"/>
        <v>17.285714285714285</v>
      </c>
      <c r="O1027" s="217">
        <v>1</v>
      </c>
      <c r="P1027" s="214" t="s">
        <v>5177</v>
      </c>
      <c r="Q1027" s="217">
        <f t="shared" si="32"/>
        <v>1</v>
      </c>
      <c r="R1027" s="218" t="str">
        <f t="array" aca="1" ref="R1027" ca="1">IF(ISNUMBER(Q1027),IF(Q1027=100%,"CUMPLIDA",IF(AND(ISNUMBER(M1027),ISNUMBER(INDIRECT("FECHA_"&amp;$B1027,1))), IF(M1027&lt;=INDIRECT("FECHA_"&amp;$B1027,1),"INCUMPLIDA","PROCESO"), "VERIFICAR FECHA")),"SIN VALOR AVANCE")</f>
        <v>CUMPLIDA</v>
      </c>
    </row>
    <row r="1028" spans="1:18" ht="135">
      <c r="A1028" s="211" t="s">
        <v>283</v>
      </c>
      <c r="B1028" s="212" t="s">
        <v>2644</v>
      </c>
      <c r="C1028" s="548"/>
      <c r="D1028" s="548"/>
      <c r="E1028" s="546" t="s">
        <v>4771</v>
      </c>
      <c r="F1028" s="546"/>
      <c r="G1028" s="546"/>
      <c r="H1028" s="213" t="s">
        <v>3475</v>
      </c>
      <c r="I1028" s="214" t="s">
        <v>3526</v>
      </c>
      <c r="J1028" s="214" t="s">
        <v>3477</v>
      </c>
      <c r="K1028" s="220">
        <v>4</v>
      </c>
      <c r="L1028" s="216">
        <v>44835</v>
      </c>
      <c r="M1028" s="216">
        <v>44956</v>
      </c>
      <c r="N1028" s="251">
        <f t="shared" si="31"/>
        <v>17.285714285714285</v>
      </c>
      <c r="O1028" s="217">
        <v>1</v>
      </c>
      <c r="P1028" s="214" t="s">
        <v>5177</v>
      </c>
      <c r="Q1028" s="217">
        <f t="shared" si="32"/>
        <v>1</v>
      </c>
      <c r="R1028" s="218" t="str">
        <f t="array" aca="1" ref="R1028" ca="1">IF(ISNUMBER(Q1028),IF(Q1028=100%,"CUMPLIDA",IF(AND(ISNUMBER(M1028),ISNUMBER(INDIRECT("FECHA_"&amp;$B1028,1))), IF(M1028&lt;=INDIRECT("FECHA_"&amp;$B1028,1),"INCUMPLIDA","PROCESO"), "VERIFICAR FECHA")),"SIN VALOR AVANCE")</f>
        <v>CUMPLIDA</v>
      </c>
    </row>
    <row r="1029" spans="1:18" ht="135.75">
      <c r="A1029" s="211" t="s">
        <v>283</v>
      </c>
      <c r="B1029" s="212" t="s">
        <v>2644</v>
      </c>
      <c r="C1029" s="548"/>
      <c r="D1029" s="548"/>
      <c r="E1029" s="546"/>
      <c r="F1029" s="546"/>
      <c r="G1029" s="546"/>
      <c r="H1029" s="213" t="s">
        <v>3527</v>
      </c>
      <c r="I1029" s="214" t="s">
        <v>3528</v>
      </c>
      <c r="J1029" s="214" t="s">
        <v>3529</v>
      </c>
      <c r="K1029" s="220">
        <v>1</v>
      </c>
      <c r="L1029" s="216">
        <v>44805</v>
      </c>
      <c r="M1029" s="216">
        <v>44865</v>
      </c>
      <c r="N1029" s="251">
        <f t="shared" si="31"/>
        <v>8.5714285714285712</v>
      </c>
      <c r="O1029" s="217">
        <v>1</v>
      </c>
      <c r="P1029" s="214" t="s">
        <v>5178</v>
      </c>
      <c r="Q1029" s="217">
        <f t="shared" si="32"/>
        <v>1</v>
      </c>
      <c r="R1029" s="218" t="str">
        <f t="array" aca="1" ref="R1029" ca="1">IF(ISNUMBER(Q1029),IF(Q1029=100%,"CUMPLIDA",IF(AND(ISNUMBER(M1029),ISNUMBER(INDIRECT("FECHA_"&amp;$B1029,1))), IF(M1029&lt;=INDIRECT("FECHA_"&amp;$B1029,1),"INCUMPLIDA","PROCESO"), "VERIFICAR FECHA")),"SIN VALOR AVANCE")</f>
        <v>CUMPLIDA</v>
      </c>
    </row>
    <row r="1030" spans="1:18" ht="90.75">
      <c r="A1030" s="211" t="s">
        <v>283</v>
      </c>
      <c r="B1030" s="212" t="s">
        <v>2644</v>
      </c>
      <c r="C1030" s="548"/>
      <c r="D1030" s="548"/>
      <c r="E1030" s="546"/>
      <c r="F1030" s="546"/>
      <c r="G1030" s="546"/>
      <c r="H1030" s="213" t="s">
        <v>3530</v>
      </c>
      <c r="I1030" s="214" t="s">
        <v>3531</v>
      </c>
      <c r="J1030" s="214" t="s">
        <v>3532</v>
      </c>
      <c r="K1030" s="220">
        <v>2</v>
      </c>
      <c r="L1030" s="216">
        <v>44805</v>
      </c>
      <c r="M1030" s="216">
        <v>44834</v>
      </c>
      <c r="N1030" s="251">
        <f t="shared" si="31"/>
        <v>4.1428571428571432</v>
      </c>
      <c r="O1030" s="217">
        <v>1</v>
      </c>
      <c r="P1030" s="214" t="s">
        <v>5179</v>
      </c>
      <c r="Q1030" s="217">
        <f t="shared" si="32"/>
        <v>1</v>
      </c>
      <c r="R1030" s="218" t="str">
        <f t="array" aca="1" ref="R1030" ca="1">IF(ISNUMBER(Q1030),IF(Q1030=100%,"CUMPLIDA",IF(AND(ISNUMBER(M1030),ISNUMBER(INDIRECT("FECHA_"&amp;$B1030,1))), IF(M1030&lt;=INDIRECT("FECHA_"&amp;$B1030,1),"INCUMPLIDA","PROCESO"), "VERIFICAR FECHA")),"SIN VALOR AVANCE")</f>
        <v>CUMPLIDA</v>
      </c>
    </row>
    <row r="1031" spans="1:18" ht="409.5">
      <c r="A1031" s="211" t="s">
        <v>283</v>
      </c>
      <c r="B1031" s="212" t="s">
        <v>2644</v>
      </c>
      <c r="C1031" s="548" t="s">
        <v>3533</v>
      </c>
      <c r="D1031" s="548" t="s">
        <v>2673</v>
      </c>
      <c r="E1031" s="213" t="s">
        <v>3534</v>
      </c>
      <c r="F1031" s="213"/>
      <c r="G1031" s="546" t="s">
        <v>3535</v>
      </c>
      <c r="H1031" s="213" t="s">
        <v>3536</v>
      </c>
      <c r="I1031" s="214" t="s">
        <v>3537</v>
      </c>
      <c r="J1031" s="214" t="s">
        <v>3538</v>
      </c>
      <c r="K1031" s="217">
        <v>1</v>
      </c>
      <c r="L1031" s="216">
        <v>45292</v>
      </c>
      <c r="M1031" s="216">
        <v>45657</v>
      </c>
      <c r="N1031" s="251">
        <f t="shared" si="31"/>
        <v>52.142857142857146</v>
      </c>
      <c r="O1031" s="217">
        <v>1</v>
      </c>
      <c r="P1031" s="214" t="s">
        <v>5180</v>
      </c>
      <c r="Q1031" s="217">
        <f t="shared" si="32"/>
        <v>1</v>
      </c>
      <c r="R1031" s="218" t="str">
        <f t="array" aca="1" ref="R1031" ca="1">IF(ISNUMBER(Q1031),IF(Q1031=100%,"CUMPLIDA",IF(AND(ISNUMBER(M1031),ISNUMBER(INDIRECT("FECHA_"&amp;$B1031,1))), IF(M1031&lt;=INDIRECT("FECHA_"&amp;$B1031,1),"INCUMPLIDA","PROCESO"), "VERIFICAR FECHA")),"SIN VALOR AVANCE")</f>
        <v>CUMPLIDA</v>
      </c>
    </row>
    <row r="1032" spans="1:18" ht="210">
      <c r="A1032" s="211" t="s">
        <v>283</v>
      </c>
      <c r="B1032" s="212" t="s">
        <v>2644</v>
      </c>
      <c r="C1032" s="548"/>
      <c r="D1032" s="548"/>
      <c r="E1032" s="213"/>
      <c r="F1032" s="213" t="s">
        <v>4772</v>
      </c>
      <c r="G1032" s="546"/>
      <c r="H1032" s="213" t="s">
        <v>5310</v>
      </c>
      <c r="I1032" s="245" t="s">
        <v>5311</v>
      </c>
      <c r="J1032" s="245" t="s">
        <v>5312</v>
      </c>
      <c r="K1032" s="220">
        <v>1</v>
      </c>
      <c r="L1032" s="216">
        <v>45292</v>
      </c>
      <c r="M1032" s="216">
        <v>45382</v>
      </c>
      <c r="N1032" s="251">
        <f t="shared" si="31"/>
        <v>12.857142857142858</v>
      </c>
      <c r="O1032" s="217">
        <v>1</v>
      </c>
      <c r="P1032" s="245" t="s">
        <v>5180</v>
      </c>
      <c r="Q1032" s="217">
        <f t="shared" si="32"/>
        <v>1</v>
      </c>
      <c r="R1032" s="218" t="str">
        <f t="array" aca="1" ref="R1032" ca="1">IF(ISNUMBER(Q1032),IF(Q1032=100%,"CUMPLIDA",IF(AND(ISNUMBER(M1032),ISNUMBER(INDIRECT("FECHA_"&amp;$B1032,1))), IF(M1032&lt;=INDIRECT("FECHA_"&amp;$B1032,1),"INCUMPLIDA","PROCESO"), "VERIFICAR FECHA")),"SIN VALOR AVANCE")</f>
        <v>CUMPLIDA</v>
      </c>
    </row>
    <row r="1033" spans="1:18" ht="135">
      <c r="A1033" s="211" t="s">
        <v>283</v>
      </c>
      <c r="B1033" s="212" t="s">
        <v>2644</v>
      </c>
      <c r="C1033" s="548" t="s">
        <v>3539</v>
      </c>
      <c r="D1033" s="548" t="s">
        <v>3409</v>
      </c>
      <c r="E1033" s="546" t="s">
        <v>3540</v>
      </c>
      <c r="F1033" s="546"/>
      <c r="G1033" s="546" t="s">
        <v>3541</v>
      </c>
      <c r="H1033" s="213" t="s">
        <v>3542</v>
      </c>
      <c r="I1033" s="214" t="s">
        <v>3543</v>
      </c>
      <c r="J1033" s="214" t="s">
        <v>3544</v>
      </c>
      <c r="K1033" s="217">
        <v>1</v>
      </c>
      <c r="L1033" s="216">
        <v>45566</v>
      </c>
      <c r="M1033" s="216">
        <v>45838</v>
      </c>
      <c r="N1033" s="251">
        <f t="shared" si="31"/>
        <v>38.857142857142854</v>
      </c>
      <c r="O1033" s="217">
        <v>1</v>
      </c>
      <c r="P1033" s="224" t="s">
        <v>5181</v>
      </c>
      <c r="Q1033" s="217">
        <f t="shared" si="32"/>
        <v>1</v>
      </c>
      <c r="R1033" s="218" t="str">
        <f t="array" aca="1" ref="R1033" ca="1">IF(ISNUMBER(Q1033),IF(Q1033=100%,"CUMPLIDA",IF(AND(ISNUMBER(M1033),ISNUMBER(INDIRECT("FECHA_"&amp;$B1033,1))), IF(M1033&lt;=INDIRECT("FECHA_"&amp;$B1033,1),"INCUMPLIDA","PROCESO"), "VERIFICAR FECHA")),"SIN VALOR AVANCE")</f>
        <v>CUMPLIDA</v>
      </c>
    </row>
    <row r="1034" spans="1:18" ht="240">
      <c r="A1034" s="211" t="s">
        <v>283</v>
      </c>
      <c r="B1034" s="212" t="s">
        <v>2644</v>
      </c>
      <c r="C1034" s="548"/>
      <c r="D1034" s="548"/>
      <c r="E1034" s="546"/>
      <c r="F1034" s="546"/>
      <c r="G1034" s="546"/>
      <c r="H1034" s="213" t="s">
        <v>3545</v>
      </c>
      <c r="I1034" s="214" t="s">
        <v>3546</v>
      </c>
      <c r="J1034" s="214" t="s">
        <v>3547</v>
      </c>
      <c r="K1034" s="215">
        <v>15</v>
      </c>
      <c r="L1034" s="216">
        <v>45566</v>
      </c>
      <c r="M1034" s="216">
        <v>45657</v>
      </c>
      <c r="N1034" s="251">
        <f t="shared" si="31"/>
        <v>13</v>
      </c>
      <c r="O1034" s="217">
        <v>1</v>
      </c>
      <c r="P1034" s="224" t="s">
        <v>4781</v>
      </c>
      <c r="Q1034" s="217">
        <f t="shared" si="32"/>
        <v>1</v>
      </c>
      <c r="R1034" s="218" t="str">
        <f t="array" aca="1" ref="R1034" ca="1">IF(ISNUMBER(Q1034),IF(Q1034=100%,"CUMPLIDA",IF(AND(ISNUMBER(M1034),ISNUMBER(INDIRECT("FECHA_"&amp;$B1034,1))), IF(M1034&lt;=INDIRECT("FECHA_"&amp;$B1034,1),"INCUMPLIDA","PROCESO"), "VERIFICAR FECHA")),"SIN VALOR AVANCE")</f>
        <v>CUMPLIDA</v>
      </c>
    </row>
    <row r="1035" spans="1:18" ht="240">
      <c r="A1035" s="211" t="s">
        <v>283</v>
      </c>
      <c r="B1035" s="212" t="s">
        <v>2644</v>
      </c>
      <c r="C1035" s="548"/>
      <c r="D1035" s="548"/>
      <c r="E1035" s="546"/>
      <c r="F1035" s="546"/>
      <c r="G1035" s="546"/>
      <c r="H1035" s="213" t="s">
        <v>3548</v>
      </c>
      <c r="I1035" s="214" t="s">
        <v>3549</v>
      </c>
      <c r="J1035" s="214" t="s">
        <v>3550</v>
      </c>
      <c r="K1035" s="217">
        <v>1</v>
      </c>
      <c r="L1035" s="216">
        <v>45566</v>
      </c>
      <c r="M1035" s="216">
        <v>45657</v>
      </c>
      <c r="N1035" s="251">
        <f t="shared" si="31"/>
        <v>13</v>
      </c>
      <c r="O1035" s="217">
        <v>1</v>
      </c>
      <c r="P1035" s="224" t="s">
        <v>4782</v>
      </c>
      <c r="Q1035" s="217">
        <f t="shared" si="32"/>
        <v>1</v>
      </c>
      <c r="R1035" s="218" t="str">
        <f t="array" aca="1" ref="R1035" ca="1">IF(ISNUMBER(Q1035),IF(Q1035=100%,"CUMPLIDA",IF(AND(ISNUMBER(M1035),ISNUMBER(INDIRECT("FECHA_"&amp;$B1035,1))), IF(M1035&lt;=INDIRECT("FECHA_"&amp;$B1035,1),"INCUMPLIDA","PROCESO"), "VERIFICAR FECHA")),"SIN VALOR AVANCE")</f>
        <v>CUMPLIDA</v>
      </c>
    </row>
    <row r="1036" spans="1:18" ht="285">
      <c r="A1036" s="211" t="s">
        <v>283</v>
      </c>
      <c r="B1036" s="212" t="s">
        <v>2644</v>
      </c>
      <c r="C1036" s="548"/>
      <c r="D1036" s="548"/>
      <c r="E1036" s="221"/>
      <c r="F1036" s="221" t="s">
        <v>4773</v>
      </c>
      <c r="G1036" s="546"/>
      <c r="H1036" s="213" t="s">
        <v>4776</v>
      </c>
      <c r="I1036" s="214" t="s">
        <v>3558</v>
      </c>
      <c r="J1036" s="214" t="s">
        <v>3564</v>
      </c>
      <c r="K1036" s="215">
        <v>5</v>
      </c>
      <c r="L1036" s="216">
        <v>45566</v>
      </c>
      <c r="M1036" s="216">
        <v>45657</v>
      </c>
      <c r="N1036" s="251">
        <f t="shared" ref="N1036:N1094" si="33">(M1036-L1036)/7</f>
        <v>13</v>
      </c>
      <c r="O1036" s="217">
        <v>1</v>
      </c>
      <c r="P1036" s="214" t="s">
        <v>4777</v>
      </c>
      <c r="Q1036" s="217">
        <f t="shared" si="32"/>
        <v>1</v>
      </c>
      <c r="R1036" s="218" t="str">
        <f t="array" aca="1" ref="R1036" ca="1">IF(ISNUMBER(Q1036),IF(Q1036=100%,"CUMPLIDA",IF(AND(ISNUMBER(M1036),ISNUMBER(INDIRECT("FECHA_"&amp;$B1036,1))), IF(M1036&lt;=INDIRECT("FECHA_"&amp;$B1036,1),"INCUMPLIDA","PROCESO"), "VERIFICAR FECHA")),"SIN VALOR AVANCE")</f>
        <v>CUMPLIDA</v>
      </c>
    </row>
    <row r="1037" spans="1:18" ht="285">
      <c r="A1037" s="211" t="s">
        <v>283</v>
      </c>
      <c r="B1037" s="212" t="s">
        <v>2644</v>
      </c>
      <c r="C1037" s="548"/>
      <c r="D1037" s="548"/>
      <c r="E1037" s="221"/>
      <c r="F1037" s="221" t="s">
        <v>4774</v>
      </c>
      <c r="G1037" s="546"/>
      <c r="H1037" s="213" t="s">
        <v>4776</v>
      </c>
      <c r="I1037" s="214" t="s">
        <v>3558</v>
      </c>
      <c r="J1037" s="214" t="s">
        <v>3564</v>
      </c>
      <c r="K1037" s="215">
        <v>5</v>
      </c>
      <c r="L1037" s="216">
        <v>45566</v>
      </c>
      <c r="M1037" s="216">
        <v>45657</v>
      </c>
      <c r="N1037" s="251">
        <f t="shared" si="33"/>
        <v>13</v>
      </c>
      <c r="O1037" s="217">
        <v>1</v>
      </c>
      <c r="P1037" s="214" t="s">
        <v>4777</v>
      </c>
      <c r="Q1037" s="217">
        <f t="shared" si="32"/>
        <v>1</v>
      </c>
      <c r="R1037" s="218" t="str">
        <f t="array" aca="1" ref="R1037" ca="1">IF(ISNUMBER(Q1037),IF(Q1037=100%,"CUMPLIDA",IF(AND(ISNUMBER(M1037),ISNUMBER(INDIRECT("FECHA_"&amp;$B1037,1))), IF(M1037&lt;=INDIRECT("FECHA_"&amp;$B1037,1),"INCUMPLIDA","PROCESO"), "VERIFICAR FECHA")),"SIN VALOR AVANCE")</f>
        <v>CUMPLIDA</v>
      </c>
    </row>
    <row r="1038" spans="1:18" ht="135">
      <c r="A1038" s="211" t="s">
        <v>283</v>
      </c>
      <c r="B1038" s="212" t="s">
        <v>2644</v>
      </c>
      <c r="C1038" s="548"/>
      <c r="D1038" s="548"/>
      <c r="E1038" s="546"/>
      <c r="F1038" s="563" t="s">
        <v>4775</v>
      </c>
      <c r="G1038" s="546"/>
      <c r="H1038" s="213" t="s">
        <v>4778</v>
      </c>
      <c r="I1038" s="214" t="s">
        <v>4779</v>
      </c>
      <c r="J1038" s="214" t="s">
        <v>3544</v>
      </c>
      <c r="K1038" s="217">
        <v>1</v>
      </c>
      <c r="L1038" s="216">
        <v>45566</v>
      </c>
      <c r="M1038" s="216">
        <v>45838</v>
      </c>
      <c r="N1038" s="251">
        <f t="shared" si="33"/>
        <v>38.857142857142854</v>
      </c>
      <c r="O1038" s="217">
        <v>1</v>
      </c>
      <c r="P1038" s="214" t="s">
        <v>4777</v>
      </c>
      <c r="Q1038" s="217">
        <f t="shared" si="32"/>
        <v>1</v>
      </c>
      <c r="R1038" s="218" t="str">
        <f t="array" aca="1" ref="R1038" ca="1">IF(ISNUMBER(Q1038),IF(Q1038=100%,"CUMPLIDA",IF(AND(ISNUMBER(M1038),ISNUMBER(INDIRECT("FECHA_"&amp;$B1038,1))), IF(M1038&lt;=INDIRECT("FECHA_"&amp;$B1038,1),"INCUMPLIDA","PROCESO"), "VERIFICAR FECHA")),"SIN VALOR AVANCE")</f>
        <v>CUMPLIDA</v>
      </c>
    </row>
    <row r="1039" spans="1:18" ht="240">
      <c r="A1039" s="211" t="s">
        <v>283</v>
      </c>
      <c r="B1039" s="212" t="s">
        <v>2644</v>
      </c>
      <c r="C1039" s="548"/>
      <c r="D1039" s="548"/>
      <c r="E1039" s="546"/>
      <c r="F1039" s="569"/>
      <c r="G1039" s="546"/>
      <c r="H1039" s="213" t="s">
        <v>4780</v>
      </c>
      <c r="I1039" s="214" t="s">
        <v>3546</v>
      </c>
      <c r="J1039" s="214" t="s">
        <v>3547</v>
      </c>
      <c r="K1039" s="215">
        <v>15</v>
      </c>
      <c r="L1039" s="216">
        <v>45566</v>
      </c>
      <c r="M1039" s="216">
        <v>45657</v>
      </c>
      <c r="N1039" s="251">
        <f t="shared" si="33"/>
        <v>13</v>
      </c>
      <c r="O1039" s="217">
        <v>1</v>
      </c>
      <c r="P1039" s="224" t="s">
        <v>4781</v>
      </c>
      <c r="Q1039" s="217">
        <f t="shared" si="32"/>
        <v>1</v>
      </c>
      <c r="R1039" s="218" t="str">
        <f t="array" aca="1" ref="R1039" ca="1">IF(ISNUMBER(Q1039),IF(Q1039=100%,"CUMPLIDA",IF(AND(ISNUMBER(M1039),ISNUMBER(INDIRECT("FECHA_"&amp;$B1039,1))), IF(M1039&lt;=INDIRECT("FECHA_"&amp;$B1039,1),"INCUMPLIDA","PROCESO"), "VERIFICAR FECHA")),"SIN VALOR AVANCE")</f>
        <v>CUMPLIDA</v>
      </c>
    </row>
    <row r="1040" spans="1:18" ht="240">
      <c r="A1040" s="211" t="s">
        <v>283</v>
      </c>
      <c r="B1040" s="212" t="s">
        <v>2644</v>
      </c>
      <c r="C1040" s="548"/>
      <c r="D1040" s="548"/>
      <c r="E1040" s="546"/>
      <c r="F1040" s="569"/>
      <c r="G1040" s="546"/>
      <c r="H1040" s="213" t="s">
        <v>3548</v>
      </c>
      <c r="I1040" s="214" t="s">
        <v>3549</v>
      </c>
      <c r="J1040" s="214" t="s">
        <v>3550</v>
      </c>
      <c r="K1040" s="217">
        <v>1</v>
      </c>
      <c r="L1040" s="216">
        <v>45566</v>
      </c>
      <c r="M1040" s="216">
        <v>45657</v>
      </c>
      <c r="N1040" s="251">
        <f t="shared" si="33"/>
        <v>13</v>
      </c>
      <c r="O1040" s="217">
        <v>1</v>
      </c>
      <c r="P1040" s="224" t="s">
        <v>4782</v>
      </c>
      <c r="Q1040" s="217">
        <f t="shared" si="32"/>
        <v>1</v>
      </c>
      <c r="R1040" s="218" t="str">
        <f t="array" aca="1" ref="R1040" ca="1">IF(ISNUMBER(Q1040),IF(Q1040=100%,"CUMPLIDA",IF(AND(ISNUMBER(M1040),ISNUMBER(INDIRECT("FECHA_"&amp;$B1040,1))), IF(M1040&lt;=INDIRECT("FECHA_"&amp;$B1040,1),"INCUMPLIDA","PROCESO"), "VERIFICAR FECHA")),"SIN VALOR AVANCE")</f>
        <v>CUMPLIDA</v>
      </c>
    </row>
    <row r="1041" spans="1:18" ht="285">
      <c r="A1041" s="211" t="s">
        <v>283</v>
      </c>
      <c r="B1041" s="212" t="s">
        <v>2644</v>
      </c>
      <c r="C1041" s="548"/>
      <c r="D1041" s="548"/>
      <c r="E1041" s="546"/>
      <c r="F1041" s="564"/>
      <c r="G1041" s="546"/>
      <c r="H1041" s="213" t="s">
        <v>4776</v>
      </c>
      <c r="I1041" s="214" t="s">
        <v>3558</v>
      </c>
      <c r="J1041" s="214" t="s">
        <v>3564</v>
      </c>
      <c r="K1041" s="215">
        <v>5</v>
      </c>
      <c r="L1041" s="216">
        <v>45566</v>
      </c>
      <c r="M1041" s="216">
        <v>45657</v>
      </c>
      <c r="N1041" s="251">
        <f t="shared" si="33"/>
        <v>13</v>
      </c>
      <c r="O1041" s="217">
        <v>1</v>
      </c>
      <c r="P1041" s="214" t="s">
        <v>4777</v>
      </c>
      <c r="Q1041" s="217">
        <f t="shared" si="32"/>
        <v>1</v>
      </c>
      <c r="R1041" s="218" t="str">
        <f t="array" aca="1" ref="R1041" ca="1">IF(ISNUMBER(Q1041),IF(Q1041=100%,"CUMPLIDA",IF(AND(ISNUMBER(M1041),ISNUMBER(INDIRECT("FECHA_"&amp;$B1041,1))), IF(M1041&lt;=INDIRECT("FECHA_"&amp;$B1041,1),"INCUMPLIDA","PROCESO"), "VERIFICAR FECHA")),"SIN VALOR AVANCE")</f>
        <v>CUMPLIDA</v>
      </c>
    </row>
    <row r="1042" spans="1:18" ht="285">
      <c r="A1042" s="211" t="s">
        <v>283</v>
      </c>
      <c r="B1042" s="212" t="s">
        <v>2644</v>
      </c>
      <c r="C1042" s="548" t="s">
        <v>3551</v>
      </c>
      <c r="D1042" s="548" t="s">
        <v>3552</v>
      </c>
      <c r="E1042" s="546" t="s">
        <v>3553</v>
      </c>
      <c r="F1042" s="546"/>
      <c r="G1042" s="546" t="s">
        <v>3554</v>
      </c>
      <c r="H1042" s="213" t="s">
        <v>3555</v>
      </c>
      <c r="I1042" s="214" t="s">
        <v>3556</v>
      </c>
      <c r="J1042" s="214" t="s">
        <v>3557</v>
      </c>
      <c r="K1042" s="215">
        <v>5</v>
      </c>
      <c r="L1042" s="216">
        <v>45566</v>
      </c>
      <c r="M1042" s="216">
        <v>45657</v>
      </c>
      <c r="N1042" s="251">
        <f t="shared" si="33"/>
        <v>13</v>
      </c>
      <c r="O1042" s="217">
        <v>1</v>
      </c>
      <c r="P1042" s="214" t="s">
        <v>4777</v>
      </c>
      <c r="Q1042" s="217">
        <f t="shared" si="32"/>
        <v>1</v>
      </c>
      <c r="R1042" s="218" t="str">
        <f t="array" aca="1" ref="R1042" ca="1">IF(ISNUMBER(Q1042),IF(Q1042=100%,"CUMPLIDA",IF(AND(ISNUMBER(M1042),ISNUMBER(INDIRECT("FECHA_"&amp;$B1042,1))), IF(M1042&lt;=INDIRECT("FECHA_"&amp;$B1042,1),"INCUMPLIDA","PROCESO"), "VERIFICAR FECHA")),"SIN VALOR AVANCE")</f>
        <v>CUMPLIDA</v>
      </c>
    </row>
    <row r="1043" spans="1:18" ht="285">
      <c r="A1043" s="211" t="s">
        <v>283</v>
      </c>
      <c r="B1043" s="212" t="s">
        <v>2644</v>
      </c>
      <c r="C1043" s="548"/>
      <c r="D1043" s="548"/>
      <c r="E1043" s="546"/>
      <c r="F1043" s="546"/>
      <c r="G1043" s="546"/>
      <c r="H1043" s="213" t="s">
        <v>3555</v>
      </c>
      <c r="I1043" s="214" t="s">
        <v>3558</v>
      </c>
      <c r="J1043" s="214" t="s">
        <v>3557</v>
      </c>
      <c r="K1043" s="215">
        <v>5</v>
      </c>
      <c r="L1043" s="216">
        <v>45566</v>
      </c>
      <c r="M1043" s="216">
        <v>45657</v>
      </c>
      <c r="N1043" s="251">
        <f t="shared" si="33"/>
        <v>13</v>
      </c>
      <c r="O1043" s="217">
        <v>1</v>
      </c>
      <c r="P1043" s="214" t="s">
        <v>4777</v>
      </c>
      <c r="Q1043" s="217">
        <f t="shared" si="32"/>
        <v>1</v>
      </c>
      <c r="R1043" s="218" t="str">
        <f t="array" aca="1" ref="R1043" ca="1">IF(ISNUMBER(Q1043),IF(Q1043=100%,"CUMPLIDA",IF(AND(ISNUMBER(M1043),ISNUMBER(INDIRECT("FECHA_"&amp;$B1043,1))), IF(M1043&lt;=INDIRECT("FECHA_"&amp;$B1043,1),"INCUMPLIDA","PROCESO"), "VERIFICAR FECHA")),"SIN VALOR AVANCE")</f>
        <v>CUMPLIDA</v>
      </c>
    </row>
    <row r="1044" spans="1:18" ht="285">
      <c r="A1044" s="211" t="s">
        <v>283</v>
      </c>
      <c r="B1044" s="212" t="s">
        <v>2644</v>
      </c>
      <c r="C1044" s="548"/>
      <c r="D1044" s="548"/>
      <c r="E1044" s="546"/>
      <c r="F1044" s="546"/>
      <c r="G1044" s="546"/>
      <c r="H1044" s="213" t="s">
        <v>3559</v>
      </c>
      <c r="I1044" s="214" t="s">
        <v>3556</v>
      </c>
      <c r="J1044" s="214" t="s">
        <v>3557</v>
      </c>
      <c r="K1044" s="215">
        <v>5</v>
      </c>
      <c r="L1044" s="216">
        <v>45566</v>
      </c>
      <c r="M1044" s="216">
        <v>45657</v>
      </c>
      <c r="N1044" s="251">
        <f t="shared" si="33"/>
        <v>13</v>
      </c>
      <c r="O1044" s="217">
        <v>1</v>
      </c>
      <c r="P1044" s="214" t="s">
        <v>4777</v>
      </c>
      <c r="Q1044" s="217">
        <f t="shared" si="32"/>
        <v>1</v>
      </c>
      <c r="R1044" s="218" t="str">
        <f t="array" aca="1" ref="R1044" ca="1">IF(ISNUMBER(Q1044),IF(Q1044=100%,"CUMPLIDA",IF(AND(ISNUMBER(M1044),ISNUMBER(INDIRECT("FECHA_"&amp;$B1044,1))), IF(M1044&lt;=INDIRECT("FECHA_"&amp;$B1044,1),"INCUMPLIDA","PROCESO"), "VERIFICAR FECHA")),"SIN VALOR AVANCE")</f>
        <v>CUMPLIDA</v>
      </c>
    </row>
    <row r="1045" spans="1:18" ht="285">
      <c r="A1045" s="211" t="s">
        <v>283</v>
      </c>
      <c r="B1045" s="212" t="s">
        <v>2644</v>
      </c>
      <c r="C1045" s="548"/>
      <c r="D1045" s="548"/>
      <c r="E1045" s="546"/>
      <c r="F1045" s="546"/>
      <c r="G1045" s="546"/>
      <c r="H1045" s="213" t="s">
        <v>3555</v>
      </c>
      <c r="I1045" s="214" t="s">
        <v>3556</v>
      </c>
      <c r="J1045" s="214" t="s">
        <v>3557</v>
      </c>
      <c r="K1045" s="215">
        <v>5</v>
      </c>
      <c r="L1045" s="216">
        <v>45566</v>
      </c>
      <c r="M1045" s="216">
        <v>45657</v>
      </c>
      <c r="N1045" s="251">
        <f t="shared" si="33"/>
        <v>13</v>
      </c>
      <c r="O1045" s="217">
        <v>1</v>
      </c>
      <c r="P1045" s="214" t="s">
        <v>4777</v>
      </c>
      <c r="Q1045" s="217">
        <f t="shared" si="32"/>
        <v>1</v>
      </c>
      <c r="R1045" s="218" t="str">
        <f t="array" aca="1" ref="R1045" ca="1">IF(ISNUMBER(Q1045),IF(Q1045=100%,"CUMPLIDA",IF(AND(ISNUMBER(M1045),ISNUMBER(INDIRECT("FECHA_"&amp;$B1045,1))), IF(M1045&lt;=INDIRECT("FECHA_"&amp;$B1045,1),"INCUMPLIDA","PROCESO"), "VERIFICAR FECHA")),"SIN VALOR AVANCE")</f>
        <v>CUMPLIDA</v>
      </c>
    </row>
    <row r="1046" spans="1:18" ht="285">
      <c r="A1046" s="211" t="s">
        <v>283</v>
      </c>
      <c r="B1046" s="212" t="s">
        <v>2644</v>
      </c>
      <c r="C1046" s="548"/>
      <c r="D1046" s="548"/>
      <c r="E1046" s="546" t="s">
        <v>3560</v>
      </c>
      <c r="F1046" s="546"/>
      <c r="G1046" s="546"/>
      <c r="H1046" s="213" t="s">
        <v>3555</v>
      </c>
      <c r="I1046" s="214" t="s">
        <v>3556</v>
      </c>
      <c r="J1046" s="214" t="s">
        <v>3557</v>
      </c>
      <c r="K1046" s="215">
        <v>5</v>
      </c>
      <c r="L1046" s="216">
        <v>45566</v>
      </c>
      <c r="M1046" s="216">
        <v>45657</v>
      </c>
      <c r="N1046" s="251">
        <f t="shared" si="33"/>
        <v>13</v>
      </c>
      <c r="O1046" s="217">
        <v>1</v>
      </c>
      <c r="P1046" s="214" t="s">
        <v>4777</v>
      </c>
      <c r="Q1046" s="217">
        <f t="shared" si="32"/>
        <v>1</v>
      </c>
      <c r="R1046" s="218" t="str">
        <f t="array" aca="1" ref="R1046" ca="1">IF(ISNUMBER(Q1046),IF(Q1046=100%,"CUMPLIDA",IF(AND(ISNUMBER(M1046),ISNUMBER(INDIRECT("FECHA_"&amp;$B1046,1))), IF(M1046&lt;=INDIRECT("FECHA_"&amp;$B1046,1),"INCUMPLIDA","PROCESO"), "VERIFICAR FECHA")),"SIN VALOR AVANCE")</f>
        <v>CUMPLIDA</v>
      </c>
    </row>
    <row r="1047" spans="1:18" ht="285">
      <c r="A1047" s="211" t="s">
        <v>283</v>
      </c>
      <c r="B1047" s="212" t="s">
        <v>2644</v>
      </c>
      <c r="C1047" s="548"/>
      <c r="D1047" s="548"/>
      <c r="E1047" s="546"/>
      <c r="F1047" s="546"/>
      <c r="G1047" s="546"/>
      <c r="H1047" s="213" t="s">
        <v>3561</v>
      </c>
      <c r="I1047" s="214" t="s">
        <v>3556</v>
      </c>
      <c r="J1047" s="214" t="s">
        <v>3557</v>
      </c>
      <c r="K1047" s="215">
        <v>5</v>
      </c>
      <c r="L1047" s="216">
        <v>45566</v>
      </c>
      <c r="M1047" s="216">
        <v>45657</v>
      </c>
      <c r="N1047" s="251">
        <f t="shared" si="33"/>
        <v>13</v>
      </c>
      <c r="O1047" s="217">
        <v>1</v>
      </c>
      <c r="P1047" s="214" t="s">
        <v>4777</v>
      </c>
      <c r="Q1047" s="217">
        <f t="shared" si="32"/>
        <v>1</v>
      </c>
      <c r="R1047" s="218" t="str">
        <f t="array" aca="1" ref="R1047" ca="1">IF(ISNUMBER(Q1047),IF(Q1047=100%,"CUMPLIDA",IF(AND(ISNUMBER(M1047),ISNUMBER(INDIRECT("FECHA_"&amp;$B1047,1))), IF(M1047&lt;=INDIRECT("FECHA_"&amp;$B1047,1),"INCUMPLIDA","PROCESO"), "VERIFICAR FECHA")),"SIN VALOR AVANCE")</f>
        <v>CUMPLIDA</v>
      </c>
    </row>
    <row r="1048" spans="1:18" ht="285">
      <c r="A1048" s="211" t="s">
        <v>283</v>
      </c>
      <c r="B1048" s="212" t="s">
        <v>2644</v>
      </c>
      <c r="C1048" s="548"/>
      <c r="D1048" s="548"/>
      <c r="E1048" s="546"/>
      <c r="F1048" s="546"/>
      <c r="G1048" s="546"/>
      <c r="H1048" s="213" t="s">
        <v>3555</v>
      </c>
      <c r="I1048" s="214" t="s">
        <v>3556</v>
      </c>
      <c r="J1048" s="214" t="s">
        <v>3557</v>
      </c>
      <c r="K1048" s="215">
        <v>5</v>
      </c>
      <c r="L1048" s="216">
        <v>45566</v>
      </c>
      <c r="M1048" s="216">
        <v>45657</v>
      </c>
      <c r="N1048" s="251">
        <f t="shared" si="33"/>
        <v>13</v>
      </c>
      <c r="O1048" s="217">
        <v>1</v>
      </c>
      <c r="P1048" s="214" t="s">
        <v>4777</v>
      </c>
      <c r="Q1048" s="217">
        <f t="shared" si="32"/>
        <v>1</v>
      </c>
      <c r="R1048" s="218" t="str">
        <f t="array" aca="1" ref="R1048" ca="1">IF(ISNUMBER(Q1048),IF(Q1048=100%,"CUMPLIDA",IF(AND(ISNUMBER(M1048),ISNUMBER(INDIRECT("FECHA_"&amp;$B1048,1))), IF(M1048&lt;=INDIRECT("FECHA_"&amp;$B1048,1),"INCUMPLIDA","PROCESO"), "VERIFICAR FECHA")),"SIN VALOR AVANCE")</f>
        <v>CUMPLIDA</v>
      </c>
    </row>
    <row r="1049" spans="1:18" ht="285">
      <c r="A1049" s="211" t="s">
        <v>283</v>
      </c>
      <c r="B1049" s="212" t="s">
        <v>2644</v>
      </c>
      <c r="C1049" s="548"/>
      <c r="D1049" s="548"/>
      <c r="E1049" s="546" t="s">
        <v>3562</v>
      </c>
      <c r="F1049" s="546"/>
      <c r="G1049" s="546"/>
      <c r="H1049" s="213" t="s">
        <v>3555</v>
      </c>
      <c r="I1049" s="214" t="s">
        <v>3556</v>
      </c>
      <c r="J1049" s="214" t="s">
        <v>3557</v>
      </c>
      <c r="K1049" s="215">
        <v>5</v>
      </c>
      <c r="L1049" s="216">
        <v>45566</v>
      </c>
      <c r="M1049" s="216">
        <v>45657</v>
      </c>
      <c r="N1049" s="251">
        <f t="shared" si="33"/>
        <v>13</v>
      </c>
      <c r="O1049" s="217">
        <v>1</v>
      </c>
      <c r="P1049" s="214" t="s">
        <v>4777</v>
      </c>
      <c r="Q1049" s="217">
        <f t="shared" si="32"/>
        <v>1</v>
      </c>
      <c r="R1049" s="218" t="str">
        <f t="array" aca="1" ref="R1049" ca="1">IF(ISNUMBER(Q1049),IF(Q1049=100%,"CUMPLIDA",IF(AND(ISNUMBER(M1049),ISNUMBER(INDIRECT("FECHA_"&amp;$B1049,1))), IF(M1049&lt;=INDIRECT("FECHA_"&amp;$B1049,1),"INCUMPLIDA","PROCESO"), "VERIFICAR FECHA")),"SIN VALOR AVANCE")</f>
        <v>CUMPLIDA</v>
      </c>
    </row>
    <row r="1050" spans="1:18" ht="285">
      <c r="A1050" s="211" t="s">
        <v>283</v>
      </c>
      <c r="B1050" s="212" t="s">
        <v>2644</v>
      </c>
      <c r="C1050" s="548"/>
      <c r="D1050" s="548"/>
      <c r="E1050" s="546"/>
      <c r="F1050" s="546"/>
      <c r="G1050" s="546"/>
      <c r="H1050" s="213" t="s">
        <v>3555</v>
      </c>
      <c r="I1050" s="214" t="s">
        <v>3556</v>
      </c>
      <c r="J1050" s="214" t="s">
        <v>3557</v>
      </c>
      <c r="K1050" s="215">
        <v>5</v>
      </c>
      <c r="L1050" s="216">
        <v>45566</v>
      </c>
      <c r="M1050" s="216">
        <v>45657</v>
      </c>
      <c r="N1050" s="251">
        <f t="shared" si="33"/>
        <v>13</v>
      </c>
      <c r="O1050" s="217">
        <v>1</v>
      </c>
      <c r="P1050" s="214" t="s">
        <v>4777</v>
      </c>
      <c r="Q1050" s="217">
        <f t="shared" si="32"/>
        <v>1</v>
      </c>
      <c r="R1050" s="218" t="str">
        <f t="array" aca="1" ref="R1050" ca="1">IF(ISNUMBER(Q1050),IF(Q1050=100%,"CUMPLIDA",IF(AND(ISNUMBER(M1050),ISNUMBER(INDIRECT("FECHA_"&amp;$B1050,1))), IF(M1050&lt;=INDIRECT("FECHA_"&amp;$B1050,1),"INCUMPLIDA","PROCESO"), "VERIFICAR FECHA")),"SIN VALOR AVANCE")</f>
        <v>CUMPLIDA</v>
      </c>
    </row>
    <row r="1051" spans="1:18" ht="285">
      <c r="A1051" s="211" t="s">
        <v>283</v>
      </c>
      <c r="B1051" s="212" t="s">
        <v>2644</v>
      </c>
      <c r="C1051" s="548"/>
      <c r="D1051" s="548"/>
      <c r="E1051" s="546"/>
      <c r="F1051" s="546"/>
      <c r="G1051" s="546"/>
      <c r="H1051" s="213" t="s">
        <v>3555</v>
      </c>
      <c r="I1051" s="214" t="s">
        <v>3556</v>
      </c>
      <c r="J1051" s="214" t="s">
        <v>3557</v>
      </c>
      <c r="K1051" s="215">
        <v>5</v>
      </c>
      <c r="L1051" s="216">
        <v>45566</v>
      </c>
      <c r="M1051" s="216">
        <v>45657</v>
      </c>
      <c r="N1051" s="251">
        <f t="shared" si="33"/>
        <v>13</v>
      </c>
      <c r="O1051" s="217">
        <v>1</v>
      </c>
      <c r="P1051" s="214" t="s">
        <v>4777</v>
      </c>
      <c r="Q1051" s="217">
        <f t="shared" si="32"/>
        <v>1</v>
      </c>
      <c r="R1051" s="218" t="str">
        <f t="array" aca="1" ref="R1051" ca="1">IF(ISNUMBER(Q1051),IF(Q1051=100%,"CUMPLIDA",IF(AND(ISNUMBER(M1051),ISNUMBER(INDIRECT("FECHA_"&amp;$B1051,1))), IF(M1051&lt;=INDIRECT("FECHA_"&amp;$B1051,1),"INCUMPLIDA","PROCESO"), "VERIFICAR FECHA")),"SIN VALOR AVANCE")</f>
        <v>CUMPLIDA</v>
      </c>
    </row>
    <row r="1052" spans="1:18" ht="285">
      <c r="A1052" s="211" t="s">
        <v>283</v>
      </c>
      <c r="B1052" s="212" t="s">
        <v>2644</v>
      </c>
      <c r="C1052" s="548"/>
      <c r="D1052" s="548"/>
      <c r="E1052" s="546" t="s">
        <v>3563</v>
      </c>
      <c r="F1052" s="546"/>
      <c r="G1052" s="546"/>
      <c r="H1052" s="213" t="s">
        <v>3555</v>
      </c>
      <c r="I1052" s="214" t="s">
        <v>3558</v>
      </c>
      <c r="J1052" s="214" t="s">
        <v>3564</v>
      </c>
      <c r="K1052" s="215">
        <v>5</v>
      </c>
      <c r="L1052" s="216">
        <v>45566</v>
      </c>
      <c r="M1052" s="216">
        <v>45657</v>
      </c>
      <c r="N1052" s="251">
        <f t="shared" si="33"/>
        <v>13</v>
      </c>
      <c r="O1052" s="217">
        <v>1</v>
      </c>
      <c r="P1052" s="214" t="s">
        <v>4777</v>
      </c>
      <c r="Q1052" s="217">
        <f t="shared" si="32"/>
        <v>1</v>
      </c>
      <c r="R1052" s="218" t="str">
        <f t="array" aca="1" ref="R1052" ca="1">IF(ISNUMBER(Q1052),IF(Q1052=100%,"CUMPLIDA",IF(AND(ISNUMBER(M1052),ISNUMBER(INDIRECT("FECHA_"&amp;$B1052,1))), IF(M1052&lt;=INDIRECT("FECHA_"&amp;$B1052,1),"INCUMPLIDA","PROCESO"), "VERIFICAR FECHA")),"SIN VALOR AVANCE")</f>
        <v>CUMPLIDA</v>
      </c>
    </row>
    <row r="1053" spans="1:18" ht="285">
      <c r="A1053" s="211" t="s">
        <v>283</v>
      </c>
      <c r="B1053" s="212" t="s">
        <v>2644</v>
      </c>
      <c r="C1053" s="548"/>
      <c r="D1053" s="548"/>
      <c r="E1053" s="546"/>
      <c r="F1053" s="546"/>
      <c r="G1053" s="546"/>
      <c r="H1053" s="213" t="s">
        <v>3555</v>
      </c>
      <c r="I1053" s="214" t="s">
        <v>3558</v>
      </c>
      <c r="J1053" s="214" t="s">
        <v>3564</v>
      </c>
      <c r="K1053" s="215">
        <v>5</v>
      </c>
      <c r="L1053" s="216">
        <v>45566</v>
      </c>
      <c r="M1053" s="216">
        <v>45657</v>
      </c>
      <c r="N1053" s="251">
        <f t="shared" si="33"/>
        <v>13</v>
      </c>
      <c r="O1053" s="217">
        <v>1</v>
      </c>
      <c r="P1053" s="214" t="s">
        <v>4777</v>
      </c>
      <c r="Q1053" s="217">
        <f t="shared" si="32"/>
        <v>1</v>
      </c>
      <c r="R1053" s="218" t="str">
        <f t="array" aca="1" ref="R1053" ca="1">IF(ISNUMBER(Q1053),IF(Q1053=100%,"CUMPLIDA",IF(AND(ISNUMBER(M1053),ISNUMBER(INDIRECT("FECHA_"&amp;$B1053,1))), IF(M1053&lt;=INDIRECT("FECHA_"&amp;$B1053,1),"INCUMPLIDA","PROCESO"), "VERIFICAR FECHA")),"SIN VALOR AVANCE")</f>
        <v>CUMPLIDA</v>
      </c>
    </row>
    <row r="1054" spans="1:18" ht="285">
      <c r="A1054" s="211" t="s">
        <v>283</v>
      </c>
      <c r="B1054" s="212" t="s">
        <v>2644</v>
      </c>
      <c r="C1054" s="548"/>
      <c r="D1054" s="548"/>
      <c r="E1054" s="546"/>
      <c r="F1054" s="546"/>
      <c r="G1054" s="546"/>
      <c r="H1054" s="213" t="s">
        <v>3555</v>
      </c>
      <c r="I1054" s="214" t="s">
        <v>3558</v>
      </c>
      <c r="J1054" s="214" t="s">
        <v>3564</v>
      </c>
      <c r="K1054" s="215">
        <v>5</v>
      </c>
      <c r="L1054" s="216">
        <v>45566</v>
      </c>
      <c r="M1054" s="216">
        <v>45657</v>
      </c>
      <c r="N1054" s="251">
        <f t="shared" si="33"/>
        <v>13</v>
      </c>
      <c r="O1054" s="217">
        <v>1</v>
      </c>
      <c r="P1054" s="214" t="s">
        <v>4777</v>
      </c>
      <c r="Q1054" s="217">
        <f t="shared" si="32"/>
        <v>1</v>
      </c>
      <c r="R1054" s="218" t="str">
        <f t="array" aca="1" ref="R1054" ca="1">IF(ISNUMBER(Q1054),IF(Q1054=100%,"CUMPLIDA",IF(AND(ISNUMBER(M1054),ISNUMBER(INDIRECT("FECHA_"&amp;$B1054,1))), IF(M1054&lt;=INDIRECT("FECHA_"&amp;$B1054,1),"INCUMPLIDA","PROCESO"), "VERIFICAR FECHA")),"SIN VALOR AVANCE")</f>
        <v>CUMPLIDA</v>
      </c>
    </row>
    <row r="1055" spans="1:18" ht="285">
      <c r="A1055" s="211" t="s">
        <v>283</v>
      </c>
      <c r="B1055" s="212" t="s">
        <v>2644</v>
      </c>
      <c r="C1055" s="548"/>
      <c r="D1055" s="548"/>
      <c r="E1055" s="546" t="s">
        <v>3565</v>
      </c>
      <c r="F1055" s="546"/>
      <c r="G1055" s="546"/>
      <c r="H1055" s="213" t="s">
        <v>3555</v>
      </c>
      <c r="I1055" s="214" t="s">
        <v>3558</v>
      </c>
      <c r="J1055" s="214" t="s">
        <v>3564</v>
      </c>
      <c r="K1055" s="215">
        <v>5</v>
      </c>
      <c r="L1055" s="216">
        <v>45566</v>
      </c>
      <c r="M1055" s="216">
        <v>45657</v>
      </c>
      <c r="N1055" s="251">
        <f t="shared" si="33"/>
        <v>13</v>
      </c>
      <c r="O1055" s="217">
        <v>1</v>
      </c>
      <c r="P1055" s="214" t="s">
        <v>4777</v>
      </c>
      <c r="Q1055" s="217">
        <f t="shared" si="32"/>
        <v>1</v>
      </c>
      <c r="R1055" s="218" t="str">
        <f t="array" aca="1" ref="R1055" ca="1">IF(ISNUMBER(Q1055),IF(Q1055=100%,"CUMPLIDA",IF(AND(ISNUMBER(M1055),ISNUMBER(INDIRECT("FECHA_"&amp;$B1055,1))), IF(M1055&lt;=INDIRECT("FECHA_"&amp;$B1055,1),"INCUMPLIDA","PROCESO"), "VERIFICAR FECHA")),"SIN VALOR AVANCE")</f>
        <v>CUMPLIDA</v>
      </c>
    </row>
    <row r="1056" spans="1:18" ht="285">
      <c r="A1056" s="211" t="s">
        <v>283</v>
      </c>
      <c r="B1056" s="212" t="s">
        <v>2644</v>
      </c>
      <c r="C1056" s="548"/>
      <c r="D1056" s="548"/>
      <c r="E1056" s="546"/>
      <c r="F1056" s="546"/>
      <c r="G1056" s="546"/>
      <c r="H1056" s="213" t="s">
        <v>3555</v>
      </c>
      <c r="I1056" s="214" t="s">
        <v>3558</v>
      </c>
      <c r="J1056" s="214" t="s">
        <v>3564</v>
      </c>
      <c r="K1056" s="215">
        <v>5</v>
      </c>
      <c r="L1056" s="216">
        <v>45566</v>
      </c>
      <c r="M1056" s="216">
        <v>45657</v>
      </c>
      <c r="N1056" s="251">
        <f t="shared" si="33"/>
        <v>13</v>
      </c>
      <c r="O1056" s="217">
        <v>1</v>
      </c>
      <c r="P1056" s="214" t="s">
        <v>4777</v>
      </c>
      <c r="Q1056" s="217">
        <f t="shared" si="32"/>
        <v>1</v>
      </c>
      <c r="R1056" s="218" t="str">
        <f t="array" aca="1" ref="R1056" ca="1">IF(ISNUMBER(Q1056),IF(Q1056=100%,"CUMPLIDA",IF(AND(ISNUMBER(M1056),ISNUMBER(INDIRECT("FECHA_"&amp;$B1056,1))), IF(M1056&lt;=INDIRECT("FECHA_"&amp;$B1056,1),"INCUMPLIDA","PROCESO"), "VERIFICAR FECHA")),"SIN VALOR AVANCE")</f>
        <v>CUMPLIDA</v>
      </c>
    </row>
    <row r="1057" spans="1:18" ht="285">
      <c r="A1057" s="211" t="s">
        <v>283</v>
      </c>
      <c r="B1057" s="212" t="s">
        <v>2644</v>
      </c>
      <c r="C1057" s="548"/>
      <c r="D1057" s="548"/>
      <c r="E1057" s="546"/>
      <c r="F1057" s="546"/>
      <c r="G1057" s="546"/>
      <c r="H1057" s="213" t="s">
        <v>3555</v>
      </c>
      <c r="I1057" s="214" t="s">
        <v>3558</v>
      </c>
      <c r="J1057" s="214" t="s">
        <v>3564</v>
      </c>
      <c r="K1057" s="215">
        <v>5</v>
      </c>
      <c r="L1057" s="216">
        <v>45566</v>
      </c>
      <c r="M1057" s="216">
        <v>45657</v>
      </c>
      <c r="N1057" s="251">
        <f t="shared" si="33"/>
        <v>13</v>
      </c>
      <c r="O1057" s="217">
        <v>1</v>
      </c>
      <c r="P1057" s="214" t="s">
        <v>4777</v>
      </c>
      <c r="Q1057" s="217">
        <f t="shared" si="32"/>
        <v>1</v>
      </c>
      <c r="R1057" s="218" t="str">
        <f t="array" aca="1" ref="R1057" ca="1">IF(ISNUMBER(Q1057),IF(Q1057=100%,"CUMPLIDA",IF(AND(ISNUMBER(M1057),ISNUMBER(INDIRECT("FECHA_"&amp;$B1057,1))), IF(M1057&lt;=INDIRECT("FECHA_"&amp;$B1057,1),"INCUMPLIDA","PROCESO"), "VERIFICAR FECHA")),"SIN VALOR AVANCE")</f>
        <v>CUMPLIDA</v>
      </c>
    </row>
    <row r="1058" spans="1:18" ht="195">
      <c r="A1058" s="211" t="s">
        <v>283</v>
      </c>
      <c r="B1058" s="212" t="s">
        <v>2644</v>
      </c>
      <c r="C1058" s="548"/>
      <c r="D1058" s="548"/>
      <c r="E1058" s="546"/>
      <c r="F1058" s="546" t="s">
        <v>4783</v>
      </c>
      <c r="G1058" s="546"/>
      <c r="H1058" s="213" t="s">
        <v>4786</v>
      </c>
      <c r="I1058" s="243" t="s">
        <v>4787</v>
      </c>
      <c r="J1058" s="214" t="s">
        <v>4788</v>
      </c>
      <c r="K1058" s="215">
        <v>1</v>
      </c>
      <c r="L1058" s="216">
        <v>45566</v>
      </c>
      <c r="M1058" s="216">
        <v>45868</v>
      </c>
      <c r="N1058" s="251">
        <f t="shared" si="33"/>
        <v>43.142857142857146</v>
      </c>
      <c r="O1058" s="217">
        <v>1</v>
      </c>
      <c r="P1058" s="214" t="s">
        <v>4789</v>
      </c>
      <c r="Q1058" s="217">
        <f t="shared" si="32"/>
        <v>1</v>
      </c>
      <c r="R1058" s="218" t="str">
        <f t="array" aca="1" ref="R1058" ca="1">IF(ISNUMBER(Q1058),IF(Q1058=100%,"CUMPLIDA",IF(AND(ISNUMBER(M1058),ISNUMBER(INDIRECT("FECHA_"&amp;$B1058,1))), IF(M1058&lt;=INDIRECT("FECHA_"&amp;$B1058,1),"INCUMPLIDA","PROCESO"), "VERIFICAR FECHA")),"SIN VALOR AVANCE")</f>
        <v>CUMPLIDA</v>
      </c>
    </row>
    <row r="1059" spans="1:18" ht="105.75">
      <c r="A1059" s="211" t="s">
        <v>283</v>
      </c>
      <c r="B1059" s="212" t="s">
        <v>2644</v>
      </c>
      <c r="C1059" s="548"/>
      <c r="D1059" s="548"/>
      <c r="E1059" s="546"/>
      <c r="F1059" s="546"/>
      <c r="G1059" s="546"/>
      <c r="H1059" s="213" t="s">
        <v>4790</v>
      </c>
      <c r="I1059" s="243" t="s">
        <v>4791</v>
      </c>
      <c r="J1059" s="214" t="s">
        <v>4792</v>
      </c>
      <c r="K1059" s="215">
        <v>1</v>
      </c>
      <c r="L1059" s="216">
        <v>45868</v>
      </c>
      <c r="M1059" s="216">
        <v>45991</v>
      </c>
      <c r="N1059" s="251">
        <f t="shared" si="33"/>
        <v>17.571428571428573</v>
      </c>
      <c r="O1059" s="217">
        <v>1</v>
      </c>
      <c r="P1059" s="214" t="s">
        <v>4789</v>
      </c>
      <c r="Q1059" s="217">
        <f t="shared" si="32"/>
        <v>1</v>
      </c>
      <c r="R1059" s="218" t="str">
        <f t="array" aca="1" ref="R1059" ca="1">IF(ISNUMBER(Q1059),IF(Q1059=100%,"CUMPLIDA",IF(AND(ISNUMBER(M1059),ISNUMBER(INDIRECT("FECHA_"&amp;$B1059,1))), IF(M1059&lt;=INDIRECT("FECHA_"&amp;$B1059,1),"INCUMPLIDA","PROCESO"), "VERIFICAR FECHA")),"SIN VALOR AVANCE")</f>
        <v>CUMPLIDA</v>
      </c>
    </row>
    <row r="1060" spans="1:18" ht="165.75">
      <c r="A1060" s="211" t="s">
        <v>283</v>
      </c>
      <c r="B1060" s="212" t="s">
        <v>2644</v>
      </c>
      <c r="C1060" s="548"/>
      <c r="D1060" s="548"/>
      <c r="E1060" s="546"/>
      <c r="F1060" s="546" t="s">
        <v>4784</v>
      </c>
      <c r="G1060" s="546"/>
      <c r="H1060" s="213" t="s">
        <v>4793</v>
      </c>
      <c r="I1060" s="214" t="s">
        <v>4794</v>
      </c>
      <c r="J1060" s="214" t="s">
        <v>4795</v>
      </c>
      <c r="K1060" s="215">
        <v>1</v>
      </c>
      <c r="L1060" s="216">
        <v>45566</v>
      </c>
      <c r="M1060" s="216">
        <v>45657</v>
      </c>
      <c r="N1060" s="251">
        <f t="shared" si="33"/>
        <v>13</v>
      </c>
      <c r="O1060" s="217">
        <v>1</v>
      </c>
      <c r="P1060" s="214" t="s">
        <v>4796</v>
      </c>
      <c r="Q1060" s="217">
        <f t="shared" si="32"/>
        <v>1</v>
      </c>
      <c r="R1060" s="218" t="str">
        <f t="array" aca="1" ref="R1060" ca="1">IF(ISNUMBER(Q1060),IF(Q1060=100%,"CUMPLIDA",IF(AND(ISNUMBER(M1060),ISNUMBER(INDIRECT("FECHA_"&amp;$B1060,1))), IF(M1060&lt;=INDIRECT("FECHA_"&amp;$B1060,1),"INCUMPLIDA","PROCESO"), "VERIFICAR FECHA")),"SIN VALOR AVANCE")</f>
        <v>CUMPLIDA</v>
      </c>
    </row>
    <row r="1061" spans="1:18" ht="285">
      <c r="A1061" s="211" t="s">
        <v>283</v>
      </c>
      <c r="B1061" s="212" t="s">
        <v>2644</v>
      </c>
      <c r="C1061" s="548"/>
      <c r="D1061" s="548"/>
      <c r="E1061" s="546"/>
      <c r="F1061" s="546"/>
      <c r="G1061" s="546"/>
      <c r="H1061" s="213" t="s">
        <v>3555</v>
      </c>
      <c r="I1061" s="214" t="s">
        <v>3558</v>
      </c>
      <c r="J1061" s="214" t="s">
        <v>3564</v>
      </c>
      <c r="K1061" s="215">
        <v>5</v>
      </c>
      <c r="L1061" s="216">
        <v>45566</v>
      </c>
      <c r="M1061" s="216">
        <v>45657</v>
      </c>
      <c r="N1061" s="251">
        <f t="shared" si="33"/>
        <v>13</v>
      </c>
      <c r="O1061" s="217">
        <v>1</v>
      </c>
      <c r="P1061" s="214" t="s">
        <v>4777</v>
      </c>
      <c r="Q1061" s="217">
        <f t="shared" si="32"/>
        <v>1</v>
      </c>
      <c r="R1061" s="218" t="str">
        <f t="array" aca="1" ref="R1061" ca="1">IF(ISNUMBER(Q1061),IF(Q1061=100%,"CUMPLIDA",IF(AND(ISNUMBER(M1061),ISNUMBER(INDIRECT("FECHA_"&amp;$B1061,1))), IF(M1061&lt;=INDIRECT("FECHA_"&amp;$B1061,1),"INCUMPLIDA","PROCESO"), "VERIFICAR FECHA")),"SIN VALOR AVANCE")</f>
        <v>CUMPLIDA</v>
      </c>
    </row>
    <row r="1062" spans="1:18" ht="285">
      <c r="A1062" s="211" t="s">
        <v>283</v>
      </c>
      <c r="B1062" s="212" t="s">
        <v>2644</v>
      </c>
      <c r="C1062" s="548"/>
      <c r="D1062" s="548"/>
      <c r="E1062" s="546"/>
      <c r="F1062" s="546"/>
      <c r="G1062" s="546"/>
      <c r="H1062" s="213" t="s">
        <v>3555</v>
      </c>
      <c r="I1062" s="214" t="s">
        <v>3558</v>
      </c>
      <c r="J1062" s="214" t="s">
        <v>3564</v>
      </c>
      <c r="K1062" s="215">
        <v>5</v>
      </c>
      <c r="L1062" s="216">
        <v>45566</v>
      </c>
      <c r="M1062" s="216">
        <v>45657</v>
      </c>
      <c r="N1062" s="251">
        <f t="shared" si="33"/>
        <v>13</v>
      </c>
      <c r="O1062" s="217">
        <v>1</v>
      </c>
      <c r="P1062" s="214" t="s">
        <v>4777</v>
      </c>
      <c r="Q1062" s="217">
        <f t="shared" si="32"/>
        <v>1</v>
      </c>
      <c r="R1062" s="218" t="str">
        <f t="array" aca="1" ref="R1062" ca="1">IF(ISNUMBER(Q1062),IF(Q1062=100%,"CUMPLIDA",IF(AND(ISNUMBER(M1062),ISNUMBER(INDIRECT("FECHA_"&amp;$B1062,1))), IF(M1062&lt;=INDIRECT("FECHA_"&amp;$B1062,1),"INCUMPLIDA","PROCESO"), "VERIFICAR FECHA")),"SIN VALOR AVANCE")</f>
        <v>CUMPLIDA</v>
      </c>
    </row>
    <row r="1063" spans="1:18" ht="285">
      <c r="A1063" s="211" t="s">
        <v>283</v>
      </c>
      <c r="B1063" s="212" t="s">
        <v>2644</v>
      </c>
      <c r="C1063" s="548"/>
      <c r="D1063" s="548"/>
      <c r="E1063" s="546"/>
      <c r="F1063" s="546" t="s">
        <v>4785</v>
      </c>
      <c r="G1063" s="546"/>
      <c r="H1063" s="213" t="s">
        <v>3555</v>
      </c>
      <c r="I1063" s="214" t="s">
        <v>3558</v>
      </c>
      <c r="J1063" s="214" t="s">
        <v>3564</v>
      </c>
      <c r="K1063" s="215">
        <v>5</v>
      </c>
      <c r="L1063" s="216">
        <v>45566</v>
      </c>
      <c r="M1063" s="216">
        <v>45657</v>
      </c>
      <c r="N1063" s="251">
        <f t="shared" si="33"/>
        <v>13</v>
      </c>
      <c r="O1063" s="217">
        <v>1</v>
      </c>
      <c r="P1063" s="214" t="s">
        <v>4777</v>
      </c>
      <c r="Q1063" s="217">
        <f t="shared" si="32"/>
        <v>1</v>
      </c>
      <c r="R1063" s="218" t="str">
        <f t="array" aca="1" ref="R1063" ca="1">IF(ISNUMBER(Q1063),IF(Q1063=100%,"CUMPLIDA",IF(AND(ISNUMBER(M1063),ISNUMBER(INDIRECT("FECHA_"&amp;$B1063,1))), IF(M1063&lt;=INDIRECT("FECHA_"&amp;$B1063,1),"INCUMPLIDA","PROCESO"), "VERIFICAR FECHA")),"SIN VALOR AVANCE")</f>
        <v>CUMPLIDA</v>
      </c>
    </row>
    <row r="1064" spans="1:18" ht="285">
      <c r="A1064" s="211" t="s">
        <v>283</v>
      </c>
      <c r="B1064" s="212" t="s">
        <v>2644</v>
      </c>
      <c r="C1064" s="548"/>
      <c r="D1064" s="548"/>
      <c r="E1064" s="546"/>
      <c r="F1064" s="546"/>
      <c r="G1064" s="546"/>
      <c r="H1064" s="213" t="s">
        <v>3555</v>
      </c>
      <c r="I1064" s="214" t="s">
        <v>3558</v>
      </c>
      <c r="J1064" s="214" t="s">
        <v>3564</v>
      </c>
      <c r="K1064" s="215">
        <v>5</v>
      </c>
      <c r="L1064" s="216">
        <v>45566</v>
      </c>
      <c r="M1064" s="216">
        <v>45657</v>
      </c>
      <c r="N1064" s="251">
        <f t="shared" si="33"/>
        <v>13</v>
      </c>
      <c r="O1064" s="217">
        <v>1</v>
      </c>
      <c r="P1064" s="214" t="s">
        <v>4777</v>
      </c>
      <c r="Q1064" s="217">
        <f t="shared" si="32"/>
        <v>1</v>
      </c>
      <c r="R1064" s="218" t="str">
        <f t="array" aca="1" ref="R1064" ca="1">IF(ISNUMBER(Q1064),IF(Q1064=100%,"CUMPLIDA",IF(AND(ISNUMBER(M1064),ISNUMBER(INDIRECT("FECHA_"&amp;$B1064,1))), IF(M1064&lt;=INDIRECT("FECHA_"&amp;$B1064,1),"INCUMPLIDA","PROCESO"), "VERIFICAR FECHA")),"SIN VALOR AVANCE")</f>
        <v>CUMPLIDA</v>
      </c>
    </row>
    <row r="1065" spans="1:18" ht="285">
      <c r="A1065" s="211" t="s">
        <v>283</v>
      </c>
      <c r="B1065" s="212" t="s">
        <v>2644</v>
      </c>
      <c r="C1065" s="548"/>
      <c r="D1065" s="548"/>
      <c r="E1065" s="546"/>
      <c r="F1065" s="546"/>
      <c r="G1065" s="546"/>
      <c r="H1065" s="213" t="s">
        <v>3555</v>
      </c>
      <c r="I1065" s="214" t="s">
        <v>3558</v>
      </c>
      <c r="J1065" s="214" t="s">
        <v>3564</v>
      </c>
      <c r="K1065" s="215">
        <v>5</v>
      </c>
      <c r="L1065" s="216">
        <v>45566</v>
      </c>
      <c r="M1065" s="216">
        <v>45657</v>
      </c>
      <c r="N1065" s="251">
        <f t="shared" si="33"/>
        <v>13</v>
      </c>
      <c r="O1065" s="217">
        <v>1</v>
      </c>
      <c r="P1065" s="214" t="s">
        <v>4777</v>
      </c>
      <c r="Q1065" s="217">
        <f t="shared" si="32"/>
        <v>1</v>
      </c>
      <c r="R1065" s="218" t="str">
        <f t="array" aca="1" ref="R1065" ca="1">IF(ISNUMBER(Q1065),IF(Q1065=100%,"CUMPLIDA",IF(AND(ISNUMBER(M1065),ISNUMBER(INDIRECT("FECHA_"&amp;$B1065,1))), IF(M1065&lt;=INDIRECT("FECHA_"&amp;$B1065,1),"INCUMPLIDA","PROCESO"), "VERIFICAR FECHA")),"SIN VALOR AVANCE")</f>
        <v>CUMPLIDA</v>
      </c>
    </row>
    <row r="1066" spans="1:18" ht="285">
      <c r="A1066" s="211" t="s">
        <v>283</v>
      </c>
      <c r="B1066" s="212" t="s">
        <v>2644</v>
      </c>
      <c r="C1066" s="548"/>
      <c r="D1066" s="548"/>
      <c r="E1066" s="546"/>
      <c r="F1066" s="546"/>
      <c r="G1066" s="546"/>
      <c r="H1066" s="213" t="s">
        <v>3555</v>
      </c>
      <c r="I1066" s="214" t="s">
        <v>3558</v>
      </c>
      <c r="J1066" s="214" t="s">
        <v>3564</v>
      </c>
      <c r="K1066" s="215">
        <v>5</v>
      </c>
      <c r="L1066" s="216">
        <v>45566</v>
      </c>
      <c r="M1066" s="216">
        <v>45657</v>
      </c>
      <c r="N1066" s="251">
        <f t="shared" si="33"/>
        <v>13</v>
      </c>
      <c r="O1066" s="217">
        <v>1</v>
      </c>
      <c r="P1066" s="214" t="s">
        <v>4777</v>
      </c>
      <c r="Q1066" s="217">
        <f t="shared" si="32"/>
        <v>1</v>
      </c>
      <c r="R1066" s="218" t="str">
        <f t="array" aca="1" ref="R1066" ca="1">IF(ISNUMBER(Q1066),IF(Q1066=100%,"CUMPLIDA",IF(AND(ISNUMBER(M1066),ISNUMBER(INDIRECT("FECHA_"&amp;$B1066,1))), IF(M1066&lt;=INDIRECT("FECHA_"&amp;$B1066,1),"INCUMPLIDA","PROCESO"), "VERIFICAR FECHA")),"SIN VALOR AVANCE")</f>
        <v>CUMPLIDA</v>
      </c>
    </row>
    <row r="1067" spans="1:18" ht="360">
      <c r="A1067" s="211" t="s">
        <v>283</v>
      </c>
      <c r="B1067" s="212" t="s">
        <v>2644</v>
      </c>
      <c r="C1067" s="548" t="s">
        <v>3566</v>
      </c>
      <c r="D1067" s="548" t="s">
        <v>3409</v>
      </c>
      <c r="E1067" s="213"/>
      <c r="F1067" s="213" t="s">
        <v>4797</v>
      </c>
      <c r="G1067" s="546" t="s">
        <v>3569</v>
      </c>
      <c r="H1067" s="546" t="s">
        <v>3570</v>
      </c>
      <c r="I1067" s="214" t="s">
        <v>4798</v>
      </c>
      <c r="J1067" s="214" t="s">
        <v>4799</v>
      </c>
      <c r="K1067" s="215">
        <v>1</v>
      </c>
      <c r="L1067" s="216">
        <v>45548</v>
      </c>
      <c r="M1067" s="216">
        <v>45925</v>
      </c>
      <c r="N1067" s="251">
        <f t="shared" si="33"/>
        <v>53.857142857142854</v>
      </c>
      <c r="O1067" s="217">
        <v>1</v>
      </c>
      <c r="P1067" s="214" t="s">
        <v>4800</v>
      </c>
      <c r="Q1067" s="217">
        <f t="shared" si="32"/>
        <v>1</v>
      </c>
      <c r="R1067" s="218" t="str">
        <f t="array" aca="1" ref="R1067" ca="1">IF(ISNUMBER(Q1067),IF(Q1067=100%,"CUMPLIDA",IF(AND(ISNUMBER(M1067),ISNUMBER(INDIRECT("FECHA_"&amp;$B1067,1))), IF(M1067&lt;=INDIRECT("FECHA_"&amp;$B1067,1),"INCUMPLIDA","PROCESO"), "VERIFICAR FECHA")),"SIN VALOR AVANCE")</f>
        <v>CUMPLIDA</v>
      </c>
    </row>
    <row r="1068" spans="1:18" ht="210">
      <c r="A1068" s="211" t="s">
        <v>283</v>
      </c>
      <c r="B1068" s="212" t="s">
        <v>2644</v>
      </c>
      <c r="C1068" s="548"/>
      <c r="D1068" s="548" t="s">
        <v>3567</v>
      </c>
      <c r="E1068" s="213" t="s">
        <v>3568</v>
      </c>
      <c r="F1068" s="213"/>
      <c r="G1068" s="546"/>
      <c r="H1068" s="546"/>
      <c r="I1068" s="214" t="s">
        <v>3571</v>
      </c>
      <c r="J1068" s="214" t="s">
        <v>3572</v>
      </c>
      <c r="K1068" s="215">
        <v>1</v>
      </c>
      <c r="L1068" s="216">
        <v>45597</v>
      </c>
      <c r="M1068" s="216">
        <v>45925</v>
      </c>
      <c r="N1068" s="251">
        <f t="shared" si="33"/>
        <v>46.857142857142854</v>
      </c>
      <c r="O1068" s="217">
        <v>1</v>
      </c>
      <c r="P1068" s="214" t="s">
        <v>4801</v>
      </c>
      <c r="Q1068" s="217">
        <f t="shared" si="32"/>
        <v>1</v>
      </c>
      <c r="R1068" s="218" t="str">
        <f t="array" aca="1" ref="R1068" ca="1">IF(ISNUMBER(Q1068),IF(Q1068=100%,"CUMPLIDA",IF(AND(ISNUMBER(M1068),ISNUMBER(INDIRECT("FECHA_"&amp;$B1068,1))), IF(M1068&lt;=INDIRECT("FECHA_"&amp;$B1068,1),"INCUMPLIDA","PROCESO"), "VERIFICAR FECHA")),"SIN VALOR AVANCE")</f>
        <v>CUMPLIDA</v>
      </c>
    </row>
    <row r="1069" spans="1:18" ht="75.75">
      <c r="A1069" s="211" t="s">
        <v>283</v>
      </c>
      <c r="B1069" s="212" t="s">
        <v>2644</v>
      </c>
      <c r="C1069" s="548"/>
      <c r="D1069" s="548"/>
      <c r="E1069" s="213" t="s">
        <v>3573</v>
      </c>
      <c r="F1069" s="213"/>
      <c r="G1069" s="546"/>
      <c r="H1069" s="546"/>
      <c r="I1069" s="214" t="s">
        <v>3574</v>
      </c>
      <c r="J1069" s="214" t="s">
        <v>3575</v>
      </c>
      <c r="K1069" s="215">
        <v>1</v>
      </c>
      <c r="L1069" s="216">
        <v>45566</v>
      </c>
      <c r="M1069" s="216">
        <v>45925</v>
      </c>
      <c r="N1069" s="251">
        <f t="shared" si="33"/>
        <v>51.285714285714285</v>
      </c>
      <c r="O1069" s="217">
        <v>1</v>
      </c>
      <c r="P1069" s="214" t="s">
        <v>4802</v>
      </c>
      <c r="Q1069" s="217">
        <f t="shared" si="32"/>
        <v>1</v>
      </c>
      <c r="R1069" s="218" t="str">
        <f t="array" aca="1" ref="R1069" ca="1">IF(ISNUMBER(Q1069),IF(Q1069=100%,"CUMPLIDA",IF(AND(ISNUMBER(M1069),ISNUMBER(INDIRECT("FECHA_"&amp;$B1069,1))), IF(M1069&lt;=INDIRECT("FECHA_"&amp;$B1069,1),"INCUMPLIDA","PROCESO"), "VERIFICAR FECHA")),"SIN VALOR AVANCE")</f>
        <v>CUMPLIDA</v>
      </c>
    </row>
    <row r="1070" spans="1:18" ht="150.75">
      <c r="A1070" s="211" t="s">
        <v>283</v>
      </c>
      <c r="B1070" s="212" t="s">
        <v>2644</v>
      </c>
      <c r="C1070" s="548"/>
      <c r="D1070" s="548"/>
      <c r="E1070" s="546" t="s">
        <v>3576</v>
      </c>
      <c r="F1070" s="546"/>
      <c r="G1070" s="546"/>
      <c r="H1070" s="546" t="s">
        <v>3577</v>
      </c>
      <c r="I1070" s="214" t="s">
        <v>3578</v>
      </c>
      <c r="J1070" s="214" t="s">
        <v>3579</v>
      </c>
      <c r="K1070" s="215">
        <v>1</v>
      </c>
      <c r="L1070" s="216">
        <v>45658</v>
      </c>
      <c r="M1070" s="216">
        <v>45992</v>
      </c>
      <c r="N1070" s="251">
        <f t="shared" si="33"/>
        <v>47.714285714285715</v>
      </c>
      <c r="O1070" s="217">
        <v>1</v>
      </c>
      <c r="P1070" s="214" t="s">
        <v>5182</v>
      </c>
      <c r="Q1070" s="217">
        <f t="shared" si="32"/>
        <v>1</v>
      </c>
      <c r="R1070" s="218" t="str">
        <f t="array" aca="1" ref="R1070" ca="1">IF(ISNUMBER(Q1070),IF(Q1070=100%,"CUMPLIDA",IF(AND(ISNUMBER(M1070),ISNUMBER(INDIRECT("FECHA_"&amp;$B1070,1))), IF(M1070&lt;=INDIRECT("FECHA_"&amp;$B1070,1),"INCUMPLIDA","PROCESO"), "VERIFICAR FECHA")),"SIN VALOR AVANCE")</f>
        <v>CUMPLIDA</v>
      </c>
    </row>
    <row r="1071" spans="1:18" ht="75.75">
      <c r="A1071" s="211" t="s">
        <v>283</v>
      </c>
      <c r="B1071" s="212" t="s">
        <v>2644</v>
      </c>
      <c r="C1071" s="548"/>
      <c r="D1071" s="548"/>
      <c r="E1071" s="546"/>
      <c r="F1071" s="546"/>
      <c r="G1071" s="546"/>
      <c r="H1071" s="546"/>
      <c r="I1071" s="214" t="s">
        <v>3580</v>
      </c>
      <c r="J1071" s="214" t="s">
        <v>3581</v>
      </c>
      <c r="K1071" s="215">
        <v>1</v>
      </c>
      <c r="L1071" s="216">
        <v>45717</v>
      </c>
      <c r="M1071" s="216">
        <v>46203</v>
      </c>
      <c r="N1071" s="251">
        <f t="shared" si="33"/>
        <v>69.428571428571431</v>
      </c>
      <c r="O1071" s="217">
        <v>0.5</v>
      </c>
      <c r="P1071" s="214" t="s">
        <v>5183</v>
      </c>
      <c r="Q1071" s="217">
        <f t="shared" si="32"/>
        <v>0.5</v>
      </c>
      <c r="R1071" s="218" t="str">
        <f t="array" aca="1" ref="R1071" ca="1">IF(ISNUMBER(Q1071),IF(Q1071=100%,"CUMPLIDA",IF(AND(ISNUMBER(M1071),ISNUMBER(INDIRECT("FECHA_"&amp;$B1071,1))), IF(M1071&lt;=INDIRECT("FECHA_"&amp;$B1071,1),"INCUMPLIDA","PROCESO"), "VERIFICAR FECHA")),"SIN VALOR AVANCE")</f>
        <v>PROCESO</v>
      </c>
    </row>
    <row r="1072" spans="1:18" ht="105.75">
      <c r="A1072" s="211" t="s">
        <v>283</v>
      </c>
      <c r="B1072" s="212" t="s">
        <v>2644</v>
      </c>
      <c r="C1072" s="548"/>
      <c r="D1072" s="548"/>
      <c r="E1072" s="546" t="s">
        <v>3582</v>
      </c>
      <c r="F1072" s="546"/>
      <c r="G1072" s="546"/>
      <c r="H1072" s="546" t="s">
        <v>3583</v>
      </c>
      <c r="I1072" s="214" t="s">
        <v>3584</v>
      </c>
      <c r="J1072" s="225" t="s">
        <v>3585</v>
      </c>
      <c r="K1072" s="215">
        <v>1</v>
      </c>
      <c r="L1072" s="216">
        <v>45748</v>
      </c>
      <c r="M1072" s="216">
        <v>46203</v>
      </c>
      <c r="N1072" s="251">
        <f t="shared" si="33"/>
        <v>65</v>
      </c>
      <c r="O1072" s="217">
        <v>0.66</v>
      </c>
      <c r="P1072" s="214" t="s">
        <v>5184</v>
      </c>
      <c r="Q1072" s="217">
        <f t="shared" si="32"/>
        <v>0.66</v>
      </c>
      <c r="R1072" s="218" t="str">
        <f t="array" aca="1" ref="R1072" ca="1">IF(ISNUMBER(Q1072),IF(Q1072=100%,"CUMPLIDA",IF(AND(ISNUMBER(M1072),ISNUMBER(INDIRECT("FECHA_"&amp;$B1072,1))), IF(M1072&lt;=INDIRECT("FECHA_"&amp;$B1072,1),"INCUMPLIDA","PROCESO"), "VERIFICAR FECHA")),"SIN VALOR AVANCE")</f>
        <v>PROCESO</v>
      </c>
    </row>
    <row r="1073" spans="1:18" ht="150.75">
      <c r="A1073" s="211" t="s">
        <v>283</v>
      </c>
      <c r="B1073" s="212" t="s">
        <v>2644</v>
      </c>
      <c r="C1073" s="548"/>
      <c r="D1073" s="548"/>
      <c r="E1073" s="546"/>
      <c r="F1073" s="546"/>
      <c r="G1073" s="546"/>
      <c r="H1073" s="546"/>
      <c r="I1073" s="214" t="s">
        <v>3586</v>
      </c>
      <c r="J1073" s="214" t="s">
        <v>3587</v>
      </c>
      <c r="K1073" s="215">
        <v>1</v>
      </c>
      <c r="L1073" s="227">
        <v>45658</v>
      </c>
      <c r="M1073" s="216">
        <v>46022</v>
      </c>
      <c r="N1073" s="251">
        <f t="shared" si="33"/>
        <v>52</v>
      </c>
      <c r="O1073" s="217">
        <v>1</v>
      </c>
      <c r="P1073" s="214" t="s">
        <v>5182</v>
      </c>
      <c r="Q1073" s="217">
        <f t="shared" si="32"/>
        <v>1</v>
      </c>
      <c r="R1073" s="218" t="str">
        <f t="array" aca="1" ref="R1073" ca="1">IF(ISNUMBER(Q1073),IF(Q1073=100%,"CUMPLIDA",IF(AND(ISNUMBER(M1073),ISNUMBER(INDIRECT("FECHA_"&amp;$B1073,1))), IF(M1073&lt;=INDIRECT("FECHA_"&amp;$B1073,1),"INCUMPLIDA","PROCESO"), "VERIFICAR FECHA")),"SIN VALOR AVANCE")</f>
        <v>CUMPLIDA</v>
      </c>
    </row>
    <row r="1074" spans="1:18" ht="165">
      <c r="A1074" s="211" t="s">
        <v>283</v>
      </c>
      <c r="B1074" s="212" t="s">
        <v>2644</v>
      </c>
      <c r="C1074" s="548"/>
      <c r="D1074" s="548"/>
      <c r="E1074" s="546" t="s">
        <v>3588</v>
      </c>
      <c r="F1074" s="546"/>
      <c r="G1074" s="546"/>
      <c r="H1074" s="546"/>
      <c r="I1074" s="214" t="s">
        <v>3589</v>
      </c>
      <c r="J1074" s="214" t="s">
        <v>3590</v>
      </c>
      <c r="K1074" s="215">
        <v>1</v>
      </c>
      <c r="L1074" s="216">
        <v>45870</v>
      </c>
      <c r="M1074" s="216">
        <v>46203</v>
      </c>
      <c r="N1074" s="251">
        <f t="shared" si="33"/>
        <v>47.571428571428569</v>
      </c>
      <c r="O1074" s="217">
        <v>0.66</v>
      </c>
      <c r="P1074" s="214" t="s">
        <v>5183</v>
      </c>
      <c r="Q1074" s="217">
        <f t="shared" si="32"/>
        <v>0.66</v>
      </c>
      <c r="R1074" s="218" t="str">
        <f t="array" aca="1" ref="R1074" ca="1">IF(ISNUMBER(Q1074),IF(Q1074=100%,"CUMPLIDA",IF(AND(ISNUMBER(M1074),ISNUMBER(INDIRECT("FECHA_"&amp;$B1074,1))), IF(M1074&lt;=INDIRECT("FECHA_"&amp;$B1074,1),"INCUMPLIDA","PROCESO"), "VERIFICAR FECHA")),"SIN VALOR AVANCE")</f>
        <v>PROCESO</v>
      </c>
    </row>
    <row r="1075" spans="1:18" ht="150.75">
      <c r="A1075" s="211" t="s">
        <v>283</v>
      </c>
      <c r="B1075" s="212" t="s">
        <v>2644</v>
      </c>
      <c r="C1075" s="548"/>
      <c r="D1075" s="548"/>
      <c r="E1075" s="546"/>
      <c r="F1075" s="546"/>
      <c r="G1075" s="546"/>
      <c r="H1075" s="546" t="s">
        <v>3591</v>
      </c>
      <c r="I1075" s="214" t="s">
        <v>3592</v>
      </c>
      <c r="J1075" s="547" t="s">
        <v>3593</v>
      </c>
      <c r="K1075" s="215">
        <v>1</v>
      </c>
      <c r="L1075" s="216">
        <v>45536</v>
      </c>
      <c r="M1075" s="216">
        <v>45734</v>
      </c>
      <c r="N1075" s="251">
        <f t="shared" si="33"/>
        <v>28.285714285714285</v>
      </c>
      <c r="O1075" s="217">
        <v>1</v>
      </c>
      <c r="P1075" s="214" t="s">
        <v>4800</v>
      </c>
      <c r="Q1075" s="217">
        <f t="shared" si="32"/>
        <v>1</v>
      </c>
      <c r="R1075" s="218" t="str">
        <f t="array" aca="1" ref="R1075" ca="1">IF(ISNUMBER(Q1075),IF(Q1075=100%,"CUMPLIDA",IF(AND(ISNUMBER(M1075),ISNUMBER(INDIRECT("FECHA_"&amp;$B1075,1))), IF(M1075&lt;=INDIRECT("FECHA_"&amp;$B1075,1),"INCUMPLIDA","PROCESO"), "VERIFICAR FECHA")),"SIN VALOR AVANCE")</f>
        <v>CUMPLIDA</v>
      </c>
    </row>
    <row r="1076" spans="1:18" ht="150.75">
      <c r="A1076" s="211" t="s">
        <v>283</v>
      </c>
      <c r="B1076" s="212" t="s">
        <v>2644</v>
      </c>
      <c r="C1076" s="548"/>
      <c r="D1076" s="548"/>
      <c r="E1076" s="546"/>
      <c r="F1076" s="546" t="s">
        <v>4803</v>
      </c>
      <c r="G1076" s="546"/>
      <c r="H1076" s="546"/>
      <c r="I1076" s="214" t="s">
        <v>4805</v>
      </c>
      <c r="J1076" s="547"/>
      <c r="K1076" s="215">
        <v>1</v>
      </c>
      <c r="L1076" s="216">
        <v>45643</v>
      </c>
      <c r="M1076" s="216">
        <v>45734</v>
      </c>
      <c r="N1076" s="251">
        <f t="shared" si="33"/>
        <v>13</v>
      </c>
      <c r="O1076" s="217">
        <v>1</v>
      </c>
      <c r="P1076" s="214" t="s">
        <v>4800</v>
      </c>
      <c r="Q1076" s="217">
        <f t="shared" si="32"/>
        <v>1</v>
      </c>
      <c r="R1076" s="218" t="str">
        <f t="array" aca="1" ref="R1076" ca="1">IF(ISNUMBER(Q1076),IF(Q1076=100%,"CUMPLIDA",IF(AND(ISNUMBER(M1076),ISNUMBER(INDIRECT("FECHA_"&amp;$B1076,1))), IF(M1076&lt;=INDIRECT("FECHA_"&amp;$B1076,1),"INCUMPLIDA","PROCESO"), "VERIFICAR FECHA")),"SIN VALOR AVANCE")</f>
        <v>CUMPLIDA</v>
      </c>
    </row>
    <row r="1077" spans="1:18" ht="150.75">
      <c r="A1077" s="211" t="s">
        <v>283</v>
      </c>
      <c r="B1077" s="212" t="s">
        <v>2644</v>
      </c>
      <c r="C1077" s="548"/>
      <c r="D1077" s="548"/>
      <c r="E1077" s="546"/>
      <c r="F1077" s="546"/>
      <c r="G1077" s="546"/>
      <c r="H1077" s="546"/>
      <c r="I1077" s="214" t="s">
        <v>4806</v>
      </c>
      <c r="J1077" s="547"/>
      <c r="K1077" s="215">
        <v>1</v>
      </c>
      <c r="L1077" s="216">
        <v>45536</v>
      </c>
      <c r="M1077" s="216">
        <v>45734</v>
      </c>
      <c r="N1077" s="251">
        <f t="shared" si="33"/>
        <v>28.285714285714285</v>
      </c>
      <c r="O1077" s="217">
        <v>1</v>
      </c>
      <c r="P1077" s="214" t="s">
        <v>4800</v>
      </c>
      <c r="Q1077" s="217">
        <f t="shared" si="32"/>
        <v>1</v>
      </c>
      <c r="R1077" s="218" t="str">
        <f t="array" aca="1" ref="R1077" ca="1">IF(ISNUMBER(Q1077),IF(Q1077=100%,"CUMPLIDA",IF(AND(ISNUMBER(M1077),ISNUMBER(INDIRECT("FECHA_"&amp;$B1077,1))), IF(M1077&lt;=INDIRECT("FECHA_"&amp;$B1077,1),"INCUMPLIDA","PROCESO"), "VERIFICAR FECHA")),"SIN VALOR AVANCE")</f>
        <v>CUMPLIDA</v>
      </c>
    </row>
    <row r="1078" spans="1:18" ht="135">
      <c r="A1078" s="211" t="s">
        <v>283</v>
      </c>
      <c r="B1078" s="212" t="s">
        <v>2644</v>
      </c>
      <c r="C1078" s="548"/>
      <c r="D1078" s="548"/>
      <c r="E1078" s="546"/>
      <c r="F1078" s="546" t="s">
        <v>4804</v>
      </c>
      <c r="G1078" s="546"/>
      <c r="H1078" s="546"/>
      <c r="I1078" s="214" t="s">
        <v>4807</v>
      </c>
      <c r="J1078" s="214" t="s">
        <v>4808</v>
      </c>
      <c r="K1078" s="215">
        <v>1</v>
      </c>
      <c r="L1078" s="216">
        <v>45643</v>
      </c>
      <c r="M1078" s="216">
        <v>45734</v>
      </c>
      <c r="N1078" s="251">
        <f t="shared" si="33"/>
        <v>13</v>
      </c>
      <c r="O1078" s="217">
        <v>1</v>
      </c>
      <c r="P1078" s="214" t="s">
        <v>4809</v>
      </c>
      <c r="Q1078" s="217">
        <f t="shared" si="32"/>
        <v>1</v>
      </c>
      <c r="R1078" s="218" t="str">
        <f t="array" aca="1" ref="R1078" ca="1">IF(ISNUMBER(Q1078),IF(Q1078=100%,"CUMPLIDA",IF(AND(ISNUMBER(M1078),ISNUMBER(INDIRECT("FECHA_"&amp;$B1078,1))), IF(M1078&lt;=INDIRECT("FECHA_"&amp;$B1078,1),"INCUMPLIDA","PROCESO"), "VERIFICAR FECHA")),"SIN VALOR AVANCE")</f>
        <v>CUMPLIDA</v>
      </c>
    </row>
    <row r="1079" spans="1:18" ht="255">
      <c r="A1079" s="211" t="s">
        <v>283</v>
      </c>
      <c r="B1079" s="212" t="s">
        <v>2644</v>
      </c>
      <c r="C1079" s="548"/>
      <c r="D1079" s="548"/>
      <c r="E1079" s="546"/>
      <c r="F1079" s="546"/>
      <c r="G1079" s="546"/>
      <c r="H1079" s="546"/>
      <c r="I1079" s="214" t="s">
        <v>4810</v>
      </c>
      <c r="J1079" s="228" t="s">
        <v>4811</v>
      </c>
      <c r="K1079" s="215">
        <v>1</v>
      </c>
      <c r="L1079" s="216">
        <v>45717</v>
      </c>
      <c r="M1079" s="216">
        <v>45734</v>
      </c>
      <c r="N1079" s="251">
        <f t="shared" si="33"/>
        <v>2.4285714285714284</v>
      </c>
      <c r="O1079" s="217">
        <v>1</v>
      </c>
      <c r="P1079" s="214" t="s">
        <v>4802</v>
      </c>
      <c r="Q1079" s="217">
        <f t="shared" si="32"/>
        <v>1</v>
      </c>
      <c r="R1079" s="218" t="str">
        <f t="array" aca="1" ref="R1079" ca="1">IF(ISNUMBER(Q1079),IF(Q1079=100%,"CUMPLIDA",IF(AND(ISNUMBER(M1079),ISNUMBER(INDIRECT("FECHA_"&amp;$B1079,1))), IF(M1079&lt;=INDIRECT("FECHA_"&amp;$B1079,1),"INCUMPLIDA","PROCESO"), "VERIFICAR FECHA")),"SIN VALOR AVANCE")</f>
        <v>CUMPLIDA</v>
      </c>
    </row>
    <row r="1080" spans="1:18" ht="375">
      <c r="A1080" s="211" t="s">
        <v>283</v>
      </c>
      <c r="B1080" s="212" t="s">
        <v>2644</v>
      </c>
      <c r="C1080" s="548" t="s">
        <v>4812</v>
      </c>
      <c r="D1080" s="548" t="s">
        <v>3594</v>
      </c>
      <c r="E1080" s="549"/>
      <c r="F1080" s="549" t="s">
        <v>4822</v>
      </c>
      <c r="G1080" s="546" t="s">
        <v>3596</v>
      </c>
      <c r="H1080" s="213" t="s">
        <v>4819</v>
      </c>
      <c r="I1080" s="214" t="s">
        <v>4813</v>
      </c>
      <c r="J1080" s="214" t="s">
        <v>852</v>
      </c>
      <c r="K1080" s="215">
        <v>4</v>
      </c>
      <c r="L1080" s="216">
        <v>46082</v>
      </c>
      <c r="M1080" s="216">
        <v>46233</v>
      </c>
      <c r="N1080" s="251">
        <f t="shared" si="33"/>
        <v>21.571428571428573</v>
      </c>
      <c r="O1080" s="217">
        <v>0</v>
      </c>
      <c r="P1080" s="214" t="s">
        <v>4816</v>
      </c>
      <c r="Q1080" s="217">
        <f t="shared" si="32"/>
        <v>0</v>
      </c>
      <c r="R1080" s="218" t="str">
        <f t="array" aca="1" ref="R1080" ca="1">IF(ISNUMBER(Q1080),IF(Q1080=100%,"CUMPLIDA",IF(AND(ISNUMBER(M1080),ISNUMBER(INDIRECT("FECHA_"&amp;$B1080,1))), IF(M1080&lt;=INDIRECT("FECHA_"&amp;$B1080,1),"INCUMPLIDA","PROCESO"), "VERIFICAR FECHA")),"SIN VALOR AVANCE")</f>
        <v>PROCESO</v>
      </c>
    </row>
    <row r="1081" spans="1:18" ht="270">
      <c r="A1081" s="211" t="s">
        <v>283</v>
      </c>
      <c r="B1081" s="212" t="s">
        <v>2644</v>
      </c>
      <c r="C1081" s="548"/>
      <c r="D1081" s="548"/>
      <c r="E1081" s="549"/>
      <c r="F1081" s="549"/>
      <c r="G1081" s="546"/>
      <c r="H1081" s="213" t="s">
        <v>4820</v>
      </c>
      <c r="I1081" s="214" t="s">
        <v>4814</v>
      </c>
      <c r="J1081" s="214" t="s">
        <v>289</v>
      </c>
      <c r="K1081" s="215">
        <v>1</v>
      </c>
      <c r="L1081" s="216">
        <v>46111</v>
      </c>
      <c r="M1081" s="216">
        <v>46203</v>
      </c>
      <c r="N1081" s="251">
        <f t="shared" si="33"/>
        <v>13.142857142857142</v>
      </c>
      <c r="O1081" s="217">
        <v>0</v>
      </c>
      <c r="P1081" s="214" t="s">
        <v>4817</v>
      </c>
      <c r="Q1081" s="217">
        <f t="shared" si="32"/>
        <v>0</v>
      </c>
      <c r="R1081" s="218" t="str">
        <f t="array" aca="1" ref="R1081" ca="1">IF(ISNUMBER(Q1081),IF(Q1081=100%,"CUMPLIDA",IF(AND(ISNUMBER(M1081),ISNUMBER(INDIRECT("FECHA_"&amp;$B1081,1))), IF(M1081&lt;=INDIRECT("FECHA_"&amp;$B1081,1),"INCUMPLIDA","PROCESO"), "VERIFICAR FECHA")),"SIN VALOR AVANCE")</f>
        <v>PROCESO</v>
      </c>
    </row>
    <row r="1082" spans="1:18" ht="270">
      <c r="A1082" s="211" t="s">
        <v>283</v>
      </c>
      <c r="B1082" s="212" t="s">
        <v>2644</v>
      </c>
      <c r="C1082" s="548"/>
      <c r="D1082" s="548"/>
      <c r="E1082" s="549"/>
      <c r="F1082" s="549"/>
      <c r="G1082" s="546"/>
      <c r="H1082" s="213" t="s">
        <v>4821</v>
      </c>
      <c r="I1082" s="214" t="s">
        <v>4814</v>
      </c>
      <c r="J1082" s="214" t="s">
        <v>289</v>
      </c>
      <c r="K1082" s="215">
        <v>1</v>
      </c>
      <c r="L1082" s="216">
        <v>46111</v>
      </c>
      <c r="M1082" s="216">
        <v>46203</v>
      </c>
      <c r="N1082" s="251">
        <f t="shared" si="33"/>
        <v>13.142857142857142</v>
      </c>
      <c r="O1082" s="217">
        <v>0</v>
      </c>
      <c r="P1082" s="214" t="s">
        <v>4817</v>
      </c>
      <c r="Q1082" s="217">
        <f t="shared" si="32"/>
        <v>0</v>
      </c>
      <c r="R1082" s="218" t="str">
        <f t="array" aca="1" ref="R1082" ca="1">IF(ISNUMBER(Q1082),IF(Q1082=100%,"CUMPLIDA",IF(AND(ISNUMBER(M1082),ISNUMBER(INDIRECT("FECHA_"&amp;$B1082,1))), IF(M1082&lt;=INDIRECT("FECHA_"&amp;$B1082,1),"INCUMPLIDA","PROCESO"), "VERIFICAR FECHA")),"SIN VALOR AVANCE")</f>
        <v>PROCESO</v>
      </c>
    </row>
    <row r="1083" spans="1:18" ht="105.75">
      <c r="A1083" s="211" t="s">
        <v>283</v>
      </c>
      <c r="B1083" s="212" t="s">
        <v>2644</v>
      </c>
      <c r="C1083" s="548"/>
      <c r="D1083" s="548"/>
      <c r="E1083" s="549"/>
      <c r="F1083" s="549"/>
      <c r="G1083" s="546"/>
      <c r="H1083" s="213" t="s">
        <v>5185</v>
      </c>
      <c r="I1083" s="214" t="s">
        <v>3598</v>
      </c>
      <c r="J1083" s="214" t="s">
        <v>4815</v>
      </c>
      <c r="K1083" s="215">
        <v>1</v>
      </c>
      <c r="L1083" s="216">
        <v>46096</v>
      </c>
      <c r="M1083" s="216">
        <v>46387</v>
      </c>
      <c r="N1083" s="251">
        <f t="shared" si="33"/>
        <v>41.571428571428569</v>
      </c>
      <c r="O1083" s="217">
        <v>0</v>
      </c>
      <c r="P1083" s="214" t="s">
        <v>4818</v>
      </c>
      <c r="Q1083" s="217">
        <f t="shared" ref="Q1083:Q1094" si="34">(O1083)</f>
        <v>0</v>
      </c>
      <c r="R1083" s="218" t="str">
        <f t="array" aca="1" ref="R1083" ca="1">IF(ISNUMBER(Q1083),IF(Q1083=100%,"CUMPLIDA",IF(AND(ISNUMBER(M1083),ISNUMBER(INDIRECT("FECHA_"&amp;$B1083,1))), IF(M1083&lt;=INDIRECT("FECHA_"&amp;$B1083,1),"INCUMPLIDA","PROCESO"), "VERIFICAR FECHA")),"SIN VALOR AVANCE")</f>
        <v>PROCESO</v>
      </c>
    </row>
    <row r="1084" spans="1:18" ht="75">
      <c r="A1084" s="211" t="s">
        <v>283</v>
      </c>
      <c r="B1084" s="212" t="s">
        <v>2644</v>
      </c>
      <c r="C1084" s="548"/>
      <c r="D1084" s="548"/>
      <c r="E1084" s="237" t="s">
        <v>3595</v>
      </c>
      <c r="F1084" s="237"/>
      <c r="G1084" s="546"/>
      <c r="H1084" s="237" t="s">
        <v>3597</v>
      </c>
      <c r="I1084" s="214" t="s">
        <v>3598</v>
      </c>
      <c r="J1084" s="235" t="s">
        <v>3599</v>
      </c>
      <c r="K1084" s="215">
        <v>1</v>
      </c>
      <c r="L1084" s="236">
        <v>46096</v>
      </c>
      <c r="M1084" s="236">
        <v>46387</v>
      </c>
      <c r="N1084" s="251">
        <f t="shared" si="33"/>
        <v>41.571428571428569</v>
      </c>
      <c r="O1084" s="217">
        <v>0</v>
      </c>
      <c r="P1084" s="232" t="s">
        <v>5186</v>
      </c>
      <c r="Q1084" s="217">
        <f t="shared" si="34"/>
        <v>0</v>
      </c>
      <c r="R1084" s="218" t="str">
        <f t="array" aca="1" ref="R1084" ca="1">IF(ISNUMBER(Q1084),IF(Q1084=100%,"CUMPLIDA",IF(AND(ISNUMBER(M1084),ISNUMBER(INDIRECT("FECHA_"&amp;$B1084,1))), IF(M1084&lt;=INDIRECT("FECHA_"&amp;$B1084,1),"INCUMPLIDA","PROCESO"), "VERIFICAR FECHA")),"SIN VALOR AVANCE")</f>
        <v>PROCESO</v>
      </c>
    </row>
    <row r="1085" spans="1:18" ht="165">
      <c r="A1085" s="211" t="s">
        <v>283</v>
      </c>
      <c r="B1085" s="212" t="s">
        <v>2644</v>
      </c>
      <c r="C1085" s="548"/>
      <c r="D1085" s="548"/>
      <c r="E1085" s="549" t="s">
        <v>4823</v>
      </c>
      <c r="F1085" s="549"/>
      <c r="G1085" s="546"/>
      <c r="H1085" s="237" t="s">
        <v>3600</v>
      </c>
      <c r="I1085" s="235" t="s">
        <v>3601</v>
      </c>
      <c r="J1085" s="235" t="s">
        <v>3602</v>
      </c>
      <c r="K1085" s="215">
        <v>1</v>
      </c>
      <c r="L1085" s="236">
        <v>46096</v>
      </c>
      <c r="M1085" s="236">
        <v>46387</v>
      </c>
      <c r="N1085" s="251">
        <f t="shared" si="33"/>
        <v>41.571428571428569</v>
      </c>
      <c r="O1085" s="217">
        <v>0</v>
      </c>
      <c r="P1085" s="232" t="s">
        <v>5186</v>
      </c>
      <c r="Q1085" s="217">
        <f t="shared" si="34"/>
        <v>0</v>
      </c>
      <c r="R1085" s="218" t="str">
        <f t="array" aca="1" ref="R1085" ca="1">IF(ISNUMBER(Q1085),IF(Q1085=100%,"CUMPLIDA",IF(AND(ISNUMBER(M1085),ISNUMBER(INDIRECT("FECHA_"&amp;$B1085,1))), IF(M1085&lt;=INDIRECT("FECHA_"&amp;$B1085,1),"INCUMPLIDA","PROCESO"), "VERIFICAR FECHA")),"SIN VALOR AVANCE")</f>
        <v>PROCESO</v>
      </c>
    </row>
    <row r="1086" spans="1:18" ht="120">
      <c r="A1086" s="211" t="s">
        <v>283</v>
      </c>
      <c r="B1086" s="212" t="s">
        <v>2644</v>
      </c>
      <c r="C1086" s="548"/>
      <c r="D1086" s="548"/>
      <c r="E1086" s="549"/>
      <c r="F1086" s="549"/>
      <c r="G1086" s="546"/>
      <c r="H1086" s="237" t="s">
        <v>3603</v>
      </c>
      <c r="I1086" s="235" t="s">
        <v>3601</v>
      </c>
      <c r="J1086" s="235" t="s">
        <v>3604</v>
      </c>
      <c r="K1086" s="215">
        <v>1</v>
      </c>
      <c r="L1086" s="236">
        <v>46096</v>
      </c>
      <c r="M1086" s="236">
        <v>46387</v>
      </c>
      <c r="N1086" s="251">
        <f t="shared" si="33"/>
        <v>41.571428571428569</v>
      </c>
      <c r="O1086" s="217">
        <v>0</v>
      </c>
      <c r="P1086" s="232" t="s">
        <v>5186</v>
      </c>
      <c r="Q1086" s="217">
        <f t="shared" si="34"/>
        <v>0</v>
      </c>
      <c r="R1086" s="218" t="str">
        <f t="array" aca="1" ref="R1086" ca="1">IF(ISNUMBER(Q1086),IF(Q1086=100%,"CUMPLIDA",IF(AND(ISNUMBER(M1086),ISNUMBER(INDIRECT("FECHA_"&amp;$B1086,1))), IF(M1086&lt;=INDIRECT("FECHA_"&amp;$B1086,1),"INCUMPLIDA","PROCESO"), "VERIFICAR FECHA")),"SIN VALOR AVANCE")</f>
        <v>PROCESO</v>
      </c>
    </row>
    <row r="1087" spans="1:18" ht="90">
      <c r="A1087" s="211" t="s">
        <v>283</v>
      </c>
      <c r="B1087" s="212" t="s">
        <v>2644</v>
      </c>
      <c r="C1087" s="548"/>
      <c r="D1087" s="548"/>
      <c r="E1087" s="213"/>
      <c r="F1087" s="213" t="s">
        <v>4824</v>
      </c>
      <c r="G1087" s="546"/>
      <c r="H1087" s="237" t="s">
        <v>4825</v>
      </c>
      <c r="I1087" s="235" t="s">
        <v>4826</v>
      </c>
      <c r="J1087" s="235" t="s">
        <v>4827</v>
      </c>
      <c r="K1087" s="215">
        <v>1</v>
      </c>
      <c r="L1087" s="236">
        <v>46096</v>
      </c>
      <c r="M1087" s="236">
        <v>46387</v>
      </c>
      <c r="N1087" s="251">
        <f t="shared" si="33"/>
        <v>41.571428571428569</v>
      </c>
      <c r="O1087" s="217">
        <v>0</v>
      </c>
      <c r="P1087" s="232" t="s">
        <v>5186</v>
      </c>
      <c r="Q1087" s="217">
        <f t="shared" si="34"/>
        <v>0</v>
      </c>
      <c r="R1087" s="218" t="str">
        <f t="array" aca="1" ref="R1087" ca="1">IF(ISNUMBER(Q1087),IF(Q1087=100%,"CUMPLIDA",IF(AND(ISNUMBER(M1087),ISNUMBER(INDIRECT("FECHA_"&amp;$B1087,1))), IF(M1087&lt;=INDIRECT("FECHA_"&amp;$B1087,1),"INCUMPLIDA","PROCESO"), "VERIFICAR FECHA")),"SIN VALOR AVANCE")</f>
        <v>PROCESO</v>
      </c>
    </row>
    <row r="1088" spans="1:18" ht="270">
      <c r="A1088" s="211" t="s">
        <v>283</v>
      </c>
      <c r="B1088" s="212" t="s">
        <v>2644</v>
      </c>
      <c r="C1088" s="548"/>
      <c r="D1088" s="548"/>
      <c r="E1088" s="213"/>
      <c r="F1088" s="213" t="s">
        <v>4831</v>
      </c>
      <c r="G1088" s="546"/>
      <c r="H1088" s="237" t="s">
        <v>4828</v>
      </c>
      <c r="I1088" s="235" t="s">
        <v>4829</v>
      </c>
      <c r="J1088" s="235" t="s">
        <v>4830</v>
      </c>
      <c r="K1088" s="215">
        <v>1</v>
      </c>
      <c r="L1088" s="236">
        <v>46097</v>
      </c>
      <c r="M1088" s="236">
        <v>46233</v>
      </c>
      <c r="N1088" s="251">
        <f t="shared" si="33"/>
        <v>19.428571428571427</v>
      </c>
      <c r="O1088" s="217">
        <v>0</v>
      </c>
      <c r="P1088" s="232" t="s">
        <v>5187</v>
      </c>
      <c r="Q1088" s="217">
        <f t="shared" si="34"/>
        <v>0</v>
      </c>
      <c r="R1088" s="218" t="str">
        <f t="array" aca="1" ref="R1088" ca="1">IF(ISNUMBER(Q1088),IF(Q1088=100%,"CUMPLIDA",IF(AND(ISNUMBER(M1088),ISNUMBER(INDIRECT("FECHA_"&amp;$B1088,1))), IF(M1088&lt;=INDIRECT("FECHA_"&amp;$B1088,1),"INCUMPLIDA","PROCESO"), "VERIFICAR FECHA")),"SIN VALOR AVANCE")</f>
        <v>PROCESO</v>
      </c>
    </row>
    <row r="1089" spans="1:18" ht="210">
      <c r="A1089" s="211" t="s">
        <v>283</v>
      </c>
      <c r="B1089" s="212" t="s">
        <v>2644</v>
      </c>
      <c r="C1089" s="548"/>
      <c r="D1089" s="548"/>
      <c r="E1089" s="549"/>
      <c r="F1089" s="549" t="s">
        <v>4832</v>
      </c>
      <c r="G1089" s="546"/>
      <c r="H1089" s="237" t="s">
        <v>4833</v>
      </c>
      <c r="I1089" s="235" t="s">
        <v>4834</v>
      </c>
      <c r="J1089" s="235" t="s">
        <v>4835</v>
      </c>
      <c r="K1089" s="215">
        <v>1</v>
      </c>
      <c r="L1089" s="236">
        <v>46111</v>
      </c>
      <c r="M1089" s="236">
        <v>46233</v>
      </c>
      <c r="N1089" s="251">
        <f t="shared" si="33"/>
        <v>17.428571428571427</v>
      </c>
      <c r="O1089" s="217">
        <v>0</v>
      </c>
      <c r="P1089" s="232" t="s">
        <v>5187</v>
      </c>
      <c r="Q1089" s="217">
        <f t="shared" si="34"/>
        <v>0</v>
      </c>
      <c r="R1089" s="218" t="str">
        <f t="array" aca="1" ref="R1089" ca="1">IF(ISNUMBER(Q1089),IF(Q1089=100%,"CUMPLIDA",IF(AND(ISNUMBER(M1089),ISNUMBER(INDIRECT("FECHA_"&amp;$B1089,1))), IF(M1089&lt;=INDIRECT("FECHA_"&amp;$B1089,1),"INCUMPLIDA","PROCESO"), "VERIFICAR FECHA")),"SIN VALOR AVANCE")</f>
        <v>PROCESO</v>
      </c>
    </row>
    <row r="1090" spans="1:18" ht="210">
      <c r="A1090" s="211" t="s">
        <v>283</v>
      </c>
      <c r="B1090" s="212" t="s">
        <v>2644</v>
      </c>
      <c r="C1090" s="548"/>
      <c r="D1090" s="548"/>
      <c r="E1090" s="549"/>
      <c r="F1090" s="549"/>
      <c r="G1090" s="546"/>
      <c r="H1090" s="237" t="s">
        <v>4833</v>
      </c>
      <c r="I1090" s="235" t="s">
        <v>4834</v>
      </c>
      <c r="J1090" s="235" t="s">
        <v>4835</v>
      </c>
      <c r="K1090" s="215">
        <v>1</v>
      </c>
      <c r="L1090" s="236">
        <v>46111</v>
      </c>
      <c r="M1090" s="236">
        <v>46233</v>
      </c>
      <c r="N1090" s="251">
        <f t="shared" si="33"/>
        <v>17.428571428571427</v>
      </c>
      <c r="O1090" s="217">
        <v>0</v>
      </c>
      <c r="P1090" s="232" t="s">
        <v>5187</v>
      </c>
      <c r="Q1090" s="217">
        <f t="shared" si="34"/>
        <v>0</v>
      </c>
      <c r="R1090" s="218" t="str">
        <f t="array" aca="1" ref="R1090" ca="1">IF(ISNUMBER(Q1090),IF(Q1090=100%,"CUMPLIDA",IF(AND(ISNUMBER(M1090),ISNUMBER(INDIRECT("FECHA_"&amp;$B1090,1))), IF(M1090&lt;=INDIRECT("FECHA_"&amp;$B1090,1),"INCUMPLIDA","PROCESO"), "VERIFICAR FECHA")),"SIN VALOR AVANCE")</f>
        <v>PROCESO</v>
      </c>
    </row>
    <row r="1091" spans="1:18" ht="105">
      <c r="A1091" s="211" t="s">
        <v>283</v>
      </c>
      <c r="B1091" s="212" t="s">
        <v>2644</v>
      </c>
      <c r="C1091" s="548"/>
      <c r="D1091" s="548"/>
      <c r="E1091" s="549"/>
      <c r="F1091" s="549"/>
      <c r="G1091" s="546"/>
      <c r="H1091" s="237" t="s">
        <v>4836</v>
      </c>
      <c r="I1091" s="235" t="s">
        <v>4837</v>
      </c>
      <c r="J1091" s="235" t="s">
        <v>4838</v>
      </c>
      <c r="K1091" s="215">
        <v>1</v>
      </c>
      <c r="L1091" s="236">
        <v>46111</v>
      </c>
      <c r="M1091" s="236">
        <v>46233</v>
      </c>
      <c r="N1091" s="251">
        <f t="shared" si="33"/>
        <v>17.428571428571427</v>
      </c>
      <c r="O1091" s="217">
        <v>0</v>
      </c>
      <c r="P1091" s="232" t="s">
        <v>5187</v>
      </c>
      <c r="Q1091" s="217">
        <f t="shared" si="34"/>
        <v>0</v>
      </c>
      <c r="R1091" s="218" t="str">
        <f t="array" aca="1" ref="R1091" ca="1">IF(ISNUMBER(Q1091),IF(Q1091=100%,"CUMPLIDA",IF(AND(ISNUMBER(M1091),ISNUMBER(INDIRECT("FECHA_"&amp;$B1091,1))), IF(M1091&lt;=INDIRECT("FECHA_"&amp;$B1091,1),"INCUMPLIDA","PROCESO"), "VERIFICAR FECHA")),"SIN VALOR AVANCE")</f>
        <v>PROCESO</v>
      </c>
    </row>
    <row r="1092" spans="1:18" ht="90">
      <c r="A1092" s="211" t="s">
        <v>283</v>
      </c>
      <c r="B1092" s="212" t="s">
        <v>2644</v>
      </c>
      <c r="C1092" s="548"/>
      <c r="D1092" s="548"/>
      <c r="E1092" s="237"/>
      <c r="F1092" s="237" t="s">
        <v>4839</v>
      </c>
      <c r="G1092" s="546"/>
      <c r="H1092" s="237" t="s">
        <v>4843</v>
      </c>
      <c r="I1092" s="235" t="s">
        <v>4840</v>
      </c>
      <c r="J1092" s="235" t="s">
        <v>4841</v>
      </c>
      <c r="K1092" s="215">
        <v>1</v>
      </c>
      <c r="L1092" s="236">
        <v>46083</v>
      </c>
      <c r="M1092" s="236">
        <v>46387</v>
      </c>
      <c r="N1092" s="251">
        <f t="shared" si="33"/>
        <v>43.428571428571431</v>
      </c>
      <c r="O1092" s="217">
        <v>0</v>
      </c>
      <c r="P1092" s="232" t="s">
        <v>5186</v>
      </c>
      <c r="Q1092" s="217">
        <f t="shared" si="34"/>
        <v>0</v>
      </c>
      <c r="R1092" s="218" t="str">
        <f t="array" aca="1" ref="R1092" ca="1">IF(ISNUMBER(Q1092),IF(Q1092=100%,"CUMPLIDA",IF(AND(ISNUMBER(M1092),ISNUMBER(INDIRECT("FECHA_"&amp;$B1092,1))), IF(M1092&lt;=INDIRECT("FECHA_"&amp;$B1092,1),"INCUMPLIDA","PROCESO"), "VERIFICAR FECHA")),"SIN VALOR AVANCE")</f>
        <v>PROCESO</v>
      </c>
    </row>
    <row r="1093" spans="1:18" ht="135">
      <c r="A1093" s="211" t="s">
        <v>283</v>
      </c>
      <c r="B1093" s="212" t="s">
        <v>2644</v>
      </c>
      <c r="C1093" s="548"/>
      <c r="D1093" s="548"/>
      <c r="E1093" s="237"/>
      <c r="F1093" s="237" t="s">
        <v>4842</v>
      </c>
      <c r="G1093" s="546"/>
      <c r="H1093" s="237" t="s">
        <v>4844</v>
      </c>
      <c r="I1093" s="235" t="s">
        <v>4845</v>
      </c>
      <c r="J1093" s="235" t="s">
        <v>4846</v>
      </c>
      <c r="K1093" s="215">
        <v>1</v>
      </c>
      <c r="L1093" s="236">
        <v>46204</v>
      </c>
      <c r="M1093" s="236">
        <v>46233</v>
      </c>
      <c r="N1093" s="251">
        <f t="shared" si="33"/>
        <v>4.1428571428571432</v>
      </c>
      <c r="O1093" s="217">
        <v>0</v>
      </c>
      <c r="P1093" s="232" t="s">
        <v>5187</v>
      </c>
      <c r="Q1093" s="217">
        <f t="shared" si="34"/>
        <v>0</v>
      </c>
      <c r="R1093" s="218" t="str">
        <f t="array" aca="1" ref="R1093" ca="1">IF(ISNUMBER(Q1093),IF(Q1093=100%,"CUMPLIDA",IF(AND(ISNUMBER(M1093),ISNUMBER(INDIRECT("FECHA_"&amp;$B1093,1))), IF(M1093&lt;=INDIRECT("FECHA_"&amp;$B1093,1),"INCUMPLIDA","PROCESO"), "VERIFICAR FECHA")),"SIN VALOR AVANCE")</f>
        <v>PROCESO</v>
      </c>
    </row>
    <row r="1094" spans="1:18" ht="135">
      <c r="A1094" s="211" t="s">
        <v>283</v>
      </c>
      <c r="B1094" s="212" t="s">
        <v>2644</v>
      </c>
      <c r="C1094" s="548"/>
      <c r="D1094" s="548"/>
      <c r="E1094" s="237"/>
      <c r="F1094" s="237" t="s">
        <v>4847</v>
      </c>
      <c r="G1094" s="546"/>
      <c r="H1094" s="237" t="s">
        <v>4844</v>
      </c>
      <c r="I1094" s="235" t="s">
        <v>4837</v>
      </c>
      <c r="J1094" s="244" t="s">
        <v>5188</v>
      </c>
      <c r="K1094" s="215">
        <v>1</v>
      </c>
      <c r="L1094" s="236">
        <v>46111</v>
      </c>
      <c r="M1094" s="236">
        <v>46233</v>
      </c>
      <c r="N1094" s="251">
        <f t="shared" si="33"/>
        <v>17.428571428571427</v>
      </c>
      <c r="O1094" s="217">
        <v>0</v>
      </c>
      <c r="P1094" s="232" t="s">
        <v>5187</v>
      </c>
      <c r="Q1094" s="217">
        <f t="shared" si="34"/>
        <v>0</v>
      </c>
      <c r="R1094" s="218" t="str">
        <f t="array" aca="1" ref="R1094" ca="1">IF(ISNUMBER(Q1094),IF(Q1094=100%,"CUMPLIDA",IF(AND(ISNUMBER(M1094),ISNUMBER(INDIRECT("FECHA_"&amp;$B1094,1))), IF(M1094&lt;=INDIRECT("FECHA_"&amp;$B1094,1),"INCUMPLIDA","PROCESO"), "VERIFICAR FECHA")),"SIN VALOR AVANCE")</f>
        <v>PROCESO</v>
      </c>
    </row>
  </sheetData>
  <sheetProtection algorithmName="SHA-512" hashValue="2zUW4Ag+/mkrdFOYZtVVAoPNp6Y33HVGlxACM0/iigrDG5ERBOTkxT0oKkjEr6eWaz4em6PeXJoBqUwzllEZvQ==" saltValue="kMmRShWhABZLe5CKXRYVEw==" spinCount="100000" sheet="1" formatCells="0" formatColumns="0" formatRows="0" autoFilter="0"/>
  <protectedRanges>
    <protectedRange sqref="E939:G950" name="Rango2_2_1_1_1_2_1_1_1_1_1_1_1_1_1_1_1_1_1_1_1_2_1_1_1_1_1_1_2_1_1_2"/>
    <protectedRange sqref="J939:J950 H939:H950" name="Rango2_9_2_2_1_1_1_1_1_1_1_1_2_1_1_1_1_1_1_1_2_1_1_1_1_1_1_2_1_1_2"/>
    <protectedRange sqref="P519:P520" name="Rango2_40_1_1_1_1_1_1_1_1_1_1_1_1_1_1_1_1_1_2_1_1_1_1_1_1_2_1_1_1_1_1"/>
    <protectedRange sqref="E951:G962" name="Rango2_2_1_1_1_2_1_1_1_1_1_1_1_1_1_1_1_1_1_1_1_2_1_1_1_1_1_1_2_1_1_1_1_1"/>
    <protectedRange sqref="H517 H519:H520" name="Rango2_6_1_2_1_1_1_1_1_1_1_1_2_1_1_1_1_1_1_2_1_1_1_1_1"/>
    <protectedRange sqref="J517 J519:J520" name="Rango2_1_2_1_2_1_1_1_1_1_1_1_1_2_1_1_1_1_1_1_2_1_1_1_1_1"/>
    <protectedRange sqref="J521" name="Rango2_2_1_3_1_1_1_1_1_1_1_1_1_1_1_2_1_1_1_1_1_1_2_1_1_1_1_1"/>
    <protectedRange sqref="L517:M517 L519:M520" name="Rango2_3_2_1_2_1_1_1_1_1_1_1_1_2_1_1_1_1_1_1_2_1_1_1_1_1"/>
    <protectedRange sqref="L521:M521" name="Rango2_2_2_1_1_1_1_1_1_1_1_1_1_1_1_2_1_1_1_1_1_1_2_1_1_1_1_1"/>
    <protectedRange sqref="K517 K520" name="Rango2_4_2_1_1_1_1_1_1_1_1_1_1_2_1_1_1_1_1_1_2_1_1_1_1_1"/>
    <protectedRange sqref="K521" name="Rango2_2_3_3_1_1_1_1_1_1_1_1_1_1_1_2_1_1_1_1_1_1_2_1_1_1_1_1"/>
    <protectedRange sqref="J951:J962 H951:H962" name="Rango2_9_2_2_1_1_1_1_1_1_1_1_2_1_1_1_1_1_1_1_2_1_1_1_1_1_1_2_1_1_1_1_1"/>
    <protectedRange sqref="H1024:H1025" name="Rango2_40_2_1_1_1_1_5_3_1_1_1_1_1_1_1_1_1_1_1_1_1_1_1_1_2_1_1_1_1_1_1_2_1_1_1_1_1"/>
    <protectedRange sqref="I1024:I1025" name="Rango2_40_2_1_1_1_1_5_5_1_1_1_1_1_1_1_1_1_1_1_1_1_1_1_1_2_1_1_1_1_1_1_2_1_1_1_1_1"/>
    <protectedRange sqref="P367:P371" name="Rango2_5_1_1_1_1_1_1_1_2_1_1_1_1_1_1_2_1_1_1_1_1"/>
    <protectedRange sqref="P372 P376" name="Rango2_5_3_1_1_1_1_1_1_1_2_1_1_1_1_1_1_2_1_1_1_1_1"/>
    <protectedRange sqref="P373" name="Rango2_5_4_1_1_1_1_1_1_1_2_1_1_1_1_1_1_2_1_1_1_1_1"/>
    <protectedRange sqref="P374" name="Rango2_5_5_1_1_1_1_1_1_1_2_1_1_1_1_1_1_2_1_1_1_1_1"/>
    <protectedRange sqref="P375 P377:P382" name="Rango2_5_6_1_1_1_1_1_1_1_2_1_1_1_1_1_1_2_1_1_1_1_1"/>
    <protectedRange sqref="J367" name="Rango2_4_2_1_1_1_1_1_1_2_1_1_1_1_1_1_2_1_1_1_1_1"/>
    <protectedRange sqref="J368" name="Rango2_4_1_1_1_1_1_1_1_1_2_1_1_1_1_1_1_2_1_1_1_1_1"/>
    <protectedRange sqref="J397" name="Rango2_1_3_1_1_1_1_1_1_2_1_1_1_1_1_1_2_1_1_1_1_1"/>
    <protectedRange sqref="J398" name="Rango2_1_1_1_1_1_1_1_1_1_2_1_1_1_1_1_1_2_1_1_1_1_1"/>
    <protectedRange sqref="J399" name="Rango2_1_2_1_1_1_1_1_1_1_2_1_1_1_1_1_1_2_1_1_1_1_1"/>
    <protectedRange sqref="L398:M398" name="Rango2_3_2_1_1_1_1_1_1_1_2_1_1_1_1_1_1_2_1_1_1_1_1"/>
    <protectedRange sqref="L399:M399" name="Rango2_3_3_2_1_1_1_1_1_1_2_1_1_1_1_1_1_2_1_1_1_1_1"/>
    <protectedRange sqref="P632:P633 P644" name="Rango2_2_1_14_2_1_1_1_1_1_1_1_1_1_1_1_1_1_1_1_1_1_1_1_1_1_1_1_1_1_1_1_2_1_1_1_1_1"/>
    <protectedRange sqref="H632:H638 H644 I636:I643" name="Rango2_40_2_1_1_1_1_5_1_1_1_1_1_1_1_1_1_1_1_1_1_1_1_1_1_1_1_1_1_1_1_1_1_2_1_1_1_1_1"/>
    <protectedRange sqref="H645:H665" name="Rango2_40_2_1_1_1_1_2_2_1_1_1_1_1_1_1_1_1_1_1_1_1_1_1_1_1_1_1_1_1_1_1_1_1_2_1_1_1_1_1"/>
    <protectedRange sqref="J666:J670" name="Rango2_4_4_1_10_3_1_8_1_2_1_1_1_1_1_1_1_1_1_1_1_1_1_1_1_1_1_1_1_1_1_1_1_1_1_2_1_1_1_1_1"/>
    <protectedRange sqref="J671:J673" name="Rango2_2_4_2_10_3_1_8_1_2_1_1_1_1_1_1_1_1_1_1_1_1_1_1_1_1_1_1_1_1_1_1_1_1_1_2_1_1_1_1_1"/>
    <protectedRange sqref="J678 J680:J684" name="Rango2_2_4_2_10_3_1_8_1_2_1_1_1_1_1_1_1_1_2_1_1_1_1_1_1_1_1_1_1_1_1_1_1_1_1_2_1_1_1_1_1"/>
    <protectedRange sqref="J677 J679" name="Rango2_4_4_1_10_3_1_8_1_2_1_1_1_1_1_1_1_1_2_1_1_1_1_1_1_1_1_1_1_1_1_1_1_1_1_2_1_1_1_1_1"/>
    <protectedRange sqref="J687:J691" name="Rango2_4_4_1_10_3_1_8_1_2_1_1_1_1_1_1_1_1_3_1_1_1_1_1_1_1_1_1_1_1_1_1_1_1_1_2_1_1_1_1_1"/>
    <protectedRange sqref="J692:J694" name="Rango2_2_4_2_10_3_1_8_1_2_1_1_1_1_1_1_1_1_3_1_1_1_1_1_1_1_1_1_1_1_1_1_1_1_1_2_1_1_1_1_1"/>
    <protectedRange sqref="J697:J701" name="Rango2_4_4_1_10_3_1_8_1_2_1_1_1_1_1_1_1_1_4_1_1_1_1_1_1_1_1_1_1_1_1_1_1_1_1_2_1_1_1_1_1"/>
    <protectedRange sqref="J702:J704" name="Rango2_2_4_2_10_3_1_8_1_2_1_1_1_1_1_1_1_1_4_1_1_1_1_1_1_1_1_1_1_1_1_1_1_1_1_2_1_1_1_1_1"/>
    <protectedRange sqref="J448" name="Rango2_1_1_1_1_1_1_1_2_1_1_1_1_1"/>
    <protectedRange sqref="L448" name="Rango2_3_3_2_1_1_1_1_2_1_1_1_1_1"/>
    <protectedRange sqref="M448" name="Rango2_3_3_1_1_1_1_1_1_2_1_1_1_1_1"/>
  </protectedRanges>
  <autoFilter ref="A11:R1094" xr:uid="{00000000-0001-0000-0500-000000000000}"/>
  <mergeCells count="642">
    <mergeCell ref="E620:E621"/>
    <mergeCell ref="F620:F621"/>
    <mergeCell ref="E622:E626"/>
    <mergeCell ref="F622:F626"/>
    <mergeCell ref="E629:E631"/>
    <mergeCell ref="F629:F631"/>
    <mergeCell ref="A4:E4"/>
    <mergeCell ref="E104:E109"/>
    <mergeCell ref="F104:F109"/>
    <mergeCell ref="E233:E253"/>
    <mergeCell ref="F233:F253"/>
    <mergeCell ref="E254:E265"/>
    <mergeCell ref="F254:F265"/>
    <mergeCell ref="E266:E276"/>
    <mergeCell ref="F266:F276"/>
    <mergeCell ref="E277:E278"/>
    <mergeCell ref="C60:C84"/>
    <mergeCell ref="D60:D84"/>
    <mergeCell ref="F311:F314"/>
    <mergeCell ref="E315:E316"/>
    <mergeCell ref="F315:F316"/>
    <mergeCell ref="C298:C301"/>
    <mergeCell ref="C85:C103"/>
    <mergeCell ref="D85:D103"/>
    <mergeCell ref="G85:G103"/>
    <mergeCell ref="E91:E103"/>
    <mergeCell ref="F91:F103"/>
    <mergeCell ref="C104:C122"/>
    <mergeCell ref="D104:D122"/>
    <mergeCell ref="E110:E115"/>
    <mergeCell ref="E618:E619"/>
    <mergeCell ref="F618:F619"/>
    <mergeCell ref="P4:Q4"/>
    <mergeCell ref="A5:E5"/>
    <mergeCell ref="P5:Q5"/>
    <mergeCell ref="A6:E6"/>
    <mergeCell ref="P6:Q6"/>
    <mergeCell ref="A7:E7"/>
    <mergeCell ref="P7:Q7"/>
    <mergeCell ref="A8:E8"/>
    <mergeCell ref="A9:R9"/>
    <mergeCell ref="D488:D496"/>
    <mergeCell ref="F503:F505"/>
    <mergeCell ref="E506:E512"/>
    <mergeCell ref="F506:F512"/>
    <mergeCell ref="E463:E465"/>
    <mergeCell ref="F463:F465"/>
    <mergeCell ref="G401:G417"/>
    <mergeCell ref="E405:E406"/>
    <mergeCell ref="F405:F406"/>
    <mergeCell ref="E407:E408"/>
    <mergeCell ref="F407:F408"/>
    <mergeCell ref="E409:E410"/>
    <mergeCell ref="F409:F410"/>
    <mergeCell ref="E411:E412"/>
    <mergeCell ref="F411:F412"/>
    <mergeCell ref="E413:E416"/>
    <mergeCell ref="F413:F416"/>
    <mergeCell ref="F31:F34"/>
    <mergeCell ref="G31:G38"/>
    <mergeCell ref="E35:E38"/>
    <mergeCell ref="F35:F38"/>
    <mergeCell ref="F110:F115"/>
    <mergeCell ref="H407:H408"/>
    <mergeCell ref="G488:G496"/>
    <mergeCell ref="H505:H506"/>
    <mergeCell ref="I505:I506"/>
    <mergeCell ref="G163:G197"/>
    <mergeCell ref="E167:E169"/>
    <mergeCell ref="F167:F169"/>
    <mergeCell ref="E170:E172"/>
    <mergeCell ref="G60:G84"/>
    <mergeCell ref="E63:E84"/>
    <mergeCell ref="F63:F84"/>
    <mergeCell ref="G302:G323"/>
    <mergeCell ref="E418:E419"/>
    <mergeCell ref="F418:F419"/>
    <mergeCell ref="G418:G443"/>
    <mergeCell ref="D418:D443"/>
    <mergeCell ref="A1:B3"/>
    <mergeCell ref="G3:J3"/>
    <mergeCell ref="C20:C30"/>
    <mergeCell ref="C12:C19"/>
    <mergeCell ref="D12:D19"/>
    <mergeCell ref="E12:E19"/>
    <mergeCell ref="F12:F19"/>
    <mergeCell ref="D20:D30"/>
    <mergeCell ref="E20:E24"/>
    <mergeCell ref="F20:F24"/>
    <mergeCell ref="E25:E30"/>
    <mergeCell ref="F25:F30"/>
    <mergeCell ref="G12:G19"/>
    <mergeCell ref="G20:G30"/>
    <mergeCell ref="G298:G301"/>
    <mergeCell ref="E317:E318"/>
    <mergeCell ref="C31:C38"/>
    <mergeCell ref="D31:D38"/>
    <mergeCell ref="E31:E34"/>
    <mergeCell ref="G362:G400"/>
    <mergeCell ref="E389:E395"/>
    <mergeCell ref="F389:F395"/>
    <mergeCell ref="E396:E399"/>
    <mergeCell ref="F396:F399"/>
    <mergeCell ref="E359:E361"/>
    <mergeCell ref="F359:F361"/>
    <mergeCell ref="E365:E366"/>
    <mergeCell ref="F365:F366"/>
    <mergeCell ref="C529:C546"/>
    <mergeCell ref="D529:D546"/>
    <mergeCell ref="E529:E546"/>
    <mergeCell ref="F529:F546"/>
    <mergeCell ref="C362:C400"/>
    <mergeCell ref="D362:D400"/>
    <mergeCell ref="E362:E364"/>
    <mergeCell ref="F362:F364"/>
    <mergeCell ref="E367:E369"/>
    <mergeCell ref="F367:F369"/>
    <mergeCell ref="E370:E371"/>
    <mergeCell ref="F370:F371"/>
    <mergeCell ref="E372:E379"/>
    <mergeCell ref="F372:F379"/>
    <mergeCell ref="E380:E382"/>
    <mergeCell ref="F380:F382"/>
    <mergeCell ref="E383:E388"/>
    <mergeCell ref="F383:F388"/>
    <mergeCell ref="C401:C417"/>
    <mergeCell ref="D401:D417"/>
    <mergeCell ref="E401:E402"/>
    <mergeCell ref="F401:F402"/>
    <mergeCell ref="E403:E404"/>
    <mergeCell ref="F403:F404"/>
    <mergeCell ref="E548:E550"/>
    <mergeCell ref="F548:F550"/>
    <mergeCell ref="E588:E597"/>
    <mergeCell ref="F588:F597"/>
    <mergeCell ref="G529:G546"/>
    <mergeCell ref="G547:G587"/>
    <mergeCell ref="F566:F568"/>
    <mergeCell ref="E569:E573"/>
    <mergeCell ref="F569:F573"/>
    <mergeCell ref="E574:E576"/>
    <mergeCell ref="F574:F576"/>
    <mergeCell ref="E577:E578"/>
    <mergeCell ref="F577:F578"/>
    <mergeCell ref="E579:E581"/>
    <mergeCell ref="F579:F581"/>
    <mergeCell ref="E583:E584"/>
    <mergeCell ref="F583:F584"/>
    <mergeCell ref="E585:E587"/>
    <mergeCell ref="F585:F587"/>
    <mergeCell ref="G588:G601"/>
    <mergeCell ref="E598:E599"/>
    <mergeCell ref="F598:F599"/>
    <mergeCell ref="E600:E601"/>
    <mergeCell ref="F600:F601"/>
    <mergeCell ref="C632:C644"/>
    <mergeCell ref="D632:D644"/>
    <mergeCell ref="E632:E644"/>
    <mergeCell ref="F632:F644"/>
    <mergeCell ref="G632:G644"/>
    <mergeCell ref="C645:C665"/>
    <mergeCell ref="D645:D665"/>
    <mergeCell ref="E645:E649"/>
    <mergeCell ref="F645:F649"/>
    <mergeCell ref="G645:G665"/>
    <mergeCell ref="C920:C938"/>
    <mergeCell ref="D920:D938"/>
    <mergeCell ref="C772:C790"/>
    <mergeCell ref="D772:D790"/>
    <mergeCell ref="E772:E775"/>
    <mergeCell ref="F772:F775"/>
    <mergeCell ref="G772:G790"/>
    <mergeCell ref="E777:E780"/>
    <mergeCell ref="F777:F780"/>
    <mergeCell ref="E783:E786"/>
    <mergeCell ref="F783:F786"/>
    <mergeCell ref="C791:C830"/>
    <mergeCell ref="D791:D830"/>
    <mergeCell ref="E791:E818"/>
    <mergeCell ref="F791:F818"/>
    <mergeCell ref="G791:G830"/>
    <mergeCell ref="F861:F862"/>
    <mergeCell ref="E863:E864"/>
    <mergeCell ref="F863:F864"/>
    <mergeCell ref="C865:C907"/>
    <mergeCell ref="D865:D907"/>
    <mergeCell ref="E865:E875"/>
    <mergeCell ref="F865:F875"/>
    <mergeCell ref="G865:G907"/>
    <mergeCell ref="H914:H915"/>
    <mergeCell ref="C908:C919"/>
    <mergeCell ref="D908:D919"/>
    <mergeCell ref="G908:G919"/>
    <mergeCell ref="E909:E910"/>
    <mergeCell ref="F909:F910"/>
    <mergeCell ref="E914:E915"/>
    <mergeCell ref="F914:F915"/>
    <mergeCell ref="E916:E918"/>
    <mergeCell ref="F916:F918"/>
    <mergeCell ref="C39:C59"/>
    <mergeCell ref="D39:D59"/>
    <mergeCell ref="E39:E41"/>
    <mergeCell ref="F39:F41"/>
    <mergeCell ref="G39:G59"/>
    <mergeCell ref="E42:E44"/>
    <mergeCell ref="F42:F44"/>
    <mergeCell ref="E45:E47"/>
    <mergeCell ref="F45:F47"/>
    <mergeCell ref="E48:E50"/>
    <mergeCell ref="F48:F50"/>
    <mergeCell ref="E51:E53"/>
    <mergeCell ref="F51:F53"/>
    <mergeCell ref="E54:E56"/>
    <mergeCell ref="F54:F56"/>
    <mergeCell ref="E57:E58"/>
    <mergeCell ref="F57:F58"/>
    <mergeCell ref="H114:H117"/>
    <mergeCell ref="E116:E122"/>
    <mergeCell ref="F116:F122"/>
    <mergeCell ref="H120:H121"/>
    <mergeCell ref="C123:C162"/>
    <mergeCell ref="D123:D162"/>
    <mergeCell ref="E123:E162"/>
    <mergeCell ref="F123:F162"/>
    <mergeCell ref="G123:G162"/>
    <mergeCell ref="G104:G122"/>
    <mergeCell ref="H109:H112"/>
    <mergeCell ref="F170:F172"/>
    <mergeCell ref="E173:E174"/>
    <mergeCell ref="F173:F174"/>
    <mergeCell ref="E175:E197"/>
    <mergeCell ref="F175:F197"/>
    <mergeCell ref="C225:C280"/>
    <mergeCell ref="D225:D280"/>
    <mergeCell ref="E225:E227"/>
    <mergeCell ref="F225:F227"/>
    <mergeCell ref="F277:F278"/>
    <mergeCell ref="F216:F218"/>
    <mergeCell ref="E219:E221"/>
    <mergeCell ref="F219:F221"/>
    <mergeCell ref="E222:E224"/>
    <mergeCell ref="F222:F224"/>
    <mergeCell ref="C163:C197"/>
    <mergeCell ref="D163:D197"/>
    <mergeCell ref="G225:G280"/>
    <mergeCell ref="E228:E232"/>
    <mergeCell ref="F228:F232"/>
    <mergeCell ref="C198:C204"/>
    <mergeCell ref="D198:D204"/>
    <mergeCell ref="G198:G204"/>
    <mergeCell ref="E203:E204"/>
    <mergeCell ref="F203:F204"/>
    <mergeCell ref="C205:C224"/>
    <mergeCell ref="D205:D224"/>
    <mergeCell ref="E205:E207"/>
    <mergeCell ref="F205:F207"/>
    <mergeCell ref="G205:G224"/>
    <mergeCell ref="E208:E210"/>
    <mergeCell ref="F208:F210"/>
    <mergeCell ref="E211:E212"/>
    <mergeCell ref="F211:F212"/>
    <mergeCell ref="E214:E215"/>
    <mergeCell ref="F214:F215"/>
    <mergeCell ref="E216:E218"/>
    <mergeCell ref="E279:E280"/>
    <mergeCell ref="F279:F280"/>
    <mergeCell ref="G281:G297"/>
    <mergeCell ref="E283:E285"/>
    <mergeCell ref="F283:F285"/>
    <mergeCell ref="E286:E287"/>
    <mergeCell ref="F286:F287"/>
    <mergeCell ref="E288:E290"/>
    <mergeCell ref="F288:F290"/>
    <mergeCell ref="E292:E293"/>
    <mergeCell ref="F292:F293"/>
    <mergeCell ref="E294:E295"/>
    <mergeCell ref="F294:F295"/>
    <mergeCell ref="C302:C323"/>
    <mergeCell ref="D302:D323"/>
    <mergeCell ref="E302:E310"/>
    <mergeCell ref="F302:F310"/>
    <mergeCell ref="C281:C297"/>
    <mergeCell ref="D281:D297"/>
    <mergeCell ref="E281:E282"/>
    <mergeCell ref="F281:F282"/>
    <mergeCell ref="D298:D301"/>
    <mergeCell ref="E298:E301"/>
    <mergeCell ref="F298:F301"/>
    <mergeCell ref="E311:E314"/>
    <mergeCell ref="F317:F318"/>
    <mergeCell ref="E319:E320"/>
    <mergeCell ref="F319:F320"/>
    <mergeCell ref="C349:C361"/>
    <mergeCell ref="D349:D361"/>
    <mergeCell ref="E349:E350"/>
    <mergeCell ref="F349:F350"/>
    <mergeCell ref="G349:G361"/>
    <mergeCell ref="E351:E352"/>
    <mergeCell ref="F351:F352"/>
    <mergeCell ref="E353:E355"/>
    <mergeCell ref="F353:F355"/>
    <mergeCell ref="E356:E358"/>
    <mergeCell ref="F356:F358"/>
    <mergeCell ref="C324:C348"/>
    <mergeCell ref="D324:D348"/>
    <mergeCell ref="E324:E328"/>
    <mergeCell ref="F324:F328"/>
    <mergeCell ref="G324:G348"/>
    <mergeCell ref="E329:E334"/>
    <mergeCell ref="F329:F334"/>
    <mergeCell ref="F337:F339"/>
    <mergeCell ref="E343:E344"/>
    <mergeCell ref="F343:F344"/>
    <mergeCell ref="E341:E342"/>
    <mergeCell ref="E335:E336"/>
    <mergeCell ref="F335:F336"/>
    <mergeCell ref="E337:E339"/>
    <mergeCell ref="F341:F342"/>
    <mergeCell ref="E420:E423"/>
    <mergeCell ref="F420:F423"/>
    <mergeCell ref="E424:E425"/>
    <mergeCell ref="F424:F425"/>
    <mergeCell ref="E426:E429"/>
    <mergeCell ref="F426:F429"/>
    <mergeCell ref="E431:E433"/>
    <mergeCell ref="F431:F433"/>
    <mergeCell ref="E434:E437"/>
    <mergeCell ref="F434:F437"/>
    <mergeCell ref="E438:E441"/>
    <mergeCell ref="F438:F441"/>
    <mergeCell ref="E442:E443"/>
    <mergeCell ref="F442:F443"/>
    <mergeCell ref="E466:E468"/>
    <mergeCell ref="F466:F468"/>
    <mergeCell ref="E470:E471"/>
    <mergeCell ref="F470:F471"/>
    <mergeCell ref="C472:C487"/>
    <mergeCell ref="D472:D487"/>
    <mergeCell ref="E472:E474"/>
    <mergeCell ref="F472:F474"/>
    <mergeCell ref="C444:C471"/>
    <mergeCell ref="D444:D471"/>
    <mergeCell ref="E452:E453"/>
    <mergeCell ref="F452:F453"/>
    <mergeCell ref="E457:E458"/>
    <mergeCell ref="F457:F458"/>
    <mergeCell ref="C418:C443"/>
    <mergeCell ref="G444:G471"/>
    <mergeCell ref="E445:E447"/>
    <mergeCell ref="F445:F447"/>
    <mergeCell ref="E449:E450"/>
    <mergeCell ref="F449:F450"/>
    <mergeCell ref="G522:G528"/>
    <mergeCell ref="C497:C521"/>
    <mergeCell ref="D497:D521"/>
    <mergeCell ref="E497:E499"/>
    <mergeCell ref="F497:F499"/>
    <mergeCell ref="G497:G521"/>
    <mergeCell ref="E500:E502"/>
    <mergeCell ref="F500:F502"/>
    <mergeCell ref="E503:E505"/>
    <mergeCell ref="G472:G487"/>
    <mergeCell ref="E476:E477"/>
    <mergeCell ref="F476:F477"/>
    <mergeCell ref="E484:E485"/>
    <mergeCell ref="F484:F485"/>
    <mergeCell ref="E486:E487"/>
    <mergeCell ref="F486:F487"/>
    <mergeCell ref="E480:E481"/>
    <mergeCell ref="F480:F481"/>
    <mergeCell ref="C488:C496"/>
    <mergeCell ref="F613:F615"/>
    <mergeCell ref="E616:E617"/>
    <mergeCell ref="F616:F617"/>
    <mergeCell ref="E513:E514"/>
    <mergeCell ref="F513:F514"/>
    <mergeCell ref="E515:E521"/>
    <mergeCell ref="F515:F521"/>
    <mergeCell ref="C522:C528"/>
    <mergeCell ref="D522:D528"/>
    <mergeCell ref="E522:E528"/>
    <mergeCell ref="F522:F528"/>
    <mergeCell ref="C547:C587"/>
    <mergeCell ref="D547:D587"/>
    <mergeCell ref="E551:E554"/>
    <mergeCell ref="F551:F554"/>
    <mergeCell ref="E555:E556"/>
    <mergeCell ref="F555:F556"/>
    <mergeCell ref="E557:E559"/>
    <mergeCell ref="F557:F559"/>
    <mergeCell ref="E560:E562"/>
    <mergeCell ref="F560:F562"/>
    <mergeCell ref="E563:E565"/>
    <mergeCell ref="F563:F565"/>
    <mergeCell ref="E566:E568"/>
    <mergeCell ref="C588:C601"/>
    <mergeCell ref="D588:D601"/>
    <mergeCell ref="H645:H646"/>
    <mergeCell ref="E650:E658"/>
    <mergeCell ref="F650:F658"/>
    <mergeCell ref="E659:E665"/>
    <mergeCell ref="F659:F665"/>
    <mergeCell ref="H659:H660"/>
    <mergeCell ref="H661:H662"/>
    <mergeCell ref="H663:H664"/>
    <mergeCell ref="C602:C631"/>
    <mergeCell ref="D602:D631"/>
    <mergeCell ref="E602:E603"/>
    <mergeCell ref="F602:F603"/>
    <mergeCell ref="G602:G631"/>
    <mergeCell ref="E604:E605"/>
    <mergeCell ref="F604:F605"/>
    <mergeCell ref="E606:E607"/>
    <mergeCell ref="F606:F607"/>
    <mergeCell ref="E608:E609"/>
    <mergeCell ref="F608:F609"/>
    <mergeCell ref="E610:E611"/>
    <mergeCell ref="F610:F611"/>
    <mergeCell ref="E613:E615"/>
    <mergeCell ref="C666:C704"/>
    <mergeCell ref="D666:D704"/>
    <mergeCell ref="E666:E704"/>
    <mergeCell ref="F666:F704"/>
    <mergeCell ref="G666:G704"/>
    <mergeCell ref="G705:G753"/>
    <mergeCell ref="E727:E737"/>
    <mergeCell ref="F727:F737"/>
    <mergeCell ref="E742:E753"/>
    <mergeCell ref="F742:F753"/>
    <mergeCell ref="E740:E741"/>
    <mergeCell ref="F740:F741"/>
    <mergeCell ref="C705:C753"/>
    <mergeCell ref="D705:D753"/>
    <mergeCell ref="E705:E726"/>
    <mergeCell ref="F705:F726"/>
    <mergeCell ref="C754:C771"/>
    <mergeCell ref="D754:D771"/>
    <mergeCell ref="E754:E758"/>
    <mergeCell ref="F754:F758"/>
    <mergeCell ref="G754:G771"/>
    <mergeCell ref="E759:E763"/>
    <mergeCell ref="F759:F763"/>
    <mergeCell ref="E767:E770"/>
    <mergeCell ref="F767:F770"/>
    <mergeCell ref="H791:H793"/>
    <mergeCell ref="I791:I793"/>
    <mergeCell ref="H794:H798"/>
    <mergeCell ref="I794:I798"/>
    <mergeCell ref="H815:H817"/>
    <mergeCell ref="I815:I817"/>
    <mergeCell ref="E819:E827"/>
    <mergeCell ref="F819:F827"/>
    <mergeCell ref="H819:H829"/>
    <mergeCell ref="I819:I829"/>
    <mergeCell ref="J794:J798"/>
    <mergeCell ref="H799:H801"/>
    <mergeCell ref="I799:I801"/>
    <mergeCell ref="H802:H808"/>
    <mergeCell ref="I802:I808"/>
    <mergeCell ref="J802:J808"/>
    <mergeCell ref="H810:H811"/>
    <mergeCell ref="I810:I811"/>
    <mergeCell ref="H812:H813"/>
    <mergeCell ref="I812:I813"/>
    <mergeCell ref="J812:J813"/>
    <mergeCell ref="J819:J829"/>
    <mergeCell ref="E828:E830"/>
    <mergeCell ref="F828:F830"/>
    <mergeCell ref="C831:C864"/>
    <mergeCell ref="D831:D864"/>
    <mergeCell ref="E831:E836"/>
    <mergeCell ref="F831:F836"/>
    <mergeCell ref="G831:G864"/>
    <mergeCell ref="H832:H833"/>
    <mergeCell ref="E837:E839"/>
    <mergeCell ref="F837:F839"/>
    <mergeCell ref="E840:E843"/>
    <mergeCell ref="F840:F843"/>
    <mergeCell ref="E844:E845"/>
    <mergeCell ref="F844:F845"/>
    <mergeCell ref="E846:E847"/>
    <mergeCell ref="F846:F847"/>
    <mergeCell ref="E848:E855"/>
    <mergeCell ref="F848:F855"/>
    <mergeCell ref="E856:E857"/>
    <mergeCell ref="F856:F857"/>
    <mergeCell ref="E858:E860"/>
    <mergeCell ref="F858:F860"/>
    <mergeCell ref="E861:E862"/>
    <mergeCell ref="E876:E877"/>
    <mergeCell ref="F876:F877"/>
    <mergeCell ref="E878:E888"/>
    <mergeCell ref="F878:F888"/>
    <mergeCell ref="E889:E891"/>
    <mergeCell ref="F889:F891"/>
    <mergeCell ref="E892:E894"/>
    <mergeCell ref="F892:F894"/>
    <mergeCell ref="E895:E906"/>
    <mergeCell ref="F895:F906"/>
    <mergeCell ref="E920:E922"/>
    <mergeCell ref="F920:F922"/>
    <mergeCell ref="G920:G938"/>
    <mergeCell ref="E923:E924"/>
    <mergeCell ref="F923:F924"/>
    <mergeCell ref="E926:E929"/>
    <mergeCell ref="F926:F929"/>
    <mergeCell ref="E930:E932"/>
    <mergeCell ref="F930:F932"/>
    <mergeCell ref="E933:E934"/>
    <mergeCell ref="F933:F934"/>
    <mergeCell ref="C939:C950"/>
    <mergeCell ref="D939:D950"/>
    <mergeCell ref="E939:E941"/>
    <mergeCell ref="F939:F941"/>
    <mergeCell ref="G939:G950"/>
    <mergeCell ref="H939:H940"/>
    <mergeCell ref="H941:H942"/>
    <mergeCell ref="E942:E944"/>
    <mergeCell ref="F942:F944"/>
    <mergeCell ref="E945:E947"/>
    <mergeCell ref="F945:F947"/>
    <mergeCell ref="H946:H947"/>
    <mergeCell ref="E948:E950"/>
    <mergeCell ref="F948:F950"/>
    <mergeCell ref="H949:H950"/>
    <mergeCell ref="C951:C962"/>
    <mergeCell ref="D951:D962"/>
    <mergeCell ref="E951:E953"/>
    <mergeCell ref="F951:F953"/>
    <mergeCell ref="G951:G962"/>
    <mergeCell ref="H951:H952"/>
    <mergeCell ref="H953:H954"/>
    <mergeCell ref="E954:E956"/>
    <mergeCell ref="F954:F956"/>
    <mergeCell ref="E957:E959"/>
    <mergeCell ref="F957:F959"/>
    <mergeCell ref="H958:H959"/>
    <mergeCell ref="E960:E962"/>
    <mergeCell ref="F960:F962"/>
    <mergeCell ref="H961:H962"/>
    <mergeCell ref="C963:C995"/>
    <mergeCell ref="D963:D995"/>
    <mergeCell ref="F963:F970"/>
    <mergeCell ref="G963:G995"/>
    <mergeCell ref="E971:E975"/>
    <mergeCell ref="E976:E977"/>
    <mergeCell ref="E980:E981"/>
    <mergeCell ref="E982:E985"/>
    <mergeCell ref="F988:F989"/>
    <mergeCell ref="F990:F995"/>
    <mergeCell ref="E978:E979"/>
    <mergeCell ref="C996:C1004"/>
    <mergeCell ref="D996:D1004"/>
    <mergeCell ref="E996:E999"/>
    <mergeCell ref="F996:F999"/>
    <mergeCell ref="G996:G1004"/>
    <mergeCell ref="H997:H998"/>
    <mergeCell ref="E1000:E1004"/>
    <mergeCell ref="F1000:F1004"/>
    <mergeCell ref="C1005:C1014"/>
    <mergeCell ref="D1005:D1014"/>
    <mergeCell ref="G1005:G1014"/>
    <mergeCell ref="E1006:E1007"/>
    <mergeCell ref="F1006:F1007"/>
    <mergeCell ref="E1008:E1009"/>
    <mergeCell ref="F1008:F1009"/>
    <mergeCell ref="E1010:E1011"/>
    <mergeCell ref="F1010:F1011"/>
    <mergeCell ref="E1012:E1013"/>
    <mergeCell ref="F1012:F1013"/>
    <mergeCell ref="C1015:C1021"/>
    <mergeCell ref="D1015:D1021"/>
    <mergeCell ref="E1015:E1018"/>
    <mergeCell ref="F1015:F1018"/>
    <mergeCell ref="G1015:G1021"/>
    <mergeCell ref="E1019:E1021"/>
    <mergeCell ref="F1019:F1021"/>
    <mergeCell ref="C1022:C1030"/>
    <mergeCell ref="D1022:D1030"/>
    <mergeCell ref="E1022:E1024"/>
    <mergeCell ref="F1022:F1024"/>
    <mergeCell ref="G1022:G1030"/>
    <mergeCell ref="E1025:E1027"/>
    <mergeCell ref="F1025:F1027"/>
    <mergeCell ref="E1028:E1030"/>
    <mergeCell ref="F1028:F1030"/>
    <mergeCell ref="D1031:D1032"/>
    <mergeCell ref="G1031:G1032"/>
    <mergeCell ref="C1033:C1041"/>
    <mergeCell ref="D1033:D1041"/>
    <mergeCell ref="E1033:E1035"/>
    <mergeCell ref="F1033:F1035"/>
    <mergeCell ref="G1033:G1041"/>
    <mergeCell ref="E1038:E1041"/>
    <mergeCell ref="F1038:F1041"/>
    <mergeCell ref="C1031:C1032"/>
    <mergeCell ref="E1074:E1075"/>
    <mergeCell ref="F1074:F1075"/>
    <mergeCell ref="H1075:H1079"/>
    <mergeCell ref="C1042:C1066"/>
    <mergeCell ref="D1042:D1066"/>
    <mergeCell ref="E1042:E1045"/>
    <mergeCell ref="F1042:F1045"/>
    <mergeCell ref="G1042:G1066"/>
    <mergeCell ref="E1046:E1048"/>
    <mergeCell ref="F1046:F1048"/>
    <mergeCell ref="E1049:E1051"/>
    <mergeCell ref="F1049:F1051"/>
    <mergeCell ref="E1055:E1057"/>
    <mergeCell ref="F1055:F1057"/>
    <mergeCell ref="E1058:E1059"/>
    <mergeCell ref="F1058:F1059"/>
    <mergeCell ref="E1060:E1062"/>
    <mergeCell ref="F1060:F1062"/>
    <mergeCell ref="E1063:E1066"/>
    <mergeCell ref="F1063:F1066"/>
    <mergeCell ref="E1052:E1054"/>
    <mergeCell ref="F1052:F1054"/>
    <mergeCell ref="J1075:J1077"/>
    <mergeCell ref="E1076:E1077"/>
    <mergeCell ref="F1076:F1077"/>
    <mergeCell ref="E1078:E1079"/>
    <mergeCell ref="F1078:F1079"/>
    <mergeCell ref="C1080:C1094"/>
    <mergeCell ref="D1080:D1094"/>
    <mergeCell ref="E1080:E1083"/>
    <mergeCell ref="F1080:F1083"/>
    <mergeCell ref="G1080:G1094"/>
    <mergeCell ref="E1085:E1086"/>
    <mergeCell ref="F1085:F1086"/>
    <mergeCell ref="E1089:E1091"/>
    <mergeCell ref="F1089:F1091"/>
    <mergeCell ref="C1067:C1079"/>
    <mergeCell ref="D1067:D1079"/>
    <mergeCell ref="G1067:G1079"/>
    <mergeCell ref="H1067:H1069"/>
    <mergeCell ref="E1070:E1071"/>
    <mergeCell ref="F1070:F1071"/>
    <mergeCell ref="H1070:H1071"/>
    <mergeCell ref="E1072:E1073"/>
    <mergeCell ref="F1072:F1073"/>
    <mergeCell ref="H1072:H1074"/>
  </mergeCells>
  <phoneticPr fontId="41" type="noConversion"/>
  <conditionalFormatting sqref="R12:R1094">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93:J200 I126:J130 J168:J172 J176:J180 J184:J188 J93:J97 I146:J146" xr:uid="{512FB55C-CFC8-405B-A897-1348FC15E4AF}">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R498"/>
  <sheetViews>
    <sheetView topLeftCell="D14" zoomScale="41" zoomScaleNormal="41" workbookViewId="0">
      <selection activeCell="L16" sqref="L16"/>
    </sheetView>
  </sheetViews>
  <sheetFormatPr baseColWidth="10" defaultColWidth="11.42578125" defaultRowHeight="15"/>
  <cols>
    <col min="1" max="1" width="24.28515625" style="42" customWidth="1"/>
    <col min="2" max="2" width="16.7109375" style="41" customWidth="1"/>
    <col min="3" max="3" width="25.28515625" style="41" customWidth="1"/>
    <col min="4" max="4" width="38.140625" style="16" customWidth="1"/>
    <col min="5" max="5" width="120.85546875" style="15" customWidth="1"/>
    <col min="6" max="6" width="42.140625" style="15" customWidth="1"/>
    <col min="7" max="7" width="52.2851562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8" width="45" style="17" bestFit="1" customWidth="1"/>
    <col min="19" max="16384" width="11.42578125" style="17"/>
  </cols>
  <sheetData>
    <row r="1" spans="1:18" ht="37.5" customHeight="1">
      <c r="A1" s="574"/>
      <c r="B1" s="575"/>
      <c r="C1" s="203"/>
      <c r="D1" s="153"/>
      <c r="E1" s="154"/>
      <c r="F1" s="154"/>
      <c r="G1" s="154"/>
      <c r="H1" s="154"/>
      <c r="I1" s="204"/>
      <c r="J1" s="156"/>
      <c r="K1" s="153"/>
      <c r="L1" s="153"/>
      <c r="M1" s="153"/>
      <c r="N1" s="153"/>
      <c r="O1" s="153"/>
      <c r="P1" s="156"/>
      <c r="Q1" s="153"/>
      <c r="R1" s="322"/>
    </row>
    <row r="2" spans="1:18" ht="37.5" customHeight="1">
      <c r="A2" s="576"/>
      <c r="B2" s="577"/>
      <c r="C2" s="194"/>
      <c r="D2" s="328"/>
      <c r="E2" s="328"/>
      <c r="F2" s="328"/>
      <c r="G2" s="328"/>
      <c r="H2" s="328"/>
      <c r="I2" s="328"/>
      <c r="J2" s="328"/>
      <c r="K2" s="328"/>
      <c r="L2" s="328"/>
      <c r="M2" s="328"/>
      <c r="N2" s="328"/>
      <c r="O2" s="328"/>
      <c r="P2" s="328"/>
      <c r="Q2" s="328"/>
      <c r="R2" s="329"/>
    </row>
    <row r="3" spans="1:18" ht="37.5" customHeight="1">
      <c r="A3" s="578"/>
      <c r="B3" s="579"/>
      <c r="C3" s="202"/>
      <c r="D3" s="157"/>
      <c r="E3" s="155"/>
      <c r="F3" s="155"/>
      <c r="G3" s="580" t="s">
        <v>0</v>
      </c>
      <c r="H3" s="581"/>
      <c r="I3" s="581"/>
      <c r="J3" s="582"/>
      <c r="K3" s="157"/>
      <c r="L3" s="157"/>
      <c r="M3" s="157"/>
      <c r="N3" s="157"/>
      <c r="O3" s="157"/>
      <c r="P3" s="158"/>
      <c r="Q3" s="157"/>
      <c r="R3" s="159"/>
    </row>
    <row r="4" spans="1:18" ht="15.75">
      <c r="A4" s="591" t="s">
        <v>1</v>
      </c>
      <c r="B4" s="591"/>
      <c r="C4" s="592"/>
      <c r="D4" s="591"/>
      <c r="E4" s="591"/>
      <c r="F4" s="12"/>
      <c r="G4" s="12"/>
      <c r="H4" s="12"/>
      <c r="I4" s="25"/>
      <c r="J4" s="25"/>
      <c r="K4" s="8"/>
      <c r="L4" s="157"/>
      <c r="M4" s="157"/>
      <c r="N4" s="157"/>
      <c r="O4" s="157"/>
      <c r="P4" s="587"/>
      <c r="Q4" s="588"/>
      <c r="R4" s="325"/>
    </row>
    <row r="5" spans="1:18" ht="15.75">
      <c r="A5" s="591" t="s">
        <v>3</v>
      </c>
      <c r="B5" s="591"/>
      <c r="C5" s="592"/>
      <c r="D5" s="591"/>
      <c r="E5" s="591"/>
      <c r="F5" s="12"/>
      <c r="G5" s="12"/>
      <c r="H5" s="12"/>
      <c r="I5" s="25"/>
      <c r="J5" s="25"/>
      <c r="K5" s="8"/>
      <c r="L5" s="157"/>
      <c r="M5" s="157"/>
      <c r="N5" s="157"/>
      <c r="O5" s="157"/>
      <c r="P5" s="589"/>
      <c r="Q5" s="590"/>
      <c r="R5" s="326"/>
    </row>
    <row r="6" spans="1:18" ht="15.75">
      <c r="A6" s="591" t="s">
        <v>5</v>
      </c>
      <c r="B6" s="591"/>
      <c r="C6" s="592"/>
      <c r="D6" s="591"/>
      <c r="E6" s="591"/>
      <c r="F6" s="12"/>
      <c r="G6" s="12"/>
      <c r="H6" s="12"/>
      <c r="I6" s="25"/>
      <c r="J6" s="25"/>
      <c r="K6" s="8"/>
      <c r="L6" s="157"/>
      <c r="M6" s="157"/>
      <c r="N6" s="157"/>
      <c r="O6" s="157"/>
      <c r="P6" s="585" t="s">
        <v>6</v>
      </c>
      <c r="Q6" s="586"/>
      <c r="R6" s="330">
        <v>46022</v>
      </c>
    </row>
    <row r="7" spans="1:18" ht="15.75">
      <c r="A7" s="591" t="s">
        <v>7</v>
      </c>
      <c r="B7" s="591"/>
      <c r="C7" s="592"/>
      <c r="D7" s="591"/>
      <c r="E7" s="591"/>
      <c r="F7" s="12"/>
      <c r="G7" s="12"/>
      <c r="H7" s="12"/>
      <c r="I7" s="25"/>
      <c r="J7" s="25"/>
      <c r="K7" s="8"/>
      <c r="L7" s="157"/>
      <c r="M7" s="157"/>
      <c r="N7" s="157"/>
      <c r="O7" s="157"/>
      <c r="P7" s="583" t="s">
        <v>8</v>
      </c>
      <c r="Q7" s="584"/>
      <c r="R7" s="327">
        <v>46176</v>
      </c>
    </row>
    <row r="8" spans="1:18" ht="15.75">
      <c r="A8" s="573"/>
      <c r="B8" s="573"/>
      <c r="C8" s="573"/>
      <c r="D8" s="573"/>
      <c r="E8" s="573"/>
      <c r="F8" s="12"/>
      <c r="G8" s="12"/>
      <c r="H8" s="12"/>
      <c r="I8" s="25"/>
      <c r="J8" s="25"/>
      <c r="K8" s="8"/>
      <c r="L8" s="8"/>
      <c r="M8" s="157"/>
      <c r="N8" s="157"/>
      <c r="O8" s="157"/>
      <c r="P8" s="158"/>
      <c r="Q8" s="324"/>
      <c r="R8" s="323"/>
    </row>
    <row r="9" spans="1:18" ht="15.75">
      <c r="A9" s="570"/>
      <c r="B9" s="571"/>
      <c r="C9" s="571"/>
      <c r="D9" s="571"/>
      <c r="E9" s="571"/>
      <c r="F9" s="571"/>
      <c r="G9" s="571"/>
      <c r="H9" s="571"/>
      <c r="I9" s="571"/>
      <c r="J9" s="571"/>
      <c r="K9" s="571"/>
      <c r="L9" s="571"/>
      <c r="M9" s="571"/>
      <c r="N9" s="571"/>
      <c r="O9" s="571"/>
      <c r="P9" s="571"/>
      <c r="Q9" s="571"/>
      <c r="R9" s="572"/>
    </row>
    <row r="10" spans="1:18" ht="15.75">
      <c r="A10" s="208"/>
      <c r="B10" s="197"/>
      <c r="C10" s="197"/>
      <c r="D10" s="197" t="s">
        <v>4534</v>
      </c>
      <c r="E10" s="321"/>
      <c r="F10" s="319"/>
      <c r="G10" s="320" t="s">
        <v>4532</v>
      </c>
      <c r="H10" s="315"/>
      <c r="I10" s="210"/>
      <c r="J10" s="210"/>
      <c r="K10" s="197"/>
      <c r="L10" s="197"/>
      <c r="M10" s="197"/>
      <c r="N10" s="197"/>
      <c r="O10" s="197"/>
      <c r="P10" s="210"/>
      <c r="Q10" s="197"/>
      <c r="R10" s="197"/>
    </row>
    <row r="11" spans="1:18" s="16" customFormat="1" ht="63">
      <c r="A11" s="317" t="s">
        <v>9</v>
      </c>
      <c r="B11" s="316" t="s">
        <v>10</v>
      </c>
      <c r="C11" s="316" t="s">
        <v>11</v>
      </c>
      <c r="D11" s="316" t="s">
        <v>4533</v>
      </c>
      <c r="E11" s="318" t="s">
        <v>5620</v>
      </c>
      <c r="F11" s="316" t="s">
        <v>4531</v>
      </c>
      <c r="G11" s="314" t="s">
        <v>5619</v>
      </c>
      <c r="H11" s="316" t="s">
        <v>12</v>
      </c>
      <c r="I11" s="316" t="s">
        <v>13</v>
      </c>
      <c r="J11" s="316" t="s">
        <v>14</v>
      </c>
      <c r="K11" s="316" t="s">
        <v>15</v>
      </c>
      <c r="L11" s="316" t="s">
        <v>16</v>
      </c>
      <c r="M11" s="316" t="s">
        <v>17</v>
      </c>
      <c r="N11" s="316" t="s">
        <v>18</v>
      </c>
      <c r="O11" s="316" t="s">
        <v>19</v>
      </c>
      <c r="P11" s="316" t="s">
        <v>20</v>
      </c>
      <c r="Q11" s="316" t="s">
        <v>21</v>
      </c>
      <c r="R11" s="316" t="s">
        <v>22</v>
      </c>
    </row>
    <row r="12" spans="1:18" ht="409.5">
      <c r="A12" s="333" t="s">
        <v>23</v>
      </c>
      <c r="B12" s="334" t="s">
        <v>24</v>
      </c>
      <c r="C12" s="151" t="s">
        <v>25</v>
      </c>
      <c r="D12" s="151" t="s">
        <v>26</v>
      </c>
      <c r="E12" s="148" t="s">
        <v>27</v>
      </c>
      <c r="F12" s="148"/>
      <c r="G12" s="148" t="s">
        <v>28</v>
      </c>
      <c r="H12" s="144" t="s">
        <v>29</v>
      </c>
      <c r="I12" s="91" t="s">
        <v>30</v>
      </c>
      <c r="J12" s="145" t="s">
        <v>31</v>
      </c>
      <c r="K12" s="160">
        <v>1</v>
      </c>
      <c r="L12" s="161">
        <v>44743</v>
      </c>
      <c r="M12" s="161">
        <v>46752</v>
      </c>
      <c r="N12" s="140">
        <f>(M12-L12)/7</f>
        <v>287</v>
      </c>
      <c r="O12" s="160">
        <v>0.93459999999999999</v>
      </c>
      <c r="P12" s="145" t="s">
        <v>5436</v>
      </c>
      <c r="Q12" s="146">
        <f>(O12/K12)</f>
        <v>0.93459999999999999</v>
      </c>
      <c r="R12" s="141" t="str">
        <f t="array" aca="1" ref="R12" ca="1">IF(ISNUMBER(Q12),IF(Q12=100%,"CUMPLIDA",IF(AND(ISNUMBER(M12),ISNUMBER(INDIRECT("FECHA_"&amp;$B12,1))), IF(M12&lt;=INDIRECT("FECHA_"&amp;$B12,1),"INCUMPLIDA","PROCESO"), "VERIFICAR FECHA")),"SIN VALOR AVANCE")</f>
        <v>PROCESO</v>
      </c>
    </row>
    <row r="13" spans="1:18" ht="360" customHeight="1">
      <c r="A13" s="171" t="s">
        <v>23</v>
      </c>
      <c r="B13" s="139" t="s">
        <v>24</v>
      </c>
      <c r="C13" s="532" t="s">
        <v>32</v>
      </c>
      <c r="D13" s="532" t="s">
        <v>33</v>
      </c>
      <c r="E13" s="544" t="s">
        <v>34</v>
      </c>
      <c r="F13" s="544"/>
      <c r="G13" s="544" t="s">
        <v>35</v>
      </c>
      <c r="H13" s="148" t="s">
        <v>36</v>
      </c>
      <c r="I13" s="91" t="s">
        <v>37</v>
      </c>
      <c r="J13" s="96" t="s">
        <v>37</v>
      </c>
      <c r="K13" s="160">
        <v>1</v>
      </c>
      <c r="L13" s="161">
        <v>44805</v>
      </c>
      <c r="M13" s="161">
        <v>46387</v>
      </c>
      <c r="N13" s="140">
        <f>(M13-L13)/7</f>
        <v>226</v>
      </c>
      <c r="O13" s="160">
        <v>0.98</v>
      </c>
      <c r="P13" s="96" t="s">
        <v>38</v>
      </c>
      <c r="Q13" s="146">
        <f>(O13/K13)</f>
        <v>0.98</v>
      </c>
      <c r="R13" s="141" t="str">
        <f t="array" aca="1" ref="R13" ca="1">IF(ISNUMBER(Q13),IF(Q13=100%,"CUMPLIDA",IF(AND(ISNUMBER(M13),ISNUMBER(INDIRECT("FECHA_"&amp;$B13,1))), IF(M13&lt;=INDIRECT("FECHA_"&amp;$B13,1),"INCUMPLIDA","PROCESO"), "VERIFICAR FECHA")),"SIN VALOR AVANCE")</f>
        <v>PROCESO</v>
      </c>
    </row>
    <row r="14" spans="1:18" ht="409.5">
      <c r="A14" s="171" t="s">
        <v>23</v>
      </c>
      <c r="B14" s="139" t="s">
        <v>24</v>
      </c>
      <c r="C14" s="534"/>
      <c r="D14" s="534"/>
      <c r="E14" s="545"/>
      <c r="F14" s="545"/>
      <c r="G14" s="545"/>
      <c r="H14" s="148" t="s">
        <v>5437</v>
      </c>
      <c r="I14" s="96" t="s">
        <v>37</v>
      </c>
      <c r="J14" s="96" t="s">
        <v>37</v>
      </c>
      <c r="K14" s="160">
        <v>1</v>
      </c>
      <c r="L14" s="161">
        <v>44805</v>
      </c>
      <c r="M14" s="161">
        <v>46387</v>
      </c>
      <c r="N14" s="140">
        <f>(M14-L14)/7</f>
        <v>226</v>
      </c>
      <c r="O14" s="160">
        <v>0.88009999999999999</v>
      </c>
      <c r="P14" s="96" t="s">
        <v>39</v>
      </c>
      <c r="Q14" s="146">
        <f>(O14/K14)</f>
        <v>0.88009999999999999</v>
      </c>
      <c r="R14" s="141" t="str">
        <f t="array" aca="1" ref="R14" ca="1">IF(ISNUMBER(Q14),IF(Q14=100%,"CUMPLIDA",IF(AND(ISNUMBER(M14),ISNUMBER(INDIRECT("FECHA_"&amp;$B14,1))), IF(M14&lt;=INDIRECT("FECHA_"&amp;$B14,1),"INCUMPLIDA","PROCESO"), "VERIFICAR FECHA")),"SIN VALOR AVANCE")</f>
        <v>PROCESO</v>
      </c>
    </row>
    <row r="15" spans="1:18" ht="409.5">
      <c r="A15" s="171" t="s">
        <v>23</v>
      </c>
      <c r="B15" s="139" t="s">
        <v>24</v>
      </c>
      <c r="C15" s="151" t="s">
        <v>41</v>
      </c>
      <c r="D15" s="143" t="s">
        <v>42</v>
      </c>
      <c r="E15" s="148" t="s">
        <v>43</v>
      </c>
      <c r="F15" s="148"/>
      <c r="G15" s="148" t="s">
        <v>44</v>
      </c>
      <c r="H15" s="148" t="s">
        <v>5438</v>
      </c>
      <c r="I15" s="89" t="s">
        <v>5439</v>
      </c>
      <c r="J15" s="148" t="s">
        <v>5440</v>
      </c>
      <c r="K15" s="160">
        <v>3</v>
      </c>
      <c r="L15" s="162">
        <v>46174</v>
      </c>
      <c r="M15" s="161">
        <v>47118</v>
      </c>
      <c r="N15" s="140">
        <f>(M15-L15)/7</f>
        <v>134.85714285714286</v>
      </c>
      <c r="O15" s="160">
        <v>0</v>
      </c>
      <c r="P15" s="164" t="s">
        <v>5441</v>
      </c>
      <c r="Q15" s="146">
        <f>O15/K15</f>
        <v>0</v>
      </c>
      <c r="R15" s="278" t="s">
        <v>1604</v>
      </c>
    </row>
    <row r="16" spans="1:18" ht="173.25" customHeight="1">
      <c r="A16" s="466" t="s">
        <v>23</v>
      </c>
      <c r="B16" s="467" t="s">
        <v>24</v>
      </c>
      <c r="C16" s="602" t="s">
        <v>47</v>
      </c>
      <c r="D16" s="602" t="s">
        <v>49</v>
      </c>
      <c r="E16" s="603" t="s">
        <v>50</v>
      </c>
      <c r="F16" s="603"/>
      <c r="G16" s="603" t="s">
        <v>51</v>
      </c>
      <c r="H16" s="468" t="s">
        <v>5442</v>
      </c>
      <c r="I16" s="470" t="s">
        <v>5443</v>
      </c>
      <c r="J16" s="471" t="s">
        <v>5444</v>
      </c>
      <c r="K16" s="465">
        <v>3</v>
      </c>
      <c r="L16" s="459">
        <v>46174</v>
      </c>
      <c r="M16" s="460">
        <v>47118</v>
      </c>
      <c r="N16" s="461">
        <f t="shared" ref="N16:N35" si="0">(M16-L16)/7</f>
        <v>134.85714285714286</v>
      </c>
      <c r="O16" s="458">
        <v>0</v>
      </c>
      <c r="P16" s="462" t="s">
        <v>54</v>
      </c>
      <c r="Q16" s="463">
        <f>O16/K16</f>
        <v>0</v>
      </c>
      <c r="R16" s="464" t="s">
        <v>1604</v>
      </c>
    </row>
    <row r="17" spans="1:18" ht="195">
      <c r="A17" s="466" t="s">
        <v>23</v>
      </c>
      <c r="B17" s="467" t="s">
        <v>24</v>
      </c>
      <c r="C17" s="602"/>
      <c r="D17" s="602"/>
      <c r="E17" s="603"/>
      <c r="F17" s="603"/>
      <c r="G17" s="603"/>
      <c r="H17" s="469" t="s">
        <v>59</v>
      </c>
      <c r="I17" s="462" t="s">
        <v>60</v>
      </c>
      <c r="J17" s="462" t="s">
        <v>60</v>
      </c>
      <c r="K17" s="458">
        <v>2</v>
      </c>
      <c r="L17" s="460">
        <v>45641</v>
      </c>
      <c r="M17" s="460">
        <v>45688</v>
      </c>
      <c r="N17" s="461">
        <f t="shared" si="0"/>
        <v>6.7142857142857144</v>
      </c>
      <c r="O17" s="458">
        <v>2</v>
      </c>
      <c r="P17" s="462" t="s">
        <v>61</v>
      </c>
      <c r="Q17" s="463">
        <f t="shared" ref="Q17:Q22" si="1">(O17/K17)</f>
        <v>1</v>
      </c>
      <c r="R17" s="464" t="str">
        <f t="array" aca="1" ref="R17" ca="1">IF(ISNUMBER(Q17),IF(Q17=100%,"CUMPLIDA",IF(AND(ISNUMBER(M17),ISNUMBER(INDIRECT("FECHA_"&amp;$B17,1))), IF(M17&lt;=INDIRECT("FECHA_"&amp;$B17,1),"INCUMPLIDA","PROCESO"), "VERIFICAR FECHA")),"SIN VALOR AVANCE")</f>
        <v>CUMPLIDA</v>
      </c>
    </row>
    <row r="18" spans="1:18" ht="105">
      <c r="A18" s="466" t="s">
        <v>23</v>
      </c>
      <c r="B18" s="467" t="s">
        <v>24</v>
      </c>
      <c r="C18" s="602"/>
      <c r="D18" s="602"/>
      <c r="E18" s="603"/>
      <c r="F18" s="603"/>
      <c r="G18" s="603"/>
      <c r="H18" s="469" t="s">
        <v>62</v>
      </c>
      <c r="I18" s="462" t="s">
        <v>63</v>
      </c>
      <c r="J18" s="462" t="s">
        <v>63</v>
      </c>
      <c r="K18" s="458">
        <v>2</v>
      </c>
      <c r="L18" s="460">
        <v>45641</v>
      </c>
      <c r="M18" s="460">
        <v>45688</v>
      </c>
      <c r="N18" s="461">
        <f t="shared" si="0"/>
        <v>6.7142857142857144</v>
      </c>
      <c r="O18" s="458">
        <v>2</v>
      </c>
      <c r="P18" s="462" t="s">
        <v>61</v>
      </c>
      <c r="Q18" s="463">
        <f t="shared" si="1"/>
        <v>1</v>
      </c>
      <c r="R18" s="464" t="str">
        <f t="array" aca="1" ref="R18" ca="1">IF(ISNUMBER(Q18),IF(Q18=100%,"CUMPLIDA",IF(AND(ISNUMBER(M18),ISNUMBER(INDIRECT("FECHA_"&amp;$B18,1))), IF(M18&lt;=INDIRECT("FECHA_"&amp;$B18,1),"INCUMPLIDA","PROCESO"), "VERIFICAR FECHA")),"SIN VALOR AVANCE")</f>
        <v>CUMPLIDA</v>
      </c>
    </row>
    <row r="19" spans="1:18" ht="120">
      <c r="A19" s="466" t="s">
        <v>23</v>
      </c>
      <c r="B19" s="467" t="s">
        <v>24</v>
      </c>
      <c r="C19" s="602"/>
      <c r="D19" s="602"/>
      <c r="E19" s="603"/>
      <c r="F19" s="603"/>
      <c r="G19" s="603"/>
      <c r="H19" s="469" t="s">
        <v>64</v>
      </c>
      <c r="I19" s="462" t="s">
        <v>65</v>
      </c>
      <c r="J19" s="462" t="s">
        <v>65</v>
      </c>
      <c r="K19" s="458">
        <v>2</v>
      </c>
      <c r="L19" s="460">
        <v>45641</v>
      </c>
      <c r="M19" s="460">
        <v>45777</v>
      </c>
      <c r="N19" s="461">
        <f t="shared" si="0"/>
        <v>19.428571428571427</v>
      </c>
      <c r="O19" s="458">
        <v>2</v>
      </c>
      <c r="P19" s="462" t="s">
        <v>66</v>
      </c>
      <c r="Q19" s="463">
        <f t="shared" si="1"/>
        <v>1</v>
      </c>
      <c r="R19" s="464" t="str">
        <f t="array" aca="1" ref="R19" ca="1">IF(ISNUMBER(Q19),IF(Q19=100%,"CUMPLIDA",IF(AND(ISNUMBER(M19),ISNUMBER(INDIRECT("FECHA_"&amp;$B19,1))), IF(M19&lt;=INDIRECT("FECHA_"&amp;$B19,1),"INCUMPLIDA","PROCESO"), "VERIFICAR FECHA")),"SIN VALOR AVANCE")</f>
        <v>CUMPLIDA</v>
      </c>
    </row>
    <row r="20" spans="1:18" ht="120" customHeight="1">
      <c r="A20" s="171" t="s">
        <v>23</v>
      </c>
      <c r="B20" s="139" t="s">
        <v>24</v>
      </c>
      <c r="C20" s="523" t="s">
        <v>67</v>
      </c>
      <c r="D20" s="523" t="s">
        <v>68</v>
      </c>
      <c r="E20" s="521" t="s">
        <v>69</v>
      </c>
      <c r="F20" s="521"/>
      <c r="G20" s="517" t="s">
        <v>70</v>
      </c>
      <c r="H20" s="524" t="s">
        <v>71</v>
      </c>
      <c r="I20" s="91" t="s">
        <v>72</v>
      </c>
      <c r="J20" s="91" t="s">
        <v>73</v>
      </c>
      <c r="K20" s="160">
        <v>1</v>
      </c>
      <c r="L20" s="162">
        <v>45901</v>
      </c>
      <c r="M20" s="162">
        <v>46111</v>
      </c>
      <c r="N20" s="140">
        <f t="shared" si="0"/>
        <v>30</v>
      </c>
      <c r="O20" s="160">
        <v>0</v>
      </c>
      <c r="P20" s="91" t="s">
        <v>74</v>
      </c>
      <c r="Q20" s="146">
        <f t="shared" si="1"/>
        <v>0</v>
      </c>
      <c r="R20" s="141" t="str">
        <f t="array" aca="1" ref="R20" ca="1">IF(ISNUMBER(Q20),IF(Q20=100%,"CUMPLIDA",IF(AND(ISNUMBER(M20),ISNUMBER(INDIRECT("FECHA_"&amp;$B20,1))), IF(M20&lt;=INDIRECT("FECHA_"&amp;$B20,1),"INCUMPLIDA","PROCESO"), "VERIFICAR FECHA")),"SIN VALOR AVANCE")</f>
        <v>PROCESO</v>
      </c>
    </row>
    <row r="21" spans="1:18" ht="75.75">
      <c r="A21" s="171" t="s">
        <v>23</v>
      </c>
      <c r="B21" s="139" t="s">
        <v>24</v>
      </c>
      <c r="C21" s="523"/>
      <c r="D21" s="523"/>
      <c r="E21" s="521"/>
      <c r="F21" s="521"/>
      <c r="G21" s="517"/>
      <c r="H21" s="524"/>
      <c r="I21" s="91" t="s">
        <v>75</v>
      </c>
      <c r="J21" s="91" t="s">
        <v>76</v>
      </c>
      <c r="K21" s="160">
        <v>7</v>
      </c>
      <c r="L21" s="162">
        <v>45901</v>
      </c>
      <c r="M21" s="162">
        <v>46111</v>
      </c>
      <c r="N21" s="140">
        <f t="shared" si="0"/>
        <v>30</v>
      </c>
      <c r="O21" s="160">
        <v>0</v>
      </c>
      <c r="P21" s="91" t="s">
        <v>74</v>
      </c>
      <c r="Q21" s="146">
        <f t="shared" si="1"/>
        <v>0</v>
      </c>
      <c r="R21" s="141" t="str">
        <f t="array" aca="1" ref="R21" ca="1">IF(ISNUMBER(Q21),IF(Q21=100%,"CUMPLIDA",IF(AND(ISNUMBER(M21),ISNUMBER(INDIRECT("FECHA_"&amp;$B21,1))), IF(M21&lt;=INDIRECT("FECHA_"&amp;$B21,1),"INCUMPLIDA","PROCESO"), "VERIFICAR FECHA")),"SIN VALOR AVANCE")</f>
        <v>PROCESO</v>
      </c>
    </row>
    <row r="22" spans="1:18" ht="105">
      <c r="A22" s="171" t="s">
        <v>23</v>
      </c>
      <c r="B22" s="139" t="s">
        <v>24</v>
      </c>
      <c r="C22" s="523"/>
      <c r="D22" s="523"/>
      <c r="E22" s="521"/>
      <c r="F22" s="521"/>
      <c r="G22" s="517"/>
      <c r="H22" s="524"/>
      <c r="I22" s="166" t="s">
        <v>77</v>
      </c>
      <c r="J22" s="91" t="s">
        <v>78</v>
      </c>
      <c r="K22" s="160">
        <v>1</v>
      </c>
      <c r="L22" s="162">
        <v>45901</v>
      </c>
      <c r="M22" s="162">
        <v>46142</v>
      </c>
      <c r="N22" s="140">
        <f t="shared" si="0"/>
        <v>34.428571428571431</v>
      </c>
      <c r="O22" s="160">
        <v>0</v>
      </c>
      <c r="P22" s="91" t="s">
        <v>74</v>
      </c>
      <c r="Q22" s="146">
        <f t="shared" si="1"/>
        <v>0</v>
      </c>
      <c r="R22" s="141" t="str">
        <f t="array" aca="1" ref="R22" ca="1">IF(ISNUMBER(Q22),IF(Q22=100%,"CUMPLIDA",IF(AND(ISNUMBER(M22),ISNUMBER(INDIRECT("FECHA_"&amp;$B22,1))), IF(M22&lt;=INDIRECT("FECHA_"&amp;$B22,1),"INCUMPLIDA","PROCESO"), "VERIFICAR FECHA")),"SIN VALOR AVANCE")</f>
        <v>PROCESO</v>
      </c>
    </row>
    <row r="23" spans="1:18" ht="240">
      <c r="A23" s="171" t="s">
        <v>23</v>
      </c>
      <c r="B23" s="139" t="s">
        <v>24</v>
      </c>
      <c r="C23" s="523"/>
      <c r="D23" s="523"/>
      <c r="E23" s="521"/>
      <c r="F23" s="521"/>
      <c r="G23" s="517"/>
      <c r="H23" s="89" t="s">
        <v>79</v>
      </c>
      <c r="I23" s="167" t="s">
        <v>80</v>
      </c>
      <c r="J23" s="91" t="s">
        <v>81</v>
      </c>
      <c r="K23" s="160">
        <v>8</v>
      </c>
      <c r="L23" s="162">
        <v>45901</v>
      </c>
      <c r="M23" s="162">
        <v>46203</v>
      </c>
      <c r="N23" s="140">
        <f t="shared" si="0"/>
        <v>43.142857142857146</v>
      </c>
      <c r="O23" s="160">
        <v>2</v>
      </c>
      <c r="P23" s="91" t="s">
        <v>82</v>
      </c>
      <c r="Q23" s="146">
        <f>(O23/K23)</f>
        <v>0.25</v>
      </c>
      <c r="R23" s="141" t="str">
        <f t="array" aca="1" ref="R23" ca="1">IF(ISNUMBER(Q23),IF(Q23=100%,"CUMPLIDA",IF(AND(ISNUMBER(M23),ISNUMBER(INDIRECT("FECHA_"&amp;$B23,1))), IF(M23&lt;=INDIRECT("FECHA_"&amp;$B23,1),"INCUMPLIDA","PROCESO"), "VERIFICAR FECHA")),"SIN VALOR AVANCE")</f>
        <v>PROCESO</v>
      </c>
    </row>
    <row r="24" spans="1:18" ht="150">
      <c r="A24" s="171" t="s">
        <v>23</v>
      </c>
      <c r="B24" s="139" t="s">
        <v>24</v>
      </c>
      <c r="C24" s="523"/>
      <c r="D24" s="523"/>
      <c r="E24" s="521"/>
      <c r="F24" s="521"/>
      <c r="G24" s="517"/>
      <c r="H24" s="89" t="s">
        <v>83</v>
      </c>
      <c r="I24" s="91" t="s">
        <v>84</v>
      </c>
      <c r="J24" s="91" t="s">
        <v>85</v>
      </c>
      <c r="K24" s="160">
        <v>1</v>
      </c>
      <c r="L24" s="162">
        <v>45901</v>
      </c>
      <c r="M24" s="162">
        <v>45961</v>
      </c>
      <c r="N24" s="140">
        <f t="shared" si="0"/>
        <v>8.5714285714285712</v>
      </c>
      <c r="O24" s="160">
        <v>1</v>
      </c>
      <c r="P24" s="91" t="s">
        <v>86</v>
      </c>
      <c r="Q24" s="146">
        <f t="shared" ref="Q24:Q35" si="2">(O24/K24)</f>
        <v>1</v>
      </c>
      <c r="R24" s="141" t="str">
        <f t="array" aca="1" ref="R24" ca="1">IF(ISNUMBER(Q24),IF(Q24=100%,"CUMPLIDA",IF(AND(ISNUMBER(M24),ISNUMBER(INDIRECT("FECHA_"&amp;$B24,1))), IF(M24&lt;=INDIRECT("FECHA_"&amp;$B24,1),"INCUMPLIDA","PROCESO"), "VERIFICAR FECHA")),"SIN VALOR AVANCE")</f>
        <v>CUMPLIDA</v>
      </c>
    </row>
    <row r="25" spans="1:18" ht="120">
      <c r="A25" s="171" t="s">
        <v>23</v>
      </c>
      <c r="B25" s="139" t="s">
        <v>24</v>
      </c>
      <c r="C25" s="523"/>
      <c r="D25" s="523"/>
      <c r="E25" s="521"/>
      <c r="F25" s="521"/>
      <c r="G25" s="517"/>
      <c r="H25" s="168" t="s">
        <v>87</v>
      </c>
      <c r="I25" s="166" t="s">
        <v>88</v>
      </c>
      <c r="J25" s="91" t="s">
        <v>89</v>
      </c>
      <c r="K25" s="160">
        <v>2</v>
      </c>
      <c r="L25" s="162">
        <v>45901</v>
      </c>
      <c r="M25" s="162">
        <v>46203</v>
      </c>
      <c r="N25" s="140">
        <f t="shared" si="0"/>
        <v>43.142857142857146</v>
      </c>
      <c r="O25" s="160">
        <v>2</v>
      </c>
      <c r="P25" s="91" t="s">
        <v>74</v>
      </c>
      <c r="Q25" s="146">
        <f t="shared" si="2"/>
        <v>1</v>
      </c>
      <c r="R25" s="141" t="str">
        <f t="array" aca="1" ref="R25" ca="1">IF(ISNUMBER(Q25),IF(Q25=100%,"CUMPLIDA",IF(AND(ISNUMBER(M25),ISNUMBER(INDIRECT("FECHA_"&amp;$B25,1))), IF(M25&lt;=INDIRECT("FECHA_"&amp;$B25,1),"INCUMPLIDA","PROCESO"), "VERIFICAR FECHA")),"SIN VALOR AVANCE")</f>
        <v>CUMPLIDA</v>
      </c>
    </row>
    <row r="26" spans="1:18" ht="75.75">
      <c r="A26" s="171" t="s">
        <v>23</v>
      </c>
      <c r="B26" s="139" t="s">
        <v>24</v>
      </c>
      <c r="C26" s="523"/>
      <c r="D26" s="523"/>
      <c r="E26" s="521"/>
      <c r="F26" s="521"/>
      <c r="G26" s="517"/>
      <c r="H26" s="168" t="s">
        <v>90</v>
      </c>
      <c r="I26" s="166" t="s">
        <v>91</v>
      </c>
      <c r="J26" s="91" t="s">
        <v>92</v>
      </c>
      <c r="K26" s="160">
        <v>1</v>
      </c>
      <c r="L26" s="162">
        <v>45901</v>
      </c>
      <c r="M26" s="162">
        <v>46203</v>
      </c>
      <c r="N26" s="140">
        <f t="shared" si="0"/>
        <v>43.142857142857146</v>
      </c>
      <c r="O26" s="160">
        <v>0.5</v>
      </c>
      <c r="P26" s="91" t="s">
        <v>74</v>
      </c>
      <c r="Q26" s="146">
        <f t="shared" si="2"/>
        <v>0.5</v>
      </c>
      <c r="R26" s="141" t="str">
        <f t="array" aca="1" ref="R26" ca="1">IF(ISNUMBER(Q26),IF(Q26=100%,"CUMPLIDA",IF(AND(ISNUMBER(M26),ISNUMBER(INDIRECT("FECHA_"&amp;$B26,1))), IF(M26&lt;=INDIRECT("FECHA_"&amp;$B26,1),"INCUMPLIDA","PROCESO"), "VERIFICAR FECHA")),"SIN VALOR AVANCE")</f>
        <v>PROCESO</v>
      </c>
    </row>
    <row r="27" spans="1:18" ht="180">
      <c r="A27" s="171" t="s">
        <v>23</v>
      </c>
      <c r="B27" s="139" t="s">
        <v>24</v>
      </c>
      <c r="C27" s="523"/>
      <c r="D27" s="523"/>
      <c r="E27" s="521"/>
      <c r="F27" s="521"/>
      <c r="G27" s="517"/>
      <c r="H27" s="168" t="s">
        <v>93</v>
      </c>
      <c r="I27" s="166" t="s">
        <v>94</v>
      </c>
      <c r="J27" s="169" t="s">
        <v>89</v>
      </c>
      <c r="K27" s="160">
        <v>1</v>
      </c>
      <c r="L27" s="162">
        <v>45901</v>
      </c>
      <c r="M27" s="162">
        <v>46022</v>
      </c>
      <c r="N27" s="140">
        <f t="shared" si="0"/>
        <v>17.285714285714285</v>
      </c>
      <c r="O27" s="160">
        <v>1</v>
      </c>
      <c r="P27" s="91" t="s">
        <v>95</v>
      </c>
      <c r="Q27" s="146">
        <f t="shared" si="2"/>
        <v>1</v>
      </c>
      <c r="R27" s="141" t="str">
        <f t="array" aca="1" ref="R27" ca="1">IF(ISNUMBER(Q27),IF(Q27=100%,"CUMPLIDA",IF(AND(ISNUMBER(M27),ISNUMBER(INDIRECT("FECHA_"&amp;$B27,1))), IF(M27&lt;=INDIRECT("FECHA_"&amp;$B27,1),"INCUMPLIDA","PROCESO"), "VERIFICAR FECHA")),"SIN VALOR AVANCE")</f>
        <v>CUMPLIDA</v>
      </c>
    </row>
    <row r="28" spans="1:18" ht="240">
      <c r="A28" s="171" t="s">
        <v>23</v>
      </c>
      <c r="B28" s="139" t="s">
        <v>24</v>
      </c>
      <c r="C28" s="522" t="s">
        <v>67</v>
      </c>
      <c r="D28" s="522" t="s">
        <v>96</v>
      </c>
      <c r="E28" s="521" t="s">
        <v>97</v>
      </c>
      <c r="F28" s="521"/>
      <c r="G28" s="517" t="s">
        <v>98</v>
      </c>
      <c r="H28" s="89" t="s">
        <v>99</v>
      </c>
      <c r="I28" s="167" t="s">
        <v>80</v>
      </c>
      <c r="J28" s="91" t="s">
        <v>100</v>
      </c>
      <c r="K28" s="160">
        <v>8</v>
      </c>
      <c r="L28" s="162">
        <v>45901</v>
      </c>
      <c r="M28" s="162">
        <v>46203</v>
      </c>
      <c r="N28" s="140">
        <f t="shared" si="0"/>
        <v>43.142857142857146</v>
      </c>
      <c r="O28" s="160">
        <v>2</v>
      </c>
      <c r="P28" s="91" t="s">
        <v>82</v>
      </c>
      <c r="Q28" s="146">
        <f t="shared" si="2"/>
        <v>0.25</v>
      </c>
      <c r="R28" s="141" t="str">
        <f t="array" aca="1" ref="R28" ca="1">IF(ISNUMBER(Q28),IF(Q28=100%,"CUMPLIDA",IF(AND(ISNUMBER(M28),ISNUMBER(INDIRECT("FECHA_"&amp;$B28,1))), IF(M28&lt;=INDIRECT("FECHA_"&amp;$B28,1),"INCUMPLIDA","PROCESO"), "VERIFICAR FECHA")),"SIN VALOR AVANCE")</f>
        <v>PROCESO</v>
      </c>
    </row>
    <row r="29" spans="1:18" ht="150">
      <c r="A29" s="171" t="s">
        <v>23</v>
      </c>
      <c r="B29" s="139" t="s">
        <v>24</v>
      </c>
      <c r="C29" s="522"/>
      <c r="D29" s="522"/>
      <c r="E29" s="521"/>
      <c r="F29" s="521"/>
      <c r="G29" s="517"/>
      <c r="H29" s="89" t="s">
        <v>83</v>
      </c>
      <c r="I29" s="91" t="s">
        <v>84</v>
      </c>
      <c r="J29" s="91" t="s">
        <v>85</v>
      </c>
      <c r="K29" s="160">
        <v>1</v>
      </c>
      <c r="L29" s="162">
        <v>45901</v>
      </c>
      <c r="M29" s="162">
        <v>45961</v>
      </c>
      <c r="N29" s="140">
        <f t="shared" si="0"/>
        <v>8.5714285714285712</v>
      </c>
      <c r="O29" s="160">
        <v>1</v>
      </c>
      <c r="P29" s="91" t="s">
        <v>86</v>
      </c>
      <c r="Q29" s="146">
        <f t="shared" si="2"/>
        <v>1</v>
      </c>
      <c r="R29" s="141" t="str">
        <f t="array" aca="1" ref="R29" ca="1">IF(ISNUMBER(Q29),IF(Q29=100%,"CUMPLIDA",IF(AND(ISNUMBER(M29),ISNUMBER(INDIRECT("FECHA_"&amp;$B29,1))), IF(M29&lt;=INDIRECT("FECHA_"&amp;$B29,1),"INCUMPLIDA","PROCESO"), "VERIFICAR FECHA")),"SIN VALOR AVANCE")</f>
        <v>CUMPLIDA</v>
      </c>
    </row>
    <row r="30" spans="1:18" ht="120">
      <c r="A30" s="171" t="s">
        <v>23</v>
      </c>
      <c r="B30" s="139" t="s">
        <v>24</v>
      </c>
      <c r="C30" s="522"/>
      <c r="D30" s="522"/>
      <c r="E30" s="521"/>
      <c r="F30" s="521"/>
      <c r="G30" s="517"/>
      <c r="H30" s="168" t="s">
        <v>87</v>
      </c>
      <c r="I30" s="166" t="s">
        <v>101</v>
      </c>
      <c r="J30" s="91" t="s">
        <v>89</v>
      </c>
      <c r="K30" s="160">
        <v>2</v>
      </c>
      <c r="L30" s="162">
        <v>45901</v>
      </c>
      <c r="M30" s="162">
        <v>46203</v>
      </c>
      <c r="N30" s="140">
        <f t="shared" si="0"/>
        <v>43.142857142857146</v>
      </c>
      <c r="O30" s="160">
        <v>2</v>
      </c>
      <c r="P30" s="91" t="s">
        <v>74</v>
      </c>
      <c r="Q30" s="146">
        <f t="shared" si="2"/>
        <v>1</v>
      </c>
      <c r="R30" s="141" t="str">
        <f t="array" aca="1" ref="R30" ca="1">IF(ISNUMBER(Q30),IF(Q30=100%,"CUMPLIDA",IF(AND(ISNUMBER(M30),ISNUMBER(INDIRECT("FECHA_"&amp;$B30,1))), IF(M30&lt;=INDIRECT("FECHA_"&amp;$B30,1),"INCUMPLIDA","PROCESO"), "VERIFICAR FECHA")),"SIN VALOR AVANCE")</f>
        <v>CUMPLIDA</v>
      </c>
    </row>
    <row r="31" spans="1:18" ht="75.75">
      <c r="A31" s="171" t="s">
        <v>23</v>
      </c>
      <c r="B31" s="139" t="s">
        <v>24</v>
      </c>
      <c r="C31" s="522"/>
      <c r="D31" s="522"/>
      <c r="E31" s="521"/>
      <c r="F31" s="521"/>
      <c r="G31" s="517"/>
      <c r="H31" s="168" t="s">
        <v>90</v>
      </c>
      <c r="I31" s="166" t="s">
        <v>91</v>
      </c>
      <c r="J31" s="91" t="s">
        <v>92</v>
      </c>
      <c r="K31" s="160">
        <v>1</v>
      </c>
      <c r="L31" s="162">
        <v>45901</v>
      </c>
      <c r="M31" s="162">
        <v>46203</v>
      </c>
      <c r="N31" s="140">
        <f t="shared" si="0"/>
        <v>43.142857142857146</v>
      </c>
      <c r="O31" s="160">
        <v>0.5</v>
      </c>
      <c r="P31" s="91" t="s">
        <v>74</v>
      </c>
      <c r="Q31" s="146">
        <f t="shared" si="2"/>
        <v>0.5</v>
      </c>
      <c r="R31" s="141" t="str">
        <f t="array" aca="1" ref="R31" ca="1">IF(ISNUMBER(Q31),IF(Q31=100%,"CUMPLIDA",IF(AND(ISNUMBER(M31),ISNUMBER(INDIRECT("FECHA_"&amp;$B31,1))), IF(M31&lt;=INDIRECT("FECHA_"&amp;$B31,1),"INCUMPLIDA","PROCESO"), "VERIFICAR FECHA")),"SIN VALOR AVANCE")</f>
        <v>PROCESO</v>
      </c>
    </row>
    <row r="32" spans="1:18" ht="240">
      <c r="A32" s="171" t="s">
        <v>23</v>
      </c>
      <c r="B32" s="139" t="s">
        <v>24</v>
      </c>
      <c r="C32" s="522" t="s">
        <v>67</v>
      </c>
      <c r="D32" s="522" t="s">
        <v>102</v>
      </c>
      <c r="E32" s="521" t="s">
        <v>103</v>
      </c>
      <c r="F32" s="521"/>
      <c r="G32" s="517" t="s">
        <v>104</v>
      </c>
      <c r="H32" s="89" t="s">
        <v>99</v>
      </c>
      <c r="I32" s="167" t="s">
        <v>80</v>
      </c>
      <c r="J32" s="91" t="s">
        <v>100</v>
      </c>
      <c r="K32" s="160">
        <v>8</v>
      </c>
      <c r="L32" s="162">
        <v>45901</v>
      </c>
      <c r="M32" s="162">
        <v>46203</v>
      </c>
      <c r="N32" s="140">
        <f t="shared" si="0"/>
        <v>43.142857142857146</v>
      </c>
      <c r="O32" s="160">
        <v>2</v>
      </c>
      <c r="P32" s="91" t="s">
        <v>82</v>
      </c>
      <c r="Q32" s="146">
        <f t="shared" si="2"/>
        <v>0.25</v>
      </c>
      <c r="R32" s="141" t="str">
        <f t="array" aca="1" ref="R32" ca="1">IF(ISNUMBER(Q32),IF(Q32=100%,"CUMPLIDA",IF(AND(ISNUMBER(M32),ISNUMBER(INDIRECT("FECHA_"&amp;$B32,1))), IF(M32&lt;=INDIRECT("FECHA_"&amp;$B32,1),"INCUMPLIDA","PROCESO"), "VERIFICAR FECHA")),"SIN VALOR AVANCE")</f>
        <v>PROCESO</v>
      </c>
    </row>
    <row r="33" spans="1:18" ht="150">
      <c r="A33" s="171" t="s">
        <v>23</v>
      </c>
      <c r="B33" s="139" t="s">
        <v>24</v>
      </c>
      <c r="C33" s="522"/>
      <c r="D33" s="522"/>
      <c r="E33" s="521"/>
      <c r="F33" s="521"/>
      <c r="G33" s="517"/>
      <c r="H33" s="89" t="s">
        <v>83</v>
      </c>
      <c r="I33" s="91" t="s">
        <v>84</v>
      </c>
      <c r="J33" s="91" t="s">
        <v>85</v>
      </c>
      <c r="K33" s="160">
        <v>1</v>
      </c>
      <c r="L33" s="162">
        <v>45901</v>
      </c>
      <c r="M33" s="162">
        <v>45961</v>
      </c>
      <c r="N33" s="140">
        <f t="shared" si="0"/>
        <v>8.5714285714285712</v>
      </c>
      <c r="O33" s="160">
        <v>1</v>
      </c>
      <c r="P33" s="91" t="s">
        <v>86</v>
      </c>
      <c r="Q33" s="146">
        <f t="shared" si="2"/>
        <v>1</v>
      </c>
      <c r="R33" s="141" t="str">
        <f t="array" aca="1" ref="R33" ca="1">IF(ISNUMBER(Q33),IF(Q33=100%,"CUMPLIDA",IF(AND(ISNUMBER(M33),ISNUMBER(INDIRECT("FECHA_"&amp;$B33,1))), IF(M33&lt;=INDIRECT("FECHA_"&amp;$B33,1),"INCUMPLIDA","PROCESO"), "VERIFICAR FECHA")),"SIN VALOR AVANCE")</f>
        <v>CUMPLIDA</v>
      </c>
    </row>
    <row r="34" spans="1:18" ht="120">
      <c r="A34" s="171" t="s">
        <v>23</v>
      </c>
      <c r="B34" s="139" t="s">
        <v>24</v>
      </c>
      <c r="C34" s="522"/>
      <c r="D34" s="522"/>
      <c r="E34" s="521"/>
      <c r="F34" s="521"/>
      <c r="G34" s="517"/>
      <c r="H34" s="168" t="s">
        <v>87</v>
      </c>
      <c r="I34" s="166" t="s">
        <v>101</v>
      </c>
      <c r="J34" s="91" t="s">
        <v>89</v>
      </c>
      <c r="K34" s="160">
        <v>2</v>
      </c>
      <c r="L34" s="162">
        <v>45901</v>
      </c>
      <c r="M34" s="162">
        <v>46203</v>
      </c>
      <c r="N34" s="140">
        <f t="shared" si="0"/>
        <v>43.142857142857146</v>
      </c>
      <c r="O34" s="160">
        <v>2</v>
      </c>
      <c r="P34" s="91" t="s">
        <v>74</v>
      </c>
      <c r="Q34" s="146">
        <f t="shared" si="2"/>
        <v>1</v>
      </c>
      <c r="R34" s="141" t="str">
        <f t="array" aca="1" ref="R34" ca="1">IF(ISNUMBER(Q34),IF(Q34=100%,"CUMPLIDA",IF(AND(ISNUMBER(M34),ISNUMBER(INDIRECT("FECHA_"&amp;$B34,1))), IF(M34&lt;=INDIRECT("FECHA_"&amp;$B34,1),"INCUMPLIDA","PROCESO"), "VERIFICAR FECHA")),"SIN VALOR AVANCE")</f>
        <v>CUMPLIDA</v>
      </c>
    </row>
    <row r="35" spans="1:18" ht="75.75">
      <c r="A35" s="171" t="s">
        <v>23</v>
      </c>
      <c r="B35" s="139" t="s">
        <v>24</v>
      </c>
      <c r="C35" s="522"/>
      <c r="D35" s="522"/>
      <c r="E35" s="521"/>
      <c r="F35" s="521"/>
      <c r="G35" s="517"/>
      <c r="H35" s="168" t="s">
        <v>90</v>
      </c>
      <c r="I35" s="166" t="s">
        <v>91</v>
      </c>
      <c r="J35" s="91" t="s">
        <v>92</v>
      </c>
      <c r="K35" s="160">
        <v>1</v>
      </c>
      <c r="L35" s="162">
        <v>45901</v>
      </c>
      <c r="M35" s="162">
        <v>46203</v>
      </c>
      <c r="N35" s="140">
        <f t="shared" si="0"/>
        <v>43.142857142857146</v>
      </c>
      <c r="O35" s="160">
        <v>0.5</v>
      </c>
      <c r="P35" s="91" t="s">
        <v>74</v>
      </c>
      <c r="Q35" s="146">
        <f t="shared" si="2"/>
        <v>0.5</v>
      </c>
      <c r="R35" s="141" t="str">
        <f t="array" aca="1" ref="R35" ca="1">IF(ISNUMBER(Q35),IF(Q35=100%,"CUMPLIDA",IF(AND(ISNUMBER(M35),ISNUMBER(INDIRECT("FECHA_"&amp;$B35,1))), IF(M35&lt;=INDIRECT("FECHA_"&amp;$B35,1),"INCUMPLIDA","PROCESO"), "VERIFICAR FECHA")),"SIN VALOR AVANCE")</f>
        <v>PROCESO</v>
      </c>
    </row>
    <row r="36" spans="1:18" ht="316.5">
      <c r="A36" s="171" t="s">
        <v>23</v>
      </c>
      <c r="B36" s="139" t="s">
        <v>24</v>
      </c>
      <c r="C36" s="152" t="s">
        <v>67</v>
      </c>
      <c r="D36" s="152" t="s">
        <v>105</v>
      </c>
      <c r="E36" s="148" t="s">
        <v>106</v>
      </c>
      <c r="F36" s="148"/>
      <c r="G36" s="89" t="s">
        <v>107</v>
      </c>
      <c r="H36" s="89" t="s">
        <v>108</v>
      </c>
      <c r="I36" s="91" t="s">
        <v>109</v>
      </c>
      <c r="J36" s="91" t="s">
        <v>89</v>
      </c>
      <c r="K36" s="160">
        <v>2</v>
      </c>
      <c r="L36" s="162">
        <v>45901</v>
      </c>
      <c r="M36" s="162">
        <v>46203</v>
      </c>
      <c r="N36" s="140">
        <v>43.142857142857146</v>
      </c>
      <c r="O36" s="160">
        <v>0</v>
      </c>
      <c r="P36" s="91" t="s">
        <v>74</v>
      </c>
      <c r="Q36" s="146">
        <v>0</v>
      </c>
      <c r="R36" s="141" t="s">
        <v>1604</v>
      </c>
    </row>
    <row r="37" spans="1:18" ht="195" customHeight="1">
      <c r="A37" s="171" t="s">
        <v>23</v>
      </c>
      <c r="B37" s="139" t="s">
        <v>24</v>
      </c>
      <c r="C37" s="516" t="s">
        <v>110</v>
      </c>
      <c r="D37" s="516" t="s">
        <v>111</v>
      </c>
      <c r="E37" s="517" t="s">
        <v>112</v>
      </c>
      <c r="F37" s="517"/>
      <c r="G37" s="517" t="s">
        <v>113</v>
      </c>
      <c r="H37" s="517" t="s">
        <v>5445</v>
      </c>
      <c r="I37" s="91" t="s">
        <v>114</v>
      </c>
      <c r="J37" s="91" t="s">
        <v>48</v>
      </c>
      <c r="K37" s="142">
        <v>1</v>
      </c>
      <c r="L37" s="88">
        <v>45931</v>
      </c>
      <c r="M37" s="88">
        <v>46142</v>
      </c>
      <c r="N37" s="140">
        <f t="shared" ref="N37:N93" si="3">(M37-L37)/7</f>
        <v>30.142857142857142</v>
      </c>
      <c r="O37" s="160">
        <v>0</v>
      </c>
      <c r="P37" s="91" t="s">
        <v>115</v>
      </c>
      <c r="Q37" s="146">
        <f t="shared" ref="Q37:Q46" si="4">(O37/K37)</f>
        <v>0</v>
      </c>
      <c r="R37" s="141" t="str">
        <f t="array" aca="1" ref="R37" ca="1">IF(ISNUMBER(Q37),IF(Q37=100%,"CUMPLIDA",IF(AND(ISNUMBER(M37),ISNUMBER(INDIRECT("FECHA_"&amp;$B37,1))), IF(M37&lt;=INDIRECT("FECHA_"&amp;$B37,1),"INCUMPLIDA","PROCESO"), "VERIFICAR FECHA")),"SIN VALOR AVANCE")</f>
        <v>PROCESO</v>
      </c>
    </row>
    <row r="38" spans="1:18" ht="120.75">
      <c r="A38" s="171" t="s">
        <v>23</v>
      </c>
      <c r="B38" s="139" t="s">
        <v>24</v>
      </c>
      <c r="C38" s="516"/>
      <c r="D38" s="516"/>
      <c r="E38" s="517"/>
      <c r="F38" s="517"/>
      <c r="G38" s="517"/>
      <c r="H38" s="517"/>
      <c r="I38" s="91" t="s">
        <v>5446</v>
      </c>
      <c r="J38" s="91" t="s">
        <v>117</v>
      </c>
      <c r="K38" s="142">
        <v>1</v>
      </c>
      <c r="L38" s="88">
        <v>46023</v>
      </c>
      <c r="M38" s="88">
        <v>46081</v>
      </c>
      <c r="N38" s="140">
        <f t="shared" si="3"/>
        <v>8.2857142857142865</v>
      </c>
      <c r="O38" s="160">
        <v>0</v>
      </c>
      <c r="P38" s="91" t="s">
        <v>115</v>
      </c>
      <c r="Q38" s="146">
        <f t="shared" si="4"/>
        <v>0</v>
      </c>
      <c r="R38" s="141" t="str">
        <f t="array" aca="1" ref="R38" ca="1">IF(ISNUMBER(Q38),IF(Q38=100%,"CUMPLIDA",IF(AND(ISNUMBER(M38),ISNUMBER(INDIRECT("FECHA_"&amp;$B38,1))), IF(M38&lt;=INDIRECT("FECHA_"&amp;$B38,1),"INCUMPLIDA","PROCESO"), "VERIFICAR FECHA")),"SIN VALOR AVANCE")</f>
        <v>PROCESO</v>
      </c>
    </row>
    <row r="39" spans="1:18" ht="90.75">
      <c r="A39" s="171" t="s">
        <v>23</v>
      </c>
      <c r="B39" s="139" t="s">
        <v>24</v>
      </c>
      <c r="C39" s="516"/>
      <c r="D39" s="516"/>
      <c r="E39" s="517"/>
      <c r="F39" s="517"/>
      <c r="G39" s="517"/>
      <c r="H39" s="89" t="s">
        <v>118</v>
      </c>
      <c r="I39" s="167" t="s">
        <v>5447</v>
      </c>
      <c r="J39" s="91" t="s">
        <v>120</v>
      </c>
      <c r="K39" s="142">
        <v>1</v>
      </c>
      <c r="L39" s="88">
        <v>45931</v>
      </c>
      <c r="M39" s="88">
        <v>46022</v>
      </c>
      <c r="N39" s="140">
        <f t="shared" si="3"/>
        <v>13</v>
      </c>
      <c r="O39" s="160">
        <v>1</v>
      </c>
      <c r="P39" s="91" t="s">
        <v>121</v>
      </c>
      <c r="Q39" s="146">
        <f t="shared" si="4"/>
        <v>1</v>
      </c>
      <c r="R39" s="141" t="str">
        <f t="array" aca="1" ref="R39" ca="1">IF(ISNUMBER(Q39),IF(Q39=100%,"CUMPLIDA",IF(AND(ISNUMBER(M39),ISNUMBER(INDIRECT("FECHA_"&amp;$B39,1))), IF(M39&lt;=INDIRECT("FECHA_"&amp;$B39,1),"INCUMPLIDA","PROCESO"), "VERIFICAR FECHA")),"SIN VALOR AVANCE")</f>
        <v>CUMPLIDA</v>
      </c>
    </row>
    <row r="40" spans="1:18" ht="120.75">
      <c r="A40" s="171" t="s">
        <v>23</v>
      </c>
      <c r="B40" s="139" t="s">
        <v>24</v>
      </c>
      <c r="C40" s="516"/>
      <c r="D40" s="516"/>
      <c r="E40" s="517"/>
      <c r="F40" s="517"/>
      <c r="G40" s="517"/>
      <c r="H40" s="517" t="s">
        <v>122</v>
      </c>
      <c r="I40" s="167" t="s">
        <v>5448</v>
      </c>
      <c r="J40" s="91" t="s">
        <v>124</v>
      </c>
      <c r="K40" s="142">
        <v>1</v>
      </c>
      <c r="L40" s="88">
        <v>45962</v>
      </c>
      <c r="M40" s="88">
        <v>46022</v>
      </c>
      <c r="N40" s="140">
        <f t="shared" si="3"/>
        <v>8.5714285714285712</v>
      </c>
      <c r="O40" s="160">
        <v>1</v>
      </c>
      <c r="P40" s="91" t="s">
        <v>115</v>
      </c>
      <c r="Q40" s="146">
        <f t="shared" si="4"/>
        <v>1</v>
      </c>
      <c r="R40" s="141" t="str">
        <f t="array" aca="1" ref="R40" ca="1">IF(ISNUMBER(Q40),IF(Q40=100%,"CUMPLIDA",IF(AND(ISNUMBER(M40),ISNUMBER(INDIRECT("FECHA_"&amp;$B40,1))), IF(M40&lt;=INDIRECT("FECHA_"&amp;$B40,1),"INCUMPLIDA","PROCESO"), "VERIFICAR FECHA")),"SIN VALOR AVANCE")</f>
        <v>CUMPLIDA</v>
      </c>
    </row>
    <row r="41" spans="1:18" ht="135">
      <c r="A41" s="171" t="s">
        <v>23</v>
      </c>
      <c r="B41" s="139" t="s">
        <v>24</v>
      </c>
      <c r="C41" s="516"/>
      <c r="D41" s="516"/>
      <c r="E41" s="517"/>
      <c r="F41" s="517"/>
      <c r="G41" s="517"/>
      <c r="H41" s="517"/>
      <c r="I41" s="170" t="s">
        <v>125</v>
      </c>
      <c r="J41" s="91" t="s">
        <v>126</v>
      </c>
      <c r="K41" s="142">
        <v>1</v>
      </c>
      <c r="L41" s="88">
        <v>45931</v>
      </c>
      <c r="M41" s="88">
        <v>46142</v>
      </c>
      <c r="N41" s="140">
        <f t="shared" si="3"/>
        <v>30.142857142857142</v>
      </c>
      <c r="O41" s="160">
        <v>0</v>
      </c>
      <c r="P41" s="91" t="s">
        <v>115</v>
      </c>
      <c r="Q41" s="146">
        <f t="shared" si="4"/>
        <v>0</v>
      </c>
      <c r="R41" s="141" t="str">
        <f t="array" aca="1" ref="R41" ca="1">IF(ISNUMBER(Q41),IF(Q41=100%,"CUMPLIDA",IF(AND(ISNUMBER(M41),ISNUMBER(INDIRECT("FECHA_"&amp;$B41,1))), IF(M41&lt;=INDIRECT("FECHA_"&amp;$B41,1),"INCUMPLIDA","PROCESO"), "VERIFICAR FECHA")),"SIN VALOR AVANCE")</f>
        <v>PROCESO</v>
      </c>
    </row>
    <row r="42" spans="1:18" ht="165">
      <c r="A42" s="171" t="s">
        <v>23</v>
      </c>
      <c r="B42" s="139" t="s">
        <v>24</v>
      </c>
      <c r="C42" s="516"/>
      <c r="D42" s="516"/>
      <c r="E42" s="517"/>
      <c r="F42" s="517"/>
      <c r="G42" s="517"/>
      <c r="H42" s="165" t="s">
        <v>127</v>
      </c>
      <c r="I42" s="170" t="s">
        <v>128</v>
      </c>
      <c r="J42" s="91" t="s">
        <v>48</v>
      </c>
      <c r="K42" s="142">
        <v>1</v>
      </c>
      <c r="L42" s="88">
        <v>45931</v>
      </c>
      <c r="M42" s="88">
        <v>46142</v>
      </c>
      <c r="N42" s="140">
        <f t="shared" si="3"/>
        <v>30.142857142857142</v>
      </c>
      <c r="O42" s="160">
        <v>0</v>
      </c>
      <c r="P42" s="91" t="s">
        <v>115</v>
      </c>
      <c r="Q42" s="146">
        <f t="shared" si="4"/>
        <v>0</v>
      </c>
      <c r="R42" s="141" t="str">
        <f t="array" aca="1" ref="R42" ca="1">IF(ISNUMBER(Q42),IF(Q42=100%,"CUMPLIDA",IF(AND(ISNUMBER(M42),ISNUMBER(INDIRECT("FECHA_"&amp;$B42,1))), IF(M42&lt;=INDIRECT("FECHA_"&amp;$B42,1),"INCUMPLIDA","PROCESO"), "VERIFICAR FECHA")),"SIN VALOR AVANCE")</f>
        <v>PROCESO</v>
      </c>
    </row>
    <row r="43" spans="1:18" ht="105.75">
      <c r="A43" s="171" t="s">
        <v>23</v>
      </c>
      <c r="B43" s="139" t="s">
        <v>24</v>
      </c>
      <c r="C43" s="516"/>
      <c r="D43" s="516"/>
      <c r="E43" s="517"/>
      <c r="F43" s="517"/>
      <c r="G43" s="517"/>
      <c r="H43" s="89" t="s">
        <v>5449</v>
      </c>
      <c r="I43" s="167" t="s">
        <v>129</v>
      </c>
      <c r="J43" s="91" t="s">
        <v>5450</v>
      </c>
      <c r="K43" s="142">
        <v>1</v>
      </c>
      <c r="L43" s="90">
        <v>45901</v>
      </c>
      <c r="M43" s="90">
        <v>46111</v>
      </c>
      <c r="N43" s="140">
        <f t="shared" si="3"/>
        <v>30</v>
      </c>
      <c r="O43" s="160">
        <v>0</v>
      </c>
      <c r="P43" s="91" t="s">
        <v>130</v>
      </c>
      <c r="Q43" s="146">
        <f t="shared" si="4"/>
        <v>0</v>
      </c>
      <c r="R43" s="141" t="str">
        <f t="array" aca="1" ref="R43" ca="1">IF(ISNUMBER(Q43),IF(Q43=100%,"CUMPLIDA",IF(AND(ISNUMBER(M43),ISNUMBER(INDIRECT("FECHA_"&amp;$B43,1))), IF(M43&lt;=INDIRECT("FECHA_"&amp;$B43,1),"INCUMPLIDA","PROCESO"), "VERIFICAR FECHA")),"SIN VALOR AVANCE")</f>
        <v>PROCESO</v>
      </c>
    </row>
    <row r="44" spans="1:18" ht="240" customHeight="1">
      <c r="A44" s="171" t="s">
        <v>23</v>
      </c>
      <c r="B44" s="139" t="s">
        <v>24</v>
      </c>
      <c r="C44" s="523" t="s">
        <v>131</v>
      </c>
      <c r="D44" s="523" t="s">
        <v>132</v>
      </c>
      <c r="E44" s="521" t="s">
        <v>133</v>
      </c>
      <c r="F44" s="521"/>
      <c r="G44" s="521" t="s">
        <v>134</v>
      </c>
      <c r="H44" s="89" t="s">
        <v>135</v>
      </c>
      <c r="I44" s="91" t="s">
        <v>136</v>
      </c>
      <c r="J44" s="91" t="s">
        <v>81</v>
      </c>
      <c r="K44" s="160">
        <v>7</v>
      </c>
      <c r="L44" s="162">
        <v>45962</v>
      </c>
      <c r="M44" s="162">
        <v>46203</v>
      </c>
      <c r="N44" s="140">
        <f t="shared" si="3"/>
        <v>34.428571428571431</v>
      </c>
      <c r="O44" s="160">
        <v>2</v>
      </c>
      <c r="P44" s="91" t="s">
        <v>74</v>
      </c>
      <c r="Q44" s="146">
        <f t="shared" si="4"/>
        <v>0.2857142857142857</v>
      </c>
      <c r="R44" s="141" t="str">
        <f t="array" aca="1" ref="R44" ca="1">IF(ISNUMBER(Q44),IF(Q44=100%,"CUMPLIDA",IF(AND(ISNUMBER(M44),ISNUMBER(INDIRECT("FECHA_"&amp;$B44,1))), IF(M44&lt;=INDIRECT("FECHA_"&amp;$B44,1),"INCUMPLIDA","PROCESO"), "VERIFICAR FECHA")),"SIN VALOR AVANCE")</f>
        <v>PROCESO</v>
      </c>
    </row>
    <row r="45" spans="1:18" ht="150">
      <c r="A45" s="171" t="s">
        <v>23</v>
      </c>
      <c r="B45" s="139" t="s">
        <v>24</v>
      </c>
      <c r="C45" s="523"/>
      <c r="D45" s="523"/>
      <c r="E45" s="521"/>
      <c r="F45" s="521"/>
      <c r="G45" s="521"/>
      <c r="H45" s="89" t="s">
        <v>5451</v>
      </c>
      <c r="I45" s="91" t="s">
        <v>5452</v>
      </c>
      <c r="J45" s="91" t="s">
        <v>5453</v>
      </c>
      <c r="K45" s="160">
        <v>1</v>
      </c>
      <c r="L45" s="162">
        <v>45931</v>
      </c>
      <c r="M45" s="162">
        <v>45961</v>
      </c>
      <c r="N45" s="140">
        <f t="shared" si="3"/>
        <v>4.2857142857142856</v>
      </c>
      <c r="O45" s="160">
        <v>1</v>
      </c>
      <c r="P45" s="91" t="s">
        <v>86</v>
      </c>
      <c r="Q45" s="146">
        <f t="shared" si="4"/>
        <v>1</v>
      </c>
      <c r="R45" s="141" t="str">
        <f t="array" aca="1" ref="R45" ca="1">IF(ISNUMBER(Q45),IF(Q45=100%,"CUMPLIDA",IF(AND(ISNUMBER(M45),ISNUMBER(INDIRECT("FECHA_"&amp;$B45,1))), IF(M45&lt;=INDIRECT("FECHA_"&amp;$B45,1),"INCUMPLIDA","PROCESO"), "VERIFICAR FECHA")),"SIN VALOR AVANCE")</f>
        <v>CUMPLIDA</v>
      </c>
    </row>
    <row r="46" spans="1:18" ht="90">
      <c r="A46" s="171" t="s">
        <v>23</v>
      </c>
      <c r="B46" s="139" t="s">
        <v>24</v>
      </c>
      <c r="C46" s="523"/>
      <c r="D46" s="523"/>
      <c r="E46" s="521"/>
      <c r="F46" s="521"/>
      <c r="G46" s="521"/>
      <c r="H46" s="89" t="s">
        <v>137</v>
      </c>
      <c r="I46" s="91" t="s">
        <v>138</v>
      </c>
      <c r="J46" s="91" t="s">
        <v>139</v>
      </c>
      <c r="K46" s="160">
        <v>2</v>
      </c>
      <c r="L46" s="162">
        <v>45931</v>
      </c>
      <c r="M46" s="162">
        <v>46203</v>
      </c>
      <c r="N46" s="140">
        <f t="shared" si="3"/>
        <v>38.857142857142854</v>
      </c>
      <c r="O46" s="160">
        <v>0</v>
      </c>
      <c r="P46" s="91" t="s">
        <v>74</v>
      </c>
      <c r="Q46" s="146">
        <f t="shared" si="4"/>
        <v>0</v>
      </c>
      <c r="R46" s="141" t="str">
        <f t="array" aca="1" ref="R46" ca="1">IF(ISNUMBER(Q46),IF(Q46=100%,"CUMPLIDA",IF(AND(ISNUMBER(M46),ISNUMBER(INDIRECT("FECHA_"&amp;$B46,1))), IF(M46&lt;=INDIRECT("FECHA_"&amp;$B46,1),"INCUMPLIDA","PROCESO"), "VERIFICAR FECHA")),"SIN VALOR AVANCE")</f>
        <v>PROCESO</v>
      </c>
    </row>
    <row r="47" spans="1:18" ht="375.75">
      <c r="A47" s="171" t="s">
        <v>23</v>
      </c>
      <c r="B47" s="139" t="s">
        <v>24</v>
      </c>
      <c r="C47" s="523" t="s">
        <v>140</v>
      </c>
      <c r="D47" s="523" t="s">
        <v>141</v>
      </c>
      <c r="E47" s="517" t="s">
        <v>142</v>
      </c>
      <c r="F47" s="517"/>
      <c r="G47" s="517" t="s">
        <v>143</v>
      </c>
      <c r="H47" s="89" t="s">
        <v>5454</v>
      </c>
      <c r="I47" s="91" t="s">
        <v>5455</v>
      </c>
      <c r="J47" s="91" t="s">
        <v>5456</v>
      </c>
      <c r="K47" s="146">
        <v>1</v>
      </c>
      <c r="L47" s="162">
        <v>46023</v>
      </c>
      <c r="M47" s="162">
        <v>46387</v>
      </c>
      <c r="N47" s="140">
        <f t="shared" si="3"/>
        <v>52</v>
      </c>
      <c r="O47" s="146">
        <v>0</v>
      </c>
      <c r="P47" s="91" t="s">
        <v>144</v>
      </c>
      <c r="Q47" s="146">
        <f>O46/K46</f>
        <v>0</v>
      </c>
      <c r="R47" s="141" t="str">
        <f t="array" aca="1" ref="R47" ca="1">IF(ISNUMBER(Q48),IF(Q48=100%,"CUMPLIDA",IF(AND(ISNUMBER(M47),ISNUMBER(INDIRECT("FECHA_"&amp;$B47,1))), IF(M47&lt;=INDIRECT("FECHA_"&amp;$B47,1),"INCUMPLIDA","PROCESO"), "VERIFICAR FECHA")),"SIN VALOR AVANCE")</f>
        <v>PROCESO</v>
      </c>
    </row>
    <row r="48" spans="1:18" ht="75.75">
      <c r="A48" s="171" t="s">
        <v>23</v>
      </c>
      <c r="B48" s="139" t="s">
        <v>24</v>
      </c>
      <c r="C48" s="523"/>
      <c r="D48" s="523"/>
      <c r="E48" s="517"/>
      <c r="F48" s="517"/>
      <c r="G48" s="517"/>
      <c r="H48" s="89" t="s">
        <v>5457</v>
      </c>
      <c r="I48" s="91" t="s">
        <v>5458</v>
      </c>
      <c r="J48" s="91" t="s">
        <v>5459</v>
      </c>
      <c r="K48" s="160">
        <v>2</v>
      </c>
      <c r="L48" s="162">
        <v>46143</v>
      </c>
      <c r="M48" s="162">
        <v>46387</v>
      </c>
      <c r="N48" s="140">
        <f t="shared" si="3"/>
        <v>34.857142857142854</v>
      </c>
      <c r="O48" s="160">
        <v>0</v>
      </c>
      <c r="P48" s="91" t="s">
        <v>1582</v>
      </c>
      <c r="Q48" s="146">
        <f t="shared" ref="Q48:Q91" si="5">O48/K48</f>
        <v>0</v>
      </c>
      <c r="R48" s="141" t="s">
        <v>1604</v>
      </c>
    </row>
    <row r="49" spans="1:18" ht="90.75" customHeight="1">
      <c r="A49" s="171" t="s">
        <v>23</v>
      </c>
      <c r="B49" s="139" t="s">
        <v>24</v>
      </c>
      <c r="C49" s="523" t="s">
        <v>140</v>
      </c>
      <c r="D49" s="523" t="s">
        <v>145</v>
      </c>
      <c r="E49" s="517" t="s">
        <v>146</v>
      </c>
      <c r="F49" s="517"/>
      <c r="G49" s="517" t="s">
        <v>147</v>
      </c>
      <c r="H49" s="517" t="s">
        <v>148</v>
      </c>
      <c r="I49" s="91" t="s">
        <v>149</v>
      </c>
      <c r="J49" s="91" t="s">
        <v>150</v>
      </c>
      <c r="K49" s="160">
        <v>1</v>
      </c>
      <c r="L49" s="90">
        <v>46023</v>
      </c>
      <c r="M49" s="90">
        <v>46112</v>
      </c>
      <c r="N49" s="140">
        <f t="shared" si="3"/>
        <v>12.714285714285714</v>
      </c>
      <c r="O49" s="160">
        <v>1</v>
      </c>
      <c r="P49" s="149" t="s">
        <v>151</v>
      </c>
      <c r="Q49" s="146">
        <f t="shared" si="5"/>
        <v>1</v>
      </c>
      <c r="R49" s="141" t="str">
        <f t="array" aca="1" ref="R49" ca="1">IF(ISNUMBER(Q49),IF(Q49=100%,"CUMPLIDA",IF(AND(ISNUMBER(M49),ISNUMBER(INDIRECT("FECHA_"&amp;$B49,1))), IF(M49&lt;=INDIRECT("FECHA_"&amp;$B49,1),"INCUMPLIDA","PROCESO"), "VERIFICAR FECHA")),"SIN VALOR AVANCE")</f>
        <v>CUMPLIDA</v>
      </c>
    </row>
    <row r="50" spans="1:18" ht="105.75">
      <c r="A50" s="171" t="s">
        <v>23</v>
      </c>
      <c r="B50" s="139" t="s">
        <v>24</v>
      </c>
      <c r="C50" s="523"/>
      <c r="D50" s="523"/>
      <c r="E50" s="517"/>
      <c r="F50" s="517"/>
      <c r="G50" s="517"/>
      <c r="H50" s="517"/>
      <c r="I50" s="91" t="s">
        <v>152</v>
      </c>
      <c r="J50" s="91" t="s">
        <v>153</v>
      </c>
      <c r="K50" s="160">
        <v>1</v>
      </c>
      <c r="L50" s="90">
        <v>46113</v>
      </c>
      <c r="M50" s="90">
        <v>46173</v>
      </c>
      <c r="N50" s="140">
        <f t="shared" si="3"/>
        <v>8.5714285714285712</v>
      </c>
      <c r="O50" s="160">
        <v>1</v>
      </c>
      <c r="P50" s="149" t="s">
        <v>154</v>
      </c>
      <c r="Q50" s="146">
        <f t="shared" si="5"/>
        <v>1</v>
      </c>
      <c r="R50" s="141" t="str">
        <f t="array" aca="1" ref="R50" ca="1">IF(ISNUMBER(Q50),IF(Q50=100%,"CUMPLIDA",IF(AND(ISNUMBER(M50),ISNUMBER(INDIRECT("FECHA_"&amp;$B50,1))), IF(M50&lt;=INDIRECT("FECHA_"&amp;$B50,1),"INCUMPLIDA","PROCESO"), "VERIFICAR FECHA")),"SIN VALOR AVANCE")</f>
        <v>CUMPLIDA</v>
      </c>
    </row>
    <row r="51" spans="1:18" ht="135.75">
      <c r="A51" s="171" t="s">
        <v>23</v>
      </c>
      <c r="B51" s="139" t="s">
        <v>24</v>
      </c>
      <c r="C51" s="523"/>
      <c r="D51" s="523"/>
      <c r="E51" s="517"/>
      <c r="F51" s="517"/>
      <c r="G51" s="517"/>
      <c r="H51" s="517"/>
      <c r="I51" s="91" t="s">
        <v>155</v>
      </c>
      <c r="J51" s="91" t="s">
        <v>156</v>
      </c>
      <c r="K51" s="160">
        <v>4</v>
      </c>
      <c r="L51" s="90">
        <v>46174</v>
      </c>
      <c r="M51" s="90">
        <v>46539</v>
      </c>
      <c r="N51" s="140">
        <f t="shared" si="3"/>
        <v>52.142857142857146</v>
      </c>
      <c r="O51" s="160">
        <v>0</v>
      </c>
      <c r="P51" s="149" t="s">
        <v>154</v>
      </c>
      <c r="Q51" s="146">
        <f t="shared" si="5"/>
        <v>0</v>
      </c>
      <c r="R51" s="141" t="str">
        <f t="array" aca="1" ref="R51" ca="1">IF(ISNUMBER(Q51),IF(Q51=100%,"CUMPLIDA",IF(AND(ISNUMBER(M51),ISNUMBER(INDIRECT("FECHA_"&amp;$B51,1))), IF(M51&lt;=INDIRECT("FECHA_"&amp;$B51,1),"INCUMPLIDA","PROCESO"), "VERIFICAR FECHA")),"SIN VALOR AVANCE")</f>
        <v>PROCESO</v>
      </c>
    </row>
    <row r="52" spans="1:18" ht="90.75">
      <c r="A52" s="171" t="s">
        <v>23</v>
      </c>
      <c r="B52" s="139" t="s">
        <v>24</v>
      </c>
      <c r="C52" s="523"/>
      <c r="D52" s="523"/>
      <c r="E52" s="517"/>
      <c r="F52" s="517"/>
      <c r="G52" s="517"/>
      <c r="H52" s="542" t="s">
        <v>157</v>
      </c>
      <c r="I52" s="91" t="s">
        <v>158</v>
      </c>
      <c r="J52" s="91" t="s">
        <v>153</v>
      </c>
      <c r="K52" s="160">
        <v>1</v>
      </c>
      <c r="L52" s="90">
        <v>46023</v>
      </c>
      <c r="M52" s="90">
        <v>46142</v>
      </c>
      <c r="N52" s="140">
        <f t="shared" si="3"/>
        <v>17</v>
      </c>
      <c r="O52" s="160">
        <v>1</v>
      </c>
      <c r="P52" s="149" t="s">
        <v>151</v>
      </c>
      <c r="Q52" s="146">
        <f t="shared" si="5"/>
        <v>1</v>
      </c>
      <c r="R52" s="141" t="str">
        <f t="array" aca="1" ref="R52" ca="1">IF(ISNUMBER(Q52),IF(Q52=100%,"CUMPLIDA",IF(AND(ISNUMBER(M52),ISNUMBER(INDIRECT("FECHA_"&amp;$B52,1))), IF(M52&lt;=INDIRECT("FECHA_"&amp;$B52,1),"INCUMPLIDA","PROCESO"), "VERIFICAR FECHA")),"SIN VALOR AVANCE")</f>
        <v>CUMPLIDA</v>
      </c>
    </row>
    <row r="53" spans="1:18" ht="167.25">
      <c r="A53" s="171" t="s">
        <v>23</v>
      </c>
      <c r="B53" s="139" t="s">
        <v>24</v>
      </c>
      <c r="C53" s="523"/>
      <c r="D53" s="523"/>
      <c r="E53" s="517"/>
      <c r="F53" s="517"/>
      <c r="G53" s="517"/>
      <c r="H53" s="542"/>
      <c r="I53" s="91" t="s">
        <v>159</v>
      </c>
      <c r="J53" s="91" t="s">
        <v>160</v>
      </c>
      <c r="K53" s="160">
        <v>12</v>
      </c>
      <c r="L53" s="90">
        <v>46143</v>
      </c>
      <c r="M53" s="90">
        <v>46507</v>
      </c>
      <c r="N53" s="140">
        <f t="shared" si="3"/>
        <v>52</v>
      </c>
      <c r="O53" s="160">
        <v>0</v>
      </c>
      <c r="P53" s="149" t="s">
        <v>161</v>
      </c>
      <c r="Q53" s="146">
        <f t="shared" si="5"/>
        <v>0</v>
      </c>
      <c r="R53" s="141" t="str">
        <f t="array" aca="1" ref="R53" ca="1">IF(ISNUMBER(Q53),IF(Q53=100%,"CUMPLIDA",IF(AND(ISNUMBER(M53),ISNUMBER(INDIRECT("FECHA_"&amp;$B53,1))), IF(M53&lt;=INDIRECT("FECHA_"&amp;$B53,1),"INCUMPLIDA","PROCESO"), "VERIFICAR FECHA")),"SIN VALOR AVANCE")</f>
        <v>PROCESO</v>
      </c>
    </row>
    <row r="54" spans="1:18" ht="181.5" customHeight="1">
      <c r="A54" s="171" t="s">
        <v>23</v>
      </c>
      <c r="B54" s="139" t="s">
        <v>24</v>
      </c>
      <c r="C54" s="523" t="s">
        <v>140</v>
      </c>
      <c r="D54" s="523" t="s">
        <v>162</v>
      </c>
      <c r="E54" s="517" t="s">
        <v>163</v>
      </c>
      <c r="F54" s="517"/>
      <c r="G54" s="517" t="s">
        <v>164</v>
      </c>
      <c r="H54" s="517" t="s">
        <v>165</v>
      </c>
      <c r="I54" s="91" t="s">
        <v>166</v>
      </c>
      <c r="J54" s="91" t="s">
        <v>167</v>
      </c>
      <c r="K54" s="160">
        <v>1</v>
      </c>
      <c r="L54" s="90">
        <v>46023</v>
      </c>
      <c r="M54" s="90">
        <v>46203</v>
      </c>
      <c r="N54" s="140">
        <f t="shared" si="3"/>
        <v>25.714285714285715</v>
      </c>
      <c r="O54" s="160">
        <v>0</v>
      </c>
      <c r="P54" s="91" t="s">
        <v>168</v>
      </c>
      <c r="Q54" s="146">
        <f t="shared" si="5"/>
        <v>0</v>
      </c>
      <c r="R54" s="141" t="str">
        <f t="array" aca="1" ref="R54" ca="1">IF(ISNUMBER(Q54),IF(Q54=100%,"CUMPLIDA",IF(AND(ISNUMBER(M54),ISNUMBER(INDIRECT("FECHA_"&amp;$B54,1))), IF(M54&lt;=INDIRECT("FECHA_"&amp;$B54,1),"INCUMPLIDA","PROCESO"), "VERIFICAR FECHA")),"SIN VALOR AVANCE")</f>
        <v>PROCESO</v>
      </c>
    </row>
    <row r="55" spans="1:18" ht="165.75">
      <c r="A55" s="171" t="s">
        <v>23</v>
      </c>
      <c r="B55" s="139" t="s">
        <v>24</v>
      </c>
      <c r="C55" s="523"/>
      <c r="D55" s="523"/>
      <c r="E55" s="517"/>
      <c r="F55" s="517"/>
      <c r="G55" s="517"/>
      <c r="H55" s="517"/>
      <c r="I55" s="91" t="s">
        <v>169</v>
      </c>
      <c r="J55" s="91" t="s">
        <v>170</v>
      </c>
      <c r="K55" s="160">
        <v>1</v>
      </c>
      <c r="L55" s="90">
        <v>46023</v>
      </c>
      <c r="M55" s="90">
        <v>46203</v>
      </c>
      <c r="N55" s="140">
        <f t="shared" si="3"/>
        <v>25.714285714285715</v>
      </c>
      <c r="O55" s="160">
        <v>0</v>
      </c>
      <c r="P55" s="91" t="s">
        <v>171</v>
      </c>
      <c r="Q55" s="146">
        <f t="shared" si="5"/>
        <v>0</v>
      </c>
      <c r="R55" s="141" t="str">
        <f t="array" aca="1" ref="R55" ca="1">IF(ISNUMBER(Q55),IF(Q55=100%,"CUMPLIDA",IF(AND(ISNUMBER(M55),ISNUMBER(INDIRECT("FECHA_"&amp;$B55,1))), IF(M55&lt;=INDIRECT("FECHA_"&amp;$B55,1),"INCUMPLIDA","PROCESO"), "VERIFICAR FECHA")),"SIN VALOR AVANCE")</f>
        <v>PROCESO</v>
      </c>
    </row>
    <row r="56" spans="1:18" ht="106.5">
      <c r="A56" s="171" t="s">
        <v>23</v>
      </c>
      <c r="B56" s="139" t="s">
        <v>24</v>
      </c>
      <c r="C56" s="523"/>
      <c r="D56" s="523"/>
      <c r="E56" s="517"/>
      <c r="F56" s="517"/>
      <c r="G56" s="517"/>
      <c r="H56" s="89" t="s">
        <v>172</v>
      </c>
      <c r="I56" s="91" t="s">
        <v>173</v>
      </c>
      <c r="J56" s="91" t="s">
        <v>174</v>
      </c>
      <c r="K56" s="160">
        <v>1</v>
      </c>
      <c r="L56" s="90">
        <v>46023</v>
      </c>
      <c r="M56" s="90">
        <v>46203</v>
      </c>
      <c r="N56" s="140">
        <f t="shared" si="3"/>
        <v>25.714285714285715</v>
      </c>
      <c r="O56" s="160">
        <v>0</v>
      </c>
      <c r="P56" s="91" t="s">
        <v>175</v>
      </c>
      <c r="Q56" s="146">
        <f t="shared" si="5"/>
        <v>0</v>
      </c>
      <c r="R56" s="141" t="str">
        <f t="array" aca="1" ref="R56" ca="1">IF(ISNUMBER(Q56),IF(Q56=100%,"CUMPLIDA",IF(AND(ISNUMBER(M56),ISNUMBER(INDIRECT("FECHA_"&amp;$B56,1))), IF(M56&lt;=INDIRECT("FECHA_"&amp;$B56,1),"INCUMPLIDA","PROCESO"), "VERIFICAR FECHA")),"SIN VALOR AVANCE")</f>
        <v>PROCESO</v>
      </c>
    </row>
    <row r="57" spans="1:18" ht="105.75">
      <c r="A57" s="171" t="s">
        <v>23</v>
      </c>
      <c r="B57" s="139" t="s">
        <v>24</v>
      </c>
      <c r="C57" s="523"/>
      <c r="D57" s="523"/>
      <c r="E57" s="517"/>
      <c r="F57" s="517"/>
      <c r="G57" s="517"/>
      <c r="H57" s="517" t="s">
        <v>176</v>
      </c>
      <c r="I57" s="91" t="s">
        <v>177</v>
      </c>
      <c r="J57" s="91" t="s">
        <v>178</v>
      </c>
      <c r="K57" s="160">
        <v>1</v>
      </c>
      <c r="L57" s="90">
        <v>46023</v>
      </c>
      <c r="M57" s="90">
        <v>46203</v>
      </c>
      <c r="N57" s="140">
        <f t="shared" si="3"/>
        <v>25.714285714285715</v>
      </c>
      <c r="O57" s="160">
        <v>0</v>
      </c>
      <c r="P57" s="91" t="s">
        <v>179</v>
      </c>
      <c r="Q57" s="146">
        <f t="shared" si="5"/>
        <v>0</v>
      </c>
      <c r="R57" s="141" t="str">
        <f t="array" aca="1" ref="R57" ca="1">IF(ISNUMBER(Q57),IF(Q57=100%,"CUMPLIDA",IF(AND(ISNUMBER(M57),ISNUMBER(INDIRECT("FECHA_"&amp;$B57,1))), IF(M57&lt;=INDIRECT("FECHA_"&amp;$B57,1),"INCUMPLIDA","PROCESO"), "VERIFICAR FECHA")),"SIN VALOR AVANCE")</f>
        <v>PROCESO</v>
      </c>
    </row>
    <row r="58" spans="1:18" ht="180.75">
      <c r="A58" s="171" t="s">
        <v>23</v>
      </c>
      <c r="B58" s="139" t="s">
        <v>24</v>
      </c>
      <c r="C58" s="523"/>
      <c r="D58" s="523"/>
      <c r="E58" s="517"/>
      <c r="F58" s="517"/>
      <c r="G58" s="517"/>
      <c r="H58" s="517"/>
      <c r="I58" s="91" t="s">
        <v>180</v>
      </c>
      <c r="J58" s="91" t="s">
        <v>181</v>
      </c>
      <c r="K58" s="160">
        <v>4</v>
      </c>
      <c r="L58" s="90">
        <v>46023</v>
      </c>
      <c r="M58" s="90">
        <v>46387</v>
      </c>
      <c r="N58" s="140">
        <f t="shared" si="3"/>
        <v>52</v>
      </c>
      <c r="O58" s="160">
        <v>0</v>
      </c>
      <c r="P58" s="91" t="s">
        <v>182</v>
      </c>
      <c r="Q58" s="146">
        <f t="shared" si="5"/>
        <v>0</v>
      </c>
      <c r="R58" s="141" t="str">
        <f t="array" aca="1" ref="R58" ca="1">IF(ISNUMBER(Q58),IF(Q58=100%,"CUMPLIDA",IF(AND(ISNUMBER(M58),ISNUMBER(INDIRECT("FECHA_"&amp;$B58,1))), IF(M58&lt;=INDIRECT("FECHA_"&amp;$B58,1),"INCUMPLIDA","PROCESO"), "VERIFICAR FECHA")),"SIN VALOR AVANCE")</f>
        <v>PROCESO</v>
      </c>
    </row>
    <row r="59" spans="1:18" ht="105.75">
      <c r="A59" s="171" t="s">
        <v>23</v>
      </c>
      <c r="B59" s="139" t="s">
        <v>24</v>
      </c>
      <c r="C59" s="523"/>
      <c r="D59" s="523"/>
      <c r="E59" s="517"/>
      <c r="F59" s="517"/>
      <c r="G59" s="517"/>
      <c r="H59" s="517" t="s">
        <v>5460</v>
      </c>
      <c r="I59" s="91" t="s">
        <v>183</v>
      </c>
      <c r="J59" s="91" t="s">
        <v>184</v>
      </c>
      <c r="K59" s="160">
        <v>1</v>
      </c>
      <c r="L59" s="90">
        <v>46023</v>
      </c>
      <c r="M59" s="90">
        <v>46203</v>
      </c>
      <c r="N59" s="140">
        <f t="shared" si="3"/>
        <v>25.714285714285715</v>
      </c>
      <c r="O59" s="160">
        <v>0</v>
      </c>
      <c r="P59" s="91" t="s">
        <v>179</v>
      </c>
      <c r="Q59" s="146">
        <f t="shared" si="5"/>
        <v>0</v>
      </c>
      <c r="R59" s="141" t="str">
        <f t="array" aca="1" ref="R59" ca="1">IF(ISNUMBER(Q59),IF(Q59=100%,"CUMPLIDA",IF(AND(ISNUMBER(M59),ISNUMBER(INDIRECT("FECHA_"&amp;$B59,1))), IF(M59&lt;=INDIRECT("FECHA_"&amp;$B59,1),"INCUMPLIDA","PROCESO"), "VERIFICAR FECHA")),"SIN VALOR AVANCE")</f>
        <v>PROCESO</v>
      </c>
    </row>
    <row r="60" spans="1:18" ht="180.75">
      <c r="A60" s="171" t="s">
        <v>23</v>
      </c>
      <c r="B60" s="139" t="s">
        <v>24</v>
      </c>
      <c r="C60" s="523"/>
      <c r="D60" s="523"/>
      <c r="E60" s="517"/>
      <c r="F60" s="517"/>
      <c r="G60" s="517"/>
      <c r="H60" s="517"/>
      <c r="I60" s="91" t="s">
        <v>180</v>
      </c>
      <c r="J60" s="91" t="s">
        <v>181</v>
      </c>
      <c r="K60" s="160">
        <v>4</v>
      </c>
      <c r="L60" s="90">
        <v>46023</v>
      </c>
      <c r="M60" s="90">
        <v>46387</v>
      </c>
      <c r="N60" s="140">
        <f t="shared" si="3"/>
        <v>52</v>
      </c>
      <c r="O60" s="160">
        <v>0</v>
      </c>
      <c r="P60" s="91" t="s">
        <v>185</v>
      </c>
      <c r="Q60" s="146">
        <f t="shared" si="5"/>
        <v>0</v>
      </c>
      <c r="R60" s="141" t="str">
        <f t="array" aca="1" ref="R60" ca="1">IF(ISNUMBER(Q60),IF(Q60=100%,"CUMPLIDA",IF(AND(ISNUMBER(M60),ISNUMBER(INDIRECT("FECHA_"&amp;$B60,1))), IF(M60&lt;=INDIRECT("FECHA_"&amp;$B60,1),"INCUMPLIDA","PROCESO"), "VERIFICAR FECHA")),"SIN VALOR AVANCE")</f>
        <v>PROCESO</v>
      </c>
    </row>
    <row r="61" spans="1:18" ht="195.75">
      <c r="A61" s="171" t="s">
        <v>23</v>
      </c>
      <c r="B61" s="139" t="s">
        <v>24</v>
      </c>
      <c r="C61" s="523"/>
      <c r="D61" s="523"/>
      <c r="E61" s="517"/>
      <c r="F61" s="517"/>
      <c r="G61" s="517"/>
      <c r="H61" s="89" t="s">
        <v>186</v>
      </c>
      <c r="I61" s="91" t="s">
        <v>187</v>
      </c>
      <c r="J61" s="91" t="s">
        <v>174</v>
      </c>
      <c r="K61" s="160">
        <v>1</v>
      </c>
      <c r="L61" s="90">
        <v>46023</v>
      </c>
      <c r="M61" s="90">
        <v>46203</v>
      </c>
      <c r="N61" s="140">
        <f t="shared" si="3"/>
        <v>25.714285714285715</v>
      </c>
      <c r="O61" s="160">
        <v>0</v>
      </c>
      <c r="P61" s="91" t="s">
        <v>188</v>
      </c>
      <c r="Q61" s="146">
        <f t="shared" si="5"/>
        <v>0</v>
      </c>
      <c r="R61" s="141" t="str">
        <f t="array" aca="1" ref="R61" ca="1">IF(ISNUMBER(Q61),IF(Q61=100%,"CUMPLIDA",IF(AND(ISNUMBER(M61),ISNUMBER(INDIRECT("FECHA_"&amp;$B61,1))), IF(M61&lt;=INDIRECT("FECHA_"&amp;$B61,1),"INCUMPLIDA","PROCESO"), "VERIFICAR FECHA")),"SIN VALOR AVANCE")</f>
        <v>PROCESO</v>
      </c>
    </row>
    <row r="62" spans="1:18" ht="195.75">
      <c r="A62" s="171" t="s">
        <v>23</v>
      </c>
      <c r="B62" s="139" t="s">
        <v>24</v>
      </c>
      <c r="C62" s="523"/>
      <c r="D62" s="523"/>
      <c r="E62" s="517"/>
      <c r="F62" s="517"/>
      <c r="G62" s="517"/>
      <c r="H62" s="89" t="s">
        <v>189</v>
      </c>
      <c r="I62" s="91" t="s">
        <v>190</v>
      </c>
      <c r="J62" s="91" t="s">
        <v>191</v>
      </c>
      <c r="K62" s="160">
        <v>4</v>
      </c>
      <c r="L62" s="90">
        <v>46023</v>
      </c>
      <c r="M62" s="90">
        <v>46418</v>
      </c>
      <c r="N62" s="140">
        <f t="shared" si="3"/>
        <v>56.428571428571431</v>
      </c>
      <c r="O62" s="160">
        <v>0</v>
      </c>
      <c r="P62" s="91" t="s">
        <v>192</v>
      </c>
      <c r="Q62" s="146">
        <f t="shared" si="5"/>
        <v>0</v>
      </c>
      <c r="R62" s="141" t="str">
        <f t="array" aca="1" ref="R62" ca="1">IF(ISNUMBER(Q62),IF(Q62=100%,"CUMPLIDA",IF(AND(ISNUMBER(M62),ISNUMBER(INDIRECT("FECHA_"&amp;$B62,1))), IF(M62&lt;=INDIRECT("FECHA_"&amp;$B62,1),"INCUMPLIDA","PROCESO"), "VERIFICAR FECHA")),"SIN VALOR AVANCE")</f>
        <v>PROCESO</v>
      </c>
    </row>
    <row r="63" spans="1:18" ht="182.25">
      <c r="A63" s="171" t="s">
        <v>23</v>
      </c>
      <c r="B63" s="139" t="s">
        <v>24</v>
      </c>
      <c r="C63" s="523"/>
      <c r="D63" s="523"/>
      <c r="E63" s="517"/>
      <c r="F63" s="517"/>
      <c r="G63" s="517"/>
      <c r="H63" s="89" t="s">
        <v>193</v>
      </c>
      <c r="I63" s="91" t="s">
        <v>194</v>
      </c>
      <c r="J63" s="91" t="s">
        <v>195</v>
      </c>
      <c r="K63" s="160">
        <v>4</v>
      </c>
      <c r="L63" s="90">
        <v>46023</v>
      </c>
      <c r="M63" s="90">
        <v>46387</v>
      </c>
      <c r="N63" s="140">
        <f t="shared" si="3"/>
        <v>52</v>
      </c>
      <c r="O63" s="160">
        <v>0</v>
      </c>
      <c r="P63" s="91" t="s">
        <v>196</v>
      </c>
      <c r="Q63" s="146">
        <f t="shared" si="5"/>
        <v>0</v>
      </c>
      <c r="R63" s="141" t="str">
        <f t="array" aca="1" ref="R63" ca="1">IF(ISNUMBER(Q63),IF(Q63=100%,"CUMPLIDA",IF(AND(ISNUMBER(M63),ISNUMBER(INDIRECT("FECHA_"&amp;$B63,1))), IF(M63&lt;=INDIRECT("FECHA_"&amp;$B63,1),"INCUMPLIDA","PROCESO"), "VERIFICAR FECHA")),"SIN VALOR AVANCE")</f>
        <v>PROCESO</v>
      </c>
    </row>
    <row r="64" spans="1:18" ht="105.75">
      <c r="A64" s="171" t="s">
        <v>23</v>
      </c>
      <c r="B64" s="139" t="s">
        <v>24</v>
      </c>
      <c r="C64" s="523"/>
      <c r="D64" s="523"/>
      <c r="E64" s="517"/>
      <c r="F64" s="517"/>
      <c r="G64" s="517"/>
      <c r="H64" s="542" t="s">
        <v>197</v>
      </c>
      <c r="I64" s="91" t="s">
        <v>198</v>
      </c>
      <c r="J64" s="91" t="s">
        <v>199</v>
      </c>
      <c r="K64" s="160">
        <v>1</v>
      </c>
      <c r="L64" s="161">
        <v>45992</v>
      </c>
      <c r="M64" s="161">
        <v>46112</v>
      </c>
      <c r="N64" s="140">
        <f t="shared" si="3"/>
        <v>17.142857142857142</v>
      </c>
      <c r="O64" s="160">
        <v>1</v>
      </c>
      <c r="P64" s="91" t="s">
        <v>200</v>
      </c>
      <c r="Q64" s="146">
        <f t="shared" si="5"/>
        <v>1</v>
      </c>
      <c r="R64" s="141" t="str">
        <f t="array" aca="1" ref="R64" ca="1">IF(ISNUMBER(Q64),IF(Q64=100%,"CUMPLIDA",IF(AND(ISNUMBER(M64),ISNUMBER(INDIRECT("FECHA_"&amp;$B64,1))), IF(M64&lt;=INDIRECT("FECHA_"&amp;$B64,1),"INCUMPLIDA","PROCESO"), "VERIFICAR FECHA")),"SIN VALOR AVANCE")</f>
        <v>CUMPLIDA</v>
      </c>
    </row>
    <row r="65" spans="1:18" ht="120.75">
      <c r="A65" s="171" t="s">
        <v>23</v>
      </c>
      <c r="B65" s="139" t="s">
        <v>24</v>
      </c>
      <c r="C65" s="523"/>
      <c r="D65" s="523"/>
      <c r="E65" s="517"/>
      <c r="F65" s="517"/>
      <c r="G65" s="517"/>
      <c r="H65" s="542"/>
      <c r="I65" s="91" t="s">
        <v>201</v>
      </c>
      <c r="J65" s="91" t="s">
        <v>202</v>
      </c>
      <c r="K65" s="160">
        <v>1</v>
      </c>
      <c r="L65" s="161">
        <v>46023</v>
      </c>
      <c r="M65" s="161">
        <v>46112</v>
      </c>
      <c r="N65" s="140">
        <f t="shared" si="3"/>
        <v>12.714285714285714</v>
      </c>
      <c r="O65" s="160">
        <v>1</v>
      </c>
      <c r="P65" s="91" t="s">
        <v>200</v>
      </c>
      <c r="Q65" s="146">
        <f t="shared" si="5"/>
        <v>1</v>
      </c>
      <c r="R65" s="141" t="str">
        <f t="array" aca="1" ref="R65" ca="1">IF(ISNUMBER(Q65),IF(Q65=100%,"CUMPLIDA",IF(AND(ISNUMBER(M65),ISNUMBER(INDIRECT("FECHA_"&amp;$B65,1))), IF(M65&lt;=INDIRECT("FECHA_"&amp;$B65,1),"INCUMPLIDA","PROCESO"), "VERIFICAR FECHA")),"SIN VALOR AVANCE")</f>
        <v>CUMPLIDA</v>
      </c>
    </row>
    <row r="66" spans="1:18" ht="225.75" customHeight="1">
      <c r="A66" s="171" t="s">
        <v>23</v>
      </c>
      <c r="B66" s="139" t="s">
        <v>24</v>
      </c>
      <c r="C66" s="523" t="s">
        <v>140</v>
      </c>
      <c r="D66" s="523" t="s">
        <v>203</v>
      </c>
      <c r="E66" s="517" t="s">
        <v>204</v>
      </c>
      <c r="F66" s="517"/>
      <c r="G66" s="517" t="s">
        <v>205</v>
      </c>
      <c r="H66" s="89" t="s">
        <v>206</v>
      </c>
      <c r="I66" s="91" t="s">
        <v>207</v>
      </c>
      <c r="J66" s="91" t="s">
        <v>195</v>
      </c>
      <c r="K66" s="160">
        <v>4</v>
      </c>
      <c r="L66" s="90">
        <v>46023</v>
      </c>
      <c r="M66" s="90">
        <v>46387</v>
      </c>
      <c r="N66" s="140">
        <f t="shared" si="3"/>
        <v>52</v>
      </c>
      <c r="O66" s="160">
        <v>0</v>
      </c>
      <c r="P66" s="91" t="s">
        <v>208</v>
      </c>
      <c r="Q66" s="146">
        <f t="shared" si="5"/>
        <v>0</v>
      </c>
      <c r="R66" s="141" t="str">
        <f t="array" aca="1" ref="R66" ca="1">IF(ISNUMBER(Q66),IF(Q66=100%,"CUMPLIDA",IF(AND(ISNUMBER(M66),ISNUMBER(INDIRECT("FECHA_"&amp;$B66,1))), IF(M66&lt;=INDIRECT("FECHA_"&amp;$B66,1),"INCUMPLIDA","PROCESO"), "VERIFICAR FECHA")),"SIN VALOR AVANCE")</f>
        <v>PROCESO</v>
      </c>
    </row>
    <row r="67" spans="1:18" ht="105.75">
      <c r="A67" s="171" t="s">
        <v>23</v>
      </c>
      <c r="B67" s="139" t="s">
        <v>24</v>
      </c>
      <c r="C67" s="523"/>
      <c r="D67" s="523"/>
      <c r="E67" s="517"/>
      <c r="F67" s="517"/>
      <c r="G67" s="517"/>
      <c r="H67" s="542" t="s">
        <v>209</v>
      </c>
      <c r="I67" s="91" t="s">
        <v>198</v>
      </c>
      <c r="J67" s="91" t="s">
        <v>199</v>
      </c>
      <c r="K67" s="160">
        <v>1</v>
      </c>
      <c r="L67" s="161">
        <v>45992</v>
      </c>
      <c r="M67" s="161">
        <v>46112</v>
      </c>
      <c r="N67" s="140">
        <f t="shared" si="3"/>
        <v>17.142857142857142</v>
      </c>
      <c r="O67" s="160">
        <v>1</v>
      </c>
      <c r="P67" s="91" t="s">
        <v>200</v>
      </c>
      <c r="Q67" s="146">
        <f t="shared" si="5"/>
        <v>1</v>
      </c>
      <c r="R67" s="141" t="str">
        <f t="array" aca="1" ref="R67" ca="1">IF(ISNUMBER(Q67),IF(Q67=100%,"CUMPLIDA",IF(AND(ISNUMBER(M67),ISNUMBER(INDIRECT("FECHA_"&amp;$B67,1))), IF(M67&lt;=INDIRECT("FECHA_"&amp;$B67,1),"INCUMPLIDA","PROCESO"), "VERIFICAR FECHA")),"SIN VALOR AVANCE")</f>
        <v>CUMPLIDA</v>
      </c>
    </row>
    <row r="68" spans="1:18" ht="120.75">
      <c r="A68" s="171" t="s">
        <v>23</v>
      </c>
      <c r="B68" s="139" t="s">
        <v>24</v>
      </c>
      <c r="C68" s="523"/>
      <c r="D68" s="523"/>
      <c r="E68" s="517"/>
      <c r="F68" s="517"/>
      <c r="G68" s="517"/>
      <c r="H68" s="542"/>
      <c r="I68" s="91" t="s">
        <v>210</v>
      </c>
      <c r="J68" s="91" t="s">
        <v>202</v>
      </c>
      <c r="K68" s="160">
        <v>1</v>
      </c>
      <c r="L68" s="161">
        <v>46023</v>
      </c>
      <c r="M68" s="161">
        <v>46112</v>
      </c>
      <c r="N68" s="140">
        <f t="shared" si="3"/>
        <v>12.714285714285714</v>
      </c>
      <c r="O68" s="160">
        <v>1</v>
      </c>
      <c r="P68" s="91" t="s">
        <v>200</v>
      </c>
      <c r="Q68" s="146">
        <f t="shared" si="5"/>
        <v>1</v>
      </c>
      <c r="R68" s="141" t="str">
        <f t="array" aca="1" ref="R68" ca="1">IF(ISNUMBER(Q68),IF(Q68=100%,"CUMPLIDA",IF(AND(ISNUMBER(M68),ISNUMBER(INDIRECT("FECHA_"&amp;$B68,1))), IF(M68&lt;=INDIRECT("FECHA_"&amp;$B68,1),"INCUMPLIDA","PROCESO"), "VERIFICAR FECHA")),"SIN VALOR AVANCE")</f>
        <v>CUMPLIDA</v>
      </c>
    </row>
    <row r="69" spans="1:18" ht="90.75">
      <c r="A69" s="171" t="s">
        <v>23</v>
      </c>
      <c r="B69" s="139" t="s">
        <v>24</v>
      </c>
      <c r="C69" s="523"/>
      <c r="D69" s="523"/>
      <c r="E69" s="517"/>
      <c r="F69" s="517"/>
      <c r="G69" s="517"/>
      <c r="H69" s="517" t="s">
        <v>211</v>
      </c>
      <c r="I69" s="91" t="s">
        <v>212</v>
      </c>
      <c r="J69" s="91" t="s">
        <v>213</v>
      </c>
      <c r="K69" s="160">
        <v>1</v>
      </c>
      <c r="L69" s="161">
        <v>45992</v>
      </c>
      <c r="M69" s="161">
        <v>46203</v>
      </c>
      <c r="N69" s="140">
        <f t="shared" si="3"/>
        <v>30.142857142857142</v>
      </c>
      <c r="O69" s="160">
        <v>0</v>
      </c>
      <c r="P69" s="91" t="s">
        <v>214</v>
      </c>
      <c r="Q69" s="146">
        <f t="shared" si="5"/>
        <v>0</v>
      </c>
      <c r="R69" s="141" t="str">
        <f t="array" aca="1" ref="R69" ca="1">IF(ISNUMBER(Q69),IF(Q69=100%,"CUMPLIDA",IF(AND(ISNUMBER(M69),ISNUMBER(INDIRECT("FECHA_"&amp;$B69,1))), IF(M69&lt;=INDIRECT("FECHA_"&amp;$B69,1),"INCUMPLIDA","PROCESO"), "VERIFICAR FECHA")),"SIN VALOR AVANCE")</f>
        <v>PROCESO</v>
      </c>
    </row>
    <row r="70" spans="1:18" ht="90.75">
      <c r="A70" s="171" t="s">
        <v>23</v>
      </c>
      <c r="B70" s="139" t="s">
        <v>24</v>
      </c>
      <c r="C70" s="523"/>
      <c r="D70" s="523"/>
      <c r="E70" s="517"/>
      <c r="F70" s="517"/>
      <c r="G70" s="517"/>
      <c r="H70" s="517"/>
      <c r="I70" s="91" t="s">
        <v>215</v>
      </c>
      <c r="J70" s="91" t="s">
        <v>216</v>
      </c>
      <c r="K70" s="160">
        <v>1</v>
      </c>
      <c r="L70" s="161">
        <v>46204</v>
      </c>
      <c r="M70" s="161">
        <v>46295</v>
      </c>
      <c r="N70" s="140">
        <f t="shared" si="3"/>
        <v>13</v>
      </c>
      <c r="O70" s="160">
        <v>0</v>
      </c>
      <c r="P70" s="91" t="s">
        <v>214</v>
      </c>
      <c r="Q70" s="146">
        <f t="shared" si="5"/>
        <v>0</v>
      </c>
      <c r="R70" s="141" t="str">
        <f t="array" aca="1" ref="R70" ca="1">IF(ISNUMBER(Q70),IF(Q70=100%,"CUMPLIDA",IF(AND(ISNUMBER(M70),ISNUMBER(INDIRECT("FECHA_"&amp;$B70,1))), IF(M70&lt;=INDIRECT("FECHA_"&amp;$B70,1),"INCUMPLIDA","PROCESO"), "VERIFICAR FECHA")),"SIN VALOR AVANCE")</f>
        <v>PROCESO</v>
      </c>
    </row>
    <row r="71" spans="1:18" ht="90.75">
      <c r="A71" s="171" t="s">
        <v>23</v>
      </c>
      <c r="B71" s="139" t="s">
        <v>24</v>
      </c>
      <c r="C71" s="523"/>
      <c r="D71" s="523"/>
      <c r="E71" s="517"/>
      <c r="F71" s="517"/>
      <c r="G71" s="517"/>
      <c r="H71" s="517"/>
      <c r="I71" s="91" t="s">
        <v>217</v>
      </c>
      <c r="J71" s="163" t="s">
        <v>174</v>
      </c>
      <c r="K71" s="160">
        <v>1</v>
      </c>
      <c r="L71" s="161">
        <v>46023</v>
      </c>
      <c r="M71" s="161">
        <v>46203</v>
      </c>
      <c r="N71" s="140">
        <f t="shared" si="3"/>
        <v>25.714285714285715</v>
      </c>
      <c r="O71" s="160">
        <v>0</v>
      </c>
      <c r="P71" s="91" t="s">
        <v>214</v>
      </c>
      <c r="Q71" s="146">
        <f t="shared" si="5"/>
        <v>0</v>
      </c>
      <c r="R71" s="141" t="str">
        <f t="array" aca="1" ref="R71" ca="1">IF(ISNUMBER(Q71),IF(Q71=100%,"CUMPLIDA",IF(AND(ISNUMBER(M71),ISNUMBER(INDIRECT("FECHA_"&amp;$B71,1))), IF(M71&lt;=INDIRECT("FECHA_"&amp;$B71,1),"INCUMPLIDA","PROCESO"), "VERIFICAR FECHA")),"SIN VALOR AVANCE")</f>
        <v>PROCESO</v>
      </c>
    </row>
    <row r="72" spans="1:18" ht="196.5">
      <c r="A72" s="171" t="s">
        <v>23</v>
      </c>
      <c r="B72" s="139" t="s">
        <v>24</v>
      </c>
      <c r="C72" s="523"/>
      <c r="D72" s="523"/>
      <c r="E72" s="517"/>
      <c r="F72" s="517"/>
      <c r="G72" s="517"/>
      <c r="H72" s="89" t="s">
        <v>218</v>
      </c>
      <c r="I72" s="91" t="s">
        <v>219</v>
      </c>
      <c r="J72" s="163" t="s">
        <v>220</v>
      </c>
      <c r="K72" s="160">
        <v>1</v>
      </c>
      <c r="L72" s="88">
        <v>45992</v>
      </c>
      <c r="M72" s="88">
        <v>46081</v>
      </c>
      <c r="N72" s="140">
        <f t="shared" si="3"/>
        <v>12.714285714285714</v>
      </c>
      <c r="O72" s="160">
        <v>1</v>
      </c>
      <c r="P72" s="91" t="s">
        <v>221</v>
      </c>
      <c r="Q72" s="146">
        <f t="shared" si="5"/>
        <v>1</v>
      </c>
      <c r="R72" s="141" t="str">
        <f t="array" aca="1" ref="R72" ca="1">IF(ISNUMBER(Q72),IF(Q72=100%,"CUMPLIDA",IF(AND(ISNUMBER(M72),ISNUMBER(INDIRECT("FECHA_"&amp;$B72,1))), IF(M72&lt;=INDIRECT("FECHA_"&amp;$B72,1),"INCUMPLIDA","PROCESO"), "VERIFICAR FECHA")),"SIN VALOR AVANCE")</f>
        <v>CUMPLIDA</v>
      </c>
    </row>
    <row r="73" spans="1:18" ht="167.25">
      <c r="A73" s="171" t="s">
        <v>23</v>
      </c>
      <c r="B73" s="139" t="s">
        <v>24</v>
      </c>
      <c r="C73" s="523"/>
      <c r="D73" s="523"/>
      <c r="E73" s="517"/>
      <c r="F73" s="517"/>
      <c r="G73" s="517"/>
      <c r="H73" s="89" t="s">
        <v>222</v>
      </c>
      <c r="I73" s="91" t="s">
        <v>223</v>
      </c>
      <c r="J73" s="163" t="s">
        <v>224</v>
      </c>
      <c r="K73" s="160">
        <v>1</v>
      </c>
      <c r="L73" s="161">
        <v>46023</v>
      </c>
      <c r="M73" s="161">
        <v>46203</v>
      </c>
      <c r="N73" s="140">
        <f t="shared" si="3"/>
        <v>25.714285714285715</v>
      </c>
      <c r="O73" s="160">
        <v>0</v>
      </c>
      <c r="P73" s="91" t="s">
        <v>225</v>
      </c>
      <c r="Q73" s="146">
        <f t="shared" si="5"/>
        <v>0</v>
      </c>
      <c r="R73" s="141" t="str">
        <f t="array" aca="1" ref="R73" ca="1">IF(ISNUMBER(Q73),IF(Q73=100%,"CUMPLIDA",IF(AND(ISNUMBER(M73),ISNUMBER(INDIRECT("FECHA_"&amp;$B73,1))), IF(M73&lt;=INDIRECT("FECHA_"&amp;$B73,1),"INCUMPLIDA","PROCESO"), "VERIFICAR FECHA")),"SIN VALOR AVANCE")</f>
        <v>PROCESO</v>
      </c>
    </row>
    <row r="74" spans="1:18" ht="226.5" customHeight="1">
      <c r="A74" s="171" t="s">
        <v>23</v>
      </c>
      <c r="B74" s="139" t="s">
        <v>24</v>
      </c>
      <c r="C74" s="523" t="s">
        <v>140</v>
      </c>
      <c r="D74" s="523" t="s">
        <v>226</v>
      </c>
      <c r="E74" s="517" t="s">
        <v>227</v>
      </c>
      <c r="F74" s="517"/>
      <c r="G74" s="517" t="s">
        <v>228</v>
      </c>
      <c r="H74" s="89" t="s">
        <v>5461</v>
      </c>
      <c r="I74" s="91" t="s">
        <v>5462</v>
      </c>
      <c r="J74" s="163" t="s">
        <v>229</v>
      </c>
      <c r="K74" s="160">
        <v>1</v>
      </c>
      <c r="L74" s="88">
        <v>45992</v>
      </c>
      <c r="M74" s="88">
        <v>46203</v>
      </c>
      <c r="N74" s="140">
        <f t="shared" si="3"/>
        <v>30.142857142857142</v>
      </c>
      <c r="O74" s="160">
        <v>0</v>
      </c>
      <c r="P74" s="91" t="s">
        <v>230</v>
      </c>
      <c r="Q74" s="146">
        <f t="shared" si="5"/>
        <v>0</v>
      </c>
      <c r="R74" s="141" t="str">
        <f t="array" aca="1" ref="R74" ca="1">IF(ISNUMBER(Q74),IF(Q74=100%,"CUMPLIDA",IF(AND(ISNUMBER(M74),ISNUMBER(INDIRECT("FECHA_"&amp;$B74,1))), IF(M74&lt;=INDIRECT("FECHA_"&amp;$B74,1),"INCUMPLIDA","PROCESO"), "VERIFICAR FECHA")),"SIN VALOR AVANCE")</f>
        <v>PROCESO</v>
      </c>
    </row>
    <row r="75" spans="1:18" ht="151.5">
      <c r="A75" s="171" t="s">
        <v>23</v>
      </c>
      <c r="B75" s="139" t="s">
        <v>24</v>
      </c>
      <c r="C75" s="523"/>
      <c r="D75" s="523"/>
      <c r="E75" s="517"/>
      <c r="F75" s="517"/>
      <c r="G75" s="517"/>
      <c r="H75" s="543" t="s">
        <v>231</v>
      </c>
      <c r="I75" s="91" t="s">
        <v>5463</v>
      </c>
      <c r="J75" s="163" t="s">
        <v>174</v>
      </c>
      <c r="K75" s="160">
        <v>1</v>
      </c>
      <c r="L75" s="88">
        <v>45992</v>
      </c>
      <c r="M75" s="88">
        <v>46203</v>
      </c>
      <c r="N75" s="140">
        <f t="shared" si="3"/>
        <v>30.142857142857142</v>
      </c>
      <c r="O75" s="160">
        <v>0</v>
      </c>
      <c r="P75" s="149" t="s">
        <v>232</v>
      </c>
      <c r="Q75" s="146">
        <f t="shared" si="5"/>
        <v>0</v>
      </c>
      <c r="R75" s="141" t="str">
        <f t="array" aca="1" ref="R75" ca="1">IF(ISNUMBER(Q75),IF(Q75=100%,"CUMPLIDA",IF(AND(ISNUMBER(M75),ISNUMBER(INDIRECT("FECHA_"&amp;$B75,1))), IF(M75&lt;=INDIRECT("FECHA_"&amp;$B75,1),"INCUMPLIDA","PROCESO"), "VERIFICAR FECHA")),"SIN VALOR AVANCE")</f>
        <v>PROCESO</v>
      </c>
    </row>
    <row r="76" spans="1:18" ht="152.25">
      <c r="A76" s="171" t="s">
        <v>23</v>
      </c>
      <c r="B76" s="139" t="s">
        <v>24</v>
      </c>
      <c r="C76" s="523"/>
      <c r="D76" s="523"/>
      <c r="E76" s="517"/>
      <c r="F76" s="517"/>
      <c r="G76" s="517"/>
      <c r="H76" s="543"/>
      <c r="I76" s="91" t="s">
        <v>233</v>
      </c>
      <c r="J76" s="163" t="s">
        <v>174</v>
      </c>
      <c r="K76" s="160">
        <v>1</v>
      </c>
      <c r="L76" s="88">
        <v>45992</v>
      </c>
      <c r="M76" s="88">
        <v>46203</v>
      </c>
      <c r="N76" s="140">
        <f t="shared" si="3"/>
        <v>30.142857142857142</v>
      </c>
      <c r="O76" s="160">
        <v>0</v>
      </c>
      <c r="P76" s="149" t="s">
        <v>234</v>
      </c>
      <c r="Q76" s="146">
        <f t="shared" si="5"/>
        <v>0</v>
      </c>
      <c r="R76" s="141" t="str">
        <f t="array" aca="1" ref="R76" ca="1">IF(ISNUMBER(Q76),IF(Q76=100%,"CUMPLIDA",IF(AND(ISNUMBER(M76),ISNUMBER(INDIRECT("FECHA_"&amp;$B76,1))), IF(M76&lt;=INDIRECT("FECHA_"&amp;$B76,1),"INCUMPLIDA","PROCESO"), "VERIFICAR FECHA")),"SIN VALOR AVANCE")</f>
        <v>PROCESO</v>
      </c>
    </row>
    <row r="77" spans="1:18" ht="334.5">
      <c r="A77" s="171" t="s">
        <v>23</v>
      </c>
      <c r="B77" s="139" t="s">
        <v>24</v>
      </c>
      <c r="C77" s="143" t="s">
        <v>140</v>
      </c>
      <c r="D77" s="143" t="s">
        <v>235</v>
      </c>
      <c r="E77" s="89" t="s">
        <v>236</v>
      </c>
      <c r="F77" s="89"/>
      <c r="G77" s="89" t="s">
        <v>237</v>
      </c>
      <c r="H77" s="89" t="s">
        <v>5464</v>
      </c>
      <c r="I77" s="91" t="s">
        <v>5465</v>
      </c>
      <c r="J77" s="91" t="s">
        <v>241</v>
      </c>
      <c r="K77" s="160">
        <v>3</v>
      </c>
      <c r="L77" s="88">
        <v>46357</v>
      </c>
      <c r="M77" s="88">
        <v>47118</v>
      </c>
      <c r="N77" s="140">
        <f t="shared" si="3"/>
        <v>108.71428571428571</v>
      </c>
      <c r="O77" s="160">
        <v>0</v>
      </c>
      <c r="P77" s="91" t="s">
        <v>239</v>
      </c>
      <c r="Q77" s="146">
        <f t="shared" si="5"/>
        <v>0</v>
      </c>
      <c r="R77" s="141" t="str">
        <f t="array" aca="1" ref="R77" ca="1">IF(ISNUMBER(Q77),IF(Q77=100%,"CUMPLIDA",IF(AND(ISNUMBER(M77),ISNUMBER(INDIRECT("FECHA_"&amp;$B77,1))), IF(M77&lt;=INDIRECT("FECHA_"&amp;$B77,1),"INCUMPLIDA","PROCESO"), "VERIFICAR FECHA")),"SIN VALOR AVANCE")</f>
        <v>PROCESO</v>
      </c>
    </row>
    <row r="78" spans="1:18" ht="151.5" customHeight="1">
      <c r="A78" s="171" t="s">
        <v>23</v>
      </c>
      <c r="B78" s="139" t="s">
        <v>24</v>
      </c>
      <c r="C78" s="532" t="s">
        <v>140</v>
      </c>
      <c r="D78" s="532" t="s">
        <v>242</v>
      </c>
      <c r="E78" s="529" t="s">
        <v>243</v>
      </c>
      <c r="F78" s="529"/>
      <c r="G78" s="529" t="s">
        <v>244</v>
      </c>
      <c r="H78" s="517" t="s">
        <v>245</v>
      </c>
      <c r="I78" s="91" t="s">
        <v>246</v>
      </c>
      <c r="J78" s="91" t="s">
        <v>247</v>
      </c>
      <c r="K78" s="160">
        <v>1</v>
      </c>
      <c r="L78" s="88">
        <v>46082</v>
      </c>
      <c r="M78" s="88">
        <v>46418</v>
      </c>
      <c r="N78" s="140">
        <f t="shared" si="3"/>
        <v>48</v>
      </c>
      <c r="O78" s="160">
        <v>0</v>
      </c>
      <c r="P78" s="91" t="s">
        <v>248</v>
      </c>
      <c r="Q78" s="146">
        <f t="shared" si="5"/>
        <v>0</v>
      </c>
      <c r="R78" s="141" t="str">
        <f t="array" aca="1" ref="R78" ca="1">IF(ISNUMBER(Q78),IF(Q78=100%,"CUMPLIDA",IF(AND(ISNUMBER(M78),ISNUMBER(INDIRECT("FECHA_"&amp;$B78,1))), IF(M78&lt;=INDIRECT("FECHA_"&amp;$B78,1),"INCUMPLIDA","PROCESO"), "VERIFICAR FECHA")),"SIN VALOR AVANCE")</f>
        <v>PROCESO</v>
      </c>
    </row>
    <row r="79" spans="1:18" ht="136.5">
      <c r="A79" s="171" t="s">
        <v>23</v>
      </c>
      <c r="B79" s="139" t="s">
        <v>24</v>
      </c>
      <c r="C79" s="533"/>
      <c r="D79" s="533"/>
      <c r="E79" s="531"/>
      <c r="F79" s="531"/>
      <c r="G79" s="531"/>
      <c r="H79" s="517"/>
      <c r="I79" s="91" t="s">
        <v>249</v>
      </c>
      <c r="J79" s="91" t="s">
        <v>250</v>
      </c>
      <c r="K79" s="160">
        <v>1</v>
      </c>
      <c r="L79" s="88">
        <v>46419</v>
      </c>
      <c r="M79" s="88">
        <v>46446</v>
      </c>
      <c r="N79" s="140">
        <f t="shared" si="3"/>
        <v>3.8571428571428572</v>
      </c>
      <c r="O79" s="160">
        <v>0</v>
      </c>
      <c r="P79" s="91" t="s">
        <v>251</v>
      </c>
      <c r="Q79" s="146">
        <f t="shared" si="5"/>
        <v>0</v>
      </c>
      <c r="R79" s="141" t="str">
        <f t="array" aca="1" ref="R79" ca="1">IF(ISNUMBER(Q79),IF(Q79=100%,"CUMPLIDA",IF(AND(ISNUMBER(M79),ISNUMBER(INDIRECT("FECHA_"&amp;$B79,1))), IF(M79&lt;=INDIRECT("FECHA_"&amp;$B79,1),"INCUMPLIDA","PROCESO"), "VERIFICAR FECHA")),"SIN VALOR AVANCE")</f>
        <v>PROCESO</v>
      </c>
    </row>
    <row r="80" spans="1:18" ht="150.75">
      <c r="A80" s="171" t="s">
        <v>23</v>
      </c>
      <c r="B80" s="139" t="s">
        <v>24</v>
      </c>
      <c r="C80" s="533"/>
      <c r="D80" s="533"/>
      <c r="E80" s="531"/>
      <c r="F80" s="531"/>
      <c r="G80" s="531"/>
      <c r="H80" s="517" t="s">
        <v>5466</v>
      </c>
      <c r="I80" s="91" t="s">
        <v>5467</v>
      </c>
      <c r="J80" s="91" t="s">
        <v>5468</v>
      </c>
      <c r="K80" s="160">
        <v>1</v>
      </c>
      <c r="L80" s="88">
        <v>46082</v>
      </c>
      <c r="M80" s="88">
        <v>46418</v>
      </c>
      <c r="N80" s="140">
        <f t="shared" si="3"/>
        <v>48</v>
      </c>
      <c r="O80" s="160">
        <v>0</v>
      </c>
      <c r="P80" s="91" t="s">
        <v>252</v>
      </c>
      <c r="Q80" s="146">
        <f t="shared" si="5"/>
        <v>0</v>
      </c>
      <c r="R80" s="141" t="str">
        <f t="array" aca="1" ref="R80" ca="1">IF(ISNUMBER(Q80),IF(Q80=100%,"CUMPLIDA",IF(AND(ISNUMBER(M80),ISNUMBER(INDIRECT("FECHA_"&amp;$B80,1))), IF(M80&lt;=INDIRECT("FECHA_"&amp;$B80,1),"INCUMPLIDA","PROCESO"), "VERIFICAR FECHA")),"SIN VALOR AVANCE")</f>
        <v>PROCESO</v>
      </c>
    </row>
    <row r="81" spans="1:18" ht="135.75">
      <c r="A81" s="171" t="s">
        <v>23</v>
      </c>
      <c r="B81" s="139" t="s">
        <v>24</v>
      </c>
      <c r="C81" s="533"/>
      <c r="D81" s="533"/>
      <c r="E81" s="531"/>
      <c r="F81" s="531"/>
      <c r="G81" s="531"/>
      <c r="H81" s="517"/>
      <c r="I81" s="91" t="s">
        <v>253</v>
      </c>
      <c r="J81" s="91" t="s">
        <v>250</v>
      </c>
      <c r="K81" s="160">
        <v>1</v>
      </c>
      <c r="L81" s="88">
        <v>46419</v>
      </c>
      <c r="M81" s="88">
        <v>46446</v>
      </c>
      <c r="N81" s="140">
        <f t="shared" si="3"/>
        <v>3.8571428571428572</v>
      </c>
      <c r="O81" s="160">
        <v>0</v>
      </c>
      <c r="P81" s="91" t="s">
        <v>254</v>
      </c>
      <c r="Q81" s="146">
        <f t="shared" si="5"/>
        <v>0</v>
      </c>
      <c r="R81" s="141" t="str">
        <f t="array" aca="1" ref="R81" ca="1">IF(ISNUMBER(Q81),IF(Q81=100%,"CUMPLIDA",IF(AND(ISNUMBER(M81),ISNUMBER(INDIRECT("FECHA_"&amp;$B81,1))), IF(M81&lt;=INDIRECT("FECHA_"&amp;$B81,1),"INCUMPLIDA","PROCESO"), "VERIFICAR FECHA")),"SIN VALOR AVANCE")</f>
        <v>PROCESO</v>
      </c>
    </row>
    <row r="82" spans="1:18" ht="151.5">
      <c r="A82" s="171" t="s">
        <v>23</v>
      </c>
      <c r="B82" s="139" t="s">
        <v>24</v>
      </c>
      <c r="C82" s="533"/>
      <c r="D82" s="533"/>
      <c r="E82" s="531"/>
      <c r="F82" s="531"/>
      <c r="G82" s="531"/>
      <c r="H82" s="89" t="s">
        <v>255</v>
      </c>
      <c r="I82" s="91" t="s">
        <v>256</v>
      </c>
      <c r="J82" s="91" t="s">
        <v>257</v>
      </c>
      <c r="K82" s="160">
        <v>1</v>
      </c>
      <c r="L82" s="88">
        <v>46082</v>
      </c>
      <c r="M82" s="88">
        <v>46418</v>
      </c>
      <c r="N82" s="140">
        <f t="shared" si="3"/>
        <v>48</v>
      </c>
      <c r="O82" s="160">
        <v>0</v>
      </c>
      <c r="P82" s="91" t="s">
        <v>258</v>
      </c>
      <c r="Q82" s="146">
        <f t="shared" si="5"/>
        <v>0</v>
      </c>
      <c r="R82" s="141" t="str">
        <f t="array" aca="1" ref="R82" ca="1">IF(ISNUMBER(Q82),IF(Q82=100%,"CUMPLIDA",IF(AND(ISNUMBER(M82),ISNUMBER(INDIRECT("FECHA_"&amp;$B82,1))), IF(M82&lt;=INDIRECT("FECHA_"&amp;$B82,1),"INCUMPLIDA","PROCESO"), "VERIFICAR FECHA")),"SIN VALOR AVANCE")</f>
        <v>PROCESO</v>
      </c>
    </row>
    <row r="83" spans="1:18" ht="151.5">
      <c r="A83" s="171" t="s">
        <v>23</v>
      </c>
      <c r="B83" s="139" t="s">
        <v>24</v>
      </c>
      <c r="C83" s="533"/>
      <c r="D83" s="533"/>
      <c r="E83" s="531"/>
      <c r="F83" s="531"/>
      <c r="G83" s="531"/>
      <c r="H83" s="89" t="s">
        <v>5469</v>
      </c>
      <c r="I83" s="91" t="s">
        <v>5470</v>
      </c>
      <c r="J83" s="91" t="s">
        <v>5471</v>
      </c>
      <c r="K83" s="160">
        <v>2</v>
      </c>
      <c r="L83" s="88">
        <v>46082</v>
      </c>
      <c r="M83" s="88">
        <v>46418</v>
      </c>
      <c r="N83" s="140">
        <f t="shared" si="3"/>
        <v>48</v>
      </c>
      <c r="O83" s="160">
        <v>0</v>
      </c>
      <c r="P83" s="91" t="s">
        <v>258</v>
      </c>
      <c r="Q83" s="146">
        <f t="shared" si="5"/>
        <v>0</v>
      </c>
      <c r="R83" s="141" t="str">
        <f t="array" aca="1" ref="R83" ca="1">IF(ISNUMBER(Q83),IF(Q83=100%,"CUMPLIDA",IF(AND(ISNUMBER(M83),ISNUMBER(INDIRECT("FECHA_"&amp;$B83,1))), IF(M83&lt;=INDIRECT("FECHA_"&amp;$B83,1),"INCUMPLIDA","PROCESO"), "VERIFICAR FECHA")),"SIN VALOR AVANCE")</f>
        <v>PROCESO</v>
      </c>
    </row>
    <row r="84" spans="1:18" ht="122.25">
      <c r="A84" s="171" t="s">
        <v>23</v>
      </c>
      <c r="B84" s="139" t="s">
        <v>24</v>
      </c>
      <c r="C84" s="533"/>
      <c r="D84" s="533"/>
      <c r="E84" s="531"/>
      <c r="F84" s="531"/>
      <c r="G84" s="531"/>
      <c r="H84" s="89" t="s">
        <v>259</v>
      </c>
      <c r="I84" s="91" t="s">
        <v>5472</v>
      </c>
      <c r="J84" s="91" t="s">
        <v>260</v>
      </c>
      <c r="K84" s="160">
        <v>1</v>
      </c>
      <c r="L84" s="88">
        <v>46082</v>
      </c>
      <c r="M84" s="88">
        <v>46418</v>
      </c>
      <c r="N84" s="140">
        <f t="shared" si="3"/>
        <v>48</v>
      </c>
      <c r="O84" s="160">
        <v>0</v>
      </c>
      <c r="P84" s="91" t="s">
        <v>261</v>
      </c>
      <c r="Q84" s="146">
        <f t="shared" si="5"/>
        <v>0</v>
      </c>
      <c r="R84" s="141" t="str">
        <f t="array" aca="1" ref="R84" ca="1">IF(ISNUMBER(Q84),IF(Q84=100%,"CUMPLIDA",IF(AND(ISNUMBER(M84),ISNUMBER(INDIRECT("FECHA_"&amp;$B84,1))), IF(M84&lt;=INDIRECT("FECHA_"&amp;$B84,1),"INCUMPLIDA","PROCESO"), "VERIFICAR FECHA")),"SIN VALOR AVANCE")</f>
        <v>PROCESO</v>
      </c>
    </row>
    <row r="85" spans="1:18" ht="168.75">
      <c r="A85" s="171" t="s">
        <v>23</v>
      </c>
      <c r="B85" s="139" t="s">
        <v>24</v>
      </c>
      <c r="C85" s="534"/>
      <c r="D85" s="534"/>
      <c r="E85" s="530"/>
      <c r="F85" s="530"/>
      <c r="G85" s="530"/>
      <c r="H85" s="89" t="s">
        <v>5464</v>
      </c>
      <c r="I85" s="91" t="s">
        <v>5465</v>
      </c>
      <c r="J85" s="91" t="s">
        <v>241</v>
      </c>
      <c r="K85" s="160">
        <v>3</v>
      </c>
      <c r="L85" s="88">
        <v>46357</v>
      </c>
      <c r="M85" s="88">
        <v>47118</v>
      </c>
      <c r="N85" s="140">
        <f t="shared" si="3"/>
        <v>108.71428571428571</v>
      </c>
      <c r="O85" s="160">
        <v>0</v>
      </c>
      <c r="P85" s="91" t="s">
        <v>239</v>
      </c>
      <c r="Q85" s="146">
        <f t="shared" si="5"/>
        <v>0</v>
      </c>
      <c r="R85" s="141" t="str">
        <f t="array" aca="1" ref="R85" ca="1">IF(ISNUMBER(Q85),IF(Q85=100%,"CUMPLIDA",IF(AND(ISNUMBER(M85),ISNUMBER(INDIRECT("FECHA_"&amp;$B85,1))), IF(M85&lt;=INDIRECT("FECHA_"&amp;$B85,1),"INCUMPLIDA","PROCESO"), "VERIFICAR FECHA")),"SIN VALOR AVANCE")</f>
        <v>PROCESO</v>
      </c>
    </row>
    <row r="86" spans="1:18" ht="120.75" customHeight="1">
      <c r="A86" s="171" t="s">
        <v>23</v>
      </c>
      <c r="B86" s="139" t="s">
        <v>24</v>
      </c>
      <c r="C86" s="523" t="s">
        <v>140</v>
      </c>
      <c r="D86" s="523" t="s">
        <v>262</v>
      </c>
      <c r="E86" s="517" t="s">
        <v>263</v>
      </c>
      <c r="F86" s="517"/>
      <c r="G86" s="517" t="s">
        <v>264</v>
      </c>
      <c r="H86" s="517" t="s">
        <v>265</v>
      </c>
      <c r="I86" s="91" t="s">
        <v>266</v>
      </c>
      <c r="J86" s="91" t="s">
        <v>174</v>
      </c>
      <c r="K86" s="160">
        <v>1</v>
      </c>
      <c r="L86" s="88">
        <v>45992</v>
      </c>
      <c r="M86" s="88">
        <v>46112</v>
      </c>
      <c r="N86" s="140">
        <f t="shared" si="3"/>
        <v>17.142857142857142</v>
      </c>
      <c r="O86" s="160">
        <v>1</v>
      </c>
      <c r="P86" s="91" t="s">
        <v>267</v>
      </c>
      <c r="Q86" s="146">
        <f t="shared" si="5"/>
        <v>1</v>
      </c>
      <c r="R86" s="141" t="str">
        <f t="array" aca="1" ref="R86" ca="1">IF(ISNUMBER(Q86),IF(Q86=100%,"CUMPLIDA",IF(AND(ISNUMBER(M86),ISNUMBER(INDIRECT("FECHA_"&amp;$B86,1))), IF(M86&lt;=INDIRECT("FECHA_"&amp;$B86,1),"INCUMPLIDA","PROCESO"), "VERIFICAR FECHA")),"SIN VALOR AVANCE")</f>
        <v>CUMPLIDA</v>
      </c>
    </row>
    <row r="87" spans="1:18" ht="105.75">
      <c r="A87" s="171" t="s">
        <v>23</v>
      </c>
      <c r="B87" s="139" t="s">
        <v>24</v>
      </c>
      <c r="C87" s="523"/>
      <c r="D87" s="523"/>
      <c r="E87" s="517"/>
      <c r="F87" s="517"/>
      <c r="G87" s="517"/>
      <c r="H87" s="517"/>
      <c r="I87" s="91" t="s">
        <v>268</v>
      </c>
      <c r="J87" s="91" t="s">
        <v>269</v>
      </c>
      <c r="K87" s="160">
        <v>1</v>
      </c>
      <c r="L87" s="88">
        <v>45992</v>
      </c>
      <c r="M87" s="88">
        <v>46112</v>
      </c>
      <c r="N87" s="140">
        <f t="shared" si="3"/>
        <v>17.142857142857142</v>
      </c>
      <c r="O87" s="160">
        <v>1</v>
      </c>
      <c r="P87" s="91" t="s">
        <v>270</v>
      </c>
      <c r="Q87" s="146">
        <f t="shared" si="5"/>
        <v>1</v>
      </c>
      <c r="R87" s="141" t="str">
        <f t="array" aca="1" ref="R87" ca="1">IF(ISNUMBER(Q87),IF(Q87=100%,"CUMPLIDA",IF(AND(ISNUMBER(M87),ISNUMBER(INDIRECT("FECHA_"&amp;$B87,1))), IF(M87&lt;=INDIRECT("FECHA_"&amp;$B87,1),"INCUMPLIDA","PROCESO"), "VERIFICAR FECHA")),"SIN VALOR AVANCE")</f>
        <v>CUMPLIDA</v>
      </c>
    </row>
    <row r="88" spans="1:18" ht="120.75">
      <c r="A88" s="171" t="s">
        <v>23</v>
      </c>
      <c r="B88" s="139" t="s">
        <v>24</v>
      </c>
      <c r="C88" s="523"/>
      <c r="D88" s="523"/>
      <c r="E88" s="517"/>
      <c r="F88" s="517"/>
      <c r="G88" s="517"/>
      <c r="H88" s="517"/>
      <c r="I88" s="91" t="s">
        <v>271</v>
      </c>
      <c r="J88" s="91" t="s">
        <v>153</v>
      </c>
      <c r="K88" s="160">
        <v>1</v>
      </c>
      <c r="L88" s="88">
        <v>46113</v>
      </c>
      <c r="M88" s="88">
        <v>46203</v>
      </c>
      <c r="N88" s="140">
        <f t="shared" si="3"/>
        <v>12.857142857142858</v>
      </c>
      <c r="O88" s="160">
        <v>0</v>
      </c>
      <c r="P88" s="91" t="s">
        <v>267</v>
      </c>
      <c r="Q88" s="146">
        <f t="shared" si="5"/>
        <v>0</v>
      </c>
      <c r="R88" s="141" t="str">
        <f t="array" aca="1" ref="R88" ca="1">IF(ISNUMBER(Q88),IF(Q88=100%,"CUMPLIDA",IF(AND(ISNUMBER(M88),ISNUMBER(INDIRECT("FECHA_"&amp;$B88,1))), IF(M88&lt;=INDIRECT("FECHA_"&amp;$B88,1),"INCUMPLIDA","PROCESO"), "VERIFICAR FECHA")),"SIN VALOR AVANCE")</f>
        <v>PROCESO</v>
      </c>
    </row>
    <row r="89" spans="1:18" ht="106.5">
      <c r="A89" s="171" t="s">
        <v>23</v>
      </c>
      <c r="B89" s="139" t="s">
        <v>24</v>
      </c>
      <c r="C89" s="523"/>
      <c r="D89" s="523"/>
      <c r="E89" s="517"/>
      <c r="F89" s="517"/>
      <c r="G89" s="517"/>
      <c r="H89" s="517"/>
      <c r="I89" s="91" t="s">
        <v>272</v>
      </c>
      <c r="J89" s="91" t="s">
        <v>273</v>
      </c>
      <c r="K89" s="160">
        <v>12</v>
      </c>
      <c r="L89" s="88">
        <v>46023</v>
      </c>
      <c r="M89" s="279">
        <v>46446</v>
      </c>
      <c r="N89" s="140">
        <f t="shared" si="3"/>
        <v>60.428571428571431</v>
      </c>
      <c r="O89" s="160">
        <v>0</v>
      </c>
      <c r="P89" s="91" t="s">
        <v>267</v>
      </c>
      <c r="Q89" s="146">
        <f t="shared" si="5"/>
        <v>0</v>
      </c>
      <c r="R89" s="141" t="str">
        <f t="array" aca="1" ref="R89" ca="1">IF(ISNUMBER(Q89),IF(Q89=100%,"CUMPLIDA",IF(AND(ISNUMBER(M89),ISNUMBER(INDIRECT("FECHA_"&amp;$B89,1))), IF(M89&lt;=INDIRECT("FECHA_"&amp;$B89,1),"INCUMPLIDA","PROCESO"), "VERIFICAR FECHA")),"SIN VALOR AVANCE")</f>
        <v>PROCESO</v>
      </c>
    </row>
    <row r="90" spans="1:18" ht="195.75">
      <c r="A90" s="171" t="s">
        <v>23</v>
      </c>
      <c r="B90" s="139" t="s">
        <v>24</v>
      </c>
      <c r="C90" s="523"/>
      <c r="D90" s="523"/>
      <c r="E90" s="517"/>
      <c r="F90" s="517"/>
      <c r="G90" s="517"/>
      <c r="H90" s="517" t="s">
        <v>274</v>
      </c>
      <c r="I90" s="91" t="s">
        <v>275</v>
      </c>
      <c r="J90" s="91" t="s">
        <v>174</v>
      </c>
      <c r="K90" s="160">
        <v>1</v>
      </c>
      <c r="L90" s="88">
        <v>45992</v>
      </c>
      <c r="M90" s="88">
        <v>46203</v>
      </c>
      <c r="N90" s="140">
        <f t="shared" si="3"/>
        <v>30.142857142857142</v>
      </c>
      <c r="O90" s="160">
        <v>0</v>
      </c>
      <c r="P90" s="91" t="s">
        <v>175</v>
      </c>
      <c r="Q90" s="146">
        <f t="shared" si="5"/>
        <v>0</v>
      </c>
      <c r="R90" s="141" t="str">
        <f t="array" aca="1" ref="R90" ca="1">IF(ISNUMBER(Q90),IF(Q90=100%,"CUMPLIDA",IF(AND(ISNUMBER(M90),ISNUMBER(INDIRECT("FECHA_"&amp;$B90,1))), IF(M90&lt;=INDIRECT("FECHA_"&amp;$B90,1),"INCUMPLIDA","PROCESO"), "VERIFICAR FECHA")),"SIN VALOR AVANCE")</f>
        <v>PROCESO</v>
      </c>
    </row>
    <row r="91" spans="1:18" ht="106.5">
      <c r="A91" s="171" t="s">
        <v>23</v>
      </c>
      <c r="B91" s="139" t="s">
        <v>24</v>
      </c>
      <c r="C91" s="523"/>
      <c r="D91" s="523"/>
      <c r="E91" s="517"/>
      <c r="F91" s="517"/>
      <c r="G91" s="517"/>
      <c r="H91" s="517"/>
      <c r="I91" s="91" t="s">
        <v>276</v>
      </c>
      <c r="J91" s="91" t="s">
        <v>273</v>
      </c>
      <c r="K91" s="160">
        <v>12</v>
      </c>
      <c r="L91" s="88">
        <v>46023</v>
      </c>
      <c r="M91" s="88">
        <v>46387</v>
      </c>
      <c r="N91" s="140">
        <f t="shared" si="3"/>
        <v>52</v>
      </c>
      <c r="O91" s="160">
        <v>0</v>
      </c>
      <c r="P91" s="91" t="s">
        <v>175</v>
      </c>
      <c r="Q91" s="146">
        <f t="shared" si="5"/>
        <v>0</v>
      </c>
      <c r="R91" s="141" t="str">
        <f t="array" aca="1" ref="R91" ca="1">IF(ISNUMBER(Q91),IF(Q91=100%,"CUMPLIDA",IF(AND(ISNUMBER(M91),ISNUMBER(INDIRECT("FECHA_"&amp;$B91,1))), IF(M91&lt;=INDIRECT("FECHA_"&amp;$B91,1),"INCUMPLIDA","PROCESO"), "VERIFICAR FECHA")),"SIN VALOR AVANCE")</f>
        <v>PROCESO</v>
      </c>
    </row>
    <row r="92" spans="1:18" ht="106.5">
      <c r="A92" s="171" t="s">
        <v>23</v>
      </c>
      <c r="B92" s="139" t="s">
        <v>24</v>
      </c>
      <c r="C92" s="523"/>
      <c r="D92" s="523"/>
      <c r="E92" s="517"/>
      <c r="F92" s="517"/>
      <c r="G92" s="517"/>
      <c r="H92" s="542" t="s">
        <v>277</v>
      </c>
      <c r="I92" s="91" t="s">
        <v>278</v>
      </c>
      <c r="J92" s="91" t="s">
        <v>167</v>
      </c>
      <c r="K92" s="160">
        <v>1</v>
      </c>
      <c r="L92" s="88">
        <v>46023</v>
      </c>
      <c r="M92" s="88">
        <v>46112</v>
      </c>
      <c r="N92" s="140">
        <f t="shared" si="3"/>
        <v>12.714285714285714</v>
      </c>
      <c r="O92" s="160">
        <v>1</v>
      </c>
      <c r="P92" s="91" t="s">
        <v>279</v>
      </c>
      <c r="Q92" s="146">
        <f>O92/K92</f>
        <v>1</v>
      </c>
      <c r="R92" s="141" t="str">
        <f t="array" aca="1" ref="R92" ca="1">IF(ISNUMBER(Q92),IF(Q92=100%,"CUMPLIDA",IF(AND(ISNUMBER(M92),ISNUMBER(INDIRECT("FECHA_"&amp;$B92,1))), IF(M92&lt;=INDIRECT("FECHA_"&amp;$B92,1),"INCUMPLIDA","PROCESO"), "VERIFICAR FECHA")),"SIN VALOR AVANCE")</f>
        <v>CUMPLIDA</v>
      </c>
    </row>
    <row r="93" spans="1:18" ht="106.5">
      <c r="A93" s="171" t="s">
        <v>23</v>
      </c>
      <c r="B93" s="139" t="s">
        <v>24</v>
      </c>
      <c r="C93" s="523"/>
      <c r="D93" s="523"/>
      <c r="E93" s="517"/>
      <c r="F93" s="517"/>
      <c r="G93" s="517"/>
      <c r="H93" s="542"/>
      <c r="I93" s="91" t="s">
        <v>280</v>
      </c>
      <c r="J93" s="91" t="s">
        <v>281</v>
      </c>
      <c r="K93" s="160">
        <v>1</v>
      </c>
      <c r="L93" s="88">
        <v>46023</v>
      </c>
      <c r="M93" s="88">
        <v>46112</v>
      </c>
      <c r="N93" s="140">
        <f t="shared" si="3"/>
        <v>12.714285714285714</v>
      </c>
      <c r="O93" s="160">
        <v>1</v>
      </c>
      <c r="P93" s="91" t="s">
        <v>279</v>
      </c>
      <c r="Q93" s="146">
        <f>O93/K93</f>
        <v>1</v>
      </c>
      <c r="R93" s="141" t="str">
        <f t="array" aca="1" ref="R93" ca="1">IF(ISNUMBER(Q93),IF(Q93=100%,"CUMPLIDA",IF(AND(ISNUMBER(M93),ISNUMBER(INDIRECT("FECHA_"&amp;$B93,1))), IF(M93&lt;=INDIRECT("FECHA_"&amp;$B93,1),"INCUMPLIDA","PROCESO"), "VERIFICAR FECHA")),"SIN VALOR AVANCE")</f>
        <v>CUMPLIDA</v>
      </c>
    </row>
    <row r="94" spans="1:18" ht="105.75">
      <c r="A94" s="171" t="s">
        <v>23</v>
      </c>
      <c r="B94" s="139" t="s">
        <v>24</v>
      </c>
      <c r="C94" s="523"/>
      <c r="D94" s="523"/>
      <c r="E94" s="517"/>
      <c r="F94" s="517"/>
      <c r="G94" s="517"/>
      <c r="H94" s="542"/>
      <c r="I94" s="91" t="s">
        <v>282</v>
      </c>
      <c r="J94" s="91" t="s">
        <v>184</v>
      </c>
      <c r="K94" s="160">
        <v>1</v>
      </c>
      <c r="L94" s="88">
        <v>45992</v>
      </c>
      <c r="M94" s="88">
        <v>46022</v>
      </c>
      <c r="N94" s="140">
        <f>(M94-L94)/7</f>
        <v>4.2857142857142856</v>
      </c>
      <c r="O94" s="160">
        <v>1</v>
      </c>
      <c r="P94" s="91" t="s">
        <v>179</v>
      </c>
      <c r="Q94" s="146">
        <f>O94/K94</f>
        <v>1</v>
      </c>
      <c r="R94" s="141" t="str">
        <f t="array" aca="1" ref="R94" ca="1">IF(ISNUMBER(Q94),IF(Q94=100%,"CUMPLIDA",IF(AND(ISNUMBER(M94),ISNUMBER(INDIRECT("FECHA_"&amp;$B94,1))), IF(M94&lt;=INDIRECT("FECHA_"&amp;$B94,1),"INCUMPLIDA","PROCESO"), "VERIFICAR FECHA")),"SIN VALOR AVANCE")</f>
        <v>CUMPLIDA</v>
      </c>
    </row>
    <row r="95" spans="1:18" ht="165.75" hidden="1" customHeight="1">
      <c r="A95" s="193" t="s">
        <v>1026</v>
      </c>
      <c r="B95" s="187" t="s">
        <v>24</v>
      </c>
      <c r="C95" s="523" t="s">
        <v>1027</v>
      </c>
      <c r="D95" s="541" t="s">
        <v>1028</v>
      </c>
      <c r="E95" s="528" t="s">
        <v>1029</v>
      </c>
      <c r="F95" s="528"/>
      <c r="G95" s="528" t="s">
        <v>1030</v>
      </c>
      <c r="H95" s="517" t="s">
        <v>1031</v>
      </c>
      <c r="I95" s="91" t="s">
        <v>1032</v>
      </c>
      <c r="J95" s="179" t="s">
        <v>1033</v>
      </c>
      <c r="K95" s="188">
        <v>2</v>
      </c>
      <c r="L95" s="180">
        <v>45904</v>
      </c>
      <c r="M95" s="180">
        <v>46057</v>
      </c>
      <c r="N95" s="189">
        <f t="shared" ref="N95:N100" si="6">(M95-L95)/7</f>
        <v>21.857142857142858</v>
      </c>
      <c r="O95" s="181">
        <v>1</v>
      </c>
      <c r="P95" s="179" t="s">
        <v>1034</v>
      </c>
      <c r="Q95" s="190">
        <f t="shared" ref="Q95:Q144" si="7">O95/K95</f>
        <v>0.5</v>
      </c>
      <c r="R95" s="141" t="str">
        <f t="array" aca="1" ref="R95" ca="1">IF(ISNUMBER(Q95),IF(Q95=100%,"CUMPLIDA",IF(AND(ISNUMBER(M95),ISNUMBER(INDIRECT("FECHA_"&amp;$B95,1))), IF(M95&lt;=INDIRECT("FECHA_"&amp;$B95,1),"INCUMPLIDA","PROCESO"), "VERIFICAR FECHA")),"SIN VALOR AVANCE")</f>
        <v>PROCESO</v>
      </c>
    </row>
    <row r="96" spans="1:18" ht="165.75" hidden="1">
      <c r="A96" s="193" t="s">
        <v>1026</v>
      </c>
      <c r="B96" s="187" t="s">
        <v>24</v>
      </c>
      <c r="C96" s="523"/>
      <c r="D96" s="541"/>
      <c r="E96" s="528"/>
      <c r="F96" s="528"/>
      <c r="G96" s="528"/>
      <c r="H96" s="517"/>
      <c r="I96" s="91" t="s">
        <v>1035</v>
      </c>
      <c r="J96" s="179" t="s">
        <v>1036</v>
      </c>
      <c r="K96" s="188">
        <v>6</v>
      </c>
      <c r="L96" s="180">
        <v>45904</v>
      </c>
      <c r="M96" s="180">
        <v>46057</v>
      </c>
      <c r="N96" s="189">
        <f t="shared" si="6"/>
        <v>21.857142857142858</v>
      </c>
      <c r="O96" s="181">
        <v>4</v>
      </c>
      <c r="P96" s="179" t="s">
        <v>1034</v>
      </c>
      <c r="Q96" s="190">
        <f t="shared" si="7"/>
        <v>0.66666666666666663</v>
      </c>
      <c r="R96" s="141" t="str">
        <f t="array" aca="1" ref="R96" ca="1">IF(ISNUMBER(Q96),IF(Q96=100%,"CUMPLIDA",IF(AND(ISNUMBER(M96),ISNUMBER(INDIRECT("FECHA_"&amp;$B96,1))), IF(M96&lt;=INDIRECT("FECHA_"&amp;$B96,1),"INCUMPLIDA","PROCESO"), "VERIFICAR FECHA")),"SIN VALOR AVANCE")</f>
        <v>PROCESO</v>
      </c>
    </row>
    <row r="97" spans="1:18" ht="165.75" hidden="1">
      <c r="A97" s="193" t="s">
        <v>1026</v>
      </c>
      <c r="B97" s="187" t="s">
        <v>24</v>
      </c>
      <c r="C97" s="523"/>
      <c r="D97" s="541"/>
      <c r="E97" s="528"/>
      <c r="F97" s="528"/>
      <c r="G97" s="528"/>
      <c r="H97" s="89" t="s">
        <v>1037</v>
      </c>
      <c r="I97" s="91" t="s">
        <v>1038</v>
      </c>
      <c r="J97" s="179" t="s">
        <v>1039</v>
      </c>
      <c r="K97" s="188">
        <v>6</v>
      </c>
      <c r="L97" s="180">
        <v>45904</v>
      </c>
      <c r="M97" s="180">
        <v>46053</v>
      </c>
      <c r="N97" s="189">
        <f t="shared" si="6"/>
        <v>21.285714285714285</v>
      </c>
      <c r="O97" s="181">
        <v>4</v>
      </c>
      <c r="P97" s="179" t="s">
        <v>1034</v>
      </c>
      <c r="Q97" s="190">
        <f t="shared" si="7"/>
        <v>0.66666666666666663</v>
      </c>
      <c r="R97" s="141" t="str">
        <f t="array" aca="1" ref="R97" ca="1">IF(ISNUMBER(Q97),IF(Q97=100%,"CUMPLIDA",IF(AND(ISNUMBER(M97),ISNUMBER(INDIRECT("FECHA_"&amp;$B97,1))), IF(M97&lt;=INDIRECT("FECHA_"&amp;$B97,1),"INCUMPLIDA","PROCESO"), "VERIFICAR FECHA")),"SIN VALOR AVANCE")</f>
        <v>PROCESO</v>
      </c>
    </row>
    <row r="98" spans="1:18" ht="165" hidden="1" customHeight="1">
      <c r="A98" s="193" t="s">
        <v>1026</v>
      </c>
      <c r="B98" s="187" t="s">
        <v>24</v>
      </c>
      <c r="C98" s="523" t="s">
        <v>1040</v>
      </c>
      <c r="D98" s="541" t="s">
        <v>1028</v>
      </c>
      <c r="E98" s="528" t="s">
        <v>1041</v>
      </c>
      <c r="F98" s="528"/>
      <c r="G98" s="528" t="s">
        <v>1042</v>
      </c>
      <c r="H98" s="89" t="s">
        <v>1043</v>
      </c>
      <c r="I98" s="91" t="s">
        <v>1044</v>
      </c>
      <c r="J98" s="179" t="s">
        <v>1045</v>
      </c>
      <c r="K98" s="188">
        <v>2</v>
      </c>
      <c r="L98" s="180">
        <v>45931</v>
      </c>
      <c r="M98" s="180">
        <v>46203</v>
      </c>
      <c r="N98" s="189">
        <f t="shared" si="6"/>
        <v>38.857142857142854</v>
      </c>
      <c r="O98" s="181">
        <v>1</v>
      </c>
      <c r="P98" s="179" t="s">
        <v>1046</v>
      </c>
      <c r="Q98" s="190">
        <f t="shared" si="7"/>
        <v>0.5</v>
      </c>
      <c r="R98" s="141" t="str">
        <f t="array" aca="1" ref="R98" ca="1">IF(ISNUMBER(Q98),IF(Q98=100%,"CUMPLIDA",IF(AND(ISNUMBER(M98),ISNUMBER(INDIRECT("FECHA_"&amp;$B98,1))), IF(M98&lt;=INDIRECT("FECHA_"&amp;$B98,1),"INCUMPLIDA","PROCESO"), "VERIFICAR FECHA")),"SIN VALOR AVANCE")</f>
        <v>PROCESO</v>
      </c>
    </row>
    <row r="99" spans="1:18" ht="240.75" hidden="1">
      <c r="A99" s="193" t="s">
        <v>1026</v>
      </c>
      <c r="B99" s="187" t="s">
        <v>24</v>
      </c>
      <c r="C99" s="523"/>
      <c r="D99" s="541"/>
      <c r="E99" s="528"/>
      <c r="F99" s="528"/>
      <c r="G99" s="528"/>
      <c r="H99" s="89" t="s">
        <v>1047</v>
      </c>
      <c r="I99" s="91" t="s">
        <v>1048</v>
      </c>
      <c r="J99" s="179" t="s">
        <v>1049</v>
      </c>
      <c r="K99" s="188">
        <v>3</v>
      </c>
      <c r="L99" s="180">
        <v>45931</v>
      </c>
      <c r="M99" s="180">
        <v>46234</v>
      </c>
      <c r="N99" s="189">
        <f t="shared" si="6"/>
        <v>43.285714285714285</v>
      </c>
      <c r="O99" s="181">
        <v>1</v>
      </c>
      <c r="P99" s="179" t="s">
        <v>1050</v>
      </c>
      <c r="Q99" s="190">
        <f t="shared" si="7"/>
        <v>0.33333333333333331</v>
      </c>
      <c r="R99" s="141" t="str">
        <f t="array" aca="1" ref="R99" ca="1">IF(ISNUMBER(Q99),IF(Q99=100%,"CUMPLIDA",IF(AND(ISNUMBER(M99),ISNUMBER(INDIRECT("FECHA_"&amp;$B99,1))), IF(M99&lt;=INDIRECT("FECHA_"&amp;$B99,1),"INCUMPLIDA","PROCESO"), "VERIFICAR FECHA")),"SIN VALOR AVANCE")</f>
        <v>PROCESO</v>
      </c>
    </row>
    <row r="100" spans="1:18" ht="240.75" hidden="1">
      <c r="A100" s="193" t="s">
        <v>1026</v>
      </c>
      <c r="B100" s="187" t="s">
        <v>24</v>
      </c>
      <c r="C100" s="523"/>
      <c r="D100" s="541"/>
      <c r="E100" s="528"/>
      <c r="F100" s="528"/>
      <c r="G100" s="528"/>
      <c r="H100" s="89"/>
      <c r="I100" s="91" t="s">
        <v>1051</v>
      </c>
      <c r="J100" s="179" t="s">
        <v>1052</v>
      </c>
      <c r="K100" s="188">
        <v>6</v>
      </c>
      <c r="L100" s="180">
        <v>45931</v>
      </c>
      <c r="M100" s="180">
        <v>46142</v>
      </c>
      <c r="N100" s="189">
        <f t="shared" si="6"/>
        <v>30.142857142857142</v>
      </c>
      <c r="O100" s="181">
        <v>3</v>
      </c>
      <c r="P100" s="179" t="s">
        <v>1050</v>
      </c>
      <c r="Q100" s="190">
        <f t="shared" si="7"/>
        <v>0.5</v>
      </c>
      <c r="R100" s="141" t="str">
        <f t="array" aca="1" ref="R100" ca="1">IF(ISNUMBER(Q100),IF(Q100=100%,"CUMPLIDA",IF(AND(ISNUMBER(M100),ISNUMBER(INDIRECT("FECHA_"&amp;$B100,1))), IF(M100&lt;=INDIRECT("FECHA_"&amp;$B100,1),"INCUMPLIDA","PROCESO"), "VERIFICAR FECHA")),"SIN VALOR AVANCE")</f>
        <v>PROCESO</v>
      </c>
    </row>
    <row r="101" spans="1:18" ht="180.75" hidden="1" customHeight="1">
      <c r="A101" s="193" t="s">
        <v>1026</v>
      </c>
      <c r="B101" s="187" t="s">
        <v>24</v>
      </c>
      <c r="C101" s="523" t="s">
        <v>1053</v>
      </c>
      <c r="D101" s="541" t="s">
        <v>1028</v>
      </c>
      <c r="E101" s="528" t="s">
        <v>1054</v>
      </c>
      <c r="F101" s="528"/>
      <c r="G101" s="528" t="s">
        <v>1055</v>
      </c>
      <c r="H101" s="517" t="s">
        <v>1056</v>
      </c>
      <c r="I101" s="167" t="s">
        <v>1057</v>
      </c>
      <c r="J101" s="179" t="s">
        <v>1058</v>
      </c>
      <c r="K101" s="188">
        <v>2</v>
      </c>
      <c r="L101" s="180">
        <v>45901</v>
      </c>
      <c r="M101" s="180">
        <v>46112</v>
      </c>
      <c r="N101" s="189">
        <f>(M101-L101)/7</f>
        <v>30.142857142857142</v>
      </c>
      <c r="O101" s="181">
        <v>1</v>
      </c>
      <c r="P101" s="179" t="s">
        <v>1059</v>
      </c>
      <c r="Q101" s="190">
        <f t="shared" si="7"/>
        <v>0.5</v>
      </c>
      <c r="R101" s="141" t="str">
        <f t="array" aca="1" ref="R101" ca="1">IF(ISNUMBER(Q101),IF(Q101=100%,"CUMPLIDA",IF(AND(ISNUMBER(M101),ISNUMBER(INDIRECT("FECHA_"&amp;$B101,1))), IF(M101&lt;=INDIRECT("FECHA_"&amp;$B101,1),"INCUMPLIDA","PROCESO"), "VERIFICAR FECHA")),"SIN VALOR AVANCE")</f>
        <v>PROCESO</v>
      </c>
    </row>
    <row r="102" spans="1:18" ht="180.75" hidden="1">
      <c r="A102" s="193" t="s">
        <v>1026</v>
      </c>
      <c r="B102" s="187" t="s">
        <v>24</v>
      </c>
      <c r="C102" s="523"/>
      <c r="D102" s="541"/>
      <c r="E102" s="528"/>
      <c r="F102" s="528"/>
      <c r="G102" s="528"/>
      <c r="H102" s="517"/>
      <c r="I102" s="91" t="s">
        <v>1060</v>
      </c>
      <c r="J102" s="179" t="s">
        <v>1061</v>
      </c>
      <c r="K102" s="188">
        <v>2</v>
      </c>
      <c r="L102" s="180">
        <v>45901</v>
      </c>
      <c r="M102" s="180">
        <v>46112</v>
      </c>
      <c r="N102" s="189">
        <f>(M102-L102)/7</f>
        <v>30.142857142857142</v>
      </c>
      <c r="O102" s="181">
        <v>1</v>
      </c>
      <c r="P102" s="179" t="s">
        <v>1059</v>
      </c>
      <c r="Q102" s="190">
        <f t="shared" si="7"/>
        <v>0.5</v>
      </c>
      <c r="R102" s="141" t="str">
        <f t="array" aca="1" ref="R102" ca="1">IF(ISNUMBER(Q102),IF(Q102=100%,"CUMPLIDA",IF(AND(ISNUMBER(M102),ISNUMBER(INDIRECT("FECHA_"&amp;$B102,1))), IF(M102&lt;=INDIRECT("FECHA_"&amp;$B102,1),"INCUMPLIDA","PROCESO"), "VERIFICAR FECHA")),"SIN VALOR AVANCE")</f>
        <v>PROCESO</v>
      </c>
    </row>
    <row r="103" spans="1:18" ht="180.75" hidden="1">
      <c r="A103" s="193" t="s">
        <v>1026</v>
      </c>
      <c r="B103" s="187" t="s">
        <v>24</v>
      </c>
      <c r="C103" s="523"/>
      <c r="D103" s="541"/>
      <c r="E103" s="528"/>
      <c r="F103" s="528"/>
      <c r="G103" s="528"/>
      <c r="H103" s="89" t="s">
        <v>1062</v>
      </c>
      <c r="I103" s="167" t="s">
        <v>1063</v>
      </c>
      <c r="J103" s="179" t="s">
        <v>626</v>
      </c>
      <c r="K103" s="188">
        <v>2</v>
      </c>
      <c r="L103" s="180">
        <v>45901</v>
      </c>
      <c r="M103" s="180">
        <v>46112</v>
      </c>
      <c r="N103" s="189">
        <f>(M103-L103)/7</f>
        <v>30.142857142857142</v>
      </c>
      <c r="O103" s="181">
        <v>1</v>
      </c>
      <c r="P103" s="179" t="s">
        <v>1059</v>
      </c>
      <c r="Q103" s="190">
        <f t="shared" si="7"/>
        <v>0.5</v>
      </c>
      <c r="R103" s="141" t="str">
        <f t="array" aca="1" ref="R103" ca="1">IF(ISNUMBER(Q103),IF(Q103=100%,"CUMPLIDA",IF(AND(ISNUMBER(M103),ISNUMBER(INDIRECT("FECHA_"&amp;$B103,1))), IF(M103&lt;=INDIRECT("FECHA_"&amp;$B103,1),"INCUMPLIDA","PROCESO"), "VERIFICAR FECHA")),"SIN VALOR AVANCE")</f>
        <v>PROCESO</v>
      </c>
    </row>
    <row r="104" spans="1:18" ht="225.75" hidden="1" customHeight="1">
      <c r="A104" s="193" t="s">
        <v>1026</v>
      </c>
      <c r="B104" s="187" t="s">
        <v>24</v>
      </c>
      <c r="C104" s="523" t="s">
        <v>1064</v>
      </c>
      <c r="D104" s="541" t="s">
        <v>1028</v>
      </c>
      <c r="E104" s="528" t="s">
        <v>1065</v>
      </c>
      <c r="F104" s="528"/>
      <c r="G104" s="528" t="s">
        <v>1066</v>
      </c>
      <c r="H104" s="89" t="s">
        <v>1067</v>
      </c>
      <c r="I104" s="91" t="s">
        <v>1068</v>
      </c>
      <c r="J104" s="179" t="s">
        <v>1069</v>
      </c>
      <c r="K104" s="188">
        <v>6</v>
      </c>
      <c r="L104" s="180">
        <v>45931</v>
      </c>
      <c r="M104" s="180">
        <v>46112</v>
      </c>
      <c r="N104" s="189">
        <f>(M104-L104)/7</f>
        <v>25.857142857142858</v>
      </c>
      <c r="O104" s="181">
        <v>3</v>
      </c>
      <c r="P104" s="179" t="s">
        <v>1070</v>
      </c>
      <c r="Q104" s="190">
        <f t="shared" si="7"/>
        <v>0.5</v>
      </c>
      <c r="R104" s="141" t="str">
        <f t="array" aca="1" ref="R104" ca="1">IF(ISNUMBER(Q104),IF(Q104=100%,"CUMPLIDA",IF(AND(ISNUMBER(M104),ISNUMBER(INDIRECT("FECHA_"&amp;$B104,1))), IF(M104&lt;=INDIRECT("FECHA_"&amp;$B104,1),"INCUMPLIDA","PROCESO"), "VERIFICAR FECHA")),"SIN VALOR AVANCE")</f>
        <v>PROCESO</v>
      </c>
    </row>
    <row r="105" spans="1:18" ht="270" hidden="1">
      <c r="A105" s="193" t="s">
        <v>1026</v>
      </c>
      <c r="B105" s="187" t="s">
        <v>24</v>
      </c>
      <c r="C105" s="523"/>
      <c r="D105" s="541"/>
      <c r="E105" s="528"/>
      <c r="F105" s="528"/>
      <c r="G105" s="528"/>
      <c r="H105" s="89" t="s">
        <v>1071</v>
      </c>
      <c r="I105" s="167" t="s">
        <v>1072</v>
      </c>
      <c r="J105" s="179" t="s">
        <v>1073</v>
      </c>
      <c r="K105" s="188">
        <v>2</v>
      </c>
      <c r="L105" s="180">
        <v>45931</v>
      </c>
      <c r="M105" s="180">
        <v>46112</v>
      </c>
      <c r="N105" s="189">
        <f>(M105-L105)/7</f>
        <v>25.857142857142858</v>
      </c>
      <c r="O105" s="181">
        <v>1</v>
      </c>
      <c r="P105" s="179" t="s">
        <v>1070</v>
      </c>
      <c r="Q105" s="190">
        <f t="shared" si="7"/>
        <v>0.5</v>
      </c>
      <c r="R105" s="141" t="str">
        <f t="array" aca="1" ref="R105" ca="1">IF(ISNUMBER(Q105),IF(Q105=100%,"CUMPLIDA",IF(AND(ISNUMBER(M105),ISNUMBER(INDIRECT("FECHA_"&amp;$B105,1))), IF(M105&lt;=INDIRECT("FECHA_"&amp;$B105,1),"INCUMPLIDA","PROCESO"), "VERIFICAR FECHA")),"SIN VALOR AVANCE")</f>
        <v>PROCESO</v>
      </c>
    </row>
    <row r="106" spans="1:18" ht="255.75" hidden="1">
      <c r="A106" s="193" t="s">
        <v>1026</v>
      </c>
      <c r="B106" s="187" t="s">
        <v>24</v>
      </c>
      <c r="C106" s="523"/>
      <c r="D106" s="541"/>
      <c r="E106" s="528"/>
      <c r="F106" s="528"/>
      <c r="G106" s="528"/>
      <c r="H106" s="89" t="s">
        <v>1074</v>
      </c>
      <c r="I106" s="91" t="s">
        <v>1075</v>
      </c>
      <c r="J106" s="179" t="s">
        <v>1076</v>
      </c>
      <c r="K106" s="188">
        <v>5</v>
      </c>
      <c r="L106" s="180">
        <v>45931</v>
      </c>
      <c r="M106" s="180">
        <v>46112</v>
      </c>
      <c r="N106" s="189">
        <f>+(M106-L106)/7</f>
        <v>25.857142857142858</v>
      </c>
      <c r="O106" s="181">
        <v>3</v>
      </c>
      <c r="P106" s="179" t="s">
        <v>1077</v>
      </c>
      <c r="Q106" s="190">
        <f t="shared" si="7"/>
        <v>0.6</v>
      </c>
      <c r="R106" s="141" t="str">
        <f t="array" aca="1" ref="R106" ca="1">IF(ISNUMBER(Q106),IF(Q106=100%,"CUMPLIDA",IF(AND(ISNUMBER(M106),ISNUMBER(INDIRECT("FECHA_"&amp;$B106,1))), IF(M106&lt;=INDIRECT("FECHA_"&amp;$B106,1),"INCUMPLIDA","PROCESO"), "VERIFICAR FECHA")),"SIN VALOR AVANCE")</f>
        <v>PROCESO</v>
      </c>
    </row>
    <row r="107" spans="1:18" ht="165.75" hidden="1" customHeight="1">
      <c r="A107" s="193" t="s">
        <v>1026</v>
      </c>
      <c r="B107" s="187" t="s">
        <v>24</v>
      </c>
      <c r="C107" s="523" t="s">
        <v>1078</v>
      </c>
      <c r="D107" s="541" t="s">
        <v>1028</v>
      </c>
      <c r="E107" s="528" t="s">
        <v>1079</v>
      </c>
      <c r="F107" s="528"/>
      <c r="G107" s="528" t="s">
        <v>1080</v>
      </c>
      <c r="H107" s="517" t="s">
        <v>1081</v>
      </c>
      <c r="I107" s="91" t="s">
        <v>1082</v>
      </c>
      <c r="J107" s="179" t="s">
        <v>1083</v>
      </c>
      <c r="K107" s="191">
        <v>1</v>
      </c>
      <c r="L107" s="90">
        <v>45869</v>
      </c>
      <c r="M107" s="180">
        <v>46112</v>
      </c>
      <c r="N107" s="189">
        <f>(M107-L107)/7</f>
        <v>34.714285714285715</v>
      </c>
      <c r="O107" s="160">
        <v>0</v>
      </c>
      <c r="P107" s="179" t="s">
        <v>1084</v>
      </c>
      <c r="Q107" s="190">
        <f t="shared" si="7"/>
        <v>0</v>
      </c>
      <c r="R107" s="141" t="str">
        <f t="array" aca="1" ref="R107" ca="1">IF(ISNUMBER(Q107),IF(Q107=100%,"CUMPLIDA",IF(AND(ISNUMBER(M107),ISNUMBER(INDIRECT("FECHA_"&amp;$B107,1))), IF(M107&lt;=INDIRECT("FECHA_"&amp;$B107,1),"INCUMPLIDA","PROCESO"), "VERIFICAR FECHA")),"SIN VALOR AVANCE")</f>
        <v>PROCESO</v>
      </c>
    </row>
    <row r="108" spans="1:18" ht="165.75" hidden="1">
      <c r="A108" s="193" t="s">
        <v>1026</v>
      </c>
      <c r="B108" s="187" t="s">
        <v>24</v>
      </c>
      <c r="C108" s="523"/>
      <c r="D108" s="541"/>
      <c r="E108" s="528"/>
      <c r="F108" s="528"/>
      <c r="G108" s="528"/>
      <c r="H108" s="517"/>
      <c r="I108" s="91" t="s">
        <v>1085</v>
      </c>
      <c r="J108" s="179" t="s">
        <v>1086</v>
      </c>
      <c r="K108" s="188">
        <v>2</v>
      </c>
      <c r="L108" s="90">
        <v>45869</v>
      </c>
      <c r="M108" s="180">
        <v>46112</v>
      </c>
      <c r="N108" s="189">
        <f>(M108-L108)/7</f>
        <v>34.714285714285715</v>
      </c>
      <c r="O108" s="160">
        <v>0</v>
      </c>
      <c r="P108" s="179" t="s">
        <v>1084</v>
      </c>
      <c r="Q108" s="190">
        <f t="shared" si="7"/>
        <v>0</v>
      </c>
      <c r="R108" s="141" t="str">
        <f t="array" aca="1" ref="R108" ca="1">IF(ISNUMBER(Q108),IF(Q108=100%,"CUMPLIDA",IF(AND(ISNUMBER(M108),ISNUMBER(INDIRECT("FECHA_"&amp;$B108,1))), IF(M108&lt;=INDIRECT("FECHA_"&amp;$B108,1),"INCUMPLIDA","PROCESO"), "VERIFICAR FECHA")),"SIN VALOR AVANCE")</f>
        <v>PROCESO</v>
      </c>
    </row>
    <row r="109" spans="1:18" ht="180.75" hidden="1" customHeight="1">
      <c r="A109" s="193" t="s">
        <v>1026</v>
      </c>
      <c r="B109" s="187" t="s">
        <v>24</v>
      </c>
      <c r="C109" s="523" t="s">
        <v>1087</v>
      </c>
      <c r="D109" s="541" t="s">
        <v>1028</v>
      </c>
      <c r="E109" s="528" t="s">
        <v>1088</v>
      </c>
      <c r="F109" s="528"/>
      <c r="G109" s="528" t="s">
        <v>1089</v>
      </c>
      <c r="H109" s="89" t="s">
        <v>1090</v>
      </c>
      <c r="I109" s="91" t="s">
        <v>489</v>
      </c>
      <c r="J109" s="179" t="s">
        <v>964</v>
      </c>
      <c r="K109" s="188">
        <v>15</v>
      </c>
      <c r="L109" s="180">
        <v>46113</v>
      </c>
      <c r="M109" s="180">
        <v>47483</v>
      </c>
      <c r="N109" s="189">
        <f>(M109-L109)/7</f>
        <v>195.71428571428572</v>
      </c>
      <c r="O109" s="181">
        <v>0</v>
      </c>
      <c r="P109" s="179" t="s">
        <v>1091</v>
      </c>
      <c r="Q109" s="190">
        <f t="shared" si="7"/>
        <v>0</v>
      </c>
      <c r="R109" s="141" t="str">
        <f t="array" aca="1" ref="R109" ca="1">IF(ISNUMBER(Q109),IF(Q109=100%,"CUMPLIDA",IF(AND(ISNUMBER(M109),ISNUMBER(INDIRECT("FECHA_"&amp;$B109,1))), IF(M109&lt;=INDIRECT("FECHA_"&amp;$B109,1),"INCUMPLIDA","PROCESO"), "VERIFICAR FECHA")),"SIN VALOR AVANCE")</f>
        <v>PROCESO</v>
      </c>
    </row>
    <row r="110" spans="1:18" ht="180.75" hidden="1">
      <c r="A110" s="193" t="s">
        <v>1026</v>
      </c>
      <c r="B110" s="187" t="s">
        <v>24</v>
      </c>
      <c r="C110" s="523"/>
      <c r="D110" s="541"/>
      <c r="E110" s="528"/>
      <c r="F110" s="528"/>
      <c r="G110" s="528"/>
      <c r="H110" s="89" t="s">
        <v>1092</v>
      </c>
      <c r="I110" s="91" t="s">
        <v>493</v>
      </c>
      <c r="J110" s="179" t="s">
        <v>494</v>
      </c>
      <c r="K110" s="188">
        <v>1</v>
      </c>
      <c r="L110" s="180">
        <v>46113</v>
      </c>
      <c r="M110" s="180">
        <v>47483</v>
      </c>
      <c r="N110" s="189">
        <f>(M110-L110)/7</f>
        <v>195.71428571428572</v>
      </c>
      <c r="O110" s="181">
        <v>0</v>
      </c>
      <c r="P110" s="179" t="s">
        <v>1091</v>
      </c>
      <c r="Q110" s="190">
        <f t="shared" si="7"/>
        <v>0</v>
      </c>
      <c r="R110" s="141" t="str">
        <f t="array" aca="1" ref="R110" ca="1">IF(ISNUMBER(Q110),IF(Q110=100%,"CUMPLIDA",IF(AND(ISNUMBER(M110),ISNUMBER(INDIRECT("FECHA_"&amp;$B110,1))), IF(M110&lt;=INDIRECT("FECHA_"&amp;$B110,1),"INCUMPLIDA","PROCESO"), "VERIFICAR FECHA")),"SIN VALOR AVANCE")</f>
        <v>PROCESO</v>
      </c>
    </row>
    <row r="111" spans="1:18" ht="180.75" hidden="1">
      <c r="A111" s="193" t="s">
        <v>1026</v>
      </c>
      <c r="B111" s="187" t="s">
        <v>24</v>
      </c>
      <c r="C111" s="523"/>
      <c r="D111" s="541"/>
      <c r="E111" s="528"/>
      <c r="F111" s="528"/>
      <c r="G111" s="528"/>
      <c r="H111" s="89" t="s">
        <v>1093</v>
      </c>
      <c r="I111" s="91" t="s">
        <v>496</v>
      </c>
      <c r="J111" s="179" t="s">
        <v>527</v>
      </c>
      <c r="K111" s="188">
        <v>2</v>
      </c>
      <c r="L111" s="180">
        <v>46113</v>
      </c>
      <c r="M111" s="180">
        <v>47483</v>
      </c>
      <c r="N111" s="189">
        <f>(M111-L111)/7</f>
        <v>195.71428571428572</v>
      </c>
      <c r="O111" s="181">
        <v>0</v>
      </c>
      <c r="P111" s="179" t="s">
        <v>1091</v>
      </c>
      <c r="Q111" s="190">
        <f t="shared" si="7"/>
        <v>0</v>
      </c>
      <c r="R111" s="141" t="str">
        <f t="array" aca="1" ref="R111" ca="1">IF(ISNUMBER(Q111),IF(Q111=100%,"CUMPLIDA",IF(AND(ISNUMBER(M111),ISNUMBER(INDIRECT("FECHA_"&amp;$B111,1))), IF(M111&lt;=INDIRECT("FECHA_"&amp;$B111,1),"INCUMPLIDA","PROCESO"), "VERIFICAR FECHA")),"SIN VALOR AVANCE")</f>
        <v>PROCESO</v>
      </c>
    </row>
    <row r="112" spans="1:18" ht="180.75" hidden="1" customHeight="1">
      <c r="A112" s="193" t="s">
        <v>1026</v>
      </c>
      <c r="B112" s="187" t="s">
        <v>24</v>
      </c>
      <c r="C112" s="523" t="s">
        <v>1094</v>
      </c>
      <c r="D112" s="541" t="s">
        <v>1028</v>
      </c>
      <c r="E112" s="528" t="s">
        <v>1095</v>
      </c>
      <c r="F112" s="528"/>
      <c r="G112" s="528" t="s">
        <v>1096</v>
      </c>
      <c r="H112" s="89" t="s">
        <v>1097</v>
      </c>
      <c r="I112" s="91" t="s">
        <v>1098</v>
      </c>
      <c r="J112" s="179" t="s">
        <v>1099</v>
      </c>
      <c r="K112" s="188">
        <v>2</v>
      </c>
      <c r="L112" s="180">
        <v>45901</v>
      </c>
      <c r="M112" s="180">
        <v>46081</v>
      </c>
      <c r="N112" s="189">
        <f t="shared" ref="N112:N119" si="8">+(M112-L112)/7</f>
        <v>25.714285714285715</v>
      </c>
      <c r="O112" s="181">
        <v>1</v>
      </c>
      <c r="P112" s="179" t="s">
        <v>1091</v>
      </c>
      <c r="Q112" s="190">
        <f t="shared" si="7"/>
        <v>0.5</v>
      </c>
      <c r="R112" s="141" t="str">
        <f t="array" aca="1" ref="R112" ca="1">IF(ISNUMBER(Q112),IF(Q112=100%,"CUMPLIDA",IF(AND(ISNUMBER(M112),ISNUMBER(INDIRECT("FECHA_"&amp;$B112,1))), IF(M112&lt;=INDIRECT("FECHA_"&amp;$B112,1),"INCUMPLIDA","PROCESO"), "VERIFICAR FECHA")),"SIN VALOR AVANCE")</f>
        <v>PROCESO</v>
      </c>
    </row>
    <row r="113" spans="1:18" ht="180.75" hidden="1">
      <c r="A113" s="193" t="s">
        <v>1026</v>
      </c>
      <c r="B113" s="187" t="s">
        <v>24</v>
      </c>
      <c r="C113" s="523"/>
      <c r="D113" s="541"/>
      <c r="E113" s="528"/>
      <c r="F113" s="528"/>
      <c r="G113" s="528"/>
      <c r="H113" s="89" t="s">
        <v>1100</v>
      </c>
      <c r="I113" s="91" t="s">
        <v>1101</v>
      </c>
      <c r="J113" s="179" t="s">
        <v>1102</v>
      </c>
      <c r="K113" s="188">
        <v>6</v>
      </c>
      <c r="L113" s="180">
        <v>45901</v>
      </c>
      <c r="M113" s="180">
        <v>46081</v>
      </c>
      <c r="N113" s="189">
        <f t="shared" si="8"/>
        <v>25.714285714285715</v>
      </c>
      <c r="O113" s="181">
        <v>4</v>
      </c>
      <c r="P113" s="179" t="s">
        <v>1091</v>
      </c>
      <c r="Q113" s="190">
        <f t="shared" si="7"/>
        <v>0.66666666666666663</v>
      </c>
      <c r="R113" s="141" t="str">
        <f t="array" aca="1" ref="R113" ca="1">IF(ISNUMBER(Q113),IF(Q113=100%,"CUMPLIDA",IF(AND(ISNUMBER(M113),ISNUMBER(INDIRECT("FECHA_"&amp;$B113,1))), IF(M113&lt;=INDIRECT("FECHA_"&amp;$B113,1),"INCUMPLIDA","PROCESO"), "VERIFICAR FECHA")),"SIN VALOR AVANCE")</f>
        <v>PROCESO</v>
      </c>
    </row>
    <row r="114" spans="1:18" ht="255.75" hidden="1">
      <c r="A114" s="193" t="s">
        <v>1026</v>
      </c>
      <c r="B114" s="187" t="s">
        <v>24</v>
      </c>
      <c r="C114" s="523" t="s">
        <v>1103</v>
      </c>
      <c r="D114" s="541" t="s">
        <v>1028</v>
      </c>
      <c r="E114" s="528" t="s">
        <v>1104</v>
      </c>
      <c r="F114" s="528"/>
      <c r="G114" s="528" t="s">
        <v>1105</v>
      </c>
      <c r="H114" s="89" t="s">
        <v>1106</v>
      </c>
      <c r="I114" s="91" t="s">
        <v>1107</v>
      </c>
      <c r="J114" s="179" t="s">
        <v>1108</v>
      </c>
      <c r="K114" s="188">
        <v>2</v>
      </c>
      <c r="L114" s="180">
        <v>45931</v>
      </c>
      <c r="M114" s="180">
        <v>46295</v>
      </c>
      <c r="N114" s="189">
        <f t="shared" si="8"/>
        <v>52</v>
      </c>
      <c r="O114" s="181">
        <v>0</v>
      </c>
      <c r="P114" s="179" t="s">
        <v>1077</v>
      </c>
      <c r="Q114" s="190">
        <f t="shared" si="7"/>
        <v>0</v>
      </c>
      <c r="R114" s="141" t="str">
        <f t="array" aca="1" ref="R114" ca="1">IF(ISNUMBER(Q114),IF(Q114=100%,"CUMPLIDA",IF(AND(ISNUMBER(M114),ISNUMBER(INDIRECT("FECHA_"&amp;$B114,1))), IF(M114&lt;=INDIRECT("FECHA_"&amp;$B114,1),"INCUMPLIDA","PROCESO"), "VERIFICAR FECHA")),"SIN VALOR AVANCE")</f>
        <v>PROCESO</v>
      </c>
    </row>
    <row r="115" spans="1:18" ht="255.75" hidden="1">
      <c r="A115" s="193" t="s">
        <v>1026</v>
      </c>
      <c r="B115" s="187" t="s">
        <v>24</v>
      </c>
      <c r="C115" s="523"/>
      <c r="D115" s="541"/>
      <c r="E115" s="528"/>
      <c r="F115" s="528"/>
      <c r="G115" s="528"/>
      <c r="H115" s="89" t="s">
        <v>1109</v>
      </c>
      <c r="I115" s="91" t="s">
        <v>1110</v>
      </c>
      <c r="J115" s="179" t="s">
        <v>181</v>
      </c>
      <c r="K115" s="188">
        <v>4</v>
      </c>
      <c r="L115" s="180">
        <v>45931</v>
      </c>
      <c r="M115" s="180">
        <v>46295</v>
      </c>
      <c r="N115" s="189">
        <f t="shared" si="8"/>
        <v>52</v>
      </c>
      <c r="O115" s="181">
        <v>1</v>
      </c>
      <c r="P115" s="179" t="s">
        <v>1077</v>
      </c>
      <c r="Q115" s="190">
        <f t="shared" si="7"/>
        <v>0.25</v>
      </c>
      <c r="R115" s="141" t="str">
        <f t="array" aca="1" ref="R115" ca="1">IF(ISNUMBER(Q115),IF(Q115=100%,"CUMPLIDA",IF(AND(ISNUMBER(M115),ISNUMBER(INDIRECT("FECHA_"&amp;$B115,1))), IF(M115&lt;=INDIRECT("FECHA_"&amp;$B115,1),"INCUMPLIDA","PROCESO"), "VERIFICAR FECHA")),"SIN VALOR AVANCE")</f>
        <v>PROCESO</v>
      </c>
    </row>
    <row r="116" spans="1:18" ht="345.75" hidden="1">
      <c r="A116" s="193" t="s">
        <v>1026</v>
      </c>
      <c r="B116" s="187" t="s">
        <v>24</v>
      </c>
      <c r="C116" s="523"/>
      <c r="D116" s="541"/>
      <c r="E116" s="528"/>
      <c r="F116" s="528"/>
      <c r="G116" s="528"/>
      <c r="H116" s="89" t="s">
        <v>1111</v>
      </c>
      <c r="I116" s="91" t="s">
        <v>1112</v>
      </c>
      <c r="J116" s="179" t="s">
        <v>1113</v>
      </c>
      <c r="K116" s="188">
        <v>4</v>
      </c>
      <c r="L116" s="180">
        <v>45931</v>
      </c>
      <c r="M116" s="180">
        <v>46295</v>
      </c>
      <c r="N116" s="189">
        <f t="shared" si="8"/>
        <v>52</v>
      </c>
      <c r="O116" s="181">
        <v>1</v>
      </c>
      <c r="P116" s="179" t="s">
        <v>1114</v>
      </c>
      <c r="Q116" s="190">
        <f t="shared" si="7"/>
        <v>0.25</v>
      </c>
      <c r="R116" s="141" t="str">
        <f t="array" aca="1" ref="R116" ca="1">IF(ISNUMBER(Q116),IF(Q116=100%,"CUMPLIDA",IF(AND(ISNUMBER(M116),ISNUMBER(INDIRECT("FECHA_"&amp;$B116,1))), IF(M116&lt;=INDIRECT("FECHA_"&amp;$B116,1),"INCUMPLIDA","PROCESO"), "VERIFICAR FECHA")),"SIN VALOR AVANCE")</f>
        <v>PROCESO</v>
      </c>
    </row>
    <row r="117" spans="1:18" ht="255.75" hidden="1">
      <c r="A117" s="193" t="s">
        <v>1026</v>
      </c>
      <c r="B117" s="187" t="s">
        <v>24</v>
      </c>
      <c r="C117" s="523"/>
      <c r="D117" s="541"/>
      <c r="E117" s="528"/>
      <c r="F117" s="528"/>
      <c r="G117" s="528"/>
      <c r="H117" s="517" t="s">
        <v>1115</v>
      </c>
      <c r="I117" s="91" t="s">
        <v>1116</v>
      </c>
      <c r="J117" s="179" t="s">
        <v>1117</v>
      </c>
      <c r="K117" s="188">
        <v>4</v>
      </c>
      <c r="L117" s="180">
        <v>45931</v>
      </c>
      <c r="M117" s="180">
        <v>46386</v>
      </c>
      <c r="N117" s="189">
        <f t="shared" si="8"/>
        <v>65</v>
      </c>
      <c r="O117" s="181">
        <v>0</v>
      </c>
      <c r="P117" s="179" t="s">
        <v>1077</v>
      </c>
      <c r="Q117" s="190">
        <f t="shared" si="7"/>
        <v>0</v>
      </c>
      <c r="R117" s="141" t="str">
        <f t="array" aca="1" ref="R117" ca="1">IF(ISNUMBER(Q117),IF(Q117=100%,"CUMPLIDA",IF(AND(ISNUMBER(M117),ISNUMBER(INDIRECT("FECHA_"&amp;$B117,1))), IF(M117&lt;=INDIRECT("FECHA_"&amp;$B117,1),"INCUMPLIDA","PROCESO"), "VERIFICAR FECHA")),"SIN VALOR AVANCE")</f>
        <v>PROCESO</v>
      </c>
    </row>
    <row r="118" spans="1:18" ht="345.75" hidden="1">
      <c r="A118" s="193" t="s">
        <v>1026</v>
      </c>
      <c r="B118" s="187" t="s">
        <v>24</v>
      </c>
      <c r="C118" s="523"/>
      <c r="D118" s="541"/>
      <c r="E118" s="528"/>
      <c r="F118" s="528"/>
      <c r="G118" s="528"/>
      <c r="H118" s="517"/>
      <c r="I118" s="91" t="s">
        <v>1116</v>
      </c>
      <c r="J118" s="179" t="s">
        <v>1118</v>
      </c>
      <c r="K118" s="188">
        <v>1</v>
      </c>
      <c r="L118" s="180">
        <v>45931</v>
      </c>
      <c r="M118" s="180">
        <v>46386</v>
      </c>
      <c r="N118" s="189">
        <f t="shared" si="8"/>
        <v>65</v>
      </c>
      <c r="O118" s="181">
        <v>0</v>
      </c>
      <c r="P118" s="179" t="s">
        <v>1114</v>
      </c>
      <c r="Q118" s="190">
        <f t="shared" si="7"/>
        <v>0</v>
      </c>
      <c r="R118" s="141" t="str">
        <f t="array" aca="1" ref="R118" ca="1">IF(ISNUMBER(Q118),IF(Q118=100%,"CUMPLIDA",IF(AND(ISNUMBER(M118),ISNUMBER(INDIRECT("FECHA_"&amp;$B118,1))), IF(M118&lt;=INDIRECT("FECHA_"&amp;$B118,1),"INCUMPLIDA","PROCESO"), "VERIFICAR FECHA")),"SIN VALOR AVANCE")</f>
        <v>PROCESO</v>
      </c>
    </row>
    <row r="119" spans="1:18" ht="255.75" hidden="1" customHeight="1">
      <c r="A119" s="193" t="s">
        <v>1026</v>
      </c>
      <c r="B119" s="187" t="s">
        <v>24</v>
      </c>
      <c r="C119" s="523" t="s">
        <v>1119</v>
      </c>
      <c r="D119" s="541" t="s">
        <v>1028</v>
      </c>
      <c r="E119" s="528" t="s">
        <v>1120</v>
      </c>
      <c r="F119" s="528"/>
      <c r="G119" s="528" t="s">
        <v>1121</v>
      </c>
      <c r="H119" s="89" t="s">
        <v>1122</v>
      </c>
      <c r="I119" s="91" t="s">
        <v>1123</v>
      </c>
      <c r="J119" s="179" t="s">
        <v>1108</v>
      </c>
      <c r="K119" s="188">
        <v>2</v>
      </c>
      <c r="L119" s="180">
        <v>45931</v>
      </c>
      <c r="M119" s="180">
        <v>46295</v>
      </c>
      <c r="N119" s="189">
        <f t="shared" si="8"/>
        <v>52</v>
      </c>
      <c r="O119" s="181">
        <v>0</v>
      </c>
      <c r="P119" s="179" t="s">
        <v>1077</v>
      </c>
      <c r="Q119" s="190">
        <f t="shared" si="7"/>
        <v>0</v>
      </c>
      <c r="R119" s="141" t="str">
        <f t="array" aca="1" ref="R119" ca="1">IF(ISNUMBER(Q119),IF(Q119=100%,"CUMPLIDA",IF(AND(ISNUMBER(M119),ISNUMBER(INDIRECT("FECHA_"&amp;$B119,1))), IF(M119&lt;=INDIRECT("FECHA_"&amp;$B119,1),"INCUMPLIDA","PROCESO"), "VERIFICAR FECHA")),"SIN VALOR AVANCE")</f>
        <v>PROCESO</v>
      </c>
    </row>
    <row r="120" spans="1:18" ht="255.75" hidden="1">
      <c r="A120" s="193" t="s">
        <v>1026</v>
      </c>
      <c r="B120" s="187" t="s">
        <v>24</v>
      </c>
      <c r="C120" s="523"/>
      <c r="D120" s="541"/>
      <c r="E120" s="528"/>
      <c r="F120" s="528"/>
      <c r="G120" s="528"/>
      <c r="H120" s="517" t="s">
        <v>1124</v>
      </c>
      <c r="I120" s="91" t="s">
        <v>1125</v>
      </c>
      <c r="J120" s="179" t="s">
        <v>1126</v>
      </c>
      <c r="K120" s="188">
        <v>6</v>
      </c>
      <c r="L120" s="90">
        <v>45931</v>
      </c>
      <c r="M120" s="180">
        <v>46112</v>
      </c>
      <c r="N120" s="189">
        <f>(M120-L120)/7</f>
        <v>25.857142857142858</v>
      </c>
      <c r="O120" s="160">
        <v>0</v>
      </c>
      <c r="P120" s="179" t="s">
        <v>1077</v>
      </c>
      <c r="Q120" s="190">
        <f t="shared" si="7"/>
        <v>0</v>
      </c>
      <c r="R120" s="141" t="str">
        <f t="array" aca="1" ref="R120" ca="1">IF(ISNUMBER(Q120),IF(Q120=100%,"CUMPLIDA",IF(AND(ISNUMBER(M120),ISNUMBER(INDIRECT("FECHA_"&amp;$B120,1))), IF(M120&lt;=INDIRECT("FECHA_"&amp;$B120,1),"INCUMPLIDA","PROCESO"), "VERIFICAR FECHA")),"SIN VALOR AVANCE")</f>
        <v>PROCESO</v>
      </c>
    </row>
    <row r="121" spans="1:18" ht="255.75" hidden="1">
      <c r="A121" s="193" t="s">
        <v>1026</v>
      </c>
      <c r="B121" s="187" t="s">
        <v>24</v>
      </c>
      <c r="C121" s="523"/>
      <c r="D121" s="541"/>
      <c r="E121" s="528"/>
      <c r="F121" s="528"/>
      <c r="G121" s="528"/>
      <c r="H121" s="517"/>
      <c r="I121" s="91" t="s">
        <v>1127</v>
      </c>
      <c r="J121" s="179" t="s">
        <v>1128</v>
      </c>
      <c r="K121" s="188">
        <v>1</v>
      </c>
      <c r="L121" s="180">
        <v>45992</v>
      </c>
      <c r="M121" s="180">
        <v>46053</v>
      </c>
      <c r="N121" s="189">
        <f>(M121-L121)/7</f>
        <v>8.7142857142857135</v>
      </c>
      <c r="O121" s="181">
        <v>0</v>
      </c>
      <c r="P121" s="179" t="s">
        <v>1077</v>
      </c>
      <c r="Q121" s="190">
        <f t="shared" si="7"/>
        <v>0</v>
      </c>
      <c r="R121" s="141" t="str">
        <f t="array" aca="1" ref="R121" ca="1">IF(ISNUMBER(Q121),IF(Q121=100%,"CUMPLIDA",IF(AND(ISNUMBER(M121),ISNUMBER(INDIRECT("FECHA_"&amp;$B121,1))), IF(M121&lt;=INDIRECT("FECHA_"&amp;$B121,1),"INCUMPLIDA","PROCESO"), "VERIFICAR FECHA")),"SIN VALOR AVANCE")</f>
        <v>PROCESO</v>
      </c>
    </row>
    <row r="122" spans="1:18" ht="255.75" hidden="1" customHeight="1">
      <c r="A122" s="193" t="s">
        <v>1026</v>
      </c>
      <c r="B122" s="187" t="s">
        <v>24</v>
      </c>
      <c r="C122" s="523" t="s">
        <v>1129</v>
      </c>
      <c r="D122" s="541" t="s">
        <v>1028</v>
      </c>
      <c r="E122" s="528" t="s">
        <v>1130</v>
      </c>
      <c r="F122" s="528"/>
      <c r="G122" s="528" t="s">
        <v>1131</v>
      </c>
      <c r="H122" s="517" t="s">
        <v>1132</v>
      </c>
      <c r="I122" s="91" t="s">
        <v>1133</v>
      </c>
      <c r="J122" s="179" t="s">
        <v>1134</v>
      </c>
      <c r="K122" s="188">
        <v>6</v>
      </c>
      <c r="L122" s="180">
        <v>45931</v>
      </c>
      <c r="M122" s="180">
        <v>46112</v>
      </c>
      <c r="N122" s="189">
        <f>+(M122-L122)/7</f>
        <v>25.857142857142858</v>
      </c>
      <c r="O122" s="181">
        <v>3</v>
      </c>
      <c r="P122" s="179" t="s">
        <v>1077</v>
      </c>
      <c r="Q122" s="190">
        <f t="shared" si="7"/>
        <v>0.5</v>
      </c>
      <c r="R122" s="141" t="str">
        <f t="array" aca="1" ref="R122" ca="1">IF(ISNUMBER(Q122),IF(Q122=100%,"CUMPLIDA",IF(AND(ISNUMBER(M122),ISNUMBER(INDIRECT("FECHA_"&amp;$B122,1))), IF(M122&lt;=INDIRECT("FECHA_"&amp;$B122,1),"INCUMPLIDA","PROCESO"), "VERIFICAR FECHA")),"SIN VALOR AVANCE")</f>
        <v>PROCESO</v>
      </c>
    </row>
    <row r="123" spans="1:18" ht="255.75" hidden="1">
      <c r="A123" s="193" t="s">
        <v>1026</v>
      </c>
      <c r="B123" s="187" t="s">
        <v>24</v>
      </c>
      <c r="C123" s="523"/>
      <c r="D123" s="541"/>
      <c r="E123" s="528"/>
      <c r="F123" s="528"/>
      <c r="G123" s="528"/>
      <c r="H123" s="517"/>
      <c r="I123" s="91" t="s">
        <v>1135</v>
      </c>
      <c r="J123" s="179" t="s">
        <v>1136</v>
      </c>
      <c r="K123" s="188">
        <v>6</v>
      </c>
      <c r="L123" s="180">
        <v>45931</v>
      </c>
      <c r="M123" s="180">
        <v>46112</v>
      </c>
      <c r="N123" s="189">
        <f>(M123-L123)/7</f>
        <v>25.857142857142858</v>
      </c>
      <c r="O123" s="181">
        <v>3</v>
      </c>
      <c r="P123" s="179" t="s">
        <v>1077</v>
      </c>
      <c r="Q123" s="190">
        <f t="shared" si="7"/>
        <v>0.5</v>
      </c>
      <c r="R123" s="141" t="str">
        <f t="array" aca="1" ref="R123" ca="1">IF(ISNUMBER(Q123),IF(Q123=100%,"CUMPLIDA",IF(AND(ISNUMBER(M123),ISNUMBER(INDIRECT("FECHA_"&amp;$B123,1))), IF(M123&lt;=INDIRECT("FECHA_"&amp;$B123,1),"INCUMPLIDA","PROCESO"), "VERIFICAR FECHA")),"SIN VALOR AVANCE")</f>
        <v>PROCESO</v>
      </c>
    </row>
    <row r="124" spans="1:18" ht="255.75" hidden="1">
      <c r="A124" s="193" t="s">
        <v>1026</v>
      </c>
      <c r="B124" s="187" t="s">
        <v>24</v>
      </c>
      <c r="C124" s="523"/>
      <c r="D124" s="541"/>
      <c r="E124" s="528"/>
      <c r="F124" s="528"/>
      <c r="G124" s="528"/>
      <c r="H124" s="517"/>
      <c r="I124" s="91" t="s">
        <v>1137</v>
      </c>
      <c r="J124" s="179" t="s">
        <v>389</v>
      </c>
      <c r="K124" s="188">
        <v>2</v>
      </c>
      <c r="L124" s="180">
        <v>45962</v>
      </c>
      <c r="M124" s="180">
        <v>46142</v>
      </c>
      <c r="N124" s="189">
        <f>(M124-L124)/7</f>
        <v>25.714285714285715</v>
      </c>
      <c r="O124" s="181">
        <v>0</v>
      </c>
      <c r="P124" s="179" t="s">
        <v>1077</v>
      </c>
      <c r="Q124" s="190">
        <f t="shared" si="7"/>
        <v>0</v>
      </c>
      <c r="R124" s="141" t="str">
        <f t="array" aca="1" ref="R124" ca="1">IF(ISNUMBER(Q124),IF(Q124=100%,"CUMPLIDA",IF(AND(ISNUMBER(M124),ISNUMBER(INDIRECT("FECHA_"&amp;$B124,1))), IF(M124&lt;=INDIRECT("FECHA_"&amp;$B124,1),"INCUMPLIDA","PROCESO"), "VERIFICAR FECHA")),"SIN VALOR AVANCE")</f>
        <v>PROCESO</v>
      </c>
    </row>
    <row r="125" spans="1:18" ht="165.75" hidden="1" customHeight="1">
      <c r="A125" s="193" t="s">
        <v>1026</v>
      </c>
      <c r="B125" s="187" t="s">
        <v>24</v>
      </c>
      <c r="C125" s="523" t="s">
        <v>1138</v>
      </c>
      <c r="D125" s="541" t="s">
        <v>1028</v>
      </c>
      <c r="E125" s="528" t="s">
        <v>1139</v>
      </c>
      <c r="F125" s="528"/>
      <c r="G125" s="528" t="s">
        <v>1140</v>
      </c>
      <c r="H125" s="528" t="s">
        <v>1141</v>
      </c>
      <c r="I125" s="179" t="s">
        <v>1142</v>
      </c>
      <c r="J125" s="179" t="s">
        <v>1143</v>
      </c>
      <c r="K125" s="188">
        <v>1</v>
      </c>
      <c r="L125" s="180">
        <v>45931</v>
      </c>
      <c r="M125" s="180">
        <v>46021</v>
      </c>
      <c r="N125" s="189">
        <f>(M125-L125)/7</f>
        <v>12.857142857142858</v>
      </c>
      <c r="O125" s="181">
        <v>1</v>
      </c>
      <c r="P125" s="179" t="s">
        <v>1144</v>
      </c>
      <c r="Q125" s="190">
        <f t="shared" si="7"/>
        <v>1</v>
      </c>
      <c r="R125" s="141" t="str">
        <f t="array" aca="1" ref="R125" ca="1">IF(ISNUMBER(Q125),IF(Q125=100%,"CUMPLIDA",IF(AND(ISNUMBER(M125),ISNUMBER(INDIRECT("FECHA_"&amp;$B125,1))), IF(M125&lt;=INDIRECT("FECHA_"&amp;$B125,1),"INCUMPLIDA","PROCESO"), "VERIFICAR FECHA")),"SIN VALOR AVANCE")</f>
        <v>CUMPLIDA</v>
      </c>
    </row>
    <row r="126" spans="1:18" ht="165.75" hidden="1">
      <c r="A126" s="193" t="s">
        <v>1026</v>
      </c>
      <c r="B126" s="187" t="s">
        <v>24</v>
      </c>
      <c r="C126" s="523"/>
      <c r="D126" s="541"/>
      <c r="E126" s="528"/>
      <c r="F126" s="528"/>
      <c r="G126" s="528"/>
      <c r="H126" s="517"/>
      <c r="I126" s="91" t="s">
        <v>1145</v>
      </c>
      <c r="J126" s="179" t="s">
        <v>1146</v>
      </c>
      <c r="K126" s="188">
        <v>6</v>
      </c>
      <c r="L126" s="180">
        <v>45931</v>
      </c>
      <c r="M126" s="180">
        <v>46112</v>
      </c>
      <c r="N126" s="189">
        <f>(M126-L126)/7</f>
        <v>25.857142857142858</v>
      </c>
      <c r="O126" s="181">
        <v>3</v>
      </c>
      <c r="P126" s="179" t="s">
        <v>1144</v>
      </c>
      <c r="Q126" s="190">
        <f t="shared" si="7"/>
        <v>0.5</v>
      </c>
      <c r="R126" s="141" t="str">
        <f t="array" aca="1" ref="R126" ca="1">IF(ISNUMBER(Q126),IF(Q126=100%,"CUMPLIDA",IF(AND(ISNUMBER(M126),ISNUMBER(INDIRECT("FECHA_"&amp;$B126,1))), IF(M126&lt;=INDIRECT("FECHA_"&amp;$B126,1),"INCUMPLIDA","PROCESO"), "VERIFICAR FECHA")),"SIN VALOR AVANCE")</f>
        <v>PROCESO</v>
      </c>
    </row>
    <row r="127" spans="1:18" ht="165.75" hidden="1">
      <c r="A127" s="193" t="s">
        <v>1026</v>
      </c>
      <c r="B127" s="187" t="s">
        <v>24</v>
      </c>
      <c r="C127" s="523"/>
      <c r="D127" s="541"/>
      <c r="E127" s="528"/>
      <c r="F127" s="528"/>
      <c r="G127" s="528"/>
      <c r="H127" s="517"/>
      <c r="I127" s="91" t="s">
        <v>1147</v>
      </c>
      <c r="J127" s="179" t="s">
        <v>1148</v>
      </c>
      <c r="K127" s="188">
        <v>6</v>
      </c>
      <c r="L127" s="180">
        <v>45931</v>
      </c>
      <c r="M127" s="180">
        <v>46112</v>
      </c>
      <c r="N127" s="189">
        <f>(M127-L127)/7</f>
        <v>25.857142857142858</v>
      </c>
      <c r="O127" s="181">
        <v>3</v>
      </c>
      <c r="P127" s="179" t="s">
        <v>1144</v>
      </c>
      <c r="Q127" s="190">
        <f t="shared" si="7"/>
        <v>0.5</v>
      </c>
      <c r="R127" s="141" t="str">
        <f t="array" aca="1" ref="R127" ca="1">IF(ISNUMBER(Q127),IF(Q127=100%,"CUMPLIDA",IF(AND(ISNUMBER(M127),ISNUMBER(INDIRECT("FECHA_"&amp;$B127,1))), IF(M127&lt;=INDIRECT("FECHA_"&amp;$B127,1),"INCUMPLIDA","PROCESO"), "VERIFICAR FECHA")),"SIN VALOR AVANCE")</f>
        <v>PROCESO</v>
      </c>
    </row>
    <row r="128" spans="1:18" ht="255.75" hidden="1" customHeight="1">
      <c r="A128" s="193" t="s">
        <v>1026</v>
      </c>
      <c r="B128" s="187" t="s">
        <v>24</v>
      </c>
      <c r="C128" s="523" t="s">
        <v>1149</v>
      </c>
      <c r="D128" s="541" t="s">
        <v>1028</v>
      </c>
      <c r="E128" s="528" t="s">
        <v>1150</v>
      </c>
      <c r="F128" s="528"/>
      <c r="G128" s="528" t="s">
        <v>1151</v>
      </c>
      <c r="H128" s="89" t="s">
        <v>1152</v>
      </c>
      <c r="I128" s="91" t="s">
        <v>1153</v>
      </c>
      <c r="J128" s="179" t="s">
        <v>1117</v>
      </c>
      <c r="K128" s="188">
        <v>4</v>
      </c>
      <c r="L128" s="180">
        <v>45931</v>
      </c>
      <c r="M128" s="180">
        <v>46386</v>
      </c>
      <c r="N128" s="189">
        <f>+(M128-L128)/7</f>
        <v>65</v>
      </c>
      <c r="O128" s="181">
        <v>1</v>
      </c>
      <c r="P128" s="179" t="s">
        <v>1077</v>
      </c>
      <c r="Q128" s="190">
        <f t="shared" si="7"/>
        <v>0.25</v>
      </c>
      <c r="R128" s="141" t="str">
        <f t="array" aca="1" ref="R128" ca="1">IF(ISNUMBER(Q128),IF(Q128=100%,"CUMPLIDA",IF(AND(ISNUMBER(M128),ISNUMBER(INDIRECT("FECHA_"&amp;$B128,1))), IF(M128&lt;=INDIRECT("FECHA_"&amp;$B128,1),"INCUMPLIDA","PROCESO"), "VERIFICAR FECHA")),"SIN VALOR AVANCE")</f>
        <v>PROCESO</v>
      </c>
    </row>
    <row r="129" spans="1:18" ht="151.5" hidden="1">
      <c r="A129" s="193" t="s">
        <v>1026</v>
      </c>
      <c r="B129" s="187" t="s">
        <v>24</v>
      </c>
      <c r="C129" s="523"/>
      <c r="D129" s="541"/>
      <c r="E129" s="528"/>
      <c r="F129" s="528"/>
      <c r="G129" s="528"/>
      <c r="H129" s="89" t="s">
        <v>1154</v>
      </c>
      <c r="I129" s="91" t="s">
        <v>1155</v>
      </c>
      <c r="J129" s="179" t="s">
        <v>1156</v>
      </c>
      <c r="K129" s="188">
        <v>1</v>
      </c>
      <c r="L129" s="180">
        <v>46266</v>
      </c>
      <c r="M129" s="180">
        <v>46418</v>
      </c>
      <c r="N129" s="189">
        <f>(M129-L129)/7</f>
        <v>21.714285714285715</v>
      </c>
      <c r="O129" s="181">
        <v>0</v>
      </c>
      <c r="P129" s="179" t="s">
        <v>1157</v>
      </c>
      <c r="Q129" s="190">
        <f t="shared" si="7"/>
        <v>0</v>
      </c>
      <c r="R129" s="141" t="str">
        <f t="array" aca="1" ref="R129" ca="1">IF(ISNUMBER(Q129),IF(Q129=100%,"CUMPLIDA",IF(AND(ISNUMBER(M129),ISNUMBER(INDIRECT("FECHA_"&amp;$B129,1))), IF(M129&lt;=INDIRECT("FECHA_"&amp;$B129,1),"INCUMPLIDA","PROCESO"), "VERIFICAR FECHA")),"SIN VALOR AVANCE")</f>
        <v>PROCESO</v>
      </c>
    </row>
    <row r="130" spans="1:18" ht="255.75" hidden="1">
      <c r="A130" s="193" t="s">
        <v>1026</v>
      </c>
      <c r="B130" s="187" t="s">
        <v>24</v>
      </c>
      <c r="C130" s="523"/>
      <c r="D130" s="541"/>
      <c r="E130" s="528"/>
      <c r="F130" s="528"/>
      <c r="G130" s="528"/>
      <c r="H130" s="517" t="s">
        <v>1158</v>
      </c>
      <c r="I130" s="91" t="s">
        <v>1159</v>
      </c>
      <c r="J130" s="179" t="s">
        <v>1049</v>
      </c>
      <c r="K130" s="188">
        <v>2</v>
      </c>
      <c r="L130" s="180">
        <v>45931</v>
      </c>
      <c r="M130" s="180">
        <v>46142</v>
      </c>
      <c r="N130" s="189">
        <f>(M130-L130)/7</f>
        <v>30.142857142857142</v>
      </c>
      <c r="O130" s="181">
        <v>1</v>
      </c>
      <c r="P130" s="179" t="s">
        <v>1077</v>
      </c>
      <c r="Q130" s="190">
        <f t="shared" si="7"/>
        <v>0.5</v>
      </c>
      <c r="R130" s="141" t="str">
        <f t="array" aca="1" ref="R130" ca="1">IF(ISNUMBER(Q130),IF(Q130=100%,"CUMPLIDA",IF(AND(ISNUMBER(M130),ISNUMBER(INDIRECT("FECHA_"&amp;$B130,1))), IF(M130&lt;=INDIRECT("FECHA_"&amp;$B130,1),"INCUMPLIDA","PROCESO"), "VERIFICAR FECHA")),"SIN VALOR AVANCE")</f>
        <v>PROCESO</v>
      </c>
    </row>
    <row r="131" spans="1:18" ht="255.75" hidden="1">
      <c r="A131" s="193" t="s">
        <v>1026</v>
      </c>
      <c r="B131" s="187" t="s">
        <v>24</v>
      </c>
      <c r="C131" s="523"/>
      <c r="D131" s="541"/>
      <c r="E131" s="528"/>
      <c r="F131" s="528"/>
      <c r="G131" s="528"/>
      <c r="H131" s="517"/>
      <c r="I131" s="91" t="s">
        <v>1160</v>
      </c>
      <c r="J131" s="179" t="s">
        <v>1052</v>
      </c>
      <c r="K131" s="188">
        <v>6</v>
      </c>
      <c r="L131" s="180">
        <v>45931</v>
      </c>
      <c r="M131" s="180">
        <v>46142</v>
      </c>
      <c r="N131" s="189">
        <f>+(M131-L131)/7</f>
        <v>30.142857142857142</v>
      </c>
      <c r="O131" s="181">
        <v>1</v>
      </c>
      <c r="P131" s="179" t="s">
        <v>1077</v>
      </c>
      <c r="Q131" s="190">
        <f t="shared" si="7"/>
        <v>0.16666666666666666</v>
      </c>
      <c r="R131" s="141" t="str">
        <f t="array" aca="1" ref="R131" ca="1">IF(ISNUMBER(Q131),IF(Q131=100%,"CUMPLIDA",IF(AND(ISNUMBER(M131),ISNUMBER(INDIRECT("FECHA_"&amp;$B131,1))), IF(M131&lt;=INDIRECT("FECHA_"&amp;$B131,1),"INCUMPLIDA","PROCESO"), "VERIFICAR FECHA")),"SIN VALOR AVANCE")</f>
        <v>PROCESO</v>
      </c>
    </row>
    <row r="132" spans="1:18" ht="120" hidden="1" customHeight="1">
      <c r="A132" s="193" t="s">
        <v>1026</v>
      </c>
      <c r="B132" s="187" t="s">
        <v>24</v>
      </c>
      <c r="C132" s="523" t="s">
        <v>1161</v>
      </c>
      <c r="D132" s="541" t="s">
        <v>1028</v>
      </c>
      <c r="E132" s="528" t="s">
        <v>1162</v>
      </c>
      <c r="F132" s="528"/>
      <c r="G132" s="528" t="s">
        <v>1163</v>
      </c>
      <c r="H132" s="517" t="s">
        <v>1164</v>
      </c>
      <c r="I132" s="91" t="s">
        <v>1165</v>
      </c>
      <c r="J132" s="179" t="s">
        <v>1166</v>
      </c>
      <c r="K132" s="188">
        <v>2</v>
      </c>
      <c r="L132" s="180">
        <v>45931</v>
      </c>
      <c r="M132" s="180">
        <v>46326</v>
      </c>
      <c r="N132" s="189">
        <f>+(M132-L132)/7</f>
        <v>56.428571428571431</v>
      </c>
      <c r="O132" s="181">
        <v>0</v>
      </c>
      <c r="P132" s="179" t="s">
        <v>1167</v>
      </c>
      <c r="Q132" s="190">
        <f t="shared" si="7"/>
        <v>0</v>
      </c>
      <c r="R132" s="141" t="str">
        <f t="array" aca="1" ref="R132" ca="1">IF(ISNUMBER(Q132),IF(Q132=100%,"CUMPLIDA",IF(AND(ISNUMBER(M132),ISNUMBER(INDIRECT("FECHA_"&amp;$B132,1))), IF(M132&lt;=INDIRECT("FECHA_"&amp;$B132,1),"INCUMPLIDA","PROCESO"), "VERIFICAR FECHA")),"SIN VALOR AVANCE")</f>
        <v>PROCESO</v>
      </c>
    </row>
    <row r="133" spans="1:18" ht="90" hidden="1">
      <c r="A133" s="193" t="s">
        <v>1026</v>
      </c>
      <c r="B133" s="187" t="s">
        <v>24</v>
      </c>
      <c r="C133" s="523"/>
      <c r="D133" s="541"/>
      <c r="E133" s="528"/>
      <c r="F133" s="528"/>
      <c r="G133" s="528"/>
      <c r="H133" s="517"/>
      <c r="I133" s="91" t="s">
        <v>1168</v>
      </c>
      <c r="J133" s="179" t="s">
        <v>1169</v>
      </c>
      <c r="K133" s="188">
        <v>2</v>
      </c>
      <c r="L133" s="180">
        <v>45931</v>
      </c>
      <c r="M133" s="180">
        <v>46142</v>
      </c>
      <c r="N133" s="189">
        <f>+(M133-L133)/7</f>
        <v>30.142857142857142</v>
      </c>
      <c r="O133" s="181">
        <v>0</v>
      </c>
      <c r="P133" s="179" t="s">
        <v>1167</v>
      </c>
      <c r="Q133" s="190">
        <f t="shared" si="7"/>
        <v>0</v>
      </c>
      <c r="R133" s="141" t="str">
        <f t="array" aca="1" ref="R133" ca="1">IF(ISNUMBER(Q133),IF(Q133=100%,"CUMPLIDA",IF(AND(ISNUMBER(M133),ISNUMBER(INDIRECT("FECHA_"&amp;$B133,1))), IF(M133&lt;=INDIRECT("FECHA_"&amp;$B133,1),"INCUMPLIDA","PROCESO"), "VERIFICAR FECHA")),"SIN VALOR AVANCE")</f>
        <v>PROCESO</v>
      </c>
    </row>
    <row r="134" spans="1:18" ht="90" hidden="1">
      <c r="A134" s="193" t="s">
        <v>1026</v>
      </c>
      <c r="B134" s="187" t="s">
        <v>24</v>
      </c>
      <c r="C134" s="523"/>
      <c r="D134" s="541"/>
      <c r="E134" s="528"/>
      <c r="F134" s="528"/>
      <c r="G134" s="528"/>
      <c r="H134" s="89" t="s">
        <v>1170</v>
      </c>
      <c r="I134" s="91" t="s">
        <v>1171</v>
      </c>
      <c r="J134" s="179" t="s">
        <v>1052</v>
      </c>
      <c r="K134" s="188">
        <v>6</v>
      </c>
      <c r="L134" s="180">
        <v>45931</v>
      </c>
      <c r="M134" s="180">
        <v>46142</v>
      </c>
      <c r="N134" s="189">
        <f>+(M134-L134)/7</f>
        <v>30.142857142857142</v>
      </c>
      <c r="O134" s="181">
        <v>0</v>
      </c>
      <c r="P134" s="179" t="s">
        <v>1167</v>
      </c>
      <c r="Q134" s="190">
        <f t="shared" si="7"/>
        <v>0</v>
      </c>
      <c r="R134" s="141" t="str">
        <f t="array" aca="1" ref="R134" ca="1">IF(ISNUMBER(Q134),IF(Q134=100%,"CUMPLIDA",IF(AND(ISNUMBER(M134),ISNUMBER(INDIRECT("FECHA_"&amp;$B134,1))), IF(M134&lt;=INDIRECT("FECHA_"&amp;$B134,1),"INCUMPLIDA","PROCESO"), "VERIFICAR FECHA")),"SIN VALOR AVANCE")</f>
        <v>PROCESO</v>
      </c>
    </row>
    <row r="135" spans="1:18" ht="151.5" hidden="1">
      <c r="A135" s="193" t="s">
        <v>1026</v>
      </c>
      <c r="B135" s="187" t="s">
        <v>24</v>
      </c>
      <c r="C135" s="523"/>
      <c r="D135" s="541"/>
      <c r="E135" s="528"/>
      <c r="F135" s="528"/>
      <c r="G135" s="528"/>
      <c r="H135" s="89" t="s">
        <v>1172</v>
      </c>
      <c r="I135" s="91" t="s">
        <v>1173</v>
      </c>
      <c r="J135" s="179" t="s">
        <v>1174</v>
      </c>
      <c r="K135" s="188">
        <v>1</v>
      </c>
      <c r="L135" s="180">
        <v>46266</v>
      </c>
      <c r="M135" s="180">
        <v>46418</v>
      </c>
      <c r="N135" s="189">
        <f>+(M135-L135)/7</f>
        <v>21.714285714285715</v>
      </c>
      <c r="O135" s="181">
        <v>0</v>
      </c>
      <c r="P135" s="179" t="s">
        <v>1157</v>
      </c>
      <c r="Q135" s="190">
        <f t="shared" si="7"/>
        <v>0</v>
      </c>
      <c r="R135" s="141" t="str">
        <f t="array" aca="1" ref="R135" ca="1">IF(ISNUMBER(Q135),IF(Q135=100%,"CUMPLIDA",IF(AND(ISNUMBER(M135),ISNUMBER(INDIRECT("FECHA_"&amp;$B135,1))), IF(M135&lt;=INDIRECT("FECHA_"&amp;$B135,1),"INCUMPLIDA","PROCESO"), "VERIFICAR FECHA")),"SIN VALOR AVANCE")</f>
        <v>PROCESO</v>
      </c>
    </row>
    <row r="136" spans="1:18" ht="315.75" hidden="1">
      <c r="A136" s="172" t="s">
        <v>1026</v>
      </c>
      <c r="B136" s="187" t="s">
        <v>24</v>
      </c>
      <c r="C136" s="523" t="s">
        <v>1175</v>
      </c>
      <c r="D136" s="523" t="s">
        <v>1176</v>
      </c>
      <c r="E136" s="517" t="s">
        <v>4970</v>
      </c>
      <c r="F136" s="517"/>
      <c r="G136" s="517" t="s">
        <v>1177</v>
      </c>
      <c r="H136" s="89" t="s">
        <v>1178</v>
      </c>
      <c r="I136" s="91" t="s">
        <v>1179</v>
      </c>
      <c r="J136" s="91" t="s">
        <v>1180</v>
      </c>
      <c r="K136" s="142">
        <v>1</v>
      </c>
      <c r="L136" s="88">
        <v>46024</v>
      </c>
      <c r="M136" s="88">
        <v>46387</v>
      </c>
      <c r="N136" s="147">
        <f t="shared" ref="N136:N157" si="9">(M136-L136)/7</f>
        <v>51.857142857142854</v>
      </c>
      <c r="O136" s="181">
        <v>0</v>
      </c>
      <c r="P136" s="91" t="s">
        <v>4971</v>
      </c>
      <c r="Q136" s="190">
        <f t="shared" si="7"/>
        <v>0</v>
      </c>
      <c r="R136" s="141" t="str">
        <f t="array" aca="1" ref="R136" ca="1">IF(ISNUMBER(Q136),IF(Q136=100%,"CUMPLIDA",IF(AND(ISNUMBER(M136),ISNUMBER(INDIRECT("FECHA_"&amp;$B136,1))), IF(M136&lt;=INDIRECT("FECHA_"&amp;$B136,1),"INCUMPLIDA","PROCESO"), "VERIFICAR FECHA")),"SIN VALOR AVANCE")</f>
        <v>PROCESO</v>
      </c>
    </row>
    <row r="137" spans="1:18" ht="165" hidden="1">
      <c r="A137" s="193" t="s">
        <v>1026</v>
      </c>
      <c r="B137" s="187" t="s">
        <v>24</v>
      </c>
      <c r="C137" s="523"/>
      <c r="D137" s="523"/>
      <c r="E137" s="517"/>
      <c r="F137" s="517"/>
      <c r="G137" s="517"/>
      <c r="H137" s="89" t="s">
        <v>5473</v>
      </c>
      <c r="I137" s="91" t="s">
        <v>5474</v>
      </c>
      <c r="J137" s="91" t="s">
        <v>5475</v>
      </c>
      <c r="K137" s="142">
        <v>2</v>
      </c>
      <c r="L137" s="88">
        <v>46204</v>
      </c>
      <c r="M137" s="88">
        <v>46599</v>
      </c>
      <c r="N137" s="147">
        <f t="shared" si="9"/>
        <v>56.428571428571431</v>
      </c>
      <c r="O137" s="181">
        <v>0</v>
      </c>
      <c r="P137" s="91" t="s">
        <v>1181</v>
      </c>
      <c r="Q137" s="190">
        <f t="shared" si="7"/>
        <v>0</v>
      </c>
      <c r="R137" s="141" t="str">
        <f t="array" aca="1" ref="R137" ca="1">IF(ISNUMBER(Q137),IF(Q137=100%,"CUMPLIDA",IF(AND(ISNUMBER(M137),ISNUMBER(INDIRECT("FECHA_"&amp;$B137,1))), IF(M137&lt;=INDIRECT("FECHA_"&amp;$B137,1),"INCUMPLIDA","PROCESO"), "VERIFICAR FECHA")),"SIN VALOR AVANCE")</f>
        <v>PROCESO</v>
      </c>
    </row>
    <row r="138" spans="1:18" ht="180" hidden="1" customHeight="1">
      <c r="A138" s="193" t="s">
        <v>1026</v>
      </c>
      <c r="B138" s="187" t="s">
        <v>24</v>
      </c>
      <c r="C138" s="532" t="s">
        <v>1175</v>
      </c>
      <c r="D138" s="535" t="s">
        <v>1182</v>
      </c>
      <c r="E138" s="538" t="s">
        <v>4972</v>
      </c>
      <c r="F138" s="538"/>
      <c r="G138" s="538" t="s">
        <v>1183</v>
      </c>
      <c r="H138" s="529" t="s">
        <v>1184</v>
      </c>
      <c r="I138" s="91" t="s">
        <v>1185</v>
      </c>
      <c r="J138" s="179" t="s">
        <v>1186</v>
      </c>
      <c r="K138" s="188">
        <v>1</v>
      </c>
      <c r="L138" s="180">
        <v>46024</v>
      </c>
      <c r="M138" s="180">
        <v>46387</v>
      </c>
      <c r="N138" s="189">
        <f t="shared" si="9"/>
        <v>51.857142857142854</v>
      </c>
      <c r="O138" s="181">
        <v>0</v>
      </c>
      <c r="P138" s="179" t="s">
        <v>1187</v>
      </c>
      <c r="Q138" s="190">
        <f t="shared" si="7"/>
        <v>0</v>
      </c>
      <c r="R138" s="141" t="str">
        <f t="array" aca="1" ref="R138" ca="1">IF(ISNUMBER(Q138),IF(Q138=100%,"CUMPLIDA",IF(AND(ISNUMBER(M138),ISNUMBER(INDIRECT("FECHA_"&amp;$B138,1))), IF(M138&lt;=INDIRECT("FECHA_"&amp;$B138,1),"INCUMPLIDA","PROCESO"), "VERIFICAR FECHA")),"SIN VALOR AVANCE")</f>
        <v>PROCESO</v>
      </c>
    </row>
    <row r="139" spans="1:18" ht="195" hidden="1">
      <c r="A139" s="193" t="s">
        <v>1026</v>
      </c>
      <c r="B139" s="187" t="s">
        <v>24</v>
      </c>
      <c r="C139" s="533"/>
      <c r="D139" s="536"/>
      <c r="E139" s="539"/>
      <c r="F139" s="539"/>
      <c r="G139" s="539"/>
      <c r="H139" s="530"/>
      <c r="I139" s="91" t="s">
        <v>1188</v>
      </c>
      <c r="J139" s="179" t="s">
        <v>1189</v>
      </c>
      <c r="K139" s="188">
        <v>14</v>
      </c>
      <c r="L139" s="180">
        <v>46024</v>
      </c>
      <c r="M139" s="180">
        <v>46387</v>
      </c>
      <c r="N139" s="189">
        <f t="shared" si="9"/>
        <v>51.857142857142854</v>
      </c>
      <c r="O139" s="181">
        <v>0</v>
      </c>
      <c r="P139" s="179" t="s">
        <v>1187</v>
      </c>
      <c r="Q139" s="190">
        <f t="shared" si="7"/>
        <v>0</v>
      </c>
      <c r="R139" s="141" t="str">
        <f t="array" aca="1" ref="R139" ca="1">IF(ISNUMBER(Q139),IF(Q139=100%,"CUMPLIDA",IF(AND(ISNUMBER(M139),ISNUMBER(INDIRECT("FECHA_"&amp;$B139,1))), IF(M139&lt;=INDIRECT("FECHA_"&amp;$B139,1),"INCUMPLIDA","PROCESO"), "VERIFICAR FECHA")),"SIN VALOR AVANCE")</f>
        <v>PROCESO</v>
      </c>
    </row>
    <row r="140" spans="1:18" ht="210" hidden="1">
      <c r="A140" s="193" t="s">
        <v>1026</v>
      </c>
      <c r="B140" s="187" t="s">
        <v>24</v>
      </c>
      <c r="C140" s="534"/>
      <c r="D140" s="537"/>
      <c r="E140" s="540"/>
      <c r="F140" s="540"/>
      <c r="G140" s="540"/>
      <c r="H140" s="89" t="s">
        <v>5473</v>
      </c>
      <c r="I140" s="91" t="s">
        <v>5474</v>
      </c>
      <c r="J140" s="179" t="s">
        <v>5475</v>
      </c>
      <c r="K140" s="188">
        <v>2</v>
      </c>
      <c r="L140" s="88">
        <v>46204</v>
      </c>
      <c r="M140" s="88">
        <v>46599</v>
      </c>
      <c r="N140" s="189">
        <f t="shared" si="9"/>
        <v>56.428571428571431</v>
      </c>
      <c r="O140" s="181">
        <v>0</v>
      </c>
      <c r="P140" s="179" t="s">
        <v>1190</v>
      </c>
      <c r="Q140" s="190">
        <f t="shared" si="7"/>
        <v>0</v>
      </c>
      <c r="R140" s="141" t="str">
        <f t="array" aca="1" ref="R140" ca="1">IF(ISNUMBER(Q140),IF(Q140=100%,"CUMPLIDA",IF(AND(ISNUMBER(M140),ISNUMBER(INDIRECT("FECHA_"&amp;$B140,1))), IF(M140&lt;=INDIRECT("FECHA_"&amp;$B140,1),"INCUMPLIDA","PROCESO"), "VERIFICAR FECHA")),"SIN VALOR AVANCE")</f>
        <v>PROCESO</v>
      </c>
    </row>
    <row r="141" spans="1:18" ht="285" hidden="1">
      <c r="A141" s="193" t="s">
        <v>1026</v>
      </c>
      <c r="B141" s="187" t="s">
        <v>24</v>
      </c>
      <c r="C141" s="151" t="s">
        <v>1175</v>
      </c>
      <c r="D141" s="151" t="s">
        <v>1191</v>
      </c>
      <c r="E141" s="148" t="s">
        <v>4973</v>
      </c>
      <c r="F141" s="148"/>
      <c r="G141" s="148" t="s">
        <v>1192</v>
      </c>
      <c r="H141" s="144" t="s">
        <v>1193</v>
      </c>
      <c r="I141" s="91" t="s">
        <v>1194</v>
      </c>
      <c r="J141" s="145" t="s">
        <v>1195</v>
      </c>
      <c r="K141" s="188">
        <v>28</v>
      </c>
      <c r="L141" s="180">
        <v>46024</v>
      </c>
      <c r="M141" s="180">
        <v>46387</v>
      </c>
      <c r="N141" s="189">
        <f t="shared" si="9"/>
        <v>51.857142857142854</v>
      </c>
      <c r="O141" s="181">
        <v>0</v>
      </c>
      <c r="P141" s="145" t="s">
        <v>1196</v>
      </c>
      <c r="Q141" s="190">
        <f t="shared" si="7"/>
        <v>0</v>
      </c>
      <c r="R141" s="141" t="str">
        <f t="array" aca="1" ref="R141" ca="1">IF(ISNUMBER(Q141),IF(Q141=100%,"CUMPLIDA",IF(AND(ISNUMBER(M141),ISNUMBER(INDIRECT("FECHA_"&amp;$B141,1))), IF(M141&lt;=INDIRECT("FECHA_"&amp;$B141,1),"INCUMPLIDA","PROCESO"), "VERIFICAR FECHA")),"SIN VALOR AVANCE")</f>
        <v>PROCESO</v>
      </c>
    </row>
    <row r="142" spans="1:18" ht="226.5" hidden="1">
      <c r="A142" s="193" t="s">
        <v>1026</v>
      </c>
      <c r="B142" s="187" t="s">
        <v>24</v>
      </c>
      <c r="C142" s="151" t="s">
        <v>1175</v>
      </c>
      <c r="D142" s="151" t="s">
        <v>1197</v>
      </c>
      <c r="E142" s="148" t="s">
        <v>4974</v>
      </c>
      <c r="F142" s="148"/>
      <c r="G142" s="148" t="s">
        <v>1198</v>
      </c>
      <c r="H142" s="144" t="s">
        <v>1199</v>
      </c>
      <c r="I142" s="91" t="s">
        <v>1200</v>
      </c>
      <c r="J142" s="145" t="s">
        <v>1201</v>
      </c>
      <c r="K142" s="188">
        <v>2</v>
      </c>
      <c r="L142" s="180">
        <v>46024</v>
      </c>
      <c r="M142" s="180">
        <v>46387</v>
      </c>
      <c r="N142" s="189">
        <f t="shared" si="9"/>
        <v>51.857142857142854</v>
      </c>
      <c r="O142" s="181">
        <v>0</v>
      </c>
      <c r="P142" s="145" t="s">
        <v>1202</v>
      </c>
      <c r="Q142" s="190">
        <f t="shared" si="7"/>
        <v>0</v>
      </c>
      <c r="R142" s="141" t="str">
        <f t="array" aca="1" ref="R142" ca="1">IF(ISNUMBER(Q142),IF(Q142=100%,"CUMPLIDA",IF(AND(ISNUMBER(M142),ISNUMBER(INDIRECT("FECHA_"&amp;$B142,1))), IF(M142&lt;=INDIRECT("FECHA_"&amp;$B142,1),"INCUMPLIDA","PROCESO"), "VERIFICAR FECHA")),"SIN VALOR AVANCE")</f>
        <v>PROCESO</v>
      </c>
    </row>
    <row r="143" spans="1:18" ht="270" hidden="1">
      <c r="A143" s="193" t="s">
        <v>1026</v>
      </c>
      <c r="B143" s="187" t="s">
        <v>24</v>
      </c>
      <c r="C143" s="151" t="s">
        <v>1175</v>
      </c>
      <c r="D143" s="151" t="s">
        <v>1203</v>
      </c>
      <c r="E143" s="148" t="s">
        <v>4975</v>
      </c>
      <c r="F143" s="148"/>
      <c r="G143" s="148" t="s">
        <v>1204</v>
      </c>
      <c r="H143" s="144" t="s">
        <v>1205</v>
      </c>
      <c r="I143" s="91" t="s">
        <v>1206</v>
      </c>
      <c r="J143" s="145" t="s">
        <v>1207</v>
      </c>
      <c r="K143" s="188">
        <v>14</v>
      </c>
      <c r="L143" s="180">
        <v>46024</v>
      </c>
      <c r="M143" s="180">
        <v>46387</v>
      </c>
      <c r="N143" s="189">
        <f t="shared" si="9"/>
        <v>51.857142857142854</v>
      </c>
      <c r="O143" s="181">
        <v>0</v>
      </c>
      <c r="P143" s="145" t="s">
        <v>1208</v>
      </c>
      <c r="Q143" s="190">
        <f t="shared" si="7"/>
        <v>0</v>
      </c>
      <c r="R143" s="141" t="str">
        <f t="array" aca="1" ref="R143" ca="1">IF(ISNUMBER(Q143),IF(Q143=100%,"CUMPLIDA",IF(AND(ISNUMBER(M143),ISNUMBER(INDIRECT("FECHA_"&amp;$B143,1))), IF(M143&lt;=INDIRECT("FECHA_"&amp;$B143,1),"INCUMPLIDA","PROCESO"), "VERIFICAR FECHA")),"SIN VALOR AVANCE")</f>
        <v>PROCESO</v>
      </c>
    </row>
    <row r="144" spans="1:18" ht="180" hidden="1" customHeight="1">
      <c r="A144" s="193" t="s">
        <v>1026</v>
      </c>
      <c r="B144" s="187" t="s">
        <v>24</v>
      </c>
      <c r="C144" s="523" t="s">
        <v>1175</v>
      </c>
      <c r="D144" s="523" t="s">
        <v>1209</v>
      </c>
      <c r="E144" s="517" t="s">
        <v>4976</v>
      </c>
      <c r="F144" s="517"/>
      <c r="G144" s="517" t="s">
        <v>1210</v>
      </c>
      <c r="H144" s="89" t="s">
        <v>1211</v>
      </c>
      <c r="I144" s="91" t="s">
        <v>1212</v>
      </c>
      <c r="J144" s="91" t="s">
        <v>1213</v>
      </c>
      <c r="K144" s="142">
        <v>1</v>
      </c>
      <c r="L144" s="88">
        <v>46024</v>
      </c>
      <c r="M144" s="88">
        <v>46264</v>
      </c>
      <c r="N144" s="147">
        <f t="shared" si="9"/>
        <v>34.285714285714285</v>
      </c>
      <c r="O144" s="181">
        <v>0</v>
      </c>
      <c r="P144" s="91" t="s">
        <v>1214</v>
      </c>
      <c r="Q144" s="190">
        <f t="shared" si="7"/>
        <v>0</v>
      </c>
      <c r="R144" s="141" t="str">
        <f t="array" aca="1" ref="R144" ca="1">IF(ISNUMBER(Q144),IF(Q144=100%,"CUMPLIDA",IF(AND(ISNUMBER(M144),ISNUMBER(INDIRECT("FECHA_"&amp;$B144,1))), IF(M144&lt;=INDIRECT("FECHA_"&amp;$B144,1),"INCUMPLIDA","PROCESO"), "VERIFICAR FECHA")),"SIN VALOR AVANCE")</f>
        <v>PROCESO</v>
      </c>
    </row>
    <row r="145" spans="1:18" ht="180" hidden="1">
      <c r="A145" s="193" t="s">
        <v>1026</v>
      </c>
      <c r="B145" s="187" t="s">
        <v>24</v>
      </c>
      <c r="C145" s="523"/>
      <c r="D145" s="523"/>
      <c r="E145" s="517"/>
      <c r="F145" s="517"/>
      <c r="G145" s="517"/>
      <c r="H145" s="89" t="s">
        <v>1215</v>
      </c>
      <c r="I145" s="91" t="s">
        <v>1216</v>
      </c>
      <c r="J145" s="91" t="s">
        <v>1217</v>
      </c>
      <c r="K145" s="142">
        <v>1</v>
      </c>
      <c r="L145" s="88">
        <v>46024</v>
      </c>
      <c r="M145" s="88">
        <v>46264</v>
      </c>
      <c r="N145" s="147">
        <f t="shared" si="9"/>
        <v>34.285714285714285</v>
      </c>
      <c r="O145" s="181">
        <v>0</v>
      </c>
      <c r="P145" s="91" t="s">
        <v>1214</v>
      </c>
      <c r="Q145" s="190">
        <f>O145/K145</f>
        <v>0</v>
      </c>
      <c r="R145" s="141" t="str">
        <f t="array" aca="1" ref="R145" ca="1">IF(ISNUMBER(Q145),IF(Q145=100%,"CUMPLIDA",IF(AND(ISNUMBER(M145),ISNUMBER(INDIRECT("FECHA_"&amp;$B145,1))), IF(M145&lt;=INDIRECT("FECHA_"&amp;$B145,1),"INCUMPLIDA","PROCESO"), "VERIFICAR FECHA")),"SIN VALOR AVANCE")</f>
        <v>PROCESO</v>
      </c>
    </row>
    <row r="146" spans="1:18" ht="180" hidden="1" customHeight="1">
      <c r="A146" s="193" t="s">
        <v>1026</v>
      </c>
      <c r="B146" s="187" t="s">
        <v>24</v>
      </c>
      <c r="C146" s="523" t="s">
        <v>1175</v>
      </c>
      <c r="D146" s="523" t="s">
        <v>1218</v>
      </c>
      <c r="E146" s="517" t="s">
        <v>4977</v>
      </c>
      <c r="F146" s="517"/>
      <c r="G146" s="517" t="s">
        <v>1219</v>
      </c>
      <c r="H146" s="529" t="s">
        <v>1220</v>
      </c>
      <c r="I146" s="91" t="s">
        <v>1221</v>
      </c>
      <c r="J146" s="91" t="s">
        <v>1222</v>
      </c>
      <c r="K146" s="142">
        <v>2</v>
      </c>
      <c r="L146" s="88">
        <v>46024</v>
      </c>
      <c r="M146" s="88">
        <v>46387</v>
      </c>
      <c r="N146" s="147">
        <f t="shared" si="9"/>
        <v>51.857142857142854</v>
      </c>
      <c r="O146" s="181">
        <v>0</v>
      </c>
      <c r="P146" s="91" t="s">
        <v>1187</v>
      </c>
      <c r="Q146" s="190">
        <f t="shared" ref="Q146:Q199" si="10">O146/K146</f>
        <v>0</v>
      </c>
      <c r="R146" s="141" t="str">
        <f t="array" aca="1" ref="R146" ca="1">IF(ISNUMBER(Q146),IF(Q146=100%,"CUMPLIDA",IF(AND(ISNUMBER(M146),ISNUMBER(INDIRECT("FECHA_"&amp;$B146,1))), IF(M146&lt;=INDIRECT("FECHA_"&amp;$B146,1),"INCUMPLIDA","PROCESO"), "VERIFICAR FECHA")),"SIN VALOR AVANCE")</f>
        <v>PROCESO</v>
      </c>
    </row>
    <row r="147" spans="1:18" ht="150" hidden="1">
      <c r="A147" s="193" t="s">
        <v>1026</v>
      </c>
      <c r="B147" s="187" t="s">
        <v>24</v>
      </c>
      <c r="C147" s="523"/>
      <c r="D147" s="523"/>
      <c r="E147" s="517"/>
      <c r="F147" s="517"/>
      <c r="G147" s="517"/>
      <c r="H147" s="530"/>
      <c r="I147" s="91" t="s">
        <v>1223</v>
      </c>
      <c r="J147" s="91" t="s">
        <v>1224</v>
      </c>
      <c r="K147" s="142">
        <v>1</v>
      </c>
      <c r="L147" s="88">
        <v>46024</v>
      </c>
      <c r="M147" s="88">
        <v>46387</v>
      </c>
      <c r="N147" s="147">
        <f t="shared" si="9"/>
        <v>51.857142857142854</v>
      </c>
      <c r="O147" s="181">
        <v>0</v>
      </c>
      <c r="P147" s="91" t="s">
        <v>1225</v>
      </c>
      <c r="Q147" s="190">
        <f t="shared" si="10"/>
        <v>0</v>
      </c>
      <c r="R147" s="141" t="str">
        <f t="array" aca="1" ref="R147" ca="1">IF(ISNUMBER(Q147),IF(Q147=100%,"CUMPLIDA",IF(AND(ISNUMBER(M147),ISNUMBER(INDIRECT("FECHA_"&amp;$B147,1))), IF(M147&lt;=INDIRECT("FECHA_"&amp;$B147,1),"INCUMPLIDA","PROCESO"), "VERIFICAR FECHA")),"SIN VALOR AVANCE")</f>
        <v>PROCESO</v>
      </c>
    </row>
    <row r="148" spans="1:18" ht="150" hidden="1" customHeight="1">
      <c r="A148" s="193" t="s">
        <v>1026</v>
      </c>
      <c r="B148" s="187" t="s">
        <v>24</v>
      </c>
      <c r="C148" s="523" t="s">
        <v>1175</v>
      </c>
      <c r="D148" s="523" t="s">
        <v>1226</v>
      </c>
      <c r="E148" s="517" t="s">
        <v>4978</v>
      </c>
      <c r="F148" s="517"/>
      <c r="G148" s="517" t="s">
        <v>1227</v>
      </c>
      <c r="H148" s="529" t="s">
        <v>1228</v>
      </c>
      <c r="I148" s="91" t="s">
        <v>1229</v>
      </c>
      <c r="J148" s="91" t="s">
        <v>1230</v>
      </c>
      <c r="K148" s="142">
        <v>1</v>
      </c>
      <c r="L148" s="88">
        <v>46029</v>
      </c>
      <c r="M148" s="88">
        <v>46599</v>
      </c>
      <c r="N148" s="147">
        <f t="shared" si="9"/>
        <v>81.428571428571431</v>
      </c>
      <c r="O148" s="181">
        <v>0</v>
      </c>
      <c r="P148" s="91" t="s">
        <v>1231</v>
      </c>
      <c r="Q148" s="190">
        <f t="shared" si="10"/>
        <v>0</v>
      </c>
      <c r="R148" s="141" t="str">
        <f t="array" aca="1" ref="R148" ca="1">IF(ISNUMBER(Q148),IF(Q148=100%,"CUMPLIDA",IF(AND(ISNUMBER(M148),ISNUMBER(INDIRECT("FECHA_"&amp;$B148,1))), IF(M148&lt;=INDIRECT("FECHA_"&amp;$B148,1),"INCUMPLIDA","PROCESO"), "VERIFICAR FECHA")),"SIN VALOR AVANCE")</f>
        <v>PROCESO</v>
      </c>
    </row>
    <row r="149" spans="1:18" ht="165" hidden="1">
      <c r="A149" s="193" t="s">
        <v>1026</v>
      </c>
      <c r="B149" s="187" t="s">
        <v>24</v>
      </c>
      <c r="C149" s="523"/>
      <c r="D149" s="523"/>
      <c r="E149" s="517"/>
      <c r="F149" s="517"/>
      <c r="G149" s="517"/>
      <c r="H149" s="530"/>
      <c r="I149" s="91" t="s">
        <v>1232</v>
      </c>
      <c r="J149" s="91" t="s">
        <v>1233</v>
      </c>
      <c r="K149" s="142">
        <v>1</v>
      </c>
      <c r="L149" s="88">
        <v>46029</v>
      </c>
      <c r="M149" s="88">
        <v>46599</v>
      </c>
      <c r="N149" s="147">
        <f t="shared" si="9"/>
        <v>81.428571428571431</v>
      </c>
      <c r="O149" s="181">
        <v>0</v>
      </c>
      <c r="P149" s="91" t="s">
        <v>1234</v>
      </c>
      <c r="Q149" s="190">
        <f t="shared" si="10"/>
        <v>0</v>
      </c>
      <c r="R149" s="141" t="str">
        <f t="array" aca="1" ref="R149" ca="1">IF(ISNUMBER(Q149),IF(Q149=100%,"CUMPLIDA",IF(AND(ISNUMBER(M149),ISNUMBER(INDIRECT("FECHA_"&amp;$B149,1))), IF(M149&lt;=INDIRECT("FECHA_"&amp;$B149,1),"INCUMPLIDA","PROCESO"), "VERIFICAR FECHA")),"SIN VALOR AVANCE")</f>
        <v>PROCESO</v>
      </c>
    </row>
    <row r="150" spans="1:18" ht="315" hidden="1">
      <c r="A150" s="193" t="s">
        <v>1026</v>
      </c>
      <c r="B150" s="187" t="s">
        <v>24</v>
      </c>
      <c r="C150" s="151" t="s">
        <v>1175</v>
      </c>
      <c r="D150" s="151" t="s">
        <v>1235</v>
      </c>
      <c r="E150" s="148" t="s">
        <v>4979</v>
      </c>
      <c r="F150" s="148"/>
      <c r="G150" s="148" t="s">
        <v>1236</v>
      </c>
      <c r="H150" s="144" t="s">
        <v>1237</v>
      </c>
      <c r="I150" s="91" t="s">
        <v>1238</v>
      </c>
      <c r="J150" s="145" t="s">
        <v>1239</v>
      </c>
      <c r="K150" s="142">
        <v>21</v>
      </c>
      <c r="L150" s="88">
        <v>46054</v>
      </c>
      <c r="M150" s="88">
        <v>46387</v>
      </c>
      <c r="N150" s="147">
        <f t="shared" si="9"/>
        <v>47.571428571428569</v>
      </c>
      <c r="O150" s="181">
        <v>0</v>
      </c>
      <c r="P150" s="91" t="s">
        <v>1187</v>
      </c>
      <c r="Q150" s="190">
        <f t="shared" si="10"/>
        <v>0</v>
      </c>
      <c r="R150" s="141" t="str">
        <f t="array" aca="1" ref="R150" ca="1">IF(ISNUMBER(Q150),IF(Q150=100%,"CUMPLIDA",IF(AND(ISNUMBER(M150),ISNUMBER(INDIRECT("FECHA_"&amp;$B150,1))), IF(M150&lt;=INDIRECT("FECHA_"&amp;$B150,1),"INCUMPLIDA","PROCESO"), "VERIFICAR FECHA")),"SIN VALOR AVANCE")</f>
        <v>PROCESO</v>
      </c>
    </row>
    <row r="151" spans="1:18" ht="180" hidden="1" customHeight="1">
      <c r="A151" s="193" t="s">
        <v>1026</v>
      </c>
      <c r="B151" s="187" t="s">
        <v>24</v>
      </c>
      <c r="C151" s="523" t="s">
        <v>1175</v>
      </c>
      <c r="D151" s="523" t="s">
        <v>1240</v>
      </c>
      <c r="E151" s="517" t="s">
        <v>4980</v>
      </c>
      <c r="F151" s="517"/>
      <c r="G151" s="517" t="s">
        <v>1241</v>
      </c>
      <c r="H151" s="529" t="s">
        <v>1242</v>
      </c>
      <c r="I151" s="91" t="s">
        <v>1243</v>
      </c>
      <c r="J151" s="91" t="s">
        <v>1244</v>
      </c>
      <c r="K151" s="142">
        <v>1</v>
      </c>
      <c r="L151" s="88">
        <v>46024</v>
      </c>
      <c r="M151" s="88">
        <v>46204</v>
      </c>
      <c r="N151" s="147">
        <f t="shared" si="9"/>
        <v>25.714285714285715</v>
      </c>
      <c r="O151" s="181">
        <v>0</v>
      </c>
      <c r="P151" s="91" t="s">
        <v>1245</v>
      </c>
      <c r="Q151" s="190">
        <f t="shared" si="10"/>
        <v>0</v>
      </c>
      <c r="R151" s="141" t="str">
        <f t="array" aca="1" ref="R151" ca="1">IF(ISNUMBER(Q151),IF(Q151=100%,"CUMPLIDA",IF(AND(ISNUMBER(M151),ISNUMBER(INDIRECT("FECHA_"&amp;$B151,1))), IF(M151&lt;=INDIRECT("FECHA_"&amp;$B151,1),"INCUMPLIDA","PROCESO"), "VERIFICAR FECHA")),"SIN VALOR AVANCE")</f>
        <v>PROCESO</v>
      </c>
    </row>
    <row r="152" spans="1:18" ht="195" hidden="1">
      <c r="A152" s="193" t="s">
        <v>1026</v>
      </c>
      <c r="B152" s="187" t="s">
        <v>24</v>
      </c>
      <c r="C152" s="523"/>
      <c r="D152" s="523"/>
      <c r="E152" s="517"/>
      <c r="F152" s="517"/>
      <c r="G152" s="517"/>
      <c r="H152" s="530"/>
      <c r="I152" s="91" t="s">
        <v>1246</v>
      </c>
      <c r="J152" s="91" t="s">
        <v>1247</v>
      </c>
      <c r="K152" s="142">
        <v>2</v>
      </c>
      <c r="L152" s="88">
        <v>46024</v>
      </c>
      <c r="M152" s="88">
        <v>46387</v>
      </c>
      <c r="N152" s="147">
        <f t="shared" si="9"/>
        <v>51.857142857142854</v>
      </c>
      <c r="O152" s="181">
        <v>0</v>
      </c>
      <c r="P152" s="91" t="s">
        <v>1248</v>
      </c>
      <c r="Q152" s="190">
        <f t="shared" si="10"/>
        <v>0</v>
      </c>
      <c r="R152" s="141" t="str">
        <f t="array" aca="1" ref="R152" ca="1">IF(ISNUMBER(Q152),IF(Q152=100%,"CUMPLIDA",IF(AND(ISNUMBER(M152),ISNUMBER(INDIRECT("FECHA_"&amp;$B152,1))), IF(M152&lt;=INDIRECT("FECHA_"&amp;$B152,1),"INCUMPLIDA","PROCESO"), "VERIFICAR FECHA")),"SIN VALOR AVANCE")</f>
        <v>PROCESO</v>
      </c>
    </row>
    <row r="153" spans="1:18" ht="300" hidden="1">
      <c r="A153" s="193" t="s">
        <v>1026</v>
      </c>
      <c r="B153" s="187" t="s">
        <v>24</v>
      </c>
      <c r="C153" s="151" t="s">
        <v>1175</v>
      </c>
      <c r="D153" s="151" t="s">
        <v>1249</v>
      </c>
      <c r="E153" s="148" t="s">
        <v>4981</v>
      </c>
      <c r="F153" s="148"/>
      <c r="G153" s="148" t="s">
        <v>1250</v>
      </c>
      <c r="H153" s="144" t="s">
        <v>1251</v>
      </c>
      <c r="I153" s="91" t="s">
        <v>1252</v>
      </c>
      <c r="J153" s="145" t="s">
        <v>1253</v>
      </c>
      <c r="K153" s="142">
        <v>3</v>
      </c>
      <c r="L153" s="88">
        <v>46055</v>
      </c>
      <c r="M153" s="88">
        <v>46234</v>
      </c>
      <c r="N153" s="147">
        <f t="shared" si="9"/>
        <v>25.571428571428573</v>
      </c>
      <c r="O153" s="181">
        <v>0</v>
      </c>
      <c r="P153" s="91" t="s">
        <v>1254</v>
      </c>
      <c r="Q153" s="190">
        <f t="shared" si="10"/>
        <v>0</v>
      </c>
      <c r="R153" s="141" t="str">
        <f t="array" aca="1" ref="R153" ca="1">IF(ISNUMBER(Q153),IF(Q153=100%,"CUMPLIDA",IF(AND(ISNUMBER(M153),ISNUMBER(INDIRECT("FECHA_"&amp;$B153,1))), IF(M153&lt;=INDIRECT("FECHA_"&amp;$B153,1),"INCUMPLIDA","PROCESO"), "VERIFICAR FECHA")),"SIN VALOR AVANCE")</f>
        <v>PROCESO</v>
      </c>
    </row>
    <row r="154" spans="1:18" ht="195" hidden="1">
      <c r="A154" s="193" t="s">
        <v>1026</v>
      </c>
      <c r="B154" s="187" t="s">
        <v>24</v>
      </c>
      <c r="C154" s="151" t="s">
        <v>1175</v>
      </c>
      <c r="D154" s="151" t="s">
        <v>1255</v>
      </c>
      <c r="E154" s="148" t="s">
        <v>4982</v>
      </c>
      <c r="F154" s="148"/>
      <c r="G154" s="148" t="s">
        <v>1256</v>
      </c>
      <c r="H154" s="144" t="s">
        <v>1257</v>
      </c>
      <c r="I154" s="91" t="s">
        <v>1258</v>
      </c>
      <c r="J154" s="145" t="s">
        <v>537</v>
      </c>
      <c r="K154" s="142">
        <v>1</v>
      </c>
      <c r="L154" s="88">
        <v>46037</v>
      </c>
      <c r="M154" s="88">
        <v>46112</v>
      </c>
      <c r="N154" s="147">
        <f t="shared" si="9"/>
        <v>10.714285714285714</v>
      </c>
      <c r="O154" s="181">
        <v>0</v>
      </c>
      <c r="P154" s="91" t="s">
        <v>1259</v>
      </c>
      <c r="Q154" s="190">
        <f t="shared" si="10"/>
        <v>0</v>
      </c>
      <c r="R154" s="141" t="str">
        <f t="array" aca="1" ref="R154" ca="1">IF(ISNUMBER(Q154),IF(Q154=100%,"CUMPLIDA",IF(AND(ISNUMBER(M154),ISNUMBER(INDIRECT("FECHA_"&amp;$B154,1))), IF(M154&lt;=INDIRECT("FECHA_"&amp;$B154,1),"INCUMPLIDA","PROCESO"), "VERIFICAR FECHA")),"SIN VALOR AVANCE")</f>
        <v>PROCESO</v>
      </c>
    </row>
    <row r="155" spans="1:18" ht="75" hidden="1" customHeight="1">
      <c r="A155" s="193" t="s">
        <v>1026</v>
      </c>
      <c r="B155" s="187" t="s">
        <v>24</v>
      </c>
      <c r="C155" s="523" t="s">
        <v>1175</v>
      </c>
      <c r="D155" s="523" t="s">
        <v>1260</v>
      </c>
      <c r="E155" s="517" t="s">
        <v>4983</v>
      </c>
      <c r="F155" s="517"/>
      <c r="G155" s="517" t="s">
        <v>1261</v>
      </c>
      <c r="H155" s="529" t="s">
        <v>1262</v>
      </c>
      <c r="I155" s="91" t="s">
        <v>1263</v>
      </c>
      <c r="J155" s="91" t="s">
        <v>1264</v>
      </c>
      <c r="K155" s="142">
        <v>2</v>
      </c>
      <c r="L155" s="88">
        <v>46054</v>
      </c>
      <c r="M155" s="88">
        <v>46203</v>
      </c>
      <c r="N155" s="147">
        <f t="shared" si="9"/>
        <v>21.285714285714285</v>
      </c>
      <c r="O155" s="181">
        <v>0</v>
      </c>
      <c r="P155" s="91" t="s">
        <v>1265</v>
      </c>
      <c r="Q155" s="190">
        <f t="shared" si="10"/>
        <v>0</v>
      </c>
      <c r="R155" s="141" t="str">
        <f t="array" aca="1" ref="R155" ca="1">IF(ISNUMBER(Q155),IF(Q155=100%,"CUMPLIDA",IF(AND(ISNUMBER(M155),ISNUMBER(INDIRECT("FECHA_"&amp;$B155,1))), IF(M155&lt;=INDIRECT("FECHA_"&amp;$B155,1),"INCUMPLIDA","PROCESO"), "VERIFICAR FECHA")),"SIN VALOR AVANCE")</f>
        <v>PROCESO</v>
      </c>
    </row>
    <row r="156" spans="1:18" ht="165" hidden="1">
      <c r="A156" s="193" t="s">
        <v>1026</v>
      </c>
      <c r="B156" s="187" t="s">
        <v>24</v>
      </c>
      <c r="C156" s="523"/>
      <c r="D156" s="523"/>
      <c r="E156" s="517"/>
      <c r="F156" s="517"/>
      <c r="G156" s="517"/>
      <c r="H156" s="530" t="s">
        <v>1266</v>
      </c>
      <c r="I156" s="91" t="s">
        <v>1267</v>
      </c>
      <c r="J156" s="91" t="s">
        <v>1268</v>
      </c>
      <c r="K156" s="142">
        <v>1</v>
      </c>
      <c r="L156" s="88">
        <v>46068</v>
      </c>
      <c r="M156" s="88">
        <v>46112</v>
      </c>
      <c r="N156" s="147">
        <f t="shared" si="9"/>
        <v>6.2857142857142856</v>
      </c>
      <c r="O156" s="181">
        <v>0</v>
      </c>
      <c r="P156" s="91" t="s">
        <v>1269</v>
      </c>
      <c r="Q156" s="190">
        <f t="shared" si="10"/>
        <v>0</v>
      </c>
      <c r="R156" s="141" t="str">
        <f t="array" aca="1" ref="R156" ca="1">IF(ISNUMBER(Q156),IF(Q156=100%,"CUMPLIDA",IF(AND(ISNUMBER(M156),ISNUMBER(INDIRECT("FECHA_"&amp;$B156,1))), IF(M156&lt;=INDIRECT("FECHA_"&amp;$B156,1),"INCUMPLIDA","PROCESO"), "VERIFICAR FECHA")),"SIN VALOR AVANCE")</f>
        <v>PROCESO</v>
      </c>
    </row>
    <row r="157" spans="1:18" ht="240" hidden="1">
      <c r="A157" s="193" t="s">
        <v>1026</v>
      </c>
      <c r="B157" s="187" t="s">
        <v>24</v>
      </c>
      <c r="C157" s="151" t="s">
        <v>1175</v>
      </c>
      <c r="D157" s="151" t="s">
        <v>1270</v>
      </c>
      <c r="E157" s="148" t="s">
        <v>4984</v>
      </c>
      <c r="F157" s="148"/>
      <c r="G157" s="148" t="s">
        <v>1271</v>
      </c>
      <c r="H157" s="144" t="s">
        <v>1272</v>
      </c>
      <c r="I157" s="91" t="s">
        <v>1273</v>
      </c>
      <c r="J157" s="145" t="s">
        <v>1274</v>
      </c>
      <c r="K157" s="142">
        <v>1</v>
      </c>
      <c r="L157" s="88">
        <v>46068</v>
      </c>
      <c r="M157" s="88">
        <v>46387</v>
      </c>
      <c r="N157" s="147">
        <f t="shared" si="9"/>
        <v>45.571428571428569</v>
      </c>
      <c r="O157" s="181">
        <v>0</v>
      </c>
      <c r="P157" s="91" t="s">
        <v>1275</v>
      </c>
      <c r="Q157" s="190">
        <f t="shared" si="10"/>
        <v>0</v>
      </c>
      <c r="R157" s="141" t="str">
        <f t="array" aca="1" ref="R157" ca="1">IF(ISNUMBER(Q157),IF(Q157=100%,"CUMPLIDA",IF(AND(ISNUMBER(M157),ISNUMBER(INDIRECT("FECHA_"&amp;$B157,1))), IF(M157&lt;=INDIRECT("FECHA_"&amp;$B157,1),"INCUMPLIDA","PROCESO"), "VERIFICAR FECHA")),"SIN VALOR AVANCE")</f>
        <v>PROCESO</v>
      </c>
    </row>
    <row r="158" spans="1:18" ht="255.75" hidden="1" customHeight="1">
      <c r="A158" s="172" t="s">
        <v>283</v>
      </c>
      <c r="B158" s="151" t="s">
        <v>24</v>
      </c>
      <c r="C158" s="523" t="s">
        <v>284</v>
      </c>
      <c r="D158" s="523" t="s">
        <v>285</v>
      </c>
      <c r="E158" s="521" t="s">
        <v>286</v>
      </c>
      <c r="F158" s="521"/>
      <c r="G158" s="517" t="s">
        <v>287</v>
      </c>
      <c r="H158" s="529" t="s">
        <v>5476</v>
      </c>
      <c r="I158" s="91" t="s">
        <v>5477</v>
      </c>
      <c r="J158" s="163" t="s">
        <v>389</v>
      </c>
      <c r="K158" s="191">
        <v>12</v>
      </c>
      <c r="L158" s="161">
        <v>46204</v>
      </c>
      <c r="M158" s="161">
        <v>46568</v>
      </c>
      <c r="N158" s="141">
        <f>(M158-L158)/7</f>
        <v>52</v>
      </c>
      <c r="O158" s="160">
        <v>0</v>
      </c>
      <c r="P158" s="91" t="s">
        <v>5478</v>
      </c>
      <c r="Q158" s="146">
        <f t="shared" si="10"/>
        <v>0</v>
      </c>
      <c r="R158" s="141" t="str">
        <f t="array" aca="1" ref="R158" ca="1">IF(ISNUMBER(Q158),IF(Q158=100%,"CUMPLIDA",IF(AND(ISNUMBER(M158),ISNUMBER(INDIRECT("FECHA_"&amp;$B158,1))), IF(M158&lt;=INDIRECT("FECHA_"&amp;$B158,1),"INCUMPLIDA","PROCESO"), "VERIFICAR FECHA")),"SIN VALOR AVANCE")</f>
        <v>PROCESO</v>
      </c>
    </row>
    <row r="159" spans="1:18" ht="255.75" hidden="1">
      <c r="A159" s="172" t="s">
        <v>283</v>
      </c>
      <c r="B159" s="151" t="s">
        <v>24</v>
      </c>
      <c r="C159" s="523"/>
      <c r="D159" s="523"/>
      <c r="E159" s="521"/>
      <c r="F159" s="521"/>
      <c r="G159" s="517"/>
      <c r="H159" s="530"/>
      <c r="I159" s="91" t="s">
        <v>5479</v>
      </c>
      <c r="J159" s="163" t="s">
        <v>389</v>
      </c>
      <c r="K159" s="191">
        <v>12</v>
      </c>
      <c r="L159" s="161">
        <v>46204</v>
      </c>
      <c r="M159" s="161">
        <v>46568</v>
      </c>
      <c r="N159" s="141">
        <f>(M159-L159)/7</f>
        <v>52</v>
      </c>
      <c r="O159" s="160">
        <v>0</v>
      </c>
      <c r="P159" s="91" t="s">
        <v>5478</v>
      </c>
      <c r="Q159" s="146">
        <f t="shared" si="10"/>
        <v>0</v>
      </c>
      <c r="R159" s="141" t="str">
        <f t="array" aca="1" ref="R159" ca="1">IF(ISNUMBER(Q159),IF(Q159=100%,"CUMPLIDA",IF(AND(ISNUMBER(M159),ISNUMBER(INDIRECT("FECHA_"&amp;$B159,1))), IF(M159&lt;=INDIRECT("FECHA_"&amp;$B159,1),"INCUMPLIDA","PROCESO"), "VERIFICAR FECHA")),"SIN VALOR AVANCE")</f>
        <v>PROCESO</v>
      </c>
    </row>
    <row r="160" spans="1:18" ht="120" hidden="1" customHeight="1">
      <c r="A160" s="172" t="s">
        <v>283</v>
      </c>
      <c r="B160" s="151" t="s">
        <v>24</v>
      </c>
      <c r="C160" s="523"/>
      <c r="D160" s="523"/>
      <c r="E160" s="521"/>
      <c r="F160" s="521"/>
      <c r="G160" s="517"/>
      <c r="H160" s="529" t="s">
        <v>5480</v>
      </c>
      <c r="I160" s="91" t="s">
        <v>5481</v>
      </c>
      <c r="J160" s="91" t="s">
        <v>5482</v>
      </c>
      <c r="K160" s="146">
        <v>1</v>
      </c>
      <c r="L160" s="161">
        <v>46204</v>
      </c>
      <c r="M160" s="161">
        <v>46326</v>
      </c>
      <c r="N160" s="141">
        <f>(M160-L160)/7</f>
        <v>17.428571428571427</v>
      </c>
      <c r="O160" s="146">
        <v>0</v>
      </c>
      <c r="P160" s="91" t="s">
        <v>5483</v>
      </c>
      <c r="Q160" s="146">
        <f t="shared" si="10"/>
        <v>0</v>
      </c>
      <c r="R160" s="141" t="str">
        <f t="array" aca="1" ref="R160" ca="1">IF(ISNUMBER(Q160),IF(Q160=100%,"CUMPLIDA",IF(AND(ISNUMBER(M160),ISNUMBER(INDIRECT("FECHA_"&amp;$B160,1))), IF(M160&lt;=INDIRECT("FECHA_"&amp;$B160,1),"INCUMPLIDA","PROCESO"), "VERIFICAR FECHA")),"SIN VALOR AVANCE")</f>
        <v>PROCESO</v>
      </c>
    </row>
    <row r="161" spans="1:18" ht="210.75" hidden="1">
      <c r="A161" s="172" t="s">
        <v>283</v>
      </c>
      <c r="B161" s="151" t="s">
        <v>24</v>
      </c>
      <c r="C161" s="523"/>
      <c r="D161" s="523"/>
      <c r="E161" s="521"/>
      <c r="F161" s="521"/>
      <c r="G161" s="517"/>
      <c r="H161" s="531"/>
      <c r="I161" s="91" t="s">
        <v>5484</v>
      </c>
      <c r="J161" s="163" t="s">
        <v>5485</v>
      </c>
      <c r="K161" s="146">
        <v>1</v>
      </c>
      <c r="L161" s="161">
        <v>46329</v>
      </c>
      <c r="M161" s="161">
        <v>46752</v>
      </c>
      <c r="N161" s="141">
        <f t="shared" ref="N161:N199" si="11">(M161-L161)/7</f>
        <v>60.428571428571431</v>
      </c>
      <c r="O161" s="146">
        <v>0</v>
      </c>
      <c r="P161" s="91" t="s">
        <v>5486</v>
      </c>
      <c r="Q161" s="146">
        <f t="shared" si="10"/>
        <v>0</v>
      </c>
      <c r="R161" s="141" t="str">
        <f t="array" aca="1" ref="R161" ca="1">IF(ISNUMBER(Q161),IF(Q161=100%,"CUMPLIDA",IF(AND(ISNUMBER(M161),ISNUMBER(INDIRECT("FECHA_"&amp;$B161,1))), IF(M161&lt;=INDIRECT("FECHA_"&amp;$B161,1),"INCUMPLIDA","PROCESO"), "VERIFICAR FECHA")),"SIN VALOR AVANCE")</f>
        <v>PROCESO</v>
      </c>
    </row>
    <row r="162" spans="1:18" ht="105.75" hidden="1">
      <c r="A162" s="172" t="s">
        <v>283</v>
      </c>
      <c r="B162" s="151" t="s">
        <v>24</v>
      </c>
      <c r="C162" s="523"/>
      <c r="D162" s="523"/>
      <c r="E162" s="521"/>
      <c r="F162" s="521"/>
      <c r="G162" s="517"/>
      <c r="H162" s="530"/>
      <c r="I162" s="91" t="s">
        <v>5487</v>
      </c>
      <c r="J162" s="163" t="s">
        <v>5488</v>
      </c>
      <c r="K162" s="191">
        <v>1</v>
      </c>
      <c r="L162" s="161">
        <v>46569</v>
      </c>
      <c r="M162" s="161">
        <v>46660</v>
      </c>
      <c r="N162" s="141">
        <f t="shared" si="11"/>
        <v>13</v>
      </c>
      <c r="O162" s="160">
        <v>0</v>
      </c>
      <c r="P162" s="91" t="s">
        <v>288</v>
      </c>
      <c r="Q162" s="146">
        <f t="shared" si="10"/>
        <v>0</v>
      </c>
      <c r="R162" s="141" t="str">
        <f t="array" aca="1" ref="R162" ca="1">IF(ISNUMBER(Q162),IF(Q162=100%,"CUMPLIDA",IF(AND(ISNUMBER(M162),ISNUMBER(INDIRECT("FECHA_"&amp;$B162,1))), IF(M162&lt;=INDIRECT("FECHA_"&amp;$B162,1),"INCUMPLIDA","PROCESO"), "VERIFICAR FECHA")),"SIN VALOR AVANCE")</f>
        <v>PROCESO</v>
      </c>
    </row>
    <row r="163" spans="1:18" ht="195.75" hidden="1" customHeight="1">
      <c r="A163" s="172" t="s">
        <v>283</v>
      </c>
      <c r="B163" s="151" t="s">
        <v>24</v>
      </c>
      <c r="C163" s="523" t="s">
        <v>291</v>
      </c>
      <c r="D163" s="523" t="s">
        <v>292</v>
      </c>
      <c r="E163" s="521" t="s">
        <v>293</v>
      </c>
      <c r="F163" s="521"/>
      <c r="G163" s="517" t="s">
        <v>294</v>
      </c>
      <c r="H163" s="89" t="s">
        <v>295</v>
      </c>
      <c r="I163" s="167" t="s">
        <v>296</v>
      </c>
      <c r="J163" s="169" t="s">
        <v>297</v>
      </c>
      <c r="K163" s="160">
        <v>1</v>
      </c>
      <c r="L163" s="162">
        <v>45509</v>
      </c>
      <c r="M163" s="162">
        <v>45991</v>
      </c>
      <c r="N163" s="140">
        <f t="shared" si="11"/>
        <v>68.857142857142861</v>
      </c>
      <c r="O163" s="160">
        <v>1</v>
      </c>
      <c r="P163" s="91" t="s">
        <v>298</v>
      </c>
      <c r="Q163" s="146">
        <f t="shared" si="10"/>
        <v>1</v>
      </c>
      <c r="R163" s="141" t="str">
        <f t="array" aca="1" ref="R163" ca="1">IF(ISNUMBER(Q163),IF(Q163=100%,"CUMPLIDA",IF(AND(ISNUMBER(M163),ISNUMBER(INDIRECT("FECHA_"&amp;$B163,1))), IF(M163&lt;=INDIRECT("FECHA_"&amp;$B163,1),"INCUMPLIDA","PROCESO"), "VERIFICAR FECHA")),"SIN VALOR AVANCE")</f>
        <v>CUMPLIDA</v>
      </c>
    </row>
    <row r="164" spans="1:18" ht="195.75" hidden="1">
      <c r="A164" s="172" t="s">
        <v>283</v>
      </c>
      <c r="B164" s="151" t="s">
        <v>24</v>
      </c>
      <c r="C164" s="523"/>
      <c r="D164" s="523"/>
      <c r="E164" s="521"/>
      <c r="F164" s="521"/>
      <c r="G164" s="517"/>
      <c r="H164" s="89" t="s">
        <v>5489</v>
      </c>
      <c r="I164" s="167" t="s">
        <v>5490</v>
      </c>
      <c r="J164" s="91" t="s">
        <v>5491</v>
      </c>
      <c r="K164" s="160">
        <v>2</v>
      </c>
      <c r="L164" s="162">
        <v>46204</v>
      </c>
      <c r="M164" s="162">
        <v>46568</v>
      </c>
      <c r="N164" s="140">
        <f t="shared" si="11"/>
        <v>52</v>
      </c>
      <c r="O164" s="160">
        <v>0</v>
      </c>
      <c r="P164" s="91" t="s">
        <v>5492</v>
      </c>
      <c r="Q164" s="146">
        <f t="shared" si="10"/>
        <v>0</v>
      </c>
      <c r="R164" s="141" t="str">
        <f t="array" aca="1" ref="R164" ca="1">IF(ISNUMBER(Q164),IF(Q164=100%,"CUMPLIDA",IF(AND(ISNUMBER(M164),ISNUMBER(INDIRECT("FECHA_"&amp;$B164,1))), IF(M164&lt;=INDIRECT("FECHA_"&amp;$B164,1),"INCUMPLIDA","PROCESO"), "VERIFICAR FECHA")),"SIN VALOR AVANCE")</f>
        <v>PROCESO</v>
      </c>
    </row>
    <row r="165" spans="1:18" ht="225.75" hidden="1">
      <c r="A165" s="172" t="s">
        <v>283</v>
      </c>
      <c r="B165" s="151" t="s">
        <v>24</v>
      </c>
      <c r="C165" s="523"/>
      <c r="D165" s="523"/>
      <c r="E165" s="521"/>
      <c r="F165" s="521"/>
      <c r="G165" s="517"/>
      <c r="H165" s="517" t="s">
        <v>299</v>
      </c>
      <c r="I165" s="167" t="s">
        <v>300</v>
      </c>
      <c r="J165" s="91" t="s">
        <v>301</v>
      </c>
      <c r="K165" s="160">
        <v>1</v>
      </c>
      <c r="L165" s="162">
        <v>45536</v>
      </c>
      <c r="M165" s="162">
        <v>45869</v>
      </c>
      <c r="N165" s="140">
        <f t="shared" si="11"/>
        <v>47.571428571428569</v>
      </c>
      <c r="O165" s="160">
        <v>1</v>
      </c>
      <c r="P165" s="91" t="s">
        <v>302</v>
      </c>
      <c r="Q165" s="146">
        <f t="shared" si="10"/>
        <v>1</v>
      </c>
      <c r="R165" s="141" t="str">
        <f t="array" aca="1" ref="R165" ca="1">IF(ISNUMBER(Q165),IF(Q165=100%,"CUMPLIDA",IF(AND(ISNUMBER(M165),ISNUMBER(INDIRECT("FECHA_"&amp;$B165,1))), IF(M165&lt;=INDIRECT("FECHA_"&amp;$B165,1),"INCUMPLIDA","PROCESO"), "VERIFICAR FECHA")),"SIN VALOR AVANCE")</f>
        <v>CUMPLIDA</v>
      </c>
    </row>
    <row r="166" spans="1:18" ht="225.75" hidden="1">
      <c r="A166" s="172" t="s">
        <v>283</v>
      </c>
      <c r="B166" s="151" t="s">
        <v>24</v>
      </c>
      <c r="C166" s="523"/>
      <c r="D166" s="523"/>
      <c r="E166" s="521"/>
      <c r="F166" s="521"/>
      <c r="G166" s="517"/>
      <c r="H166" s="517"/>
      <c r="I166" s="167" t="s">
        <v>303</v>
      </c>
      <c r="J166" s="91" t="s">
        <v>304</v>
      </c>
      <c r="K166" s="160">
        <v>1</v>
      </c>
      <c r="L166" s="162">
        <v>45536</v>
      </c>
      <c r="M166" s="162">
        <v>45869</v>
      </c>
      <c r="N166" s="140">
        <f t="shared" si="11"/>
        <v>47.571428571428569</v>
      </c>
      <c r="O166" s="160">
        <v>1</v>
      </c>
      <c r="P166" s="91" t="s">
        <v>302</v>
      </c>
      <c r="Q166" s="146">
        <f t="shared" si="10"/>
        <v>1</v>
      </c>
      <c r="R166" s="141" t="str">
        <f t="array" aca="1" ref="R166" ca="1">IF(ISNUMBER(Q166),IF(Q166=100%,"CUMPLIDA",IF(AND(ISNUMBER(M166),ISNUMBER(INDIRECT("FECHA_"&amp;$B166,1))), IF(M166&lt;=INDIRECT("FECHA_"&amp;$B166,1),"INCUMPLIDA","PROCESO"), "VERIFICAR FECHA")),"SIN VALOR AVANCE")</f>
        <v>CUMPLIDA</v>
      </c>
    </row>
    <row r="167" spans="1:18" ht="225.75" hidden="1">
      <c r="A167" s="172" t="s">
        <v>283</v>
      </c>
      <c r="B167" s="151" t="s">
        <v>24</v>
      </c>
      <c r="C167" s="523"/>
      <c r="D167" s="523"/>
      <c r="E167" s="521"/>
      <c r="F167" s="521"/>
      <c r="G167" s="517"/>
      <c r="H167" s="517"/>
      <c r="I167" s="167" t="s">
        <v>305</v>
      </c>
      <c r="J167" s="91" t="s">
        <v>306</v>
      </c>
      <c r="K167" s="160">
        <v>1</v>
      </c>
      <c r="L167" s="162">
        <v>45536</v>
      </c>
      <c r="M167" s="162">
        <v>45869</v>
      </c>
      <c r="N167" s="140">
        <f t="shared" si="11"/>
        <v>47.571428571428569</v>
      </c>
      <c r="O167" s="160">
        <v>1</v>
      </c>
      <c r="P167" s="91" t="s">
        <v>302</v>
      </c>
      <c r="Q167" s="146">
        <f t="shared" si="10"/>
        <v>1</v>
      </c>
      <c r="R167" s="141" t="str">
        <f t="array" aca="1" ref="R167" ca="1">IF(ISNUMBER(Q167),IF(Q167=100%,"CUMPLIDA",IF(AND(ISNUMBER(M167),ISNUMBER(INDIRECT("FECHA_"&amp;$B167,1))), IF(M167&lt;=INDIRECT("FECHA_"&amp;$B167,1),"INCUMPLIDA","PROCESO"), "VERIFICAR FECHA")),"SIN VALOR AVANCE")</f>
        <v>CUMPLIDA</v>
      </c>
    </row>
    <row r="168" spans="1:18" ht="195.75" hidden="1">
      <c r="A168" s="172" t="s">
        <v>283</v>
      </c>
      <c r="B168" s="151" t="s">
        <v>24</v>
      </c>
      <c r="C168" s="523"/>
      <c r="D168" s="523"/>
      <c r="E168" s="521"/>
      <c r="F168" s="521"/>
      <c r="G168" s="517"/>
      <c r="H168" s="168" t="s">
        <v>307</v>
      </c>
      <c r="I168" s="166" t="s">
        <v>308</v>
      </c>
      <c r="J168" s="91" t="s">
        <v>309</v>
      </c>
      <c r="K168" s="160">
        <v>2</v>
      </c>
      <c r="L168" s="162">
        <v>45536</v>
      </c>
      <c r="M168" s="162">
        <v>46081</v>
      </c>
      <c r="N168" s="140">
        <f t="shared" si="11"/>
        <v>77.857142857142861</v>
      </c>
      <c r="O168" s="160">
        <v>0</v>
      </c>
      <c r="P168" s="91" t="s">
        <v>310</v>
      </c>
      <c r="Q168" s="146">
        <f t="shared" si="10"/>
        <v>0</v>
      </c>
      <c r="R168" s="141" t="str">
        <f t="array" aca="1" ref="R168" ca="1">IF(ISNUMBER(Q168),IF(Q168=100%,"CUMPLIDA",IF(AND(ISNUMBER(M168),ISNUMBER(INDIRECT("FECHA_"&amp;$B168,1))), IF(M168&lt;=INDIRECT("FECHA_"&amp;$B168,1),"INCUMPLIDA","PROCESO"), "VERIFICAR FECHA")),"SIN VALOR AVANCE")</f>
        <v>PROCESO</v>
      </c>
    </row>
    <row r="169" spans="1:18" ht="270" hidden="1">
      <c r="A169" s="172" t="s">
        <v>283</v>
      </c>
      <c r="B169" s="151" t="s">
        <v>24</v>
      </c>
      <c r="C169" s="523"/>
      <c r="D169" s="523"/>
      <c r="E169" s="521"/>
      <c r="F169" s="521"/>
      <c r="G169" s="517"/>
      <c r="H169" s="168" t="s">
        <v>311</v>
      </c>
      <c r="I169" s="166" t="s">
        <v>312</v>
      </c>
      <c r="J169" s="91" t="s">
        <v>313</v>
      </c>
      <c r="K169" s="160">
        <v>1</v>
      </c>
      <c r="L169" s="162">
        <v>45536</v>
      </c>
      <c r="M169" s="162">
        <v>45777</v>
      </c>
      <c r="N169" s="140">
        <f t="shared" si="11"/>
        <v>34.428571428571431</v>
      </c>
      <c r="O169" s="160">
        <v>1</v>
      </c>
      <c r="P169" s="91" t="s">
        <v>314</v>
      </c>
      <c r="Q169" s="146">
        <f t="shared" si="10"/>
        <v>1</v>
      </c>
      <c r="R169" s="141" t="str">
        <f t="array" aca="1" ref="R169" ca="1">IF(ISNUMBER(Q169),IF(Q169=100%,"CUMPLIDA",IF(AND(ISNUMBER(M169),ISNUMBER(INDIRECT("FECHA_"&amp;$B169,1))), IF(M169&lt;=INDIRECT("FECHA_"&amp;$B169,1),"INCUMPLIDA","PROCESO"), "VERIFICAR FECHA")),"SIN VALOR AVANCE")</f>
        <v>CUMPLIDA</v>
      </c>
    </row>
    <row r="170" spans="1:18" ht="300.75" hidden="1">
      <c r="A170" s="172" t="s">
        <v>283</v>
      </c>
      <c r="B170" s="151" t="s">
        <v>24</v>
      </c>
      <c r="C170" s="523"/>
      <c r="D170" s="523"/>
      <c r="E170" s="521"/>
      <c r="F170" s="521"/>
      <c r="G170" s="517"/>
      <c r="H170" s="89" t="s">
        <v>315</v>
      </c>
      <c r="I170" s="167" t="s">
        <v>316</v>
      </c>
      <c r="J170" s="169" t="s">
        <v>317</v>
      </c>
      <c r="K170" s="160">
        <v>2</v>
      </c>
      <c r="L170" s="162">
        <v>45536</v>
      </c>
      <c r="M170" s="162">
        <v>46476</v>
      </c>
      <c r="N170" s="140">
        <f t="shared" si="11"/>
        <v>134.28571428571428</v>
      </c>
      <c r="O170" s="160">
        <v>0</v>
      </c>
      <c r="P170" s="91" t="s">
        <v>5493</v>
      </c>
      <c r="Q170" s="146">
        <f t="shared" si="10"/>
        <v>0</v>
      </c>
      <c r="R170" s="141" t="str">
        <f t="array" aca="1" ref="R170" ca="1">IF(ISNUMBER(Q170),IF(Q170=100%,"CUMPLIDA",IF(AND(ISNUMBER(M170),ISNUMBER(INDIRECT("FECHA_"&amp;$B170,1))), IF(M170&lt;=INDIRECT("FECHA_"&amp;$B170,1),"INCUMPLIDA","PROCESO"), "VERIFICAR FECHA")),"SIN VALOR AVANCE")</f>
        <v>PROCESO</v>
      </c>
    </row>
    <row r="171" spans="1:18" ht="270" hidden="1" customHeight="1">
      <c r="A171" s="172" t="s">
        <v>283</v>
      </c>
      <c r="B171" s="151" t="s">
        <v>24</v>
      </c>
      <c r="C171" s="523" t="s">
        <v>291</v>
      </c>
      <c r="D171" s="523" t="s">
        <v>318</v>
      </c>
      <c r="E171" s="521" t="s">
        <v>319</v>
      </c>
      <c r="F171" s="521"/>
      <c r="G171" s="517" t="s">
        <v>320</v>
      </c>
      <c r="H171" s="168" t="s">
        <v>5494</v>
      </c>
      <c r="I171" s="166" t="s">
        <v>321</v>
      </c>
      <c r="J171" s="91" t="s">
        <v>322</v>
      </c>
      <c r="K171" s="160">
        <v>1</v>
      </c>
      <c r="L171" s="162">
        <v>45536</v>
      </c>
      <c r="M171" s="162">
        <v>45747</v>
      </c>
      <c r="N171" s="140">
        <f t="shared" si="11"/>
        <v>30.142857142857142</v>
      </c>
      <c r="O171" s="160">
        <v>1</v>
      </c>
      <c r="P171" s="91" t="s">
        <v>290</v>
      </c>
      <c r="Q171" s="146">
        <f t="shared" si="10"/>
        <v>1</v>
      </c>
      <c r="R171" s="141" t="str">
        <f t="array" aca="1" ref="R171" ca="1">IF(ISNUMBER(Q171),IF(Q171=100%,"CUMPLIDA",IF(AND(ISNUMBER(M171),ISNUMBER(INDIRECT("FECHA_"&amp;$B171,1))), IF(M171&lt;=INDIRECT("FECHA_"&amp;$B171,1),"INCUMPLIDA","PROCESO"), "VERIFICAR FECHA")),"SIN VALOR AVANCE")</f>
        <v>CUMPLIDA</v>
      </c>
    </row>
    <row r="172" spans="1:18" ht="345.75" hidden="1">
      <c r="A172" s="172" t="s">
        <v>283</v>
      </c>
      <c r="B172" s="151" t="s">
        <v>24</v>
      </c>
      <c r="C172" s="523"/>
      <c r="D172" s="523"/>
      <c r="E172" s="521"/>
      <c r="F172" s="521"/>
      <c r="G172" s="517"/>
      <c r="H172" s="249" t="s">
        <v>323</v>
      </c>
      <c r="I172" s="91" t="s">
        <v>324</v>
      </c>
      <c r="J172" s="173" t="s">
        <v>325</v>
      </c>
      <c r="K172" s="160">
        <v>1</v>
      </c>
      <c r="L172" s="162">
        <v>45514</v>
      </c>
      <c r="M172" s="162">
        <v>46476</v>
      </c>
      <c r="N172" s="140">
        <f t="shared" si="11"/>
        <v>137.42857142857142</v>
      </c>
      <c r="O172" s="160">
        <v>0</v>
      </c>
      <c r="P172" s="91" t="s">
        <v>326</v>
      </c>
      <c r="Q172" s="146">
        <f t="shared" si="10"/>
        <v>0</v>
      </c>
      <c r="R172" s="141" t="str">
        <f t="array" aca="1" ref="R172" ca="1">IF(ISNUMBER(Q172),IF(Q172=100%,"CUMPLIDA",IF(AND(ISNUMBER(M172),ISNUMBER(INDIRECT("FECHA_"&amp;$B172,1))), IF(M172&lt;=INDIRECT("FECHA_"&amp;$B172,1),"INCUMPLIDA","PROCESO"), "VERIFICAR FECHA")),"SIN VALOR AVANCE")</f>
        <v>PROCESO</v>
      </c>
    </row>
    <row r="173" spans="1:18" ht="120.75" hidden="1" customHeight="1">
      <c r="A173" s="172" t="s">
        <v>283</v>
      </c>
      <c r="B173" s="151" t="s">
        <v>24</v>
      </c>
      <c r="C173" s="523" t="s">
        <v>327</v>
      </c>
      <c r="D173" s="523" t="s">
        <v>328</v>
      </c>
      <c r="E173" s="517" t="s">
        <v>329</v>
      </c>
      <c r="F173" s="517"/>
      <c r="G173" s="517" t="s">
        <v>330</v>
      </c>
      <c r="H173" s="517" t="s">
        <v>331</v>
      </c>
      <c r="I173" s="91" t="s">
        <v>332</v>
      </c>
      <c r="J173" s="91" t="s">
        <v>333</v>
      </c>
      <c r="K173" s="160">
        <v>1</v>
      </c>
      <c r="L173" s="162">
        <v>45901</v>
      </c>
      <c r="M173" s="162">
        <v>46233</v>
      </c>
      <c r="N173" s="140">
        <f t="shared" si="11"/>
        <v>47.428571428571431</v>
      </c>
      <c r="O173" s="160">
        <v>0</v>
      </c>
      <c r="P173" s="91" t="s">
        <v>334</v>
      </c>
      <c r="Q173" s="146">
        <f t="shared" si="10"/>
        <v>0</v>
      </c>
      <c r="R173" s="141" t="str">
        <f t="array" aca="1" ref="R173" ca="1">IF(ISNUMBER(Q173),IF(Q173=100%,"CUMPLIDA",IF(AND(ISNUMBER(M173),ISNUMBER(INDIRECT("FECHA_"&amp;$B173,1))), IF(M173&lt;=INDIRECT("FECHA_"&amp;$B173,1),"INCUMPLIDA","PROCESO"), "VERIFICAR FECHA")),"SIN VALOR AVANCE")</f>
        <v>PROCESO</v>
      </c>
    </row>
    <row r="174" spans="1:18" ht="120.75" hidden="1">
      <c r="A174" s="172" t="s">
        <v>283</v>
      </c>
      <c r="B174" s="151" t="s">
        <v>24</v>
      </c>
      <c r="C174" s="523"/>
      <c r="D174" s="527"/>
      <c r="E174" s="517"/>
      <c r="F174" s="517"/>
      <c r="G174" s="517"/>
      <c r="H174" s="517"/>
      <c r="I174" s="91" t="s">
        <v>335</v>
      </c>
      <c r="J174" s="91" t="s">
        <v>336</v>
      </c>
      <c r="K174" s="160">
        <v>1</v>
      </c>
      <c r="L174" s="162">
        <v>45901</v>
      </c>
      <c r="M174" s="162">
        <v>46264</v>
      </c>
      <c r="N174" s="140">
        <f t="shared" si="11"/>
        <v>51.857142857142854</v>
      </c>
      <c r="O174" s="160">
        <v>0</v>
      </c>
      <c r="P174" s="91" t="s">
        <v>334</v>
      </c>
      <c r="Q174" s="146">
        <f t="shared" si="10"/>
        <v>0</v>
      </c>
      <c r="R174" s="141" t="str">
        <f t="array" aca="1" ref="R174" ca="1">IF(ISNUMBER(Q174),IF(Q174=100%,"CUMPLIDA",IF(AND(ISNUMBER(M174),ISNUMBER(INDIRECT("FECHA_"&amp;$B174,1))), IF(M174&lt;=INDIRECT("FECHA_"&amp;$B174,1),"INCUMPLIDA","PROCESO"), "VERIFICAR FECHA")),"SIN VALOR AVANCE")</f>
        <v>PROCESO</v>
      </c>
    </row>
    <row r="175" spans="1:18" ht="225.75" hidden="1">
      <c r="A175" s="172" t="s">
        <v>283</v>
      </c>
      <c r="B175" s="151" t="s">
        <v>24</v>
      </c>
      <c r="C175" s="523"/>
      <c r="D175" s="527"/>
      <c r="E175" s="517"/>
      <c r="F175" s="517"/>
      <c r="G175" s="517"/>
      <c r="H175" s="517" t="s">
        <v>337</v>
      </c>
      <c r="I175" s="91" t="s">
        <v>338</v>
      </c>
      <c r="J175" s="91" t="s">
        <v>339</v>
      </c>
      <c r="K175" s="160">
        <v>2</v>
      </c>
      <c r="L175" s="162">
        <v>45870</v>
      </c>
      <c r="M175" s="162">
        <v>45960</v>
      </c>
      <c r="N175" s="140">
        <f t="shared" si="11"/>
        <v>12.857142857142858</v>
      </c>
      <c r="O175" s="160">
        <v>2</v>
      </c>
      <c r="P175" s="91" t="s">
        <v>340</v>
      </c>
      <c r="Q175" s="146">
        <f t="shared" si="10"/>
        <v>1</v>
      </c>
      <c r="R175" s="141" t="str">
        <f t="array" aca="1" ref="R175" ca="1">IF(ISNUMBER(Q175),IF(Q175=100%,"CUMPLIDA",IF(AND(ISNUMBER(M175),ISNUMBER(INDIRECT("FECHA_"&amp;$B175,1))), IF(M175&lt;=INDIRECT("FECHA_"&amp;$B175,1),"INCUMPLIDA","PROCESO"), "VERIFICAR FECHA")),"SIN VALOR AVANCE")</f>
        <v>CUMPLIDA</v>
      </c>
    </row>
    <row r="176" spans="1:18" ht="225.75" hidden="1">
      <c r="A176" s="172" t="s">
        <v>283</v>
      </c>
      <c r="B176" s="151" t="s">
        <v>24</v>
      </c>
      <c r="C176" s="523"/>
      <c r="D176" s="527"/>
      <c r="E176" s="517"/>
      <c r="F176" s="517"/>
      <c r="G176" s="517"/>
      <c r="H176" s="517"/>
      <c r="I176" s="91" t="s">
        <v>341</v>
      </c>
      <c r="J176" s="91" t="s">
        <v>342</v>
      </c>
      <c r="K176" s="160">
        <v>1</v>
      </c>
      <c r="L176" s="162">
        <v>45870</v>
      </c>
      <c r="M176" s="162">
        <v>45991</v>
      </c>
      <c r="N176" s="140">
        <f t="shared" si="11"/>
        <v>17.285714285714285</v>
      </c>
      <c r="O176" s="160">
        <v>1</v>
      </c>
      <c r="P176" s="91" t="s">
        <v>340</v>
      </c>
      <c r="Q176" s="146">
        <f t="shared" si="10"/>
        <v>1</v>
      </c>
      <c r="R176" s="141" t="str">
        <f t="array" aca="1" ref="R176" ca="1">IF(ISNUMBER(Q176),IF(Q176=100%,"CUMPLIDA",IF(AND(ISNUMBER(M176),ISNUMBER(INDIRECT("FECHA_"&amp;$B176,1))), IF(M176&lt;=INDIRECT("FECHA_"&amp;$B176,1),"INCUMPLIDA","PROCESO"), "VERIFICAR FECHA")),"SIN VALOR AVANCE")</f>
        <v>CUMPLIDA</v>
      </c>
    </row>
    <row r="177" spans="1:18" ht="120.75" hidden="1">
      <c r="A177" s="172" t="s">
        <v>283</v>
      </c>
      <c r="B177" s="151" t="s">
        <v>24</v>
      </c>
      <c r="C177" s="523"/>
      <c r="D177" s="527"/>
      <c r="E177" s="517"/>
      <c r="F177" s="517"/>
      <c r="G177" s="517"/>
      <c r="H177" s="517" t="s">
        <v>343</v>
      </c>
      <c r="I177" s="91" t="s">
        <v>344</v>
      </c>
      <c r="J177" s="91" t="s">
        <v>345</v>
      </c>
      <c r="K177" s="160">
        <v>1</v>
      </c>
      <c r="L177" s="162">
        <v>45901</v>
      </c>
      <c r="M177" s="162">
        <v>45991</v>
      </c>
      <c r="N177" s="140">
        <f t="shared" si="11"/>
        <v>12.857142857142858</v>
      </c>
      <c r="O177" s="160">
        <v>1</v>
      </c>
      <c r="P177" s="91" t="s">
        <v>334</v>
      </c>
      <c r="Q177" s="146">
        <f t="shared" si="10"/>
        <v>1</v>
      </c>
      <c r="R177" s="141" t="str">
        <f t="array" aca="1" ref="R177" ca="1">IF(ISNUMBER(Q177),IF(Q177=100%,"CUMPLIDA",IF(AND(ISNUMBER(M177),ISNUMBER(INDIRECT("FECHA_"&amp;$B177,1))), IF(M177&lt;=INDIRECT("FECHA_"&amp;$B177,1),"INCUMPLIDA","PROCESO"), "VERIFICAR FECHA")),"SIN VALOR AVANCE")</f>
        <v>CUMPLIDA</v>
      </c>
    </row>
    <row r="178" spans="1:18" ht="120.75" hidden="1">
      <c r="A178" s="172" t="s">
        <v>283</v>
      </c>
      <c r="B178" s="151" t="s">
        <v>24</v>
      </c>
      <c r="C178" s="523"/>
      <c r="D178" s="527"/>
      <c r="E178" s="517"/>
      <c r="F178" s="517"/>
      <c r="G178" s="517"/>
      <c r="H178" s="517"/>
      <c r="I178" s="91" t="s">
        <v>346</v>
      </c>
      <c r="J178" s="91" t="s">
        <v>342</v>
      </c>
      <c r="K178" s="160">
        <v>1</v>
      </c>
      <c r="L178" s="162">
        <v>45901</v>
      </c>
      <c r="M178" s="162">
        <v>45991</v>
      </c>
      <c r="N178" s="140">
        <f t="shared" si="11"/>
        <v>12.857142857142858</v>
      </c>
      <c r="O178" s="160">
        <v>1</v>
      </c>
      <c r="P178" s="91" t="s">
        <v>334</v>
      </c>
      <c r="Q178" s="146">
        <f t="shared" si="10"/>
        <v>1</v>
      </c>
      <c r="R178" s="141" t="str">
        <f t="array" aca="1" ref="R178" ca="1">IF(ISNUMBER(Q178),IF(Q178=100%,"CUMPLIDA",IF(AND(ISNUMBER(M178),ISNUMBER(INDIRECT("FECHA_"&amp;$B178,1))), IF(M178&lt;=INDIRECT("FECHA_"&amp;$B178,1),"INCUMPLIDA","PROCESO"), "VERIFICAR FECHA")),"SIN VALOR AVANCE")</f>
        <v>CUMPLIDA</v>
      </c>
    </row>
    <row r="179" spans="1:18" ht="120.75" hidden="1">
      <c r="A179" s="172" t="s">
        <v>283</v>
      </c>
      <c r="B179" s="151" t="s">
        <v>24</v>
      </c>
      <c r="C179" s="523"/>
      <c r="D179" s="527"/>
      <c r="E179" s="517"/>
      <c r="F179" s="517"/>
      <c r="G179" s="517"/>
      <c r="H179" s="517" t="s">
        <v>347</v>
      </c>
      <c r="I179" s="91" t="s">
        <v>348</v>
      </c>
      <c r="J179" s="91" t="s">
        <v>345</v>
      </c>
      <c r="K179" s="160">
        <v>1</v>
      </c>
      <c r="L179" s="162">
        <v>45901</v>
      </c>
      <c r="M179" s="162">
        <v>45991</v>
      </c>
      <c r="N179" s="140">
        <f t="shared" si="11"/>
        <v>12.857142857142858</v>
      </c>
      <c r="O179" s="160">
        <v>1</v>
      </c>
      <c r="P179" s="91" t="s">
        <v>334</v>
      </c>
      <c r="Q179" s="146">
        <f t="shared" si="10"/>
        <v>1</v>
      </c>
      <c r="R179" s="141" t="str">
        <f t="array" aca="1" ref="R179" ca="1">IF(ISNUMBER(Q179),IF(Q179=100%,"CUMPLIDA",IF(AND(ISNUMBER(M179),ISNUMBER(INDIRECT("FECHA_"&amp;$B179,1))), IF(M179&lt;=INDIRECT("FECHA_"&amp;$B179,1),"INCUMPLIDA","PROCESO"), "VERIFICAR FECHA")),"SIN VALOR AVANCE")</f>
        <v>CUMPLIDA</v>
      </c>
    </row>
    <row r="180" spans="1:18" ht="285.75" hidden="1">
      <c r="A180" s="172" t="s">
        <v>283</v>
      </c>
      <c r="B180" s="151" t="s">
        <v>24</v>
      </c>
      <c r="C180" s="523"/>
      <c r="D180" s="527"/>
      <c r="E180" s="517"/>
      <c r="F180" s="517"/>
      <c r="G180" s="517"/>
      <c r="H180" s="517"/>
      <c r="I180" s="91" t="s">
        <v>346</v>
      </c>
      <c r="J180" s="91" t="s">
        <v>342</v>
      </c>
      <c r="K180" s="160">
        <v>1</v>
      </c>
      <c r="L180" s="162">
        <v>45901</v>
      </c>
      <c r="M180" s="162">
        <v>45991</v>
      </c>
      <c r="N180" s="140">
        <f t="shared" si="11"/>
        <v>12.857142857142858</v>
      </c>
      <c r="O180" s="160">
        <v>1</v>
      </c>
      <c r="P180" s="91" t="s">
        <v>349</v>
      </c>
      <c r="Q180" s="146">
        <f t="shared" si="10"/>
        <v>1</v>
      </c>
      <c r="R180" s="141" t="str">
        <f t="array" aca="1" ref="R180" ca="1">IF(ISNUMBER(Q180),IF(Q180=100%,"CUMPLIDA",IF(AND(ISNUMBER(M180),ISNUMBER(INDIRECT("FECHA_"&amp;$B180,1))), IF(M180&lt;=INDIRECT("FECHA_"&amp;$B180,1),"INCUMPLIDA","PROCESO"), "VERIFICAR FECHA")),"SIN VALOR AVANCE")</f>
        <v>CUMPLIDA</v>
      </c>
    </row>
    <row r="181" spans="1:18" ht="120.75" hidden="1" customHeight="1">
      <c r="A181" s="172" t="s">
        <v>283</v>
      </c>
      <c r="B181" s="151" t="s">
        <v>24</v>
      </c>
      <c r="C181" s="523" t="s">
        <v>327</v>
      </c>
      <c r="D181" s="523" t="s">
        <v>350</v>
      </c>
      <c r="E181" s="517" t="s">
        <v>351</v>
      </c>
      <c r="F181" s="517"/>
      <c r="G181" s="517" t="s">
        <v>352</v>
      </c>
      <c r="H181" s="517" t="s">
        <v>353</v>
      </c>
      <c r="I181" s="91" t="s">
        <v>354</v>
      </c>
      <c r="J181" s="91" t="s">
        <v>355</v>
      </c>
      <c r="K181" s="191">
        <v>6</v>
      </c>
      <c r="L181" s="162">
        <v>45901</v>
      </c>
      <c r="M181" s="162">
        <v>46264</v>
      </c>
      <c r="N181" s="140">
        <f t="shared" si="11"/>
        <v>51.857142857142854</v>
      </c>
      <c r="O181" s="160">
        <v>2</v>
      </c>
      <c r="P181" s="91" t="s">
        <v>334</v>
      </c>
      <c r="Q181" s="146">
        <f t="shared" si="10"/>
        <v>0.33333333333333331</v>
      </c>
      <c r="R181" s="141" t="str">
        <f t="array" aca="1" ref="R181" ca="1">IF(ISNUMBER(Q181),IF(Q181=100%,"CUMPLIDA",IF(AND(ISNUMBER(M181),ISNUMBER(INDIRECT("FECHA_"&amp;$B181,1))), IF(M181&lt;=INDIRECT("FECHA_"&amp;$B181,1),"INCUMPLIDA","PROCESO"), "VERIFICAR FECHA")),"SIN VALOR AVANCE")</f>
        <v>PROCESO</v>
      </c>
    </row>
    <row r="182" spans="1:18" ht="120.75" hidden="1">
      <c r="A182" s="172" t="s">
        <v>283</v>
      </c>
      <c r="B182" s="151" t="s">
        <v>24</v>
      </c>
      <c r="C182" s="523"/>
      <c r="D182" s="527"/>
      <c r="E182" s="517"/>
      <c r="F182" s="517"/>
      <c r="G182" s="517"/>
      <c r="H182" s="517"/>
      <c r="I182" s="91" t="s">
        <v>356</v>
      </c>
      <c r="J182" s="91" t="s">
        <v>355</v>
      </c>
      <c r="K182" s="191">
        <v>6</v>
      </c>
      <c r="L182" s="162">
        <v>45901</v>
      </c>
      <c r="M182" s="162">
        <v>46264</v>
      </c>
      <c r="N182" s="140">
        <f t="shared" si="11"/>
        <v>51.857142857142854</v>
      </c>
      <c r="O182" s="160">
        <v>2</v>
      </c>
      <c r="P182" s="91" t="s">
        <v>334</v>
      </c>
      <c r="Q182" s="146">
        <f t="shared" si="10"/>
        <v>0.33333333333333331</v>
      </c>
      <c r="R182" s="141" t="str">
        <f t="array" aca="1" ref="R182" ca="1">IF(ISNUMBER(Q182),IF(Q182=100%,"CUMPLIDA",IF(AND(ISNUMBER(M182),ISNUMBER(INDIRECT("FECHA_"&amp;$B182,1))), IF(M182&lt;=INDIRECT("FECHA_"&amp;$B182,1),"INCUMPLIDA","PROCESO"), "VERIFICAR FECHA")),"SIN VALOR AVANCE")</f>
        <v>PROCESO</v>
      </c>
    </row>
    <row r="183" spans="1:18" ht="120.75" hidden="1">
      <c r="A183" s="172" t="s">
        <v>283</v>
      </c>
      <c r="B183" s="151" t="s">
        <v>24</v>
      </c>
      <c r="C183" s="523"/>
      <c r="D183" s="527"/>
      <c r="E183" s="517"/>
      <c r="F183" s="517"/>
      <c r="G183" s="517"/>
      <c r="H183" s="517" t="s">
        <v>357</v>
      </c>
      <c r="I183" s="91" t="s">
        <v>332</v>
      </c>
      <c r="J183" s="91" t="s">
        <v>333</v>
      </c>
      <c r="K183" s="191">
        <v>1</v>
      </c>
      <c r="L183" s="162">
        <v>45901</v>
      </c>
      <c r="M183" s="162">
        <v>46233</v>
      </c>
      <c r="N183" s="140">
        <f t="shared" si="11"/>
        <v>47.428571428571431</v>
      </c>
      <c r="O183" s="160">
        <v>0</v>
      </c>
      <c r="P183" s="91" t="s">
        <v>334</v>
      </c>
      <c r="Q183" s="146">
        <f t="shared" si="10"/>
        <v>0</v>
      </c>
      <c r="R183" s="141" t="str">
        <f t="array" aca="1" ref="R183" ca="1">IF(ISNUMBER(Q183),IF(Q183=100%,"CUMPLIDA",IF(AND(ISNUMBER(M183),ISNUMBER(INDIRECT("FECHA_"&amp;$B183,1))), IF(M183&lt;=INDIRECT("FECHA_"&amp;$B183,1),"INCUMPLIDA","PROCESO"), "VERIFICAR FECHA")),"SIN VALOR AVANCE")</f>
        <v>PROCESO</v>
      </c>
    </row>
    <row r="184" spans="1:18" ht="180.75" hidden="1">
      <c r="A184" s="172" t="s">
        <v>283</v>
      </c>
      <c r="B184" s="151" t="s">
        <v>24</v>
      </c>
      <c r="C184" s="523"/>
      <c r="D184" s="527"/>
      <c r="E184" s="517"/>
      <c r="F184" s="517"/>
      <c r="G184" s="517"/>
      <c r="H184" s="517"/>
      <c r="I184" s="91" t="s">
        <v>335</v>
      </c>
      <c r="J184" s="91" t="s">
        <v>336</v>
      </c>
      <c r="K184" s="191">
        <v>1</v>
      </c>
      <c r="L184" s="162">
        <v>45901</v>
      </c>
      <c r="M184" s="162">
        <v>46264</v>
      </c>
      <c r="N184" s="140">
        <f t="shared" si="11"/>
        <v>51.857142857142854</v>
      </c>
      <c r="O184" s="160">
        <v>0</v>
      </c>
      <c r="P184" s="91" t="s">
        <v>358</v>
      </c>
      <c r="Q184" s="146">
        <f t="shared" si="10"/>
        <v>0</v>
      </c>
      <c r="R184" s="141" t="str">
        <f t="array" aca="1" ref="R184" ca="1">IF(ISNUMBER(Q184),IF(Q184=100%,"CUMPLIDA",IF(AND(ISNUMBER(M184),ISNUMBER(INDIRECT("FECHA_"&amp;$B184,1))), IF(M184&lt;=INDIRECT("FECHA_"&amp;$B184,1),"INCUMPLIDA","PROCESO"), "VERIFICAR FECHA")),"SIN VALOR AVANCE")</f>
        <v>PROCESO</v>
      </c>
    </row>
    <row r="185" spans="1:18" ht="150.75" hidden="1">
      <c r="A185" s="172" t="s">
        <v>283</v>
      </c>
      <c r="B185" s="151" t="s">
        <v>24</v>
      </c>
      <c r="C185" s="523"/>
      <c r="D185" s="527"/>
      <c r="E185" s="517"/>
      <c r="F185" s="517"/>
      <c r="G185" s="517"/>
      <c r="H185" s="517" t="s">
        <v>359</v>
      </c>
      <c r="I185" s="91" t="s">
        <v>360</v>
      </c>
      <c r="J185" s="91" t="s">
        <v>345</v>
      </c>
      <c r="K185" s="191">
        <v>1</v>
      </c>
      <c r="L185" s="162">
        <v>45901</v>
      </c>
      <c r="M185" s="162">
        <v>45991</v>
      </c>
      <c r="N185" s="140">
        <f t="shared" si="11"/>
        <v>12.857142857142858</v>
      </c>
      <c r="O185" s="160">
        <v>1</v>
      </c>
      <c r="P185" s="91" t="s">
        <v>361</v>
      </c>
      <c r="Q185" s="146">
        <f t="shared" si="10"/>
        <v>1</v>
      </c>
      <c r="R185" s="141" t="str">
        <f t="array" aca="1" ref="R185" ca="1">IF(ISNUMBER(Q185),IF(Q185=100%,"CUMPLIDA",IF(AND(ISNUMBER(M185),ISNUMBER(INDIRECT("FECHA_"&amp;$B185,1))), IF(M185&lt;=INDIRECT("FECHA_"&amp;$B185,1),"INCUMPLIDA","PROCESO"), "VERIFICAR FECHA")),"SIN VALOR AVANCE")</f>
        <v>CUMPLIDA</v>
      </c>
    </row>
    <row r="186" spans="1:18" ht="120.75" hidden="1">
      <c r="A186" s="172" t="s">
        <v>283</v>
      </c>
      <c r="B186" s="151" t="s">
        <v>24</v>
      </c>
      <c r="C186" s="523"/>
      <c r="D186" s="527"/>
      <c r="E186" s="517"/>
      <c r="F186" s="517"/>
      <c r="G186" s="517"/>
      <c r="H186" s="517"/>
      <c r="I186" s="91" t="s">
        <v>346</v>
      </c>
      <c r="J186" s="91" t="s">
        <v>342</v>
      </c>
      <c r="K186" s="191">
        <v>1</v>
      </c>
      <c r="L186" s="162">
        <v>45901</v>
      </c>
      <c r="M186" s="162">
        <v>45991</v>
      </c>
      <c r="N186" s="140">
        <f t="shared" si="11"/>
        <v>12.857142857142858</v>
      </c>
      <c r="O186" s="160">
        <v>1</v>
      </c>
      <c r="P186" s="91" t="s">
        <v>334</v>
      </c>
      <c r="Q186" s="146">
        <f t="shared" si="10"/>
        <v>1</v>
      </c>
      <c r="R186" s="141" t="str">
        <f t="array" aca="1" ref="R186" ca="1">IF(ISNUMBER(Q186),IF(Q186=100%,"CUMPLIDA",IF(AND(ISNUMBER(M186),ISNUMBER(INDIRECT("FECHA_"&amp;$B186,1))), IF(M186&lt;=INDIRECT("FECHA_"&amp;$B186,1),"INCUMPLIDA","PROCESO"), "VERIFICAR FECHA")),"SIN VALOR AVANCE")</f>
        <v>CUMPLIDA</v>
      </c>
    </row>
    <row r="187" spans="1:18" ht="120.75" hidden="1">
      <c r="A187" s="172" t="s">
        <v>283</v>
      </c>
      <c r="B187" s="151" t="s">
        <v>24</v>
      </c>
      <c r="C187" s="523"/>
      <c r="D187" s="527"/>
      <c r="E187" s="517"/>
      <c r="F187" s="517"/>
      <c r="G187" s="517"/>
      <c r="H187" s="89" t="s">
        <v>362</v>
      </c>
      <c r="I187" s="91" t="s">
        <v>363</v>
      </c>
      <c r="J187" s="91" t="s">
        <v>364</v>
      </c>
      <c r="K187" s="191">
        <v>12</v>
      </c>
      <c r="L187" s="162">
        <v>45901</v>
      </c>
      <c r="M187" s="162">
        <v>46264</v>
      </c>
      <c r="N187" s="140">
        <f t="shared" si="11"/>
        <v>51.857142857142854</v>
      </c>
      <c r="O187" s="160">
        <v>9</v>
      </c>
      <c r="P187" s="91" t="s">
        <v>334</v>
      </c>
      <c r="Q187" s="146">
        <f t="shared" si="10"/>
        <v>0.75</v>
      </c>
      <c r="R187" s="141" t="str">
        <f t="array" aca="1" ref="R187" ca="1">IF(ISNUMBER(Q187),IF(Q187=100%,"CUMPLIDA",IF(AND(ISNUMBER(M187),ISNUMBER(INDIRECT("FECHA_"&amp;$B187,1))), IF(M187&lt;=INDIRECT("FECHA_"&amp;$B187,1),"INCUMPLIDA","PROCESO"), "VERIFICAR FECHA")),"SIN VALOR AVANCE")</f>
        <v>PROCESO</v>
      </c>
    </row>
    <row r="188" spans="1:18" ht="120.75" hidden="1">
      <c r="A188" s="172" t="s">
        <v>283</v>
      </c>
      <c r="B188" s="151" t="s">
        <v>24</v>
      </c>
      <c r="C188" s="523"/>
      <c r="D188" s="527"/>
      <c r="E188" s="517"/>
      <c r="F188" s="517"/>
      <c r="G188" s="517"/>
      <c r="H188" s="89" t="s">
        <v>365</v>
      </c>
      <c r="I188" s="91" t="s">
        <v>366</v>
      </c>
      <c r="J188" s="91" t="s">
        <v>367</v>
      </c>
      <c r="K188" s="191">
        <v>1</v>
      </c>
      <c r="L188" s="162">
        <v>45962</v>
      </c>
      <c r="M188" s="162">
        <v>46174</v>
      </c>
      <c r="N188" s="140">
        <f t="shared" si="11"/>
        <v>30.285714285714285</v>
      </c>
      <c r="O188" s="160">
        <v>0</v>
      </c>
      <c r="P188" s="91" t="s">
        <v>334</v>
      </c>
      <c r="Q188" s="146">
        <f t="shared" si="10"/>
        <v>0</v>
      </c>
      <c r="R188" s="141" t="str">
        <f t="array" aca="1" ref="R188" ca="1">IF(ISNUMBER(Q188),IF(Q188=100%,"CUMPLIDA",IF(AND(ISNUMBER(M188),ISNUMBER(INDIRECT("FECHA_"&amp;$B188,1))), IF(M188&lt;=INDIRECT("FECHA_"&amp;$B188,1),"INCUMPLIDA","PROCESO"), "VERIFICAR FECHA")),"SIN VALOR AVANCE")</f>
        <v>PROCESO</v>
      </c>
    </row>
    <row r="189" spans="1:18" ht="225.75" hidden="1">
      <c r="A189" s="172" t="s">
        <v>283</v>
      </c>
      <c r="B189" s="151" t="s">
        <v>24</v>
      </c>
      <c r="C189" s="523"/>
      <c r="D189" s="527"/>
      <c r="E189" s="517"/>
      <c r="F189" s="517"/>
      <c r="G189" s="517"/>
      <c r="H189" s="89" t="s">
        <v>368</v>
      </c>
      <c r="I189" s="91" t="s">
        <v>369</v>
      </c>
      <c r="J189" s="91" t="s">
        <v>370</v>
      </c>
      <c r="K189" s="191">
        <v>2</v>
      </c>
      <c r="L189" s="162">
        <v>46204</v>
      </c>
      <c r="M189" s="162">
        <v>46568</v>
      </c>
      <c r="N189" s="140">
        <f t="shared" si="11"/>
        <v>52</v>
      </c>
      <c r="O189" s="160">
        <v>0</v>
      </c>
      <c r="P189" s="91" t="s">
        <v>371</v>
      </c>
      <c r="Q189" s="146">
        <f t="shared" si="10"/>
        <v>0</v>
      </c>
      <c r="R189" s="141" t="str">
        <f t="array" aca="1" ref="R189" ca="1">IF(ISNUMBER(Q189),IF(Q189=100%,"CUMPLIDA",IF(AND(ISNUMBER(M189),ISNUMBER(INDIRECT("FECHA_"&amp;$B189,1))), IF(M189&lt;=INDIRECT("FECHA_"&amp;$B189,1),"INCUMPLIDA","PROCESO"), "VERIFICAR FECHA")),"SIN VALOR AVANCE")</f>
        <v>PROCESO</v>
      </c>
    </row>
    <row r="190" spans="1:18" ht="195.75" hidden="1">
      <c r="A190" s="172" t="s">
        <v>283</v>
      </c>
      <c r="B190" s="151" t="s">
        <v>24</v>
      </c>
      <c r="C190" s="523"/>
      <c r="D190" s="527"/>
      <c r="E190" s="517"/>
      <c r="F190" s="517"/>
      <c r="G190" s="517"/>
      <c r="H190" s="89" t="s">
        <v>372</v>
      </c>
      <c r="I190" s="91" t="s">
        <v>373</v>
      </c>
      <c r="J190" s="91" t="s">
        <v>374</v>
      </c>
      <c r="K190" s="191">
        <v>1</v>
      </c>
      <c r="L190" s="162">
        <v>45901</v>
      </c>
      <c r="M190" s="162">
        <v>46264</v>
      </c>
      <c r="N190" s="140">
        <f t="shared" si="11"/>
        <v>51.857142857142854</v>
      </c>
      <c r="O190" s="160">
        <v>0</v>
      </c>
      <c r="P190" s="91" t="s">
        <v>375</v>
      </c>
      <c r="Q190" s="146">
        <f t="shared" si="10"/>
        <v>0</v>
      </c>
      <c r="R190" s="141" t="str">
        <f t="array" aca="1" ref="R190" ca="1">IF(ISNUMBER(Q190),IF(Q190=100%,"CUMPLIDA",IF(AND(ISNUMBER(M190),ISNUMBER(INDIRECT("FECHA_"&amp;$B190,1))), IF(M190&lt;=INDIRECT("FECHA_"&amp;$B190,1),"INCUMPLIDA","PROCESO"), "VERIFICAR FECHA")),"SIN VALOR AVANCE")</f>
        <v>PROCESO</v>
      </c>
    </row>
    <row r="191" spans="1:18" ht="105.75" hidden="1" customHeight="1">
      <c r="A191" s="172" t="s">
        <v>283</v>
      </c>
      <c r="B191" s="151" t="s">
        <v>24</v>
      </c>
      <c r="C191" s="523" t="s">
        <v>327</v>
      </c>
      <c r="D191" s="523" t="s">
        <v>376</v>
      </c>
      <c r="E191" s="517" t="s">
        <v>377</v>
      </c>
      <c r="F191" s="517"/>
      <c r="G191" s="517" t="s">
        <v>378</v>
      </c>
      <c r="H191" s="89" t="s">
        <v>379</v>
      </c>
      <c r="I191" s="91" t="s">
        <v>380</v>
      </c>
      <c r="J191" s="91" t="s">
        <v>381</v>
      </c>
      <c r="K191" s="191">
        <v>1</v>
      </c>
      <c r="L191" s="162">
        <v>45901</v>
      </c>
      <c r="M191" s="162">
        <v>46022</v>
      </c>
      <c r="N191" s="140">
        <f t="shared" si="11"/>
        <v>17.285714285714285</v>
      </c>
      <c r="O191" s="160">
        <v>1</v>
      </c>
      <c r="P191" s="91" t="s">
        <v>382</v>
      </c>
      <c r="Q191" s="146">
        <f t="shared" si="10"/>
        <v>1</v>
      </c>
      <c r="R191" s="141" t="str">
        <f t="array" aca="1" ref="R191" ca="1">IF(ISNUMBER(Q191),IF(Q191=100%,"CUMPLIDA",IF(AND(ISNUMBER(M191),ISNUMBER(INDIRECT("FECHA_"&amp;$B191,1))), IF(M191&lt;=INDIRECT("FECHA_"&amp;$B191,1),"INCUMPLIDA","PROCESO"), "VERIFICAR FECHA")),"SIN VALOR AVANCE")</f>
        <v>CUMPLIDA</v>
      </c>
    </row>
    <row r="192" spans="1:18" ht="120.75" hidden="1">
      <c r="A192" s="172" t="s">
        <v>283</v>
      </c>
      <c r="B192" s="151" t="s">
        <v>24</v>
      </c>
      <c r="C192" s="523"/>
      <c r="D192" s="527"/>
      <c r="E192" s="517"/>
      <c r="F192" s="517"/>
      <c r="G192" s="517"/>
      <c r="H192" s="517" t="s">
        <v>383</v>
      </c>
      <c r="I192" s="91" t="s">
        <v>332</v>
      </c>
      <c r="J192" s="91" t="s">
        <v>333</v>
      </c>
      <c r="K192" s="191">
        <v>1</v>
      </c>
      <c r="L192" s="162">
        <v>45901</v>
      </c>
      <c r="M192" s="162">
        <v>46233</v>
      </c>
      <c r="N192" s="140">
        <f t="shared" si="11"/>
        <v>47.428571428571431</v>
      </c>
      <c r="O192" s="160">
        <v>0</v>
      </c>
      <c r="P192" s="91" t="s">
        <v>334</v>
      </c>
      <c r="Q192" s="146">
        <f t="shared" si="10"/>
        <v>0</v>
      </c>
      <c r="R192" s="141" t="str">
        <f t="array" aca="1" ref="R192" ca="1">IF(ISNUMBER(Q192),IF(Q192=100%,"CUMPLIDA",IF(AND(ISNUMBER(M192),ISNUMBER(INDIRECT("FECHA_"&amp;$B192,1))), IF(M192&lt;=INDIRECT("FECHA_"&amp;$B192,1),"INCUMPLIDA","PROCESO"), "VERIFICAR FECHA")),"SIN VALOR AVANCE")</f>
        <v>PROCESO</v>
      </c>
    </row>
    <row r="193" spans="1:18" ht="180.75" hidden="1">
      <c r="A193" s="172" t="s">
        <v>283</v>
      </c>
      <c r="B193" s="151" t="s">
        <v>24</v>
      </c>
      <c r="C193" s="523"/>
      <c r="D193" s="527"/>
      <c r="E193" s="517"/>
      <c r="F193" s="517"/>
      <c r="G193" s="517"/>
      <c r="H193" s="517"/>
      <c r="I193" s="91" t="s">
        <v>335</v>
      </c>
      <c r="J193" s="91" t="s">
        <v>336</v>
      </c>
      <c r="K193" s="191">
        <v>1</v>
      </c>
      <c r="L193" s="162">
        <v>45901</v>
      </c>
      <c r="M193" s="162">
        <v>46264</v>
      </c>
      <c r="N193" s="140">
        <f t="shared" si="11"/>
        <v>51.857142857142854</v>
      </c>
      <c r="O193" s="160">
        <v>0</v>
      </c>
      <c r="P193" s="91" t="s">
        <v>358</v>
      </c>
      <c r="Q193" s="146">
        <f t="shared" si="10"/>
        <v>0</v>
      </c>
      <c r="R193" s="141" t="str">
        <f t="array" aca="1" ref="R193" ca="1">IF(ISNUMBER(Q193),IF(Q193=100%,"CUMPLIDA",IF(AND(ISNUMBER(M193),ISNUMBER(INDIRECT("FECHA_"&amp;$B193,1))), IF(M193&lt;=INDIRECT("FECHA_"&amp;$B193,1),"INCUMPLIDA","PROCESO"), "VERIFICAR FECHA")),"SIN VALOR AVANCE")</f>
        <v>PROCESO</v>
      </c>
    </row>
    <row r="194" spans="1:18" ht="120.75" hidden="1">
      <c r="A194" s="172" t="s">
        <v>283</v>
      </c>
      <c r="B194" s="151" t="s">
        <v>24</v>
      </c>
      <c r="C194" s="523"/>
      <c r="D194" s="527"/>
      <c r="E194" s="517"/>
      <c r="F194" s="517"/>
      <c r="G194" s="517"/>
      <c r="H194" s="89" t="s">
        <v>384</v>
      </c>
      <c r="I194" s="91" t="s">
        <v>385</v>
      </c>
      <c r="J194" s="91" t="s">
        <v>386</v>
      </c>
      <c r="K194" s="191">
        <v>6</v>
      </c>
      <c r="L194" s="162">
        <v>45901</v>
      </c>
      <c r="M194" s="162">
        <v>46264</v>
      </c>
      <c r="N194" s="140">
        <f t="shared" si="11"/>
        <v>51.857142857142854</v>
      </c>
      <c r="O194" s="160">
        <v>0</v>
      </c>
      <c r="P194" s="91" t="s">
        <v>334</v>
      </c>
      <c r="Q194" s="146">
        <f t="shared" si="10"/>
        <v>0</v>
      </c>
      <c r="R194" s="141" t="str">
        <f t="array" aca="1" ref="R194" ca="1">IF(ISNUMBER(Q194),IF(Q194=100%,"CUMPLIDA",IF(AND(ISNUMBER(M194),ISNUMBER(INDIRECT("FECHA_"&amp;$B194,1))), IF(M194&lt;=INDIRECT("FECHA_"&amp;$B194,1),"INCUMPLIDA","PROCESO"), "VERIFICAR FECHA")),"SIN VALOR AVANCE")</f>
        <v>PROCESO</v>
      </c>
    </row>
    <row r="195" spans="1:18" ht="120.75" hidden="1">
      <c r="A195" s="172" t="s">
        <v>283</v>
      </c>
      <c r="B195" s="151" t="s">
        <v>24</v>
      </c>
      <c r="C195" s="523"/>
      <c r="D195" s="527"/>
      <c r="E195" s="517"/>
      <c r="F195" s="517"/>
      <c r="G195" s="517"/>
      <c r="H195" s="89" t="s">
        <v>387</v>
      </c>
      <c r="I195" s="91" t="s">
        <v>388</v>
      </c>
      <c r="J195" s="91" t="s">
        <v>389</v>
      </c>
      <c r="K195" s="191">
        <v>3</v>
      </c>
      <c r="L195" s="162">
        <v>45901</v>
      </c>
      <c r="M195" s="162">
        <v>46083</v>
      </c>
      <c r="N195" s="140">
        <f t="shared" si="11"/>
        <v>26</v>
      </c>
      <c r="O195" s="160">
        <v>2</v>
      </c>
      <c r="P195" s="91" t="s">
        <v>334</v>
      </c>
      <c r="Q195" s="146">
        <f t="shared" si="10"/>
        <v>0.66666666666666663</v>
      </c>
      <c r="R195" s="141" t="str">
        <f t="array" aca="1" ref="R195" ca="1">IF(ISNUMBER(Q195),IF(Q195=100%,"CUMPLIDA",IF(AND(ISNUMBER(M195),ISNUMBER(INDIRECT("FECHA_"&amp;$B195,1))), IF(M195&lt;=INDIRECT("FECHA_"&amp;$B195,1),"INCUMPLIDA","PROCESO"), "VERIFICAR FECHA")),"SIN VALOR AVANCE")</f>
        <v>PROCESO</v>
      </c>
    </row>
    <row r="196" spans="1:18" ht="225.75" hidden="1">
      <c r="A196" s="172" t="s">
        <v>283</v>
      </c>
      <c r="B196" s="151" t="s">
        <v>24</v>
      </c>
      <c r="C196" s="523"/>
      <c r="D196" s="527"/>
      <c r="E196" s="517"/>
      <c r="F196" s="517"/>
      <c r="G196" s="517"/>
      <c r="H196" s="89" t="s">
        <v>390</v>
      </c>
      <c r="I196" s="91" t="s">
        <v>391</v>
      </c>
      <c r="J196" s="91" t="s">
        <v>367</v>
      </c>
      <c r="K196" s="191">
        <v>1</v>
      </c>
      <c r="L196" s="162">
        <v>45901</v>
      </c>
      <c r="M196" s="162">
        <v>46264</v>
      </c>
      <c r="N196" s="140">
        <f t="shared" si="11"/>
        <v>51.857142857142854</v>
      </c>
      <c r="O196" s="160">
        <v>0</v>
      </c>
      <c r="P196" s="91" t="s">
        <v>371</v>
      </c>
      <c r="Q196" s="146">
        <f t="shared" si="10"/>
        <v>0</v>
      </c>
      <c r="R196" s="141" t="str">
        <f t="array" aca="1" ref="R196" ca="1">IF(ISNUMBER(Q196),IF(Q196=100%,"CUMPLIDA",IF(AND(ISNUMBER(M196),ISNUMBER(INDIRECT("FECHA_"&amp;$B196,1))), IF(M196&lt;=INDIRECT("FECHA_"&amp;$B196,1),"INCUMPLIDA","PROCESO"), "VERIFICAR FECHA")),"SIN VALOR AVANCE")</f>
        <v>PROCESO</v>
      </c>
    </row>
    <row r="197" spans="1:18" ht="120" hidden="1">
      <c r="A197" s="172" t="s">
        <v>283</v>
      </c>
      <c r="B197" s="151" t="s">
        <v>24</v>
      </c>
      <c r="C197" s="523"/>
      <c r="D197" s="527"/>
      <c r="E197" s="517"/>
      <c r="F197" s="517"/>
      <c r="G197" s="517"/>
      <c r="H197" s="89" t="s">
        <v>392</v>
      </c>
      <c r="I197" s="91" t="s">
        <v>393</v>
      </c>
      <c r="J197" s="91" t="s">
        <v>389</v>
      </c>
      <c r="K197" s="191">
        <v>4</v>
      </c>
      <c r="L197" s="162">
        <v>45901</v>
      </c>
      <c r="M197" s="162">
        <v>46264</v>
      </c>
      <c r="N197" s="140">
        <f t="shared" si="11"/>
        <v>51.857142857142854</v>
      </c>
      <c r="O197" s="160">
        <v>1</v>
      </c>
      <c r="P197" s="91" t="s">
        <v>382</v>
      </c>
      <c r="Q197" s="146">
        <f t="shared" si="10"/>
        <v>0.25</v>
      </c>
      <c r="R197" s="141" t="str">
        <f t="array" aca="1" ref="R197" ca="1">IF(ISNUMBER(Q197),IF(Q197=100%,"CUMPLIDA",IF(AND(ISNUMBER(M197),ISNUMBER(INDIRECT("FECHA_"&amp;$B197,1))), IF(M197&lt;=INDIRECT("FECHA_"&amp;$B197,1),"INCUMPLIDA","PROCESO"), "VERIFICAR FECHA")),"SIN VALOR AVANCE")</f>
        <v>PROCESO</v>
      </c>
    </row>
    <row r="198" spans="1:18" ht="120.75" hidden="1">
      <c r="A198" s="172" t="s">
        <v>283</v>
      </c>
      <c r="B198" s="151" t="s">
        <v>24</v>
      </c>
      <c r="C198" s="523"/>
      <c r="D198" s="527"/>
      <c r="E198" s="517"/>
      <c r="F198" s="517"/>
      <c r="G198" s="517"/>
      <c r="H198" s="89" t="s">
        <v>394</v>
      </c>
      <c r="I198" s="91" t="s">
        <v>395</v>
      </c>
      <c r="J198" s="91" t="s">
        <v>386</v>
      </c>
      <c r="K198" s="191">
        <v>1</v>
      </c>
      <c r="L198" s="162">
        <v>45901</v>
      </c>
      <c r="M198" s="162">
        <v>46022</v>
      </c>
      <c r="N198" s="140">
        <f t="shared" si="11"/>
        <v>17.285714285714285</v>
      </c>
      <c r="O198" s="160">
        <v>1</v>
      </c>
      <c r="P198" s="91" t="s">
        <v>334</v>
      </c>
      <c r="Q198" s="146">
        <f t="shared" si="10"/>
        <v>1</v>
      </c>
      <c r="R198" s="141" t="str">
        <f t="array" aca="1" ref="R198" ca="1">IF(ISNUMBER(Q198),IF(Q198=100%,"CUMPLIDA",IF(AND(ISNUMBER(M198),ISNUMBER(INDIRECT("FECHA_"&amp;$B198,1))), IF(M198&lt;=INDIRECT("FECHA_"&amp;$B198,1),"INCUMPLIDA","PROCESO"), "VERIFICAR FECHA")),"SIN VALOR AVANCE")</f>
        <v>CUMPLIDA</v>
      </c>
    </row>
    <row r="199" spans="1:18" ht="120.75" hidden="1">
      <c r="A199" s="172" t="s">
        <v>283</v>
      </c>
      <c r="B199" s="151" t="s">
        <v>24</v>
      </c>
      <c r="C199" s="523"/>
      <c r="D199" s="527"/>
      <c r="E199" s="517"/>
      <c r="F199" s="517"/>
      <c r="G199" s="517"/>
      <c r="H199" s="89" t="s">
        <v>396</v>
      </c>
      <c r="I199" s="91" t="s">
        <v>397</v>
      </c>
      <c r="J199" s="91" t="s">
        <v>398</v>
      </c>
      <c r="K199" s="191">
        <v>4</v>
      </c>
      <c r="L199" s="162">
        <v>45931</v>
      </c>
      <c r="M199" s="162">
        <v>46295</v>
      </c>
      <c r="N199" s="140">
        <f t="shared" si="11"/>
        <v>52</v>
      </c>
      <c r="O199" s="160">
        <v>0</v>
      </c>
      <c r="P199" s="91" t="s">
        <v>334</v>
      </c>
      <c r="Q199" s="146">
        <f t="shared" si="10"/>
        <v>0</v>
      </c>
      <c r="R199" s="141" t="str">
        <f t="array" aca="1" ref="R199" ca="1">IF(ISNUMBER(Q199),IF(Q199=100%,"CUMPLIDA",IF(AND(ISNUMBER(M199),ISNUMBER(INDIRECT("FECHA_"&amp;$B199,1))), IF(M199&lt;=INDIRECT("FECHA_"&amp;$B199,1),"INCUMPLIDA","PROCESO"), "VERIFICAR FECHA")),"SIN VALOR AVANCE")</f>
        <v>PROCESO</v>
      </c>
    </row>
    <row r="200" spans="1:18" ht="120.75" hidden="1" customHeight="1">
      <c r="A200" s="172" t="s">
        <v>283</v>
      </c>
      <c r="B200" s="151" t="s">
        <v>24</v>
      </c>
      <c r="C200" s="523" t="s">
        <v>327</v>
      </c>
      <c r="D200" s="523" t="s">
        <v>399</v>
      </c>
      <c r="E200" s="517" t="s">
        <v>400</v>
      </c>
      <c r="F200" s="517"/>
      <c r="G200" s="517" t="s">
        <v>401</v>
      </c>
      <c r="H200" s="517" t="s">
        <v>402</v>
      </c>
      <c r="I200" s="91" t="s">
        <v>403</v>
      </c>
      <c r="J200" s="91" t="s">
        <v>289</v>
      </c>
      <c r="K200" s="191">
        <v>1</v>
      </c>
      <c r="L200" s="162">
        <v>45901</v>
      </c>
      <c r="M200" s="162">
        <v>45961</v>
      </c>
      <c r="N200" s="140">
        <v>8.5714285714285712</v>
      </c>
      <c r="O200" s="160">
        <v>1</v>
      </c>
      <c r="P200" s="91" t="s">
        <v>334</v>
      </c>
      <c r="Q200" s="146">
        <v>1</v>
      </c>
      <c r="R200" s="141" t="s">
        <v>4450</v>
      </c>
    </row>
    <row r="201" spans="1:18" ht="120.75" hidden="1">
      <c r="A201" s="172" t="s">
        <v>283</v>
      </c>
      <c r="B201" s="151" t="s">
        <v>24</v>
      </c>
      <c r="C201" s="523"/>
      <c r="D201" s="527"/>
      <c r="E201" s="517"/>
      <c r="F201" s="517"/>
      <c r="G201" s="517"/>
      <c r="H201" s="517"/>
      <c r="I201" s="91" t="s">
        <v>404</v>
      </c>
      <c r="J201" s="91" t="s">
        <v>389</v>
      </c>
      <c r="K201" s="191">
        <v>12</v>
      </c>
      <c r="L201" s="162">
        <v>45962</v>
      </c>
      <c r="M201" s="162">
        <v>46326</v>
      </c>
      <c r="N201" s="140">
        <v>52</v>
      </c>
      <c r="O201" s="160">
        <v>1</v>
      </c>
      <c r="P201" s="91" t="s">
        <v>334</v>
      </c>
      <c r="Q201" s="146">
        <v>8.3333333333333329E-2</v>
      </c>
      <c r="R201" s="141" t="s">
        <v>1604</v>
      </c>
    </row>
    <row r="202" spans="1:18" ht="210.75" hidden="1">
      <c r="A202" s="172" t="s">
        <v>283</v>
      </c>
      <c r="B202" s="151" t="s">
        <v>24</v>
      </c>
      <c r="C202" s="523"/>
      <c r="D202" s="527"/>
      <c r="E202" s="517"/>
      <c r="F202" s="517"/>
      <c r="G202" s="517"/>
      <c r="H202" s="517" t="s">
        <v>405</v>
      </c>
      <c r="I202" s="91" t="s">
        <v>406</v>
      </c>
      <c r="J202" s="91" t="s">
        <v>345</v>
      </c>
      <c r="K202" s="191">
        <v>1</v>
      </c>
      <c r="L202" s="162">
        <v>45901</v>
      </c>
      <c r="M202" s="162">
        <v>46022</v>
      </c>
      <c r="N202" s="140">
        <v>17.285714285714285</v>
      </c>
      <c r="O202" s="160">
        <v>1</v>
      </c>
      <c r="P202" s="91" t="s">
        <v>407</v>
      </c>
      <c r="Q202" s="146">
        <v>1</v>
      </c>
      <c r="R202" s="141" t="s">
        <v>4450</v>
      </c>
    </row>
    <row r="203" spans="1:18" ht="210.75" hidden="1">
      <c r="A203" s="172" t="s">
        <v>283</v>
      </c>
      <c r="B203" s="151" t="s">
        <v>24</v>
      </c>
      <c r="C203" s="523"/>
      <c r="D203" s="527"/>
      <c r="E203" s="517"/>
      <c r="F203" s="517"/>
      <c r="G203" s="517"/>
      <c r="H203" s="517"/>
      <c r="I203" s="91" t="s">
        <v>408</v>
      </c>
      <c r="J203" s="91" t="s">
        <v>409</v>
      </c>
      <c r="K203" s="191">
        <v>1</v>
      </c>
      <c r="L203" s="162">
        <v>45901</v>
      </c>
      <c r="M203" s="162">
        <v>46264</v>
      </c>
      <c r="N203" s="140">
        <v>51.857142857142854</v>
      </c>
      <c r="O203" s="160">
        <v>1</v>
      </c>
      <c r="P203" s="91" t="s">
        <v>407</v>
      </c>
      <c r="Q203" s="146">
        <v>1</v>
      </c>
      <c r="R203" s="141" t="s">
        <v>4450</v>
      </c>
    </row>
    <row r="204" spans="1:18" ht="120.75" hidden="1" customHeight="1">
      <c r="A204" s="172" t="s">
        <v>283</v>
      </c>
      <c r="B204" s="151" t="s">
        <v>24</v>
      </c>
      <c r="C204" s="523" t="s">
        <v>327</v>
      </c>
      <c r="D204" s="523" t="s">
        <v>410</v>
      </c>
      <c r="E204" s="517" t="s">
        <v>411</v>
      </c>
      <c r="F204" s="517"/>
      <c r="G204" s="517" t="s">
        <v>412</v>
      </c>
      <c r="H204" s="517" t="s">
        <v>413</v>
      </c>
      <c r="I204" s="91" t="s">
        <v>332</v>
      </c>
      <c r="J204" s="91" t="s">
        <v>333</v>
      </c>
      <c r="K204" s="191">
        <v>1</v>
      </c>
      <c r="L204" s="90">
        <v>45901</v>
      </c>
      <c r="M204" s="90">
        <v>46233</v>
      </c>
      <c r="N204" s="140">
        <v>47.428571428571431</v>
      </c>
      <c r="O204" s="160">
        <v>0</v>
      </c>
      <c r="P204" s="91" t="s">
        <v>334</v>
      </c>
      <c r="Q204" s="146">
        <v>0</v>
      </c>
      <c r="R204" s="141" t="s">
        <v>1604</v>
      </c>
    </row>
    <row r="205" spans="1:18" ht="180.75" hidden="1">
      <c r="A205" s="172" t="s">
        <v>283</v>
      </c>
      <c r="B205" s="151" t="s">
        <v>24</v>
      </c>
      <c r="C205" s="523"/>
      <c r="D205" s="527"/>
      <c r="E205" s="517"/>
      <c r="F205" s="517"/>
      <c r="G205" s="517"/>
      <c r="H205" s="517"/>
      <c r="I205" s="91" t="s">
        <v>414</v>
      </c>
      <c r="J205" s="91" t="s">
        <v>336</v>
      </c>
      <c r="K205" s="191">
        <v>1</v>
      </c>
      <c r="L205" s="90">
        <v>45901</v>
      </c>
      <c r="M205" s="90">
        <v>46264</v>
      </c>
      <c r="N205" s="140">
        <v>51.857142857142854</v>
      </c>
      <c r="O205" s="160">
        <v>0</v>
      </c>
      <c r="P205" s="91" t="s">
        <v>358</v>
      </c>
      <c r="Q205" s="146">
        <v>0</v>
      </c>
      <c r="R205" s="141" t="s">
        <v>1604</v>
      </c>
    </row>
    <row r="206" spans="1:18" ht="180.75" hidden="1">
      <c r="A206" s="172" t="s">
        <v>283</v>
      </c>
      <c r="B206" s="151" t="s">
        <v>24</v>
      </c>
      <c r="C206" s="523"/>
      <c r="D206" s="527"/>
      <c r="E206" s="517"/>
      <c r="F206" s="517"/>
      <c r="G206" s="517"/>
      <c r="H206" s="517"/>
      <c r="I206" s="91" t="s">
        <v>415</v>
      </c>
      <c r="J206" s="91" t="s">
        <v>386</v>
      </c>
      <c r="K206" s="191">
        <v>1</v>
      </c>
      <c r="L206" s="90">
        <v>45901</v>
      </c>
      <c r="M206" s="90">
        <v>46264</v>
      </c>
      <c r="N206" s="140">
        <v>51.857142857142854</v>
      </c>
      <c r="O206" s="160">
        <v>0</v>
      </c>
      <c r="P206" s="91" t="s">
        <v>358</v>
      </c>
      <c r="Q206" s="146">
        <v>0</v>
      </c>
      <c r="R206" s="141" t="s">
        <v>1604</v>
      </c>
    </row>
    <row r="207" spans="1:18" ht="180.75" hidden="1">
      <c r="A207" s="172" t="s">
        <v>283</v>
      </c>
      <c r="B207" s="151" t="s">
        <v>24</v>
      </c>
      <c r="C207" s="523"/>
      <c r="D207" s="527"/>
      <c r="E207" s="517"/>
      <c r="F207" s="517"/>
      <c r="G207" s="517"/>
      <c r="H207" s="517"/>
      <c r="I207" s="91" t="s">
        <v>416</v>
      </c>
      <c r="J207" s="91" t="s">
        <v>417</v>
      </c>
      <c r="K207" s="191">
        <v>1</v>
      </c>
      <c r="L207" s="90">
        <v>45901</v>
      </c>
      <c r="M207" s="90">
        <v>46264</v>
      </c>
      <c r="N207" s="140">
        <v>51.857142857142854</v>
      </c>
      <c r="O207" s="160">
        <v>0</v>
      </c>
      <c r="P207" s="91" t="s">
        <v>358</v>
      </c>
      <c r="Q207" s="146">
        <v>0</v>
      </c>
      <c r="R207" s="141" t="s">
        <v>1604</v>
      </c>
    </row>
    <row r="208" spans="1:18" ht="120.75" hidden="1">
      <c r="A208" s="172" t="s">
        <v>283</v>
      </c>
      <c r="B208" s="151" t="s">
        <v>24</v>
      </c>
      <c r="C208" s="523"/>
      <c r="D208" s="527"/>
      <c r="E208" s="517"/>
      <c r="F208" s="517"/>
      <c r="G208" s="517"/>
      <c r="H208" s="517" t="s">
        <v>418</v>
      </c>
      <c r="I208" s="91" t="s">
        <v>344</v>
      </c>
      <c r="J208" s="91" t="s">
        <v>345</v>
      </c>
      <c r="K208" s="191">
        <v>1</v>
      </c>
      <c r="L208" s="90">
        <v>45901</v>
      </c>
      <c r="M208" s="90">
        <v>45991</v>
      </c>
      <c r="N208" s="140">
        <v>12.857142857142858</v>
      </c>
      <c r="O208" s="160">
        <v>1</v>
      </c>
      <c r="P208" s="91" t="s">
        <v>334</v>
      </c>
      <c r="Q208" s="146">
        <v>1</v>
      </c>
      <c r="R208" s="141" t="s">
        <v>4450</v>
      </c>
    </row>
    <row r="209" spans="1:18" ht="285.75" hidden="1">
      <c r="A209" s="172" t="s">
        <v>283</v>
      </c>
      <c r="B209" s="151" t="s">
        <v>24</v>
      </c>
      <c r="C209" s="523"/>
      <c r="D209" s="527"/>
      <c r="E209" s="517"/>
      <c r="F209" s="517"/>
      <c r="G209" s="517"/>
      <c r="H209" s="517"/>
      <c r="I209" s="91" t="s">
        <v>346</v>
      </c>
      <c r="J209" s="91" t="s">
        <v>342</v>
      </c>
      <c r="K209" s="191">
        <v>1</v>
      </c>
      <c r="L209" s="90">
        <v>45901</v>
      </c>
      <c r="M209" s="90">
        <v>45991</v>
      </c>
      <c r="N209" s="140">
        <v>12.857142857142858</v>
      </c>
      <c r="O209" s="160">
        <v>1</v>
      </c>
      <c r="P209" s="91" t="s">
        <v>349</v>
      </c>
      <c r="Q209" s="146">
        <v>1</v>
      </c>
      <c r="R209" s="141" t="s">
        <v>4450</v>
      </c>
    </row>
    <row r="210" spans="1:18" ht="120.75" hidden="1" customHeight="1">
      <c r="A210" s="172" t="s">
        <v>283</v>
      </c>
      <c r="B210" s="151" t="s">
        <v>24</v>
      </c>
      <c r="C210" s="523" t="s">
        <v>327</v>
      </c>
      <c r="D210" s="523" t="s">
        <v>419</v>
      </c>
      <c r="E210" s="517" t="s">
        <v>420</v>
      </c>
      <c r="F210" s="517"/>
      <c r="G210" s="517" t="s">
        <v>421</v>
      </c>
      <c r="H210" s="89" t="s">
        <v>422</v>
      </c>
      <c r="I210" s="91" t="s">
        <v>423</v>
      </c>
      <c r="J210" s="91" t="s">
        <v>424</v>
      </c>
      <c r="K210" s="191">
        <v>1</v>
      </c>
      <c r="L210" s="90">
        <v>45962</v>
      </c>
      <c r="M210" s="90">
        <v>46295</v>
      </c>
      <c r="N210" s="140">
        <f t="shared" ref="N210:N223" si="12">(M210-L210)/7</f>
        <v>47.571428571428569</v>
      </c>
      <c r="O210" s="160">
        <v>0</v>
      </c>
      <c r="P210" s="91" t="s">
        <v>334</v>
      </c>
      <c r="Q210" s="146">
        <f t="shared" ref="Q210:Q223" si="13">O210/K210</f>
        <v>0</v>
      </c>
      <c r="R210" s="141" t="str">
        <f t="array" aca="1" ref="R210" ca="1">IF(ISNUMBER(Q210),IF(Q210=100%,"CUMPLIDA",IF(AND(ISNUMBER(M210),ISNUMBER(INDIRECT("FECHA_"&amp;$B210,1))), IF(M210&lt;=INDIRECT("FECHA_"&amp;$B210,1),"INCUMPLIDA","PROCESO"), "VERIFICAR FECHA")),"SIN VALOR AVANCE")</f>
        <v>PROCESO</v>
      </c>
    </row>
    <row r="211" spans="1:18" ht="180.75" hidden="1">
      <c r="A211" s="172" t="s">
        <v>283</v>
      </c>
      <c r="B211" s="151" t="s">
        <v>24</v>
      </c>
      <c r="C211" s="523"/>
      <c r="D211" s="523"/>
      <c r="E211" s="517"/>
      <c r="F211" s="517"/>
      <c r="G211" s="517"/>
      <c r="H211" s="89" t="s">
        <v>425</v>
      </c>
      <c r="I211" s="91" t="s">
        <v>426</v>
      </c>
      <c r="J211" s="91" t="s">
        <v>424</v>
      </c>
      <c r="K211" s="191">
        <v>2</v>
      </c>
      <c r="L211" s="90">
        <v>45962</v>
      </c>
      <c r="M211" s="90">
        <v>46295</v>
      </c>
      <c r="N211" s="140">
        <f t="shared" si="12"/>
        <v>47.571428571428569</v>
      </c>
      <c r="O211" s="160">
        <v>0</v>
      </c>
      <c r="P211" s="91" t="s">
        <v>358</v>
      </c>
      <c r="Q211" s="146">
        <f t="shared" si="13"/>
        <v>0</v>
      </c>
      <c r="R211" s="141" t="str">
        <f t="array" aca="1" ref="R211" ca="1">IF(ISNUMBER(Q211),IF(Q211=100%,"CUMPLIDA",IF(AND(ISNUMBER(M211),ISNUMBER(INDIRECT("FECHA_"&amp;$B211,1))), IF(M211&lt;=INDIRECT("FECHA_"&amp;$B211,1),"INCUMPLIDA","PROCESO"), "VERIFICAR FECHA")),"SIN VALOR AVANCE")</f>
        <v>PROCESO</v>
      </c>
    </row>
    <row r="212" spans="1:18" ht="225.75" hidden="1">
      <c r="A212" s="172" t="s">
        <v>283</v>
      </c>
      <c r="B212" s="151" t="s">
        <v>24</v>
      </c>
      <c r="C212" s="523"/>
      <c r="D212" s="523"/>
      <c r="E212" s="517"/>
      <c r="F212" s="517"/>
      <c r="G212" s="517"/>
      <c r="H212" s="89" t="s">
        <v>427</v>
      </c>
      <c r="I212" s="91" t="s">
        <v>428</v>
      </c>
      <c r="J212" s="91" t="s">
        <v>367</v>
      </c>
      <c r="K212" s="191">
        <v>1</v>
      </c>
      <c r="L212" s="90">
        <v>45962</v>
      </c>
      <c r="M212" s="90">
        <v>46295</v>
      </c>
      <c r="N212" s="140">
        <f t="shared" si="12"/>
        <v>47.571428571428569</v>
      </c>
      <c r="O212" s="160">
        <v>0</v>
      </c>
      <c r="P212" s="91" t="s">
        <v>429</v>
      </c>
      <c r="Q212" s="146">
        <f t="shared" si="13"/>
        <v>0</v>
      </c>
      <c r="R212" s="141" t="str">
        <f t="array" aca="1" ref="R212" ca="1">IF(ISNUMBER(Q212),IF(Q212=100%,"CUMPLIDA",IF(AND(ISNUMBER(M212),ISNUMBER(INDIRECT("FECHA_"&amp;$B212,1))), IF(M212&lt;=INDIRECT("FECHA_"&amp;$B212,1),"INCUMPLIDA","PROCESO"), "VERIFICAR FECHA")),"SIN VALOR AVANCE")</f>
        <v>PROCESO</v>
      </c>
    </row>
    <row r="213" spans="1:18" ht="225.75" hidden="1">
      <c r="A213" s="172" t="s">
        <v>283</v>
      </c>
      <c r="B213" s="151" t="s">
        <v>24</v>
      </c>
      <c r="C213" s="523"/>
      <c r="D213" s="523"/>
      <c r="E213" s="517"/>
      <c r="F213" s="517"/>
      <c r="G213" s="517"/>
      <c r="H213" s="89" t="s">
        <v>430</v>
      </c>
      <c r="I213" s="91" t="s">
        <v>431</v>
      </c>
      <c r="J213" s="91" t="s">
        <v>367</v>
      </c>
      <c r="K213" s="191">
        <v>1</v>
      </c>
      <c r="L213" s="90">
        <v>45962</v>
      </c>
      <c r="M213" s="90">
        <v>46295</v>
      </c>
      <c r="N213" s="140">
        <f t="shared" si="12"/>
        <v>47.571428571428569</v>
      </c>
      <c r="O213" s="160">
        <v>0</v>
      </c>
      <c r="P213" s="91" t="s">
        <v>429</v>
      </c>
      <c r="Q213" s="146">
        <f t="shared" si="13"/>
        <v>0</v>
      </c>
      <c r="R213" s="141" t="str">
        <f t="array" aca="1" ref="R213" ca="1">IF(ISNUMBER(Q213),IF(Q213=100%,"CUMPLIDA",IF(AND(ISNUMBER(M213),ISNUMBER(INDIRECT("FECHA_"&amp;$B213,1))), IF(M213&lt;=INDIRECT("FECHA_"&amp;$B213,1),"INCUMPLIDA","PROCESO"), "VERIFICAR FECHA")),"SIN VALOR AVANCE")</f>
        <v>PROCESO</v>
      </c>
    </row>
    <row r="214" spans="1:18" ht="225.75" hidden="1">
      <c r="A214" s="172" t="s">
        <v>283</v>
      </c>
      <c r="B214" s="151" t="s">
        <v>24</v>
      </c>
      <c r="C214" s="523"/>
      <c r="D214" s="523"/>
      <c r="E214" s="517"/>
      <c r="F214" s="517"/>
      <c r="G214" s="517"/>
      <c r="H214" s="517" t="s">
        <v>368</v>
      </c>
      <c r="I214" s="91" t="s">
        <v>432</v>
      </c>
      <c r="J214" s="91" t="s">
        <v>433</v>
      </c>
      <c r="K214" s="191">
        <v>1</v>
      </c>
      <c r="L214" s="90">
        <v>45901</v>
      </c>
      <c r="M214" s="90">
        <v>47118</v>
      </c>
      <c r="N214" s="140">
        <f t="shared" si="12"/>
        <v>173.85714285714286</v>
      </c>
      <c r="O214" s="160">
        <v>0</v>
      </c>
      <c r="P214" s="91" t="s">
        <v>371</v>
      </c>
      <c r="Q214" s="146">
        <f t="shared" si="13"/>
        <v>0</v>
      </c>
      <c r="R214" s="141" t="str">
        <f t="array" aca="1" ref="R214" ca="1">IF(ISNUMBER(Q214),IF(Q214=100%,"CUMPLIDA",IF(AND(ISNUMBER(M214),ISNUMBER(INDIRECT("FECHA_"&amp;$B214,1))), IF(M214&lt;=INDIRECT("FECHA_"&amp;$B214,1),"INCUMPLIDA","PROCESO"), "VERIFICAR FECHA")),"SIN VALOR AVANCE")</f>
        <v>PROCESO</v>
      </c>
    </row>
    <row r="215" spans="1:18" ht="225.75" hidden="1">
      <c r="A215" s="172" t="s">
        <v>283</v>
      </c>
      <c r="B215" s="151" t="s">
        <v>24</v>
      </c>
      <c r="C215" s="523"/>
      <c r="D215" s="523"/>
      <c r="E215" s="517"/>
      <c r="F215" s="517"/>
      <c r="G215" s="517"/>
      <c r="H215" s="517"/>
      <c r="I215" s="91" t="s">
        <v>434</v>
      </c>
      <c r="J215" s="91" t="s">
        <v>435</v>
      </c>
      <c r="K215" s="191">
        <v>1</v>
      </c>
      <c r="L215" s="90">
        <v>45901</v>
      </c>
      <c r="M215" s="90">
        <v>47118</v>
      </c>
      <c r="N215" s="140">
        <f t="shared" si="12"/>
        <v>173.85714285714286</v>
      </c>
      <c r="O215" s="160">
        <v>0</v>
      </c>
      <c r="P215" s="91" t="s">
        <v>371</v>
      </c>
      <c r="Q215" s="146">
        <f t="shared" si="13"/>
        <v>0</v>
      </c>
      <c r="R215" s="141" t="str">
        <f t="array" aca="1" ref="R215" ca="1">IF(ISNUMBER(Q215),IF(Q215=100%,"CUMPLIDA",IF(AND(ISNUMBER(M215),ISNUMBER(INDIRECT("FECHA_"&amp;$B215,1))), IF(M215&lt;=INDIRECT("FECHA_"&amp;$B215,1),"INCUMPLIDA","PROCESO"), "VERIFICAR FECHA")),"SIN VALOR AVANCE")</f>
        <v>PROCESO</v>
      </c>
    </row>
    <row r="216" spans="1:18" ht="225.75" hidden="1" customHeight="1">
      <c r="A216" s="172" t="s">
        <v>283</v>
      </c>
      <c r="B216" s="151" t="s">
        <v>24</v>
      </c>
      <c r="C216" s="523" t="s">
        <v>327</v>
      </c>
      <c r="D216" s="523" t="s">
        <v>436</v>
      </c>
      <c r="E216" s="517" t="s">
        <v>437</v>
      </c>
      <c r="F216" s="517"/>
      <c r="G216" s="517" t="s">
        <v>438</v>
      </c>
      <c r="H216" s="517" t="s">
        <v>439</v>
      </c>
      <c r="I216" s="91" t="s">
        <v>440</v>
      </c>
      <c r="J216" s="91" t="s">
        <v>153</v>
      </c>
      <c r="K216" s="191">
        <v>1</v>
      </c>
      <c r="L216" s="90">
        <v>45901</v>
      </c>
      <c r="M216" s="90">
        <v>45961</v>
      </c>
      <c r="N216" s="140">
        <f t="shared" si="12"/>
        <v>8.5714285714285712</v>
      </c>
      <c r="O216" s="160">
        <v>1</v>
      </c>
      <c r="P216" s="91" t="s">
        <v>441</v>
      </c>
      <c r="Q216" s="146">
        <f t="shared" si="13"/>
        <v>1</v>
      </c>
      <c r="R216" s="141" t="str">
        <f t="array" aca="1" ref="R216" ca="1">IF(ISNUMBER(Q216),IF(Q216=100%,"CUMPLIDA",IF(AND(ISNUMBER(M216),ISNUMBER(INDIRECT("FECHA_"&amp;$B216,1))), IF(M216&lt;=INDIRECT("FECHA_"&amp;$B216,1),"INCUMPLIDA","PROCESO"), "VERIFICAR FECHA")),"SIN VALOR AVANCE")</f>
        <v>CUMPLIDA</v>
      </c>
    </row>
    <row r="217" spans="1:18" ht="225.75" hidden="1">
      <c r="A217" s="172" t="s">
        <v>283</v>
      </c>
      <c r="B217" s="151" t="s">
        <v>24</v>
      </c>
      <c r="C217" s="523"/>
      <c r="D217" s="527"/>
      <c r="E217" s="517"/>
      <c r="F217" s="517"/>
      <c r="G217" s="517"/>
      <c r="H217" s="517"/>
      <c r="I217" s="91" t="s">
        <v>442</v>
      </c>
      <c r="J217" s="91" t="s">
        <v>443</v>
      </c>
      <c r="K217" s="191">
        <v>1</v>
      </c>
      <c r="L217" s="90">
        <v>45962</v>
      </c>
      <c r="M217" s="90">
        <v>46022</v>
      </c>
      <c r="N217" s="140">
        <f t="shared" si="12"/>
        <v>8.5714285714285712</v>
      </c>
      <c r="O217" s="160">
        <v>1</v>
      </c>
      <c r="P217" s="91" t="s">
        <v>441</v>
      </c>
      <c r="Q217" s="146">
        <f t="shared" si="13"/>
        <v>1</v>
      </c>
      <c r="R217" s="141" t="str">
        <f t="array" aca="1" ref="R217" ca="1">IF(ISNUMBER(Q217),IF(Q217=100%,"CUMPLIDA",IF(AND(ISNUMBER(M217),ISNUMBER(INDIRECT("FECHA_"&amp;$B217,1))), IF(M217&lt;=INDIRECT("FECHA_"&amp;$B217,1),"INCUMPLIDA","PROCESO"), "VERIFICAR FECHA")),"SIN VALOR AVANCE")</f>
        <v>CUMPLIDA</v>
      </c>
    </row>
    <row r="218" spans="1:18" ht="225.75" hidden="1">
      <c r="A218" s="172" t="s">
        <v>283</v>
      </c>
      <c r="B218" s="151" t="s">
        <v>24</v>
      </c>
      <c r="C218" s="523"/>
      <c r="D218" s="527"/>
      <c r="E218" s="517"/>
      <c r="F218" s="517"/>
      <c r="G218" s="517"/>
      <c r="H218" s="89" t="s">
        <v>444</v>
      </c>
      <c r="I218" s="91" t="s">
        <v>445</v>
      </c>
      <c r="J218" s="91" t="s">
        <v>446</v>
      </c>
      <c r="K218" s="191">
        <v>2</v>
      </c>
      <c r="L218" s="90">
        <v>45901</v>
      </c>
      <c r="M218" s="90">
        <v>46022</v>
      </c>
      <c r="N218" s="140">
        <f t="shared" si="12"/>
        <v>17.285714285714285</v>
      </c>
      <c r="O218" s="160">
        <v>2</v>
      </c>
      <c r="P218" s="91" t="s">
        <v>447</v>
      </c>
      <c r="Q218" s="146">
        <f t="shared" si="13"/>
        <v>1</v>
      </c>
      <c r="R218" s="141" t="str">
        <f t="array" aca="1" ref="R218" ca="1">IF(ISNUMBER(Q218),IF(Q218=100%,"CUMPLIDA",IF(AND(ISNUMBER(M218),ISNUMBER(INDIRECT("FECHA_"&amp;$B218,1))), IF(M218&lt;=INDIRECT("FECHA_"&amp;$B218,1),"INCUMPLIDA","PROCESO"), "VERIFICAR FECHA")),"SIN VALOR AVANCE")</f>
        <v>CUMPLIDA</v>
      </c>
    </row>
    <row r="219" spans="1:18" ht="120.75" hidden="1">
      <c r="A219" s="172" t="s">
        <v>283</v>
      </c>
      <c r="B219" s="151" t="s">
        <v>24</v>
      </c>
      <c r="C219" s="523"/>
      <c r="D219" s="527"/>
      <c r="E219" s="517"/>
      <c r="F219" s="517"/>
      <c r="G219" s="517"/>
      <c r="H219" s="89" t="s">
        <v>448</v>
      </c>
      <c r="I219" s="91" t="s">
        <v>449</v>
      </c>
      <c r="J219" s="91" t="s">
        <v>450</v>
      </c>
      <c r="K219" s="191">
        <v>1</v>
      </c>
      <c r="L219" s="90">
        <v>45901</v>
      </c>
      <c r="M219" s="90">
        <v>46022</v>
      </c>
      <c r="N219" s="140">
        <f t="shared" si="12"/>
        <v>17.285714285714285</v>
      </c>
      <c r="O219" s="160">
        <v>1</v>
      </c>
      <c r="P219" s="91" t="s">
        <v>334</v>
      </c>
      <c r="Q219" s="146">
        <f t="shared" si="13"/>
        <v>1</v>
      </c>
      <c r="R219" s="141" t="str">
        <f t="array" aca="1" ref="R219" ca="1">IF(ISNUMBER(Q219),IF(Q219=100%,"CUMPLIDA",IF(AND(ISNUMBER(M219),ISNUMBER(INDIRECT("FECHA_"&amp;$B219,1))), IF(M219&lt;=INDIRECT("FECHA_"&amp;$B219,1),"INCUMPLIDA","PROCESO"), "VERIFICAR FECHA")),"SIN VALOR AVANCE")</f>
        <v>CUMPLIDA</v>
      </c>
    </row>
    <row r="220" spans="1:18" ht="225.75" hidden="1">
      <c r="A220" s="172" t="s">
        <v>283</v>
      </c>
      <c r="B220" s="151" t="s">
        <v>24</v>
      </c>
      <c r="C220" s="523"/>
      <c r="D220" s="527"/>
      <c r="E220" s="517"/>
      <c r="F220" s="517"/>
      <c r="G220" s="517"/>
      <c r="H220" s="89" t="s">
        <v>451</v>
      </c>
      <c r="I220" s="91" t="s">
        <v>452</v>
      </c>
      <c r="J220" s="91" t="s">
        <v>370</v>
      </c>
      <c r="K220" s="191">
        <v>2</v>
      </c>
      <c r="L220" s="90">
        <v>45658</v>
      </c>
      <c r="M220" s="90">
        <v>46264</v>
      </c>
      <c r="N220" s="140">
        <f t="shared" si="12"/>
        <v>86.571428571428569</v>
      </c>
      <c r="O220" s="160">
        <v>0</v>
      </c>
      <c r="P220" s="91" t="s">
        <v>447</v>
      </c>
      <c r="Q220" s="146">
        <f t="shared" si="13"/>
        <v>0</v>
      </c>
      <c r="R220" s="141" t="str">
        <f t="array" aca="1" ref="R220" ca="1">IF(ISNUMBER(Q220),IF(Q220=100%,"CUMPLIDA",IF(AND(ISNUMBER(M220),ISNUMBER(INDIRECT("FECHA_"&amp;$B220,1))), IF(M220&lt;=INDIRECT("FECHA_"&amp;$B220,1),"INCUMPLIDA","PROCESO"), "VERIFICAR FECHA")),"SIN VALOR AVANCE")</f>
        <v>PROCESO</v>
      </c>
    </row>
    <row r="221" spans="1:18" ht="225.75" hidden="1" customHeight="1">
      <c r="A221" s="172" t="s">
        <v>283</v>
      </c>
      <c r="B221" s="151" t="s">
        <v>24</v>
      </c>
      <c r="C221" s="523" t="s">
        <v>327</v>
      </c>
      <c r="D221" s="523" t="s">
        <v>453</v>
      </c>
      <c r="E221" s="517" t="s">
        <v>454</v>
      </c>
      <c r="F221" s="517"/>
      <c r="G221" s="517" t="s">
        <v>455</v>
      </c>
      <c r="H221" s="517" t="s">
        <v>456</v>
      </c>
      <c r="I221" s="91" t="s">
        <v>457</v>
      </c>
      <c r="J221" s="91" t="s">
        <v>446</v>
      </c>
      <c r="K221" s="191">
        <v>2</v>
      </c>
      <c r="L221" s="90">
        <v>45901</v>
      </c>
      <c r="M221" s="90">
        <v>46022</v>
      </c>
      <c r="N221" s="140">
        <f t="shared" si="12"/>
        <v>17.285714285714285</v>
      </c>
      <c r="O221" s="160">
        <v>2</v>
      </c>
      <c r="P221" s="91" t="s">
        <v>447</v>
      </c>
      <c r="Q221" s="146">
        <f t="shared" si="13"/>
        <v>1</v>
      </c>
      <c r="R221" s="141" t="str">
        <f t="array" aca="1" ref="R221" ca="1">IF(ISNUMBER(Q221),IF(Q221=100%,"CUMPLIDA",IF(AND(ISNUMBER(M221),ISNUMBER(INDIRECT("FECHA_"&amp;$B221,1))), IF(M221&lt;=INDIRECT("FECHA_"&amp;$B221,1),"INCUMPLIDA","PROCESO"), "VERIFICAR FECHA")),"SIN VALOR AVANCE")</f>
        <v>CUMPLIDA</v>
      </c>
    </row>
    <row r="222" spans="1:18" ht="225.75" hidden="1">
      <c r="A222" s="172" t="s">
        <v>283</v>
      </c>
      <c r="B222" s="151" t="s">
        <v>24</v>
      </c>
      <c r="C222" s="523"/>
      <c r="D222" s="527"/>
      <c r="E222" s="517"/>
      <c r="F222" s="517"/>
      <c r="G222" s="517"/>
      <c r="H222" s="517"/>
      <c r="I222" s="91" t="s">
        <v>341</v>
      </c>
      <c r="J222" s="91" t="s">
        <v>342</v>
      </c>
      <c r="K222" s="191">
        <v>1</v>
      </c>
      <c r="L222" s="90">
        <v>45901</v>
      </c>
      <c r="M222" s="90">
        <v>46022</v>
      </c>
      <c r="N222" s="140">
        <f t="shared" si="12"/>
        <v>17.285714285714285</v>
      </c>
      <c r="O222" s="160">
        <v>1</v>
      </c>
      <c r="P222" s="91" t="s">
        <v>447</v>
      </c>
      <c r="Q222" s="146">
        <f t="shared" si="13"/>
        <v>1</v>
      </c>
      <c r="R222" s="141" t="str">
        <f t="array" aca="1" ref="R222" ca="1">IF(ISNUMBER(Q222),IF(Q222=100%,"CUMPLIDA",IF(AND(ISNUMBER(M222),ISNUMBER(INDIRECT("FECHA_"&amp;$B222,1))), IF(M222&lt;=INDIRECT("FECHA_"&amp;$B222,1),"INCUMPLIDA","PROCESO"), "VERIFICAR FECHA")),"SIN VALOR AVANCE")</f>
        <v>CUMPLIDA</v>
      </c>
    </row>
    <row r="223" spans="1:18" ht="120.75" hidden="1">
      <c r="A223" s="172" t="s">
        <v>283</v>
      </c>
      <c r="B223" s="151" t="s">
        <v>24</v>
      </c>
      <c r="C223" s="523"/>
      <c r="D223" s="527"/>
      <c r="E223" s="517"/>
      <c r="F223" s="517"/>
      <c r="G223" s="517"/>
      <c r="H223" s="517"/>
      <c r="I223" s="91" t="s">
        <v>458</v>
      </c>
      <c r="J223" s="91" t="s">
        <v>389</v>
      </c>
      <c r="K223" s="191">
        <v>1</v>
      </c>
      <c r="L223" s="90">
        <v>46023</v>
      </c>
      <c r="M223" s="90">
        <v>46203</v>
      </c>
      <c r="N223" s="140">
        <f t="shared" si="12"/>
        <v>25.714285714285715</v>
      </c>
      <c r="O223" s="160">
        <v>0</v>
      </c>
      <c r="P223" s="91" t="s">
        <v>334</v>
      </c>
      <c r="Q223" s="146">
        <f t="shared" si="13"/>
        <v>0</v>
      </c>
      <c r="R223" s="141" t="str">
        <f t="array" aca="1" ref="R223" ca="1">IF(ISNUMBER(Q223),IF(Q223=100%,"CUMPLIDA",IF(AND(ISNUMBER(M223),ISNUMBER(INDIRECT("FECHA_"&amp;$B223,1))), IF(M223&lt;=INDIRECT("FECHA_"&amp;$B223,1),"INCUMPLIDA","PROCESO"), "VERIFICAR FECHA")),"SIN VALOR AVANCE")</f>
        <v>PROCESO</v>
      </c>
    </row>
    <row r="224" spans="1:18" ht="409.5" hidden="1">
      <c r="A224" s="172" t="s">
        <v>652</v>
      </c>
      <c r="B224" s="139" t="s">
        <v>24</v>
      </c>
      <c r="C224" s="520" t="s">
        <v>653</v>
      </c>
      <c r="D224" s="520" t="s">
        <v>654</v>
      </c>
      <c r="E224" s="526" t="s">
        <v>655</v>
      </c>
      <c r="F224" s="526"/>
      <c r="G224" s="521" t="s">
        <v>656</v>
      </c>
      <c r="H224" s="528" t="s">
        <v>657</v>
      </c>
      <c r="I224" s="167" t="s">
        <v>658</v>
      </c>
      <c r="J224" s="91" t="s">
        <v>659</v>
      </c>
      <c r="K224" s="160">
        <v>1</v>
      </c>
      <c r="L224" s="161">
        <v>45231</v>
      </c>
      <c r="M224" s="161">
        <v>45504</v>
      </c>
      <c r="N224" s="140">
        <v>39</v>
      </c>
      <c r="O224" s="160">
        <v>1</v>
      </c>
      <c r="P224" s="149" t="s">
        <v>660</v>
      </c>
      <c r="Q224" s="176">
        <v>1</v>
      </c>
      <c r="R224" s="141" t="s">
        <v>4450</v>
      </c>
    </row>
    <row r="225" spans="1:18" ht="405.75" hidden="1">
      <c r="A225" s="172" t="s">
        <v>652</v>
      </c>
      <c r="B225" s="139" t="s">
        <v>24</v>
      </c>
      <c r="C225" s="520"/>
      <c r="D225" s="520"/>
      <c r="E225" s="526"/>
      <c r="F225" s="526"/>
      <c r="G225" s="521"/>
      <c r="H225" s="528"/>
      <c r="I225" s="167" t="s">
        <v>661</v>
      </c>
      <c r="J225" s="91" t="s">
        <v>662</v>
      </c>
      <c r="K225" s="160">
        <v>1</v>
      </c>
      <c r="L225" s="161">
        <v>45231</v>
      </c>
      <c r="M225" s="161">
        <v>45504</v>
      </c>
      <c r="N225" s="140">
        <v>39</v>
      </c>
      <c r="O225" s="160">
        <v>1</v>
      </c>
      <c r="P225" s="149" t="s">
        <v>663</v>
      </c>
      <c r="Q225" s="176">
        <v>1</v>
      </c>
      <c r="R225" s="141" t="s">
        <v>4450</v>
      </c>
    </row>
    <row r="226" spans="1:18" ht="225.75" hidden="1">
      <c r="A226" s="172" t="s">
        <v>652</v>
      </c>
      <c r="B226" s="139" t="s">
        <v>24</v>
      </c>
      <c r="C226" s="520"/>
      <c r="D226" s="520"/>
      <c r="E226" s="526"/>
      <c r="F226" s="526"/>
      <c r="G226" s="521"/>
      <c r="H226" s="89" t="s">
        <v>664</v>
      </c>
      <c r="I226" s="91" t="s">
        <v>474</v>
      </c>
      <c r="J226" s="91" t="s">
        <v>475</v>
      </c>
      <c r="K226" s="142">
        <v>1</v>
      </c>
      <c r="L226" s="90">
        <v>45323</v>
      </c>
      <c r="M226" s="90">
        <v>45747</v>
      </c>
      <c r="N226" s="140">
        <v>60.571428571428569</v>
      </c>
      <c r="O226" s="160">
        <v>1</v>
      </c>
      <c r="P226" s="149" t="s">
        <v>665</v>
      </c>
      <c r="Q226" s="176">
        <v>1</v>
      </c>
      <c r="R226" s="141" t="s">
        <v>4450</v>
      </c>
    </row>
    <row r="227" spans="1:18" ht="165.75" hidden="1">
      <c r="A227" s="172" t="s">
        <v>652</v>
      </c>
      <c r="B227" s="139" t="s">
        <v>24</v>
      </c>
      <c r="C227" s="520"/>
      <c r="D227" s="520"/>
      <c r="E227" s="526"/>
      <c r="F227" s="526"/>
      <c r="G227" s="521"/>
      <c r="H227" s="89" t="s">
        <v>518</v>
      </c>
      <c r="I227" s="91" t="s">
        <v>518</v>
      </c>
      <c r="J227" s="91" t="s">
        <v>519</v>
      </c>
      <c r="K227" s="142">
        <v>1</v>
      </c>
      <c r="L227" s="90">
        <v>45323</v>
      </c>
      <c r="M227" s="90">
        <v>45747</v>
      </c>
      <c r="N227" s="140">
        <v>60.571428571428569</v>
      </c>
      <c r="O227" s="160">
        <v>1</v>
      </c>
      <c r="P227" s="149" t="s">
        <v>666</v>
      </c>
      <c r="Q227" s="176">
        <v>1</v>
      </c>
      <c r="R227" s="141" t="s">
        <v>4450</v>
      </c>
    </row>
    <row r="228" spans="1:18" ht="165.75" hidden="1">
      <c r="A228" s="172" t="s">
        <v>652</v>
      </c>
      <c r="B228" s="139" t="s">
        <v>24</v>
      </c>
      <c r="C228" s="520"/>
      <c r="D228" s="520"/>
      <c r="E228" s="526"/>
      <c r="F228" s="526"/>
      <c r="G228" s="521"/>
      <c r="H228" s="89" t="s">
        <v>480</v>
      </c>
      <c r="I228" s="91" t="s">
        <v>481</v>
      </c>
      <c r="J228" s="91" t="s">
        <v>482</v>
      </c>
      <c r="K228" s="142">
        <v>1</v>
      </c>
      <c r="L228" s="90">
        <v>45231</v>
      </c>
      <c r="M228" s="90">
        <v>45747</v>
      </c>
      <c r="N228" s="140">
        <v>73.714285714285708</v>
      </c>
      <c r="O228" s="160">
        <v>1</v>
      </c>
      <c r="P228" s="149" t="s">
        <v>666</v>
      </c>
      <c r="Q228" s="176">
        <v>1</v>
      </c>
      <c r="R228" s="141" t="s">
        <v>4450</v>
      </c>
    </row>
    <row r="229" spans="1:18" ht="225.75" hidden="1">
      <c r="A229" s="172" t="s">
        <v>652</v>
      </c>
      <c r="B229" s="139" t="s">
        <v>24</v>
      </c>
      <c r="C229" s="520"/>
      <c r="D229" s="520"/>
      <c r="E229" s="526"/>
      <c r="F229" s="526"/>
      <c r="G229" s="521"/>
      <c r="H229" s="89" t="s">
        <v>483</v>
      </c>
      <c r="I229" s="91" t="s">
        <v>483</v>
      </c>
      <c r="J229" s="91" t="s">
        <v>484</v>
      </c>
      <c r="K229" s="142">
        <v>1</v>
      </c>
      <c r="L229" s="90">
        <v>45323</v>
      </c>
      <c r="M229" s="90">
        <v>45747</v>
      </c>
      <c r="N229" s="140">
        <v>60.571428571428569</v>
      </c>
      <c r="O229" s="160">
        <v>1</v>
      </c>
      <c r="P229" s="149" t="s">
        <v>665</v>
      </c>
      <c r="Q229" s="176">
        <v>1</v>
      </c>
      <c r="R229" s="141" t="s">
        <v>4450</v>
      </c>
    </row>
    <row r="230" spans="1:18" ht="165.75" hidden="1">
      <c r="A230" s="172" t="s">
        <v>652</v>
      </c>
      <c r="B230" s="139" t="s">
        <v>24</v>
      </c>
      <c r="C230" s="520"/>
      <c r="D230" s="520"/>
      <c r="E230" s="526"/>
      <c r="F230" s="526"/>
      <c r="G230" s="521"/>
      <c r="H230" s="89" t="s">
        <v>238</v>
      </c>
      <c r="I230" s="91" t="s">
        <v>238</v>
      </c>
      <c r="J230" s="91" t="s">
        <v>485</v>
      </c>
      <c r="K230" s="142">
        <v>1</v>
      </c>
      <c r="L230" s="90">
        <v>45231</v>
      </c>
      <c r="M230" s="90">
        <v>45747</v>
      </c>
      <c r="N230" s="140">
        <v>73.714285714285708</v>
      </c>
      <c r="O230" s="160">
        <v>1</v>
      </c>
      <c r="P230" s="149" t="s">
        <v>666</v>
      </c>
      <c r="Q230" s="176">
        <v>1</v>
      </c>
      <c r="R230" s="141" t="s">
        <v>4450</v>
      </c>
    </row>
    <row r="231" spans="1:18" ht="360.75" hidden="1">
      <c r="A231" s="172" t="s">
        <v>652</v>
      </c>
      <c r="B231" s="139" t="s">
        <v>24</v>
      </c>
      <c r="C231" s="520"/>
      <c r="D231" s="520"/>
      <c r="E231" s="526"/>
      <c r="F231" s="526"/>
      <c r="G231" s="521"/>
      <c r="H231" s="89" t="s">
        <v>486</v>
      </c>
      <c r="I231" s="91" t="s">
        <v>486</v>
      </c>
      <c r="J231" s="91" t="s">
        <v>487</v>
      </c>
      <c r="K231" s="142">
        <v>1</v>
      </c>
      <c r="L231" s="90">
        <v>45231</v>
      </c>
      <c r="M231" s="90">
        <v>45808</v>
      </c>
      <c r="N231" s="140">
        <v>82.428571428571431</v>
      </c>
      <c r="O231" s="160">
        <v>1</v>
      </c>
      <c r="P231" s="149" t="s">
        <v>667</v>
      </c>
      <c r="Q231" s="176">
        <v>1</v>
      </c>
      <c r="R231" s="141" t="s">
        <v>4450</v>
      </c>
    </row>
    <row r="232" spans="1:18" ht="240.75" hidden="1">
      <c r="A232" s="172" t="s">
        <v>652</v>
      </c>
      <c r="B232" s="139" t="s">
        <v>24</v>
      </c>
      <c r="C232" s="520"/>
      <c r="D232" s="520"/>
      <c r="E232" s="526"/>
      <c r="F232" s="526"/>
      <c r="G232" s="521"/>
      <c r="H232" s="89" t="s">
        <v>56</v>
      </c>
      <c r="I232" s="91" t="s">
        <v>489</v>
      </c>
      <c r="J232" s="91" t="s">
        <v>490</v>
      </c>
      <c r="K232" s="142">
        <v>12</v>
      </c>
      <c r="L232" s="90">
        <v>46024</v>
      </c>
      <c r="M232" s="90">
        <v>47118</v>
      </c>
      <c r="N232" s="140">
        <v>156.28571428571428</v>
      </c>
      <c r="O232" s="160">
        <v>0</v>
      </c>
      <c r="P232" s="149" t="s">
        <v>668</v>
      </c>
      <c r="Q232" s="176">
        <v>0</v>
      </c>
      <c r="R232" s="141" t="s">
        <v>1604</v>
      </c>
    </row>
    <row r="233" spans="1:18" ht="225.75" hidden="1">
      <c r="A233" s="172" t="s">
        <v>652</v>
      </c>
      <c r="B233" s="139" t="s">
        <v>24</v>
      </c>
      <c r="C233" s="520"/>
      <c r="D233" s="520"/>
      <c r="E233" s="526"/>
      <c r="F233" s="526"/>
      <c r="G233" s="521"/>
      <c r="H233" s="89" t="s">
        <v>492</v>
      </c>
      <c r="I233" s="91" t="s">
        <v>493</v>
      </c>
      <c r="J233" s="91" t="s">
        <v>494</v>
      </c>
      <c r="K233" s="142">
        <v>1</v>
      </c>
      <c r="L233" s="90">
        <v>46024</v>
      </c>
      <c r="M233" s="90">
        <v>47118</v>
      </c>
      <c r="N233" s="140">
        <v>156.28571428571428</v>
      </c>
      <c r="O233" s="160">
        <v>0</v>
      </c>
      <c r="P233" s="149" t="s">
        <v>665</v>
      </c>
      <c r="Q233" s="176">
        <v>0</v>
      </c>
      <c r="R233" s="141" t="s">
        <v>1604</v>
      </c>
    </row>
    <row r="234" spans="1:18" ht="409.5" hidden="1">
      <c r="A234" s="172" t="s">
        <v>652</v>
      </c>
      <c r="B234" s="139" t="s">
        <v>24</v>
      </c>
      <c r="C234" s="520"/>
      <c r="D234" s="520"/>
      <c r="E234" s="526"/>
      <c r="F234" s="526"/>
      <c r="G234" s="521"/>
      <c r="H234" s="89" t="s">
        <v>495</v>
      </c>
      <c r="I234" s="91" t="s">
        <v>496</v>
      </c>
      <c r="J234" s="91" t="s">
        <v>527</v>
      </c>
      <c r="K234" s="142">
        <v>2</v>
      </c>
      <c r="L234" s="90">
        <v>46024</v>
      </c>
      <c r="M234" s="90">
        <v>47118</v>
      </c>
      <c r="N234" s="140">
        <v>156.28571428571428</v>
      </c>
      <c r="O234" s="160">
        <v>0</v>
      </c>
      <c r="P234" s="149" t="s">
        <v>669</v>
      </c>
      <c r="Q234" s="176">
        <v>0</v>
      </c>
      <c r="R234" s="141" t="s">
        <v>1604</v>
      </c>
    </row>
    <row r="235" spans="1:18" ht="409.5" hidden="1">
      <c r="A235" s="172" t="s">
        <v>652</v>
      </c>
      <c r="B235" s="139" t="s">
        <v>24</v>
      </c>
      <c r="C235" s="520" t="s">
        <v>670</v>
      </c>
      <c r="D235" s="520" t="s">
        <v>671</v>
      </c>
      <c r="E235" s="521" t="s">
        <v>672</v>
      </c>
      <c r="F235" s="521"/>
      <c r="G235" s="521" t="s">
        <v>673</v>
      </c>
      <c r="H235" s="165" t="s">
        <v>658</v>
      </c>
      <c r="I235" s="167" t="s">
        <v>658</v>
      </c>
      <c r="J235" s="91" t="s">
        <v>659</v>
      </c>
      <c r="K235" s="160">
        <v>1</v>
      </c>
      <c r="L235" s="161">
        <v>45231</v>
      </c>
      <c r="M235" s="161">
        <v>45504</v>
      </c>
      <c r="N235" s="140">
        <v>39</v>
      </c>
      <c r="O235" s="160">
        <v>1</v>
      </c>
      <c r="P235" s="149" t="s">
        <v>660</v>
      </c>
      <c r="Q235" s="176">
        <v>1</v>
      </c>
      <c r="R235" s="141" t="s">
        <v>4450</v>
      </c>
    </row>
    <row r="236" spans="1:18" ht="409.5" hidden="1">
      <c r="A236" s="172" t="s">
        <v>652</v>
      </c>
      <c r="B236" s="139" t="s">
        <v>24</v>
      </c>
      <c r="C236" s="520"/>
      <c r="D236" s="520"/>
      <c r="E236" s="521"/>
      <c r="F236" s="521"/>
      <c r="G236" s="521"/>
      <c r="H236" s="165" t="s">
        <v>661</v>
      </c>
      <c r="I236" s="167" t="s">
        <v>661</v>
      </c>
      <c r="J236" s="91" t="s">
        <v>662</v>
      </c>
      <c r="K236" s="160">
        <v>1</v>
      </c>
      <c r="L236" s="161">
        <v>45231</v>
      </c>
      <c r="M236" s="161">
        <v>45504</v>
      </c>
      <c r="N236" s="140">
        <v>39</v>
      </c>
      <c r="O236" s="160">
        <v>1</v>
      </c>
      <c r="P236" s="149" t="s">
        <v>674</v>
      </c>
      <c r="Q236" s="176">
        <v>1</v>
      </c>
      <c r="R236" s="141" t="s">
        <v>4450</v>
      </c>
    </row>
    <row r="237" spans="1:18" ht="225" hidden="1">
      <c r="A237" s="172" t="s">
        <v>652</v>
      </c>
      <c r="B237" s="139" t="s">
        <v>24</v>
      </c>
      <c r="C237" s="520"/>
      <c r="D237" s="520"/>
      <c r="E237" s="521"/>
      <c r="F237" s="521"/>
      <c r="G237" s="521"/>
      <c r="H237" s="89" t="s">
        <v>664</v>
      </c>
      <c r="I237" s="91" t="s">
        <v>474</v>
      </c>
      <c r="J237" s="91" t="s">
        <v>475</v>
      </c>
      <c r="K237" s="142">
        <v>1</v>
      </c>
      <c r="L237" s="90">
        <v>45323</v>
      </c>
      <c r="M237" s="90">
        <v>45747</v>
      </c>
      <c r="N237" s="140">
        <v>60.571428571428569</v>
      </c>
      <c r="O237" s="160">
        <v>1</v>
      </c>
      <c r="P237" s="91" t="s">
        <v>675</v>
      </c>
      <c r="Q237" s="176">
        <v>1</v>
      </c>
      <c r="R237" s="141" t="s">
        <v>4450</v>
      </c>
    </row>
    <row r="238" spans="1:18" ht="150.75" hidden="1">
      <c r="A238" s="172" t="s">
        <v>652</v>
      </c>
      <c r="B238" s="139" t="s">
        <v>24</v>
      </c>
      <c r="C238" s="520"/>
      <c r="D238" s="520"/>
      <c r="E238" s="521"/>
      <c r="F238" s="521"/>
      <c r="G238" s="521"/>
      <c r="H238" s="89" t="s">
        <v>518</v>
      </c>
      <c r="I238" s="91" t="s">
        <v>518</v>
      </c>
      <c r="J238" s="91" t="s">
        <v>519</v>
      </c>
      <c r="K238" s="142">
        <v>1</v>
      </c>
      <c r="L238" s="90">
        <v>45323</v>
      </c>
      <c r="M238" s="90">
        <v>45747</v>
      </c>
      <c r="N238" s="140">
        <v>60.571428571428569</v>
      </c>
      <c r="O238" s="160">
        <v>1</v>
      </c>
      <c r="P238" s="149" t="s">
        <v>676</v>
      </c>
      <c r="Q238" s="176">
        <v>1</v>
      </c>
      <c r="R238" s="141" t="s">
        <v>4450</v>
      </c>
    </row>
    <row r="239" spans="1:18" ht="150.75" hidden="1">
      <c r="A239" s="172" t="s">
        <v>652</v>
      </c>
      <c r="B239" s="139" t="s">
        <v>24</v>
      </c>
      <c r="C239" s="520"/>
      <c r="D239" s="520"/>
      <c r="E239" s="521"/>
      <c r="F239" s="521"/>
      <c r="G239" s="521"/>
      <c r="H239" s="89" t="s">
        <v>480</v>
      </c>
      <c r="I239" s="91" t="s">
        <v>481</v>
      </c>
      <c r="J239" s="91" t="s">
        <v>482</v>
      </c>
      <c r="K239" s="142">
        <v>1</v>
      </c>
      <c r="L239" s="90">
        <v>45231</v>
      </c>
      <c r="M239" s="90">
        <v>45747</v>
      </c>
      <c r="N239" s="140">
        <v>73.714285714285708</v>
      </c>
      <c r="O239" s="160">
        <v>1</v>
      </c>
      <c r="P239" s="149" t="s">
        <v>676</v>
      </c>
      <c r="Q239" s="176">
        <v>1</v>
      </c>
      <c r="R239" s="141" t="s">
        <v>4450</v>
      </c>
    </row>
    <row r="240" spans="1:18" ht="210.75" hidden="1">
      <c r="A240" s="172" t="s">
        <v>652</v>
      </c>
      <c r="B240" s="139" t="s">
        <v>24</v>
      </c>
      <c r="C240" s="520"/>
      <c r="D240" s="520"/>
      <c r="E240" s="521"/>
      <c r="F240" s="521"/>
      <c r="G240" s="521"/>
      <c r="H240" s="89" t="s">
        <v>483</v>
      </c>
      <c r="I240" s="91" t="s">
        <v>483</v>
      </c>
      <c r="J240" s="91" t="s">
        <v>484</v>
      </c>
      <c r="K240" s="142">
        <v>1</v>
      </c>
      <c r="L240" s="90">
        <v>45323</v>
      </c>
      <c r="M240" s="90">
        <v>45747</v>
      </c>
      <c r="N240" s="140">
        <v>60.571428571428569</v>
      </c>
      <c r="O240" s="160">
        <v>1</v>
      </c>
      <c r="P240" s="91" t="s">
        <v>677</v>
      </c>
      <c r="Q240" s="176">
        <v>1</v>
      </c>
      <c r="R240" s="141" t="s">
        <v>4450</v>
      </c>
    </row>
    <row r="241" spans="1:18" ht="150.75" hidden="1">
      <c r="A241" s="172" t="s">
        <v>652</v>
      </c>
      <c r="B241" s="139" t="s">
        <v>24</v>
      </c>
      <c r="C241" s="520"/>
      <c r="D241" s="520"/>
      <c r="E241" s="521"/>
      <c r="F241" s="521"/>
      <c r="G241" s="521"/>
      <c r="H241" s="89" t="s">
        <v>238</v>
      </c>
      <c r="I241" s="91" t="s">
        <v>238</v>
      </c>
      <c r="J241" s="91" t="s">
        <v>485</v>
      </c>
      <c r="K241" s="142">
        <v>1</v>
      </c>
      <c r="L241" s="90">
        <v>45231</v>
      </c>
      <c r="M241" s="90">
        <v>45747</v>
      </c>
      <c r="N241" s="140">
        <v>73.714285714285708</v>
      </c>
      <c r="O241" s="160">
        <v>1</v>
      </c>
      <c r="P241" s="149" t="s">
        <v>676</v>
      </c>
      <c r="Q241" s="176">
        <v>1</v>
      </c>
      <c r="R241" s="141" t="s">
        <v>4450</v>
      </c>
    </row>
    <row r="242" spans="1:18" ht="378" hidden="1">
      <c r="A242" s="172" t="s">
        <v>652</v>
      </c>
      <c r="B242" s="139" t="s">
        <v>24</v>
      </c>
      <c r="C242" s="520"/>
      <c r="D242" s="520"/>
      <c r="E242" s="521"/>
      <c r="F242" s="521"/>
      <c r="G242" s="521"/>
      <c r="H242" s="89" t="s">
        <v>486</v>
      </c>
      <c r="I242" s="91" t="s">
        <v>486</v>
      </c>
      <c r="J242" s="91" t="s">
        <v>487</v>
      </c>
      <c r="K242" s="142">
        <v>1</v>
      </c>
      <c r="L242" s="90">
        <v>45231</v>
      </c>
      <c r="M242" s="90">
        <v>45808</v>
      </c>
      <c r="N242" s="140">
        <v>82.428571428571431</v>
      </c>
      <c r="O242" s="160">
        <v>1</v>
      </c>
      <c r="P242" s="149" t="s">
        <v>678</v>
      </c>
      <c r="Q242" s="176">
        <v>1</v>
      </c>
      <c r="R242" s="141" t="s">
        <v>4450</v>
      </c>
    </row>
    <row r="243" spans="1:18" ht="240.75" hidden="1">
      <c r="A243" s="172" t="s">
        <v>652</v>
      </c>
      <c r="B243" s="139" t="s">
        <v>24</v>
      </c>
      <c r="C243" s="520"/>
      <c r="D243" s="520"/>
      <c r="E243" s="521"/>
      <c r="F243" s="521"/>
      <c r="G243" s="521"/>
      <c r="H243" s="89" t="s">
        <v>56</v>
      </c>
      <c r="I243" s="91" t="s">
        <v>489</v>
      </c>
      <c r="J243" s="91" t="s">
        <v>490</v>
      </c>
      <c r="K243" s="142">
        <v>7</v>
      </c>
      <c r="L243" s="90">
        <v>46024</v>
      </c>
      <c r="M243" s="90">
        <v>46660</v>
      </c>
      <c r="N243" s="140">
        <v>90.857142857142861</v>
      </c>
      <c r="O243" s="160">
        <v>0</v>
      </c>
      <c r="P243" s="149" t="s">
        <v>668</v>
      </c>
      <c r="Q243" s="176">
        <v>0</v>
      </c>
      <c r="R243" s="141" t="s">
        <v>1604</v>
      </c>
    </row>
    <row r="244" spans="1:18" ht="210.75" hidden="1">
      <c r="A244" s="172" t="s">
        <v>652</v>
      </c>
      <c r="B244" s="139" t="s">
        <v>24</v>
      </c>
      <c r="C244" s="520"/>
      <c r="D244" s="520"/>
      <c r="E244" s="521"/>
      <c r="F244" s="521"/>
      <c r="G244" s="521"/>
      <c r="H244" s="89" t="s">
        <v>492</v>
      </c>
      <c r="I244" s="91" t="s">
        <v>493</v>
      </c>
      <c r="J244" s="91" t="s">
        <v>494</v>
      </c>
      <c r="K244" s="142">
        <v>1</v>
      </c>
      <c r="L244" s="90">
        <v>46024</v>
      </c>
      <c r="M244" s="90">
        <v>46660</v>
      </c>
      <c r="N244" s="140">
        <v>90.857142857142861</v>
      </c>
      <c r="O244" s="160">
        <v>0</v>
      </c>
      <c r="P244" s="91" t="s">
        <v>677</v>
      </c>
      <c r="Q244" s="176">
        <v>0</v>
      </c>
      <c r="R244" s="141" t="s">
        <v>1604</v>
      </c>
    </row>
    <row r="245" spans="1:18" ht="409.5" hidden="1">
      <c r="A245" s="172" t="s">
        <v>652</v>
      </c>
      <c r="B245" s="139" t="s">
        <v>24</v>
      </c>
      <c r="C245" s="520"/>
      <c r="D245" s="520"/>
      <c r="E245" s="521"/>
      <c r="F245" s="521"/>
      <c r="G245" s="521"/>
      <c r="H245" s="89" t="s">
        <v>495</v>
      </c>
      <c r="I245" s="91" t="s">
        <v>496</v>
      </c>
      <c r="J245" s="91" t="s">
        <v>527</v>
      </c>
      <c r="K245" s="142">
        <v>2</v>
      </c>
      <c r="L245" s="90">
        <v>46024</v>
      </c>
      <c r="M245" s="90">
        <v>46660</v>
      </c>
      <c r="N245" s="140">
        <v>90.857142857142861</v>
      </c>
      <c r="O245" s="160">
        <v>0</v>
      </c>
      <c r="P245" s="91" t="s">
        <v>679</v>
      </c>
      <c r="Q245" s="176">
        <v>0</v>
      </c>
      <c r="R245" s="141" t="s">
        <v>1604</v>
      </c>
    </row>
    <row r="246" spans="1:18" ht="409.5" hidden="1">
      <c r="A246" s="172" t="s">
        <v>652</v>
      </c>
      <c r="B246" s="139" t="s">
        <v>24</v>
      </c>
      <c r="C246" s="520" t="s">
        <v>680</v>
      </c>
      <c r="D246" s="520" t="s">
        <v>681</v>
      </c>
      <c r="E246" s="526" t="s">
        <v>682</v>
      </c>
      <c r="F246" s="526"/>
      <c r="G246" s="521" t="s">
        <v>673</v>
      </c>
      <c r="H246" s="525" t="s">
        <v>657</v>
      </c>
      <c r="I246" s="167" t="s">
        <v>658</v>
      </c>
      <c r="J246" s="91" t="s">
        <v>659</v>
      </c>
      <c r="K246" s="160">
        <v>1</v>
      </c>
      <c r="L246" s="161">
        <v>45231</v>
      </c>
      <c r="M246" s="161">
        <v>45504</v>
      </c>
      <c r="N246" s="140">
        <v>39</v>
      </c>
      <c r="O246" s="160">
        <v>1</v>
      </c>
      <c r="P246" s="149" t="s">
        <v>660</v>
      </c>
      <c r="Q246" s="176">
        <v>1</v>
      </c>
      <c r="R246" s="141" t="s">
        <v>4450</v>
      </c>
    </row>
    <row r="247" spans="1:18" ht="405.75" hidden="1">
      <c r="A247" s="172" t="s">
        <v>652</v>
      </c>
      <c r="B247" s="139" t="s">
        <v>24</v>
      </c>
      <c r="C247" s="520"/>
      <c r="D247" s="520"/>
      <c r="E247" s="526"/>
      <c r="F247" s="526"/>
      <c r="G247" s="521"/>
      <c r="H247" s="525"/>
      <c r="I247" s="167" t="s">
        <v>661</v>
      </c>
      <c r="J247" s="91" t="s">
        <v>662</v>
      </c>
      <c r="K247" s="160">
        <v>1</v>
      </c>
      <c r="L247" s="161">
        <v>45231</v>
      </c>
      <c r="M247" s="161">
        <v>45504</v>
      </c>
      <c r="N247" s="140">
        <v>39</v>
      </c>
      <c r="O247" s="160">
        <v>1</v>
      </c>
      <c r="P247" s="149" t="s">
        <v>663</v>
      </c>
      <c r="Q247" s="176">
        <v>1</v>
      </c>
      <c r="R247" s="141" t="s">
        <v>4450</v>
      </c>
    </row>
    <row r="248" spans="1:18" ht="240.75" hidden="1">
      <c r="A248" s="172" t="s">
        <v>652</v>
      </c>
      <c r="B248" s="139" t="s">
        <v>24</v>
      </c>
      <c r="C248" s="520"/>
      <c r="D248" s="520"/>
      <c r="E248" s="526"/>
      <c r="F248" s="526"/>
      <c r="G248" s="521"/>
      <c r="H248" s="89" t="s">
        <v>664</v>
      </c>
      <c r="I248" s="91" t="s">
        <v>474</v>
      </c>
      <c r="J248" s="91" t="s">
        <v>475</v>
      </c>
      <c r="K248" s="142">
        <v>1</v>
      </c>
      <c r="L248" s="90">
        <v>45323</v>
      </c>
      <c r="M248" s="90">
        <v>45747</v>
      </c>
      <c r="N248" s="140">
        <v>60.571428571428569</v>
      </c>
      <c r="O248" s="160">
        <v>1</v>
      </c>
      <c r="P248" s="149" t="s">
        <v>683</v>
      </c>
      <c r="Q248" s="176">
        <v>1</v>
      </c>
      <c r="R248" s="141" t="s">
        <v>4450</v>
      </c>
    </row>
    <row r="249" spans="1:18" ht="150.75" hidden="1">
      <c r="A249" s="172" t="s">
        <v>652</v>
      </c>
      <c r="B249" s="139" t="s">
        <v>24</v>
      </c>
      <c r="C249" s="520"/>
      <c r="D249" s="520"/>
      <c r="E249" s="526"/>
      <c r="F249" s="526"/>
      <c r="G249" s="521"/>
      <c r="H249" s="89" t="s">
        <v>518</v>
      </c>
      <c r="I249" s="91" t="s">
        <v>518</v>
      </c>
      <c r="J249" s="91" t="s">
        <v>519</v>
      </c>
      <c r="K249" s="142">
        <v>1</v>
      </c>
      <c r="L249" s="90">
        <v>45323</v>
      </c>
      <c r="M249" s="90">
        <v>45747</v>
      </c>
      <c r="N249" s="140">
        <v>60.571428571428569</v>
      </c>
      <c r="O249" s="160">
        <v>1</v>
      </c>
      <c r="P249" s="149" t="s">
        <v>676</v>
      </c>
      <c r="Q249" s="176">
        <v>1</v>
      </c>
      <c r="R249" s="141" t="s">
        <v>4450</v>
      </c>
    </row>
    <row r="250" spans="1:18" ht="150.75" hidden="1">
      <c r="A250" s="172" t="s">
        <v>652</v>
      </c>
      <c r="B250" s="139" t="s">
        <v>24</v>
      </c>
      <c r="C250" s="520"/>
      <c r="D250" s="520"/>
      <c r="E250" s="526"/>
      <c r="F250" s="526"/>
      <c r="G250" s="521"/>
      <c r="H250" s="89" t="s">
        <v>480</v>
      </c>
      <c r="I250" s="91" t="s">
        <v>481</v>
      </c>
      <c r="J250" s="91" t="s">
        <v>482</v>
      </c>
      <c r="K250" s="142">
        <v>1</v>
      </c>
      <c r="L250" s="90">
        <v>45231</v>
      </c>
      <c r="M250" s="90">
        <v>45747</v>
      </c>
      <c r="N250" s="140">
        <v>73.714285714285708</v>
      </c>
      <c r="O250" s="160">
        <v>1</v>
      </c>
      <c r="P250" s="149" t="s">
        <v>676</v>
      </c>
      <c r="Q250" s="176">
        <v>1</v>
      </c>
      <c r="R250" s="141" t="s">
        <v>4450</v>
      </c>
    </row>
    <row r="251" spans="1:18" ht="240.75" hidden="1">
      <c r="A251" s="172" t="s">
        <v>652</v>
      </c>
      <c r="B251" s="139" t="s">
        <v>24</v>
      </c>
      <c r="C251" s="520"/>
      <c r="D251" s="520"/>
      <c r="E251" s="526"/>
      <c r="F251" s="526"/>
      <c r="G251" s="521"/>
      <c r="H251" s="89" t="s">
        <v>483</v>
      </c>
      <c r="I251" s="91" t="s">
        <v>483</v>
      </c>
      <c r="J251" s="91" t="s">
        <v>484</v>
      </c>
      <c r="K251" s="142">
        <v>1</v>
      </c>
      <c r="L251" s="90">
        <v>45323</v>
      </c>
      <c r="M251" s="90">
        <v>45747</v>
      </c>
      <c r="N251" s="140">
        <v>60.571428571428569</v>
      </c>
      <c r="O251" s="160">
        <v>1</v>
      </c>
      <c r="P251" s="149" t="s">
        <v>683</v>
      </c>
      <c r="Q251" s="176">
        <v>1</v>
      </c>
      <c r="R251" s="141" t="s">
        <v>4450</v>
      </c>
    </row>
    <row r="252" spans="1:18" ht="150.75" hidden="1">
      <c r="A252" s="172" t="s">
        <v>652</v>
      </c>
      <c r="B252" s="139" t="s">
        <v>24</v>
      </c>
      <c r="C252" s="520"/>
      <c r="D252" s="520"/>
      <c r="E252" s="526"/>
      <c r="F252" s="526"/>
      <c r="G252" s="521"/>
      <c r="H252" s="89" t="s">
        <v>238</v>
      </c>
      <c r="I252" s="91" t="s">
        <v>238</v>
      </c>
      <c r="J252" s="91" t="s">
        <v>485</v>
      </c>
      <c r="K252" s="142">
        <v>1</v>
      </c>
      <c r="L252" s="90">
        <v>45231</v>
      </c>
      <c r="M252" s="90">
        <v>45747</v>
      </c>
      <c r="N252" s="140">
        <v>73.714285714285708</v>
      </c>
      <c r="O252" s="160">
        <v>1</v>
      </c>
      <c r="P252" s="149" t="s">
        <v>676</v>
      </c>
      <c r="Q252" s="176">
        <v>1</v>
      </c>
      <c r="R252" s="141" t="s">
        <v>4450</v>
      </c>
    </row>
    <row r="253" spans="1:18" ht="375.75" hidden="1">
      <c r="A253" s="172" t="s">
        <v>652</v>
      </c>
      <c r="B253" s="139" t="s">
        <v>24</v>
      </c>
      <c r="C253" s="520"/>
      <c r="D253" s="520"/>
      <c r="E253" s="526"/>
      <c r="F253" s="526"/>
      <c r="G253" s="521"/>
      <c r="H253" s="89" t="s">
        <v>486</v>
      </c>
      <c r="I253" s="91" t="s">
        <v>486</v>
      </c>
      <c r="J253" s="91" t="s">
        <v>487</v>
      </c>
      <c r="K253" s="142">
        <v>1</v>
      </c>
      <c r="L253" s="90">
        <v>45231</v>
      </c>
      <c r="M253" s="90">
        <v>45808</v>
      </c>
      <c r="N253" s="140">
        <v>82.428571428571431</v>
      </c>
      <c r="O253" s="160">
        <v>1</v>
      </c>
      <c r="P253" s="149" t="s">
        <v>684</v>
      </c>
      <c r="Q253" s="176">
        <v>1</v>
      </c>
      <c r="R253" s="141" t="s">
        <v>4450</v>
      </c>
    </row>
    <row r="254" spans="1:18" ht="240.75" hidden="1">
      <c r="A254" s="172" t="s">
        <v>652</v>
      </c>
      <c r="B254" s="139" t="s">
        <v>24</v>
      </c>
      <c r="C254" s="520"/>
      <c r="D254" s="520"/>
      <c r="E254" s="526"/>
      <c r="F254" s="526"/>
      <c r="G254" s="521"/>
      <c r="H254" s="89" t="s">
        <v>56</v>
      </c>
      <c r="I254" s="91" t="s">
        <v>489</v>
      </c>
      <c r="J254" s="91" t="s">
        <v>490</v>
      </c>
      <c r="K254" s="142">
        <v>7</v>
      </c>
      <c r="L254" s="90">
        <v>46024</v>
      </c>
      <c r="M254" s="90">
        <v>46660</v>
      </c>
      <c r="N254" s="140">
        <v>90.857142857142861</v>
      </c>
      <c r="O254" s="160">
        <v>0</v>
      </c>
      <c r="P254" s="149" t="s">
        <v>668</v>
      </c>
      <c r="Q254" s="176">
        <v>0</v>
      </c>
      <c r="R254" s="141" t="s">
        <v>1604</v>
      </c>
    </row>
    <row r="255" spans="1:18" ht="240.75" hidden="1">
      <c r="A255" s="172" t="s">
        <v>652</v>
      </c>
      <c r="B255" s="139" t="s">
        <v>24</v>
      </c>
      <c r="C255" s="520"/>
      <c r="D255" s="520"/>
      <c r="E255" s="526"/>
      <c r="F255" s="526"/>
      <c r="G255" s="521"/>
      <c r="H255" s="89" t="s">
        <v>492</v>
      </c>
      <c r="I255" s="91" t="s">
        <v>493</v>
      </c>
      <c r="J255" s="91" t="s">
        <v>494</v>
      </c>
      <c r="K255" s="142">
        <v>1</v>
      </c>
      <c r="L255" s="90">
        <v>46024</v>
      </c>
      <c r="M255" s="90">
        <v>46660</v>
      </c>
      <c r="N255" s="140">
        <v>90.857142857142861</v>
      </c>
      <c r="O255" s="160">
        <v>0</v>
      </c>
      <c r="P255" s="149" t="s">
        <v>683</v>
      </c>
      <c r="Q255" s="176">
        <v>0</v>
      </c>
      <c r="R255" s="141" t="s">
        <v>1604</v>
      </c>
    </row>
    <row r="256" spans="1:18" ht="409.5" hidden="1">
      <c r="A256" s="172" t="s">
        <v>652</v>
      </c>
      <c r="B256" s="139" t="s">
        <v>24</v>
      </c>
      <c r="C256" s="520"/>
      <c r="D256" s="520"/>
      <c r="E256" s="526"/>
      <c r="F256" s="526"/>
      <c r="G256" s="521"/>
      <c r="H256" s="89" t="s">
        <v>495</v>
      </c>
      <c r="I256" s="91" t="s">
        <v>496</v>
      </c>
      <c r="J256" s="91" t="s">
        <v>527</v>
      </c>
      <c r="K256" s="142">
        <v>2</v>
      </c>
      <c r="L256" s="90">
        <v>46024</v>
      </c>
      <c r="M256" s="90">
        <v>46660</v>
      </c>
      <c r="N256" s="140">
        <v>90.857142857142861</v>
      </c>
      <c r="O256" s="160">
        <v>0</v>
      </c>
      <c r="P256" s="149" t="s">
        <v>669</v>
      </c>
      <c r="Q256" s="176">
        <v>0</v>
      </c>
      <c r="R256" s="141" t="s">
        <v>1604</v>
      </c>
    </row>
    <row r="257" spans="1:18" ht="225.75" hidden="1" customHeight="1">
      <c r="A257" s="172" t="s">
        <v>652</v>
      </c>
      <c r="B257" s="139" t="s">
        <v>24</v>
      </c>
      <c r="C257" s="520" t="s">
        <v>680</v>
      </c>
      <c r="D257" s="520" t="s">
        <v>671</v>
      </c>
      <c r="E257" s="521" t="s">
        <v>685</v>
      </c>
      <c r="F257" s="521"/>
      <c r="G257" s="521" t="s">
        <v>656</v>
      </c>
      <c r="H257" s="144" t="s">
        <v>686</v>
      </c>
      <c r="I257" s="145" t="s">
        <v>686</v>
      </c>
      <c r="J257" s="91" t="s">
        <v>687</v>
      </c>
      <c r="K257" s="160">
        <v>1</v>
      </c>
      <c r="L257" s="161">
        <v>42979</v>
      </c>
      <c r="M257" s="161">
        <v>43100</v>
      </c>
      <c r="N257" s="140">
        <v>17.285714285714285</v>
      </c>
      <c r="O257" s="160">
        <v>1</v>
      </c>
      <c r="P257" s="91" t="s">
        <v>688</v>
      </c>
      <c r="Q257" s="146">
        <v>1</v>
      </c>
      <c r="R257" s="141" t="s">
        <v>4450</v>
      </c>
    </row>
    <row r="258" spans="1:18" ht="255" hidden="1">
      <c r="A258" s="172" t="s">
        <v>652</v>
      </c>
      <c r="B258" s="139" t="s">
        <v>24</v>
      </c>
      <c r="C258" s="520"/>
      <c r="D258" s="520"/>
      <c r="E258" s="521"/>
      <c r="F258" s="521"/>
      <c r="G258" s="521"/>
      <c r="H258" s="144" t="s">
        <v>689</v>
      </c>
      <c r="I258" s="145" t="s">
        <v>689</v>
      </c>
      <c r="J258" s="91" t="s">
        <v>687</v>
      </c>
      <c r="K258" s="160">
        <v>1</v>
      </c>
      <c r="L258" s="161">
        <v>42979</v>
      </c>
      <c r="M258" s="161">
        <v>43100</v>
      </c>
      <c r="N258" s="140">
        <v>17.285714285714285</v>
      </c>
      <c r="O258" s="160">
        <v>1</v>
      </c>
      <c r="P258" s="91" t="s">
        <v>690</v>
      </c>
      <c r="Q258" s="146">
        <v>1</v>
      </c>
      <c r="R258" s="141" t="s">
        <v>4450</v>
      </c>
    </row>
    <row r="259" spans="1:18" ht="409.5" hidden="1">
      <c r="A259" s="172" t="s">
        <v>652</v>
      </c>
      <c r="B259" s="139" t="s">
        <v>24</v>
      </c>
      <c r="C259" s="520"/>
      <c r="D259" s="520"/>
      <c r="E259" s="521"/>
      <c r="F259" s="521"/>
      <c r="G259" s="521"/>
      <c r="H259" s="525" t="s">
        <v>657</v>
      </c>
      <c r="I259" s="167" t="s">
        <v>658</v>
      </c>
      <c r="J259" s="91" t="s">
        <v>659</v>
      </c>
      <c r="K259" s="160">
        <v>1</v>
      </c>
      <c r="L259" s="161">
        <v>45231</v>
      </c>
      <c r="M259" s="161">
        <v>45504</v>
      </c>
      <c r="N259" s="140">
        <v>39</v>
      </c>
      <c r="O259" s="160">
        <v>1</v>
      </c>
      <c r="P259" s="149" t="s">
        <v>660</v>
      </c>
      <c r="Q259" s="176">
        <v>1</v>
      </c>
      <c r="R259" s="141" t="s">
        <v>4450</v>
      </c>
    </row>
    <row r="260" spans="1:18" ht="405.75" hidden="1">
      <c r="A260" s="172" t="s">
        <v>652</v>
      </c>
      <c r="B260" s="139" t="s">
        <v>24</v>
      </c>
      <c r="C260" s="520"/>
      <c r="D260" s="520"/>
      <c r="E260" s="521"/>
      <c r="F260" s="521"/>
      <c r="G260" s="521"/>
      <c r="H260" s="525"/>
      <c r="I260" s="167" t="s">
        <v>661</v>
      </c>
      <c r="J260" s="91" t="s">
        <v>662</v>
      </c>
      <c r="K260" s="160">
        <v>1</v>
      </c>
      <c r="L260" s="161">
        <v>45231</v>
      </c>
      <c r="M260" s="161">
        <v>45504</v>
      </c>
      <c r="N260" s="140">
        <v>39</v>
      </c>
      <c r="O260" s="160">
        <v>1</v>
      </c>
      <c r="P260" s="149" t="s">
        <v>663</v>
      </c>
      <c r="Q260" s="176">
        <v>1</v>
      </c>
      <c r="R260" s="141" t="s">
        <v>4450</v>
      </c>
    </row>
    <row r="261" spans="1:18" ht="225.75" hidden="1">
      <c r="A261" s="172" t="s">
        <v>652</v>
      </c>
      <c r="B261" s="139" t="s">
        <v>24</v>
      </c>
      <c r="C261" s="520"/>
      <c r="D261" s="520"/>
      <c r="E261" s="521"/>
      <c r="F261" s="521"/>
      <c r="G261" s="521"/>
      <c r="H261" s="89" t="s">
        <v>664</v>
      </c>
      <c r="I261" s="91" t="s">
        <v>474</v>
      </c>
      <c r="J261" s="91" t="s">
        <v>475</v>
      </c>
      <c r="K261" s="142">
        <v>1</v>
      </c>
      <c r="L261" s="90">
        <v>45323</v>
      </c>
      <c r="M261" s="90">
        <v>45747</v>
      </c>
      <c r="N261" s="140">
        <v>60.571428571428569</v>
      </c>
      <c r="O261" s="160">
        <v>1</v>
      </c>
      <c r="P261" s="149" t="s">
        <v>665</v>
      </c>
      <c r="Q261" s="176">
        <v>1</v>
      </c>
      <c r="R261" s="141" t="s">
        <v>4450</v>
      </c>
    </row>
    <row r="262" spans="1:18" ht="150.75" hidden="1">
      <c r="A262" s="172" t="s">
        <v>652</v>
      </c>
      <c r="B262" s="139" t="s">
        <v>24</v>
      </c>
      <c r="C262" s="520"/>
      <c r="D262" s="520"/>
      <c r="E262" s="521"/>
      <c r="F262" s="521"/>
      <c r="G262" s="521"/>
      <c r="H262" s="89" t="s">
        <v>518</v>
      </c>
      <c r="I262" s="91" t="s">
        <v>518</v>
      </c>
      <c r="J262" s="91" t="s">
        <v>519</v>
      </c>
      <c r="K262" s="142">
        <v>1</v>
      </c>
      <c r="L262" s="90">
        <v>45323</v>
      </c>
      <c r="M262" s="90">
        <v>45747</v>
      </c>
      <c r="N262" s="140">
        <v>60.571428571428569</v>
      </c>
      <c r="O262" s="160">
        <v>1</v>
      </c>
      <c r="P262" s="149" t="s">
        <v>676</v>
      </c>
      <c r="Q262" s="176">
        <v>1</v>
      </c>
      <c r="R262" s="141" t="s">
        <v>4450</v>
      </c>
    </row>
    <row r="263" spans="1:18" ht="150.75" hidden="1">
      <c r="A263" s="172" t="s">
        <v>652</v>
      </c>
      <c r="B263" s="139" t="s">
        <v>24</v>
      </c>
      <c r="C263" s="520"/>
      <c r="D263" s="520"/>
      <c r="E263" s="521"/>
      <c r="F263" s="521"/>
      <c r="G263" s="521"/>
      <c r="H263" s="89" t="s">
        <v>480</v>
      </c>
      <c r="I263" s="91" t="s">
        <v>481</v>
      </c>
      <c r="J263" s="91" t="s">
        <v>482</v>
      </c>
      <c r="K263" s="142">
        <v>1</v>
      </c>
      <c r="L263" s="90">
        <v>45231</v>
      </c>
      <c r="M263" s="90">
        <v>45747</v>
      </c>
      <c r="N263" s="140">
        <v>73.714285714285708</v>
      </c>
      <c r="O263" s="160">
        <v>1</v>
      </c>
      <c r="P263" s="149" t="s">
        <v>676</v>
      </c>
      <c r="Q263" s="176">
        <v>1</v>
      </c>
      <c r="R263" s="141" t="s">
        <v>4450</v>
      </c>
    </row>
    <row r="264" spans="1:18" ht="225.75" hidden="1">
      <c r="A264" s="172" t="s">
        <v>652</v>
      </c>
      <c r="B264" s="139" t="s">
        <v>24</v>
      </c>
      <c r="C264" s="520"/>
      <c r="D264" s="520"/>
      <c r="E264" s="521"/>
      <c r="F264" s="521"/>
      <c r="G264" s="521"/>
      <c r="H264" s="89" t="s">
        <v>483</v>
      </c>
      <c r="I264" s="91" t="s">
        <v>483</v>
      </c>
      <c r="J264" s="91" t="s">
        <v>484</v>
      </c>
      <c r="K264" s="142">
        <v>1</v>
      </c>
      <c r="L264" s="90">
        <v>45323</v>
      </c>
      <c r="M264" s="90">
        <v>45747</v>
      </c>
      <c r="N264" s="140">
        <v>60.571428571428569</v>
      </c>
      <c r="O264" s="160">
        <v>1</v>
      </c>
      <c r="P264" s="149" t="s">
        <v>665</v>
      </c>
      <c r="Q264" s="176">
        <v>1</v>
      </c>
      <c r="R264" s="141" t="s">
        <v>4450</v>
      </c>
    </row>
    <row r="265" spans="1:18" ht="150.75" hidden="1">
      <c r="A265" s="172" t="s">
        <v>652</v>
      </c>
      <c r="B265" s="139" t="s">
        <v>24</v>
      </c>
      <c r="C265" s="520"/>
      <c r="D265" s="520"/>
      <c r="E265" s="521"/>
      <c r="F265" s="521"/>
      <c r="G265" s="521"/>
      <c r="H265" s="89" t="s">
        <v>238</v>
      </c>
      <c r="I265" s="91" t="s">
        <v>238</v>
      </c>
      <c r="J265" s="91" t="s">
        <v>485</v>
      </c>
      <c r="K265" s="142">
        <v>1</v>
      </c>
      <c r="L265" s="90">
        <v>45231</v>
      </c>
      <c r="M265" s="90">
        <v>45747</v>
      </c>
      <c r="N265" s="140">
        <v>73.714285714285708</v>
      </c>
      <c r="O265" s="160">
        <v>1</v>
      </c>
      <c r="P265" s="149" t="s">
        <v>676</v>
      </c>
      <c r="Q265" s="176">
        <v>1</v>
      </c>
      <c r="R265" s="141" t="s">
        <v>4450</v>
      </c>
    </row>
    <row r="266" spans="1:18" ht="360.75" hidden="1">
      <c r="A266" s="172" t="s">
        <v>652</v>
      </c>
      <c r="B266" s="139" t="s">
        <v>24</v>
      </c>
      <c r="C266" s="520"/>
      <c r="D266" s="520"/>
      <c r="E266" s="521"/>
      <c r="F266" s="521"/>
      <c r="G266" s="521"/>
      <c r="H266" s="89" t="s">
        <v>486</v>
      </c>
      <c r="I266" s="91" t="s">
        <v>486</v>
      </c>
      <c r="J266" s="91" t="s">
        <v>487</v>
      </c>
      <c r="K266" s="142">
        <v>1</v>
      </c>
      <c r="L266" s="90">
        <v>45231</v>
      </c>
      <c r="M266" s="90">
        <v>45808</v>
      </c>
      <c r="N266" s="140">
        <v>82.428571428571431</v>
      </c>
      <c r="O266" s="160">
        <v>1</v>
      </c>
      <c r="P266" s="149" t="s">
        <v>667</v>
      </c>
      <c r="Q266" s="176">
        <v>1</v>
      </c>
      <c r="R266" s="141" t="s">
        <v>4450</v>
      </c>
    </row>
    <row r="267" spans="1:18" ht="240.75" hidden="1">
      <c r="A267" s="172" t="s">
        <v>652</v>
      </c>
      <c r="B267" s="139" t="s">
        <v>24</v>
      </c>
      <c r="C267" s="520"/>
      <c r="D267" s="520"/>
      <c r="E267" s="521"/>
      <c r="F267" s="521"/>
      <c r="G267" s="521"/>
      <c r="H267" s="89" t="s">
        <v>56</v>
      </c>
      <c r="I267" s="91" t="s">
        <v>489</v>
      </c>
      <c r="J267" s="91" t="s">
        <v>490</v>
      </c>
      <c r="K267" s="142">
        <v>7</v>
      </c>
      <c r="L267" s="90">
        <v>46024</v>
      </c>
      <c r="M267" s="90">
        <v>46660</v>
      </c>
      <c r="N267" s="140">
        <v>90.857142857142861</v>
      </c>
      <c r="O267" s="160">
        <v>0</v>
      </c>
      <c r="P267" s="149" t="s">
        <v>668</v>
      </c>
      <c r="Q267" s="176">
        <v>0</v>
      </c>
      <c r="R267" s="141" t="s">
        <v>1604</v>
      </c>
    </row>
    <row r="268" spans="1:18" ht="225.75" hidden="1">
      <c r="A268" s="172" t="s">
        <v>652</v>
      </c>
      <c r="B268" s="139" t="s">
        <v>24</v>
      </c>
      <c r="C268" s="520"/>
      <c r="D268" s="520"/>
      <c r="E268" s="521"/>
      <c r="F268" s="521"/>
      <c r="G268" s="521"/>
      <c r="H268" s="89" t="s">
        <v>492</v>
      </c>
      <c r="I268" s="91" t="s">
        <v>493</v>
      </c>
      <c r="J268" s="91" t="s">
        <v>494</v>
      </c>
      <c r="K268" s="142">
        <v>1</v>
      </c>
      <c r="L268" s="90">
        <v>46024</v>
      </c>
      <c r="M268" s="90">
        <v>46660</v>
      </c>
      <c r="N268" s="140">
        <v>90.857142857142861</v>
      </c>
      <c r="O268" s="160">
        <v>0</v>
      </c>
      <c r="P268" s="149" t="s">
        <v>665</v>
      </c>
      <c r="Q268" s="176">
        <v>0</v>
      </c>
      <c r="R268" s="141" t="s">
        <v>1604</v>
      </c>
    </row>
    <row r="269" spans="1:18" ht="409.5" hidden="1">
      <c r="A269" s="172" t="s">
        <v>652</v>
      </c>
      <c r="B269" s="139" t="s">
        <v>24</v>
      </c>
      <c r="C269" s="520"/>
      <c r="D269" s="520"/>
      <c r="E269" s="521"/>
      <c r="F269" s="521"/>
      <c r="G269" s="521"/>
      <c r="H269" s="89" t="s">
        <v>495</v>
      </c>
      <c r="I269" s="91" t="s">
        <v>496</v>
      </c>
      <c r="J269" s="91" t="s">
        <v>527</v>
      </c>
      <c r="K269" s="142">
        <v>2</v>
      </c>
      <c r="L269" s="90">
        <v>46024</v>
      </c>
      <c r="M269" s="90">
        <v>46660</v>
      </c>
      <c r="N269" s="140">
        <v>90.857142857142861</v>
      </c>
      <c r="O269" s="160">
        <v>0</v>
      </c>
      <c r="P269" s="149" t="s">
        <v>669</v>
      </c>
      <c r="Q269" s="176">
        <v>0</v>
      </c>
      <c r="R269" s="141" t="s">
        <v>1604</v>
      </c>
    </row>
    <row r="270" spans="1:18" ht="330" hidden="1" customHeight="1">
      <c r="A270" s="172" t="s">
        <v>652</v>
      </c>
      <c r="B270" s="139" t="s">
        <v>24</v>
      </c>
      <c r="C270" s="523" t="s">
        <v>691</v>
      </c>
      <c r="D270" s="523" t="s">
        <v>692</v>
      </c>
      <c r="E270" s="521" t="s">
        <v>693</v>
      </c>
      <c r="F270" s="521"/>
      <c r="G270" s="521" t="s">
        <v>694</v>
      </c>
      <c r="H270" s="144" t="s">
        <v>695</v>
      </c>
      <c r="I270" s="91" t="s">
        <v>696</v>
      </c>
      <c r="J270" s="145" t="s">
        <v>697</v>
      </c>
      <c r="K270" s="160">
        <v>1</v>
      </c>
      <c r="L270" s="161">
        <v>42614</v>
      </c>
      <c r="M270" s="161">
        <v>42825</v>
      </c>
      <c r="N270" s="140">
        <v>30.142857142857142</v>
      </c>
      <c r="O270" s="160">
        <v>1</v>
      </c>
      <c r="P270" s="91" t="s">
        <v>698</v>
      </c>
      <c r="Q270" s="146">
        <v>1</v>
      </c>
      <c r="R270" s="141" t="s">
        <v>4450</v>
      </c>
    </row>
    <row r="271" spans="1:18" ht="409.5" hidden="1">
      <c r="A271" s="172" t="s">
        <v>652</v>
      </c>
      <c r="B271" s="139" t="s">
        <v>24</v>
      </c>
      <c r="C271" s="523"/>
      <c r="D271" s="523"/>
      <c r="E271" s="521"/>
      <c r="F271" s="521"/>
      <c r="G271" s="521"/>
      <c r="H271" s="524" t="s">
        <v>699</v>
      </c>
      <c r="I271" s="167" t="s">
        <v>658</v>
      </c>
      <c r="J271" s="91" t="s">
        <v>659</v>
      </c>
      <c r="K271" s="160">
        <v>1</v>
      </c>
      <c r="L271" s="161">
        <v>45231</v>
      </c>
      <c r="M271" s="161">
        <v>45504</v>
      </c>
      <c r="N271" s="140">
        <v>39</v>
      </c>
      <c r="O271" s="160">
        <v>1</v>
      </c>
      <c r="P271" s="149" t="s">
        <v>660</v>
      </c>
      <c r="Q271" s="176">
        <v>1</v>
      </c>
      <c r="R271" s="141" t="s">
        <v>4450</v>
      </c>
    </row>
    <row r="272" spans="1:18" ht="375.75" hidden="1">
      <c r="A272" s="172" t="s">
        <v>652</v>
      </c>
      <c r="B272" s="139" t="s">
        <v>24</v>
      </c>
      <c r="C272" s="523"/>
      <c r="D272" s="523"/>
      <c r="E272" s="521"/>
      <c r="F272" s="521"/>
      <c r="G272" s="521"/>
      <c r="H272" s="524"/>
      <c r="I272" s="167" t="s">
        <v>661</v>
      </c>
      <c r="J272" s="91" t="s">
        <v>662</v>
      </c>
      <c r="K272" s="160">
        <v>1</v>
      </c>
      <c r="L272" s="161">
        <v>45231</v>
      </c>
      <c r="M272" s="161">
        <v>45504</v>
      </c>
      <c r="N272" s="140">
        <v>39</v>
      </c>
      <c r="O272" s="160">
        <v>1</v>
      </c>
      <c r="P272" s="149" t="s">
        <v>700</v>
      </c>
      <c r="Q272" s="176">
        <v>1</v>
      </c>
      <c r="R272" s="141" t="s">
        <v>4450</v>
      </c>
    </row>
    <row r="273" spans="1:18" ht="270.75" hidden="1">
      <c r="A273" s="172" t="s">
        <v>652</v>
      </c>
      <c r="B273" s="139" t="s">
        <v>24</v>
      </c>
      <c r="C273" s="523"/>
      <c r="D273" s="523"/>
      <c r="E273" s="521"/>
      <c r="F273" s="521"/>
      <c r="G273" s="521"/>
      <c r="H273" s="89" t="s">
        <v>664</v>
      </c>
      <c r="I273" s="91" t="s">
        <v>474</v>
      </c>
      <c r="J273" s="91" t="s">
        <v>475</v>
      </c>
      <c r="K273" s="142">
        <v>1</v>
      </c>
      <c r="L273" s="90">
        <v>45323</v>
      </c>
      <c r="M273" s="90">
        <v>45747</v>
      </c>
      <c r="N273" s="140">
        <v>60.571428571428569</v>
      </c>
      <c r="O273" s="160">
        <v>1</v>
      </c>
      <c r="P273" s="149" t="s">
        <v>701</v>
      </c>
      <c r="Q273" s="176">
        <v>1</v>
      </c>
      <c r="R273" s="141" t="s">
        <v>4450</v>
      </c>
    </row>
    <row r="274" spans="1:18" ht="135.75" hidden="1">
      <c r="A274" s="172" t="s">
        <v>652</v>
      </c>
      <c r="B274" s="139" t="s">
        <v>24</v>
      </c>
      <c r="C274" s="523"/>
      <c r="D274" s="523"/>
      <c r="E274" s="521"/>
      <c r="F274" s="521"/>
      <c r="G274" s="521"/>
      <c r="H274" s="89" t="s">
        <v>518</v>
      </c>
      <c r="I274" s="91" t="s">
        <v>518</v>
      </c>
      <c r="J274" s="91" t="s">
        <v>519</v>
      </c>
      <c r="K274" s="142">
        <v>1</v>
      </c>
      <c r="L274" s="90">
        <v>45323</v>
      </c>
      <c r="M274" s="90">
        <v>45747</v>
      </c>
      <c r="N274" s="140">
        <v>60.571428571428569</v>
      </c>
      <c r="O274" s="160">
        <v>1</v>
      </c>
      <c r="P274" s="149" t="s">
        <v>702</v>
      </c>
      <c r="Q274" s="176">
        <v>1</v>
      </c>
      <c r="R274" s="141" t="s">
        <v>4450</v>
      </c>
    </row>
    <row r="275" spans="1:18" ht="135.75" hidden="1">
      <c r="A275" s="172" t="s">
        <v>652</v>
      </c>
      <c r="B275" s="139" t="s">
        <v>24</v>
      </c>
      <c r="C275" s="523"/>
      <c r="D275" s="523"/>
      <c r="E275" s="521"/>
      <c r="F275" s="521"/>
      <c r="G275" s="521"/>
      <c r="H275" s="89" t="s">
        <v>480</v>
      </c>
      <c r="I275" s="91" t="s">
        <v>481</v>
      </c>
      <c r="J275" s="91" t="s">
        <v>482</v>
      </c>
      <c r="K275" s="142">
        <v>1</v>
      </c>
      <c r="L275" s="90">
        <v>45231</v>
      </c>
      <c r="M275" s="90">
        <v>45747</v>
      </c>
      <c r="N275" s="140">
        <v>73.714285714285708</v>
      </c>
      <c r="O275" s="160">
        <v>1</v>
      </c>
      <c r="P275" s="149" t="s">
        <v>702</v>
      </c>
      <c r="Q275" s="176">
        <v>1</v>
      </c>
      <c r="R275" s="141" t="s">
        <v>4450</v>
      </c>
    </row>
    <row r="276" spans="1:18" ht="270.75" hidden="1">
      <c r="A276" s="172" t="s">
        <v>652</v>
      </c>
      <c r="B276" s="139" t="s">
        <v>24</v>
      </c>
      <c r="C276" s="523"/>
      <c r="D276" s="523"/>
      <c r="E276" s="521"/>
      <c r="F276" s="521"/>
      <c r="G276" s="521"/>
      <c r="H276" s="89" t="s">
        <v>483</v>
      </c>
      <c r="I276" s="91" t="s">
        <v>483</v>
      </c>
      <c r="J276" s="91" t="s">
        <v>484</v>
      </c>
      <c r="K276" s="142">
        <v>1</v>
      </c>
      <c r="L276" s="90">
        <v>45323</v>
      </c>
      <c r="M276" s="90">
        <v>45747</v>
      </c>
      <c r="N276" s="140">
        <v>60.571428571428569</v>
      </c>
      <c r="O276" s="160">
        <v>1</v>
      </c>
      <c r="P276" s="149" t="s">
        <v>701</v>
      </c>
      <c r="Q276" s="176">
        <v>1</v>
      </c>
      <c r="R276" s="141" t="s">
        <v>4450</v>
      </c>
    </row>
    <row r="277" spans="1:18" ht="135.75" hidden="1">
      <c r="A277" s="172" t="s">
        <v>652</v>
      </c>
      <c r="B277" s="139" t="s">
        <v>24</v>
      </c>
      <c r="C277" s="523"/>
      <c r="D277" s="523"/>
      <c r="E277" s="521"/>
      <c r="F277" s="521"/>
      <c r="G277" s="521"/>
      <c r="H277" s="89" t="s">
        <v>238</v>
      </c>
      <c r="I277" s="91" t="s">
        <v>238</v>
      </c>
      <c r="J277" s="91" t="s">
        <v>485</v>
      </c>
      <c r="K277" s="142">
        <v>1</v>
      </c>
      <c r="L277" s="90">
        <v>45231</v>
      </c>
      <c r="M277" s="90">
        <v>45747</v>
      </c>
      <c r="N277" s="140">
        <v>73.714285714285708</v>
      </c>
      <c r="O277" s="160">
        <v>1</v>
      </c>
      <c r="P277" s="149" t="s">
        <v>702</v>
      </c>
      <c r="Q277" s="176">
        <v>1</v>
      </c>
      <c r="R277" s="141" t="s">
        <v>4450</v>
      </c>
    </row>
    <row r="278" spans="1:18" ht="375.75" hidden="1">
      <c r="A278" s="172" t="s">
        <v>652</v>
      </c>
      <c r="B278" s="139" t="s">
        <v>24</v>
      </c>
      <c r="C278" s="523"/>
      <c r="D278" s="523"/>
      <c r="E278" s="521"/>
      <c r="F278" s="521"/>
      <c r="G278" s="521"/>
      <c r="H278" s="89" t="s">
        <v>486</v>
      </c>
      <c r="I278" s="91" t="s">
        <v>486</v>
      </c>
      <c r="J278" s="91" t="s">
        <v>487</v>
      </c>
      <c r="K278" s="142">
        <v>1</v>
      </c>
      <c r="L278" s="90">
        <v>45231</v>
      </c>
      <c r="M278" s="90">
        <v>45808</v>
      </c>
      <c r="N278" s="140">
        <v>82.428571428571431</v>
      </c>
      <c r="O278" s="160">
        <v>1</v>
      </c>
      <c r="P278" s="149" t="s">
        <v>700</v>
      </c>
      <c r="Q278" s="176">
        <v>1</v>
      </c>
      <c r="R278" s="141" t="s">
        <v>4450</v>
      </c>
    </row>
    <row r="279" spans="1:18" ht="135.75" hidden="1">
      <c r="A279" s="172" t="s">
        <v>652</v>
      </c>
      <c r="B279" s="139" t="s">
        <v>24</v>
      </c>
      <c r="C279" s="523"/>
      <c r="D279" s="523"/>
      <c r="E279" s="521"/>
      <c r="F279" s="521"/>
      <c r="G279" s="521"/>
      <c r="H279" s="89" t="s">
        <v>56</v>
      </c>
      <c r="I279" s="91" t="s">
        <v>489</v>
      </c>
      <c r="J279" s="91" t="s">
        <v>490</v>
      </c>
      <c r="K279" s="142">
        <v>8</v>
      </c>
      <c r="L279" s="90">
        <v>45809</v>
      </c>
      <c r="M279" s="90">
        <v>46568</v>
      </c>
      <c r="N279" s="140">
        <v>108.42857142857143</v>
      </c>
      <c r="O279" s="160">
        <v>0</v>
      </c>
      <c r="P279" s="149" t="s">
        <v>702</v>
      </c>
      <c r="Q279" s="176">
        <v>0</v>
      </c>
      <c r="R279" s="141" t="s">
        <v>1604</v>
      </c>
    </row>
    <row r="280" spans="1:18" ht="270.75" hidden="1">
      <c r="A280" s="172" t="s">
        <v>652</v>
      </c>
      <c r="B280" s="139" t="s">
        <v>24</v>
      </c>
      <c r="C280" s="523"/>
      <c r="D280" s="523"/>
      <c r="E280" s="521"/>
      <c r="F280" s="521"/>
      <c r="G280" s="521"/>
      <c r="H280" s="89" t="s">
        <v>492</v>
      </c>
      <c r="I280" s="91" t="s">
        <v>493</v>
      </c>
      <c r="J280" s="91" t="s">
        <v>494</v>
      </c>
      <c r="K280" s="142">
        <v>1</v>
      </c>
      <c r="L280" s="90">
        <v>45809</v>
      </c>
      <c r="M280" s="90">
        <v>46568</v>
      </c>
      <c r="N280" s="140">
        <v>108.42857142857143</v>
      </c>
      <c r="O280" s="160">
        <v>0</v>
      </c>
      <c r="P280" s="149" t="s">
        <v>701</v>
      </c>
      <c r="Q280" s="176">
        <v>0</v>
      </c>
      <c r="R280" s="141" t="s">
        <v>1604</v>
      </c>
    </row>
    <row r="281" spans="1:18" ht="375.75" hidden="1">
      <c r="A281" s="172" t="s">
        <v>652</v>
      </c>
      <c r="B281" s="139" t="s">
        <v>24</v>
      </c>
      <c r="C281" s="523"/>
      <c r="D281" s="523"/>
      <c r="E281" s="521"/>
      <c r="F281" s="521"/>
      <c r="G281" s="521"/>
      <c r="H281" s="89" t="s">
        <v>495</v>
      </c>
      <c r="I281" s="91" t="s">
        <v>496</v>
      </c>
      <c r="J281" s="91" t="s">
        <v>527</v>
      </c>
      <c r="K281" s="142">
        <v>2</v>
      </c>
      <c r="L281" s="90">
        <v>45809</v>
      </c>
      <c r="M281" s="90">
        <v>46568</v>
      </c>
      <c r="N281" s="140">
        <v>108.42857142857143</v>
      </c>
      <c r="O281" s="160">
        <v>0</v>
      </c>
      <c r="P281" s="149" t="s">
        <v>700</v>
      </c>
      <c r="Q281" s="176">
        <v>0</v>
      </c>
      <c r="R281" s="141" t="s">
        <v>1604</v>
      </c>
    </row>
    <row r="282" spans="1:18" ht="150.75" hidden="1">
      <c r="A282" s="172" t="s">
        <v>652</v>
      </c>
      <c r="B282" s="139" t="s">
        <v>24</v>
      </c>
      <c r="C282" s="523"/>
      <c r="D282" s="523"/>
      <c r="E282" s="521"/>
      <c r="F282" s="521"/>
      <c r="G282" s="521"/>
      <c r="H282" s="144" t="s">
        <v>703</v>
      </c>
      <c r="I282" s="145" t="s">
        <v>703</v>
      </c>
      <c r="J282" s="145" t="s">
        <v>704</v>
      </c>
      <c r="K282" s="160">
        <v>1</v>
      </c>
      <c r="L282" s="161">
        <v>42795</v>
      </c>
      <c r="M282" s="161">
        <v>42855</v>
      </c>
      <c r="N282" s="140">
        <v>8.5714285714285712</v>
      </c>
      <c r="O282" s="160">
        <v>1</v>
      </c>
      <c r="P282" s="91" t="s">
        <v>705</v>
      </c>
      <c r="Q282" s="146">
        <v>1</v>
      </c>
      <c r="R282" s="141" t="s">
        <v>4450</v>
      </c>
    </row>
    <row r="283" spans="1:18" ht="165.75" hidden="1">
      <c r="A283" s="172" t="s">
        <v>652</v>
      </c>
      <c r="B283" s="139" t="s">
        <v>24</v>
      </c>
      <c r="C283" s="523"/>
      <c r="D283" s="523"/>
      <c r="E283" s="521"/>
      <c r="F283" s="521"/>
      <c r="G283" s="521"/>
      <c r="H283" s="144" t="s">
        <v>706</v>
      </c>
      <c r="I283" s="145" t="s">
        <v>706</v>
      </c>
      <c r="J283" s="145" t="s">
        <v>707</v>
      </c>
      <c r="K283" s="160">
        <v>1</v>
      </c>
      <c r="L283" s="161">
        <v>42855</v>
      </c>
      <c r="M283" s="161">
        <v>42916</v>
      </c>
      <c r="N283" s="140">
        <v>8.7142857142857135</v>
      </c>
      <c r="O283" s="160">
        <v>1</v>
      </c>
      <c r="P283" s="91" t="s">
        <v>708</v>
      </c>
      <c r="Q283" s="146">
        <v>1</v>
      </c>
      <c r="R283" s="141" t="s">
        <v>4450</v>
      </c>
    </row>
    <row r="284" spans="1:18" ht="409.5" hidden="1">
      <c r="A284" s="172" t="s">
        <v>652</v>
      </c>
      <c r="B284" s="139" t="s">
        <v>24</v>
      </c>
      <c r="C284" s="523" t="s">
        <v>709</v>
      </c>
      <c r="D284" s="523" t="s">
        <v>710</v>
      </c>
      <c r="E284" s="521" t="s">
        <v>711</v>
      </c>
      <c r="F284" s="521"/>
      <c r="G284" s="521" t="s">
        <v>712</v>
      </c>
      <c r="H284" s="525" t="s">
        <v>713</v>
      </c>
      <c r="I284" s="167" t="s">
        <v>658</v>
      </c>
      <c r="J284" s="91" t="s">
        <v>659</v>
      </c>
      <c r="K284" s="160">
        <v>1</v>
      </c>
      <c r="L284" s="161">
        <v>45231</v>
      </c>
      <c r="M284" s="161">
        <v>45504</v>
      </c>
      <c r="N284" s="140">
        <v>39</v>
      </c>
      <c r="O284" s="160">
        <v>1</v>
      </c>
      <c r="P284" s="149" t="s">
        <v>660</v>
      </c>
      <c r="Q284" s="176">
        <v>1</v>
      </c>
      <c r="R284" s="141" t="s">
        <v>4450</v>
      </c>
    </row>
    <row r="285" spans="1:18" ht="390.75" hidden="1">
      <c r="A285" s="172" t="s">
        <v>652</v>
      </c>
      <c r="B285" s="139" t="s">
        <v>24</v>
      </c>
      <c r="C285" s="523"/>
      <c r="D285" s="523"/>
      <c r="E285" s="521"/>
      <c r="F285" s="521"/>
      <c r="G285" s="521"/>
      <c r="H285" s="525"/>
      <c r="I285" s="167" t="s">
        <v>661</v>
      </c>
      <c r="J285" s="91" t="s">
        <v>662</v>
      </c>
      <c r="K285" s="160">
        <v>1</v>
      </c>
      <c r="L285" s="161">
        <v>45231</v>
      </c>
      <c r="M285" s="161">
        <v>45504</v>
      </c>
      <c r="N285" s="140">
        <v>39</v>
      </c>
      <c r="O285" s="160">
        <v>1</v>
      </c>
      <c r="P285" s="149" t="s">
        <v>714</v>
      </c>
      <c r="Q285" s="176">
        <v>1</v>
      </c>
      <c r="R285" s="141" t="s">
        <v>4450</v>
      </c>
    </row>
    <row r="286" spans="1:18" ht="285.75" hidden="1">
      <c r="A286" s="172" t="s">
        <v>652</v>
      </c>
      <c r="B286" s="139" t="s">
        <v>24</v>
      </c>
      <c r="C286" s="523"/>
      <c r="D286" s="523"/>
      <c r="E286" s="521"/>
      <c r="F286" s="521"/>
      <c r="G286" s="521"/>
      <c r="H286" s="89" t="s">
        <v>664</v>
      </c>
      <c r="I286" s="91" t="s">
        <v>474</v>
      </c>
      <c r="J286" s="91" t="s">
        <v>475</v>
      </c>
      <c r="K286" s="142">
        <v>1</v>
      </c>
      <c r="L286" s="90">
        <v>45323</v>
      </c>
      <c r="M286" s="90">
        <v>45747</v>
      </c>
      <c r="N286" s="140">
        <v>60.571428571428569</v>
      </c>
      <c r="O286" s="160">
        <v>1</v>
      </c>
      <c r="P286" s="149" t="s">
        <v>715</v>
      </c>
      <c r="Q286" s="176">
        <v>1</v>
      </c>
      <c r="R286" s="141" t="s">
        <v>4450</v>
      </c>
    </row>
    <row r="287" spans="1:18" ht="135.75" hidden="1">
      <c r="A287" s="172" t="s">
        <v>652</v>
      </c>
      <c r="B287" s="139" t="s">
        <v>24</v>
      </c>
      <c r="C287" s="523"/>
      <c r="D287" s="523"/>
      <c r="E287" s="521"/>
      <c r="F287" s="521"/>
      <c r="G287" s="521"/>
      <c r="H287" s="89" t="s">
        <v>518</v>
      </c>
      <c r="I287" s="91" t="s">
        <v>518</v>
      </c>
      <c r="J287" s="91" t="s">
        <v>519</v>
      </c>
      <c r="K287" s="142">
        <v>1</v>
      </c>
      <c r="L287" s="90">
        <v>45323</v>
      </c>
      <c r="M287" s="90">
        <v>45747</v>
      </c>
      <c r="N287" s="140">
        <v>60.571428571428569</v>
      </c>
      <c r="O287" s="160">
        <v>1</v>
      </c>
      <c r="P287" s="149" t="s">
        <v>702</v>
      </c>
      <c r="Q287" s="176">
        <v>1</v>
      </c>
      <c r="R287" s="141" t="s">
        <v>4450</v>
      </c>
    </row>
    <row r="288" spans="1:18" ht="135.75" hidden="1">
      <c r="A288" s="172" t="s">
        <v>652</v>
      </c>
      <c r="B288" s="139" t="s">
        <v>24</v>
      </c>
      <c r="C288" s="523"/>
      <c r="D288" s="523"/>
      <c r="E288" s="521"/>
      <c r="F288" s="521"/>
      <c r="G288" s="521"/>
      <c r="H288" s="89" t="s">
        <v>480</v>
      </c>
      <c r="I288" s="91" t="s">
        <v>481</v>
      </c>
      <c r="J288" s="91" t="s">
        <v>482</v>
      </c>
      <c r="K288" s="142">
        <v>1</v>
      </c>
      <c r="L288" s="90">
        <v>45231</v>
      </c>
      <c r="M288" s="90">
        <v>45747</v>
      </c>
      <c r="N288" s="140">
        <v>73.714285714285708</v>
      </c>
      <c r="O288" s="160">
        <v>1</v>
      </c>
      <c r="P288" s="149" t="s">
        <v>702</v>
      </c>
      <c r="Q288" s="176">
        <v>1</v>
      </c>
      <c r="R288" s="141" t="s">
        <v>4450</v>
      </c>
    </row>
    <row r="289" spans="1:18" ht="285.75" hidden="1">
      <c r="A289" s="172" t="s">
        <v>652</v>
      </c>
      <c r="B289" s="139" t="s">
        <v>24</v>
      </c>
      <c r="C289" s="523"/>
      <c r="D289" s="523"/>
      <c r="E289" s="521"/>
      <c r="F289" s="521"/>
      <c r="G289" s="521"/>
      <c r="H289" s="89" t="s">
        <v>483</v>
      </c>
      <c r="I289" s="91" t="s">
        <v>483</v>
      </c>
      <c r="J289" s="91" t="s">
        <v>484</v>
      </c>
      <c r="K289" s="142">
        <v>1</v>
      </c>
      <c r="L289" s="90">
        <v>45323</v>
      </c>
      <c r="M289" s="90">
        <v>45747</v>
      </c>
      <c r="N289" s="140">
        <v>60.571428571428569</v>
      </c>
      <c r="O289" s="160">
        <v>1</v>
      </c>
      <c r="P289" s="149" t="s">
        <v>715</v>
      </c>
      <c r="Q289" s="176">
        <v>1</v>
      </c>
      <c r="R289" s="141" t="s">
        <v>4450</v>
      </c>
    </row>
    <row r="290" spans="1:18" ht="135.75" hidden="1">
      <c r="A290" s="172" t="s">
        <v>652</v>
      </c>
      <c r="B290" s="139" t="s">
        <v>24</v>
      </c>
      <c r="C290" s="523"/>
      <c r="D290" s="523"/>
      <c r="E290" s="521"/>
      <c r="F290" s="521"/>
      <c r="G290" s="521"/>
      <c r="H290" s="89" t="s">
        <v>238</v>
      </c>
      <c r="I290" s="91" t="s">
        <v>238</v>
      </c>
      <c r="J290" s="91" t="s">
        <v>485</v>
      </c>
      <c r="K290" s="142">
        <v>1</v>
      </c>
      <c r="L290" s="90">
        <v>45231</v>
      </c>
      <c r="M290" s="90">
        <v>45747</v>
      </c>
      <c r="N290" s="140">
        <v>73.714285714285708</v>
      </c>
      <c r="O290" s="160">
        <v>1</v>
      </c>
      <c r="P290" s="149" t="s">
        <v>702</v>
      </c>
      <c r="Q290" s="176">
        <v>1</v>
      </c>
      <c r="R290" s="141" t="s">
        <v>4450</v>
      </c>
    </row>
    <row r="291" spans="1:18" ht="390.75" hidden="1">
      <c r="A291" s="172" t="s">
        <v>652</v>
      </c>
      <c r="B291" s="139" t="s">
        <v>24</v>
      </c>
      <c r="C291" s="523"/>
      <c r="D291" s="523"/>
      <c r="E291" s="521"/>
      <c r="F291" s="521"/>
      <c r="G291" s="521"/>
      <c r="H291" s="89" t="s">
        <v>486</v>
      </c>
      <c r="I291" s="91" t="s">
        <v>486</v>
      </c>
      <c r="J291" s="91" t="s">
        <v>487</v>
      </c>
      <c r="K291" s="142">
        <v>1</v>
      </c>
      <c r="L291" s="90">
        <v>45231</v>
      </c>
      <c r="M291" s="90">
        <v>45808</v>
      </c>
      <c r="N291" s="140">
        <v>82.428571428571431</v>
      </c>
      <c r="O291" s="160">
        <v>1</v>
      </c>
      <c r="P291" s="149" t="s">
        <v>714</v>
      </c>
      <c r="Q291" s="176">
        <v>1</v>
      </c>
      <c r="R291" s="141" t="s">
        <v>4450</v>
      </c>
    </row>
    <row r="292" spans="1:18" ht="135.75" hidden="1">
      <c r="A292" s="172" t="s">
        <v>652</v>
      </c>
      <c r="B292" s="139" t="s">
        <v>24</v>
      </c>
      <c r="C292" s="523"/>
      <c r="D292" s="523"/>
      <c r="E292" s="521"/>
      <c r="F292" s="521"/>
      <c r="G292" s="521"/>
      <c r="H292" s="89" t="s">
        <v>56</v>
      </c>
      <c r="I292" s="91" t="s">
        <v>489</v>
      </c>
      <c r="J292" s="91" t="s">
        <v>490</v>
      </c>
      <c r="K292" s="142">
        <v>8</v>
      </c>
      <c r="L292" s="90">
        <v>45809</v>
      </c>
      <c r="M292" s="90">
        <v>46568</v>
      </c>
      <c r="N292" s="140">
        <v>108.42857142857143</v>
      </c>
      <c r="O292" s="160">
        <v>0</v>
      </c>
      <c r="P292" s="149" t="s">
        <v>702</v>
      </c>
      <c r="Q292" s="176">
        <v>0</v>
      </c>
      <c r="R292" s="141" t="s">
        <v>1604</v>
      </c>
    </row>
    <row r="293" spans="1:18" ht="285.75" hidden="1">
      <c r="A293" s="172" t="s">
        <v>652</v>
      </c>
      <c r="B293" s="139" t="s">
        <v>24</v>
      </c>
      <c r="C293" s="523"/>
      <c r="D293" s="523"/>
      <c r="E293" s="521"/>
      <c r="F293" s="521"/>
      <c r="G293" s="521"/>
      <c r="H293" s="89" t="s">
        <v>492</v>
      </c>
      <c r="I293" s="91" t="s">
        <v>493</v>
      </c>
      <c r="J293" s="91" t="s">
        <v>494</v>
      </c>
      <c r="K293" s="142">
        <v>1</v>
      </c>
      <c r="L293" s="90">
        <v>45809</v>
      </c>
      <c r="M293" s="90">
        <v>46568</v>
      </c>
      <c r="N293" s="140">
        <v>108.42857142857143</v>
      </c>
      <c r="O293" s="160">
        <v>0</v>
      </c>
      <c r="P293" s="149" t="s">
        <v>715</v>
      </c>
      <c r="Q293" s="176">
        <v>0</v>
      </c>
      <c r="R293" s="141" t="s">
        <v>1604</v>
      </c>
    </row>
    <row r="294" spans="1:18" ht="390.75" hidden="1">
      <c r="A294" s="172" t="s">
        <v>652</v>
      </c>
      <c r="B294" s="139" t="s">
        <v>24</v>
      </c>
      <c r="C294" s="523"/>
      <c r="D294" s="523"/>
      <c r="E294" s="521"/>
      <c r="F294" s="521"/>
      <c r="G294" s="521"/>
      <c r="H294" s="89" t="s">
        <v>495</v>
      </c>
      <c r="I294" s="91" t="s">
        <v>496</v>
      </c>
      <c r="J294" s="91" t="s">
        <v>527</v>
      </c>
      <c r="K294" s="142">
        <v>2</v>
      </c>
      <c r="L294" s="90">
        <v>45809</v>
      </c>
      <c r="M294" s="90">
        <v>46568</v>
      </c>
      <c r="N294" s="140">
        <v>108.42857142857143</v>
      </c>
      <c r="O294" s="160">
        <v>0</v>
      </c>
      <c r="P294" s="149" t="s">
        <v>714</v>
      </c>
      <c r="Q294" s="176">
        <v>0</v>
      </c>
      <c r="R294" s="141" t="s">
        <v>1604</v>
      </c>
    </row>
    <row r="295" spans="1:18" ht="409.5" hidden="1">
      <c r="A295" s="172" t="s">
        <v>652</v>
      </c>
      <c r="B295" s="139" t="s">
        <v>24</v>
      </c>
      <c r="C295" s="523" t="s">
        <v>716</v>
      </c>
      <c r="D295" s="523" t="s">
        <v>717</v>
      </c>
      <c r="E295" s="521" t="s">
        <v>718</v>
      </c>
      <c r="F295" s="521"/>
      <c r="G295" s="521" t="s">
        <v>719</v>
      </c>
      <c r="H295" s="148" t="s">
        <v>720</v>
      </c>
      <c r="I295" s="96" t="s">
        <v>720</v>
      </c>
      <c r="J295" s="177" t="s">
        <v>721</v>
      </c>
      <c r="K295" s="160">
        <v>1</v>
      </c>
      <c r="L295" s="280">
        <v>45139</v>
      </c>
      <c r="M295" s="280">
        <v>45716</v>
      </c>
      <c r="N295" s="140">
        <f t="shared" ref="N295:N314" si="14">(M295-L295)/7</f>
        <v>82.428571428571431</v>
      </c>
      <c r="O295" s="160">
        <v>1</v>
      </c>
      <c r="P295" s="96" t="s">
        <v>722</v>
      </c>
      <c r="Q295" s="146">
        <f t="shared" ref="Q295:Q353" si="15">O295/K295</f>
        <v>1</v>
      </c>
      <c r="R295" s="141" t="str">
        <f t="array" aca="1" ref="R295" ca="1">IF(ISNUMBER(Q295),IF(Q295=100%,"CUMPLIDA",IF(AND(ISNUMBER(M295),ISNUMBER(INDIRECT("FECHA_"&amp;$B295,1))), IF(M295&lt;=INDIRECT("FECHA_"&amp;$B295,1),"INCUMPLIDA","PROCESO"), "VERIFICAR FECHA")),"SIN VALOR AVANCE")</f>
        <v>CUMPLIDA</v>
      </c>
    </row>
    <row r="296" spans="1:18" ht="195.75" hidden="1">
      <c r="A296" s="172" t="s">
        <v>652</v>
      </c>
      <c r="B296" s="139" t="s">
        <v>24</v>
      </c>
      <c r="C296" s="523"/>
      <c r="D296" s="523"/>
      <c r="E296" s="521"/>
      <c r="F296" s="521"/>
      <c r="G296" s="521"/>
      <c r="H296" s="148" t="s">
        <v>723</v>
      </c>
      <c r="I296" s="96" t="s">
        <v>723</v>
      </c>
      <c r="J296" s="96" t="s">
        <v>724</v>
      </c>
      <c r="K296" s="160">
        <v>1</v>
      </c>
      <c r="L296" s="280">
        <v>45139</v>
      </c>
      <c r="M296" s="280">
        <v>45351</v>
      </c>
      <c r="N296" s="140">
        <f t="shared" si="14"/>
        <v>30.285714285714285</v>
      </c>
      <c r="O296" s="160">
        <v>1</v>
      </c>
      <c r="P296" s="96" t="s">
        <v>725</v>
      </c>
      <c r="Q296" s="146">
        <f t="shared" si="15"/>
        <v>1</v>
      </c>
      <c r="R296" s="141" t="str">
        <f t="array" aca="1" ref="R296" ca="1">IF(ISNUMBER(Q296),IF(Q296=100%,"CUMPLIDA",IF(AND(ISNUMBER(M296),ISNUMBER(INDIRECT("FECHA_"&amp;$B296,1))), IF(M296&lt;=INDIRECT("FECHA_"&amp;$B296,1),"INCUMPLIDA","PROCESO"), "VERIFICAR FECHA")),"SIN VALOR AVANCE")</f>
        <v>CUMPLIDA</v>
      </c>
    </row>
    <row r="297" spans="1:18" ht="195.75" hidden="1">
      <c r="A297" s="172" t="s">
        <v>652</v>
      </c>
      <c r="B297" s="139" t="s">
        <v>24</v>
      </c>
      <c r="C297" s="523"/>
      <c r="D297" s="523"/>
      <c r="E297" s="521"/>
      <c r="F297" s="521"/>
      <c r="G297" s="521"/>
      <c r="H297" s="148" t="s">
        <v>726</v>
      </c>
      <c r="I297" s="96" t="s">
        <v>726</v>
      </c>
      <c r="J297" s="96" t="s">
        <v>727</v>
      </c>
      <c r="K297" s="160">
        <v>6</v>
      </c>
      <c r="L297" s="280">
        <v>45139</v>
      </c>
      <c r="M297" s="280">
        <v>45351</v>
      </c>
      <c r="N297" s="140">
        <f t="shared" si="14"/>
        <v>30.285714285714285</v>
      </c>
      <c r="O297" s="160">
        <v>6</v>
      </c>
      <c r="P297" s="96" t="s">
        <v>725</v>
      </c>
      <c r="Q297" s="146">
        <f t="shared" si="15"/>
        <v>1</v>
      </c>
      <c r="R297" s="141" t="str">
        <f t="array" aca="1" ref="R297" ca="1">IF(ISNUMBER(Q297),IF(Q297=100%,"CUMPLIDA",IF(AND(ISNUMBER(M297),ISNUMBER(INDIRECT("FECHA_"&amp;$B297,1))), IF(M297&lt;=INDIRECT("FECHA_"&amp;$B297,1),"INCUMPLIDA","PROCESO"), "VERIFICAR FECHA")),"SIN VALOR AVANCE")</f>
        <v>CUMPLIDA</v>
      </c>
    </row>
    <row r="298" spans="1:18" ht="390.75" hidden="1">
      <c r="A298" s="172" t="s">
        <v>652</v>
      </c>
      <c r="B298" s="139" t="s">
        <v>24</v>
      </c>
      <c r="C298" s="523"/>
      <c r="D298" s="523"/>
      <c r="E298" s="521"/>
      <c r="F298" s="521"/>
      <c r="G298" s="521"/>
      <c r="H298" s="148" t="s">
        <v>728</v>
      </c>
      <c r="I298" s="96" t="s">
        <v>728</v>
      </c>
      <c r="J298" s="96" t="s">
        <v>729</v>
      </c>
      <c r="K298" s="146">
        <v>1</v>
      </c>
      <c r="L298" s="280">
        <v>45139</v>
      </c>
      <c r="M298" s="280">
        <v>45351</v>
      </c>
      <c r="N298" s="140">
        <f t="shared" si="14"/>
        <v>30.285714285714285</v>
      </c>
      <c r="O298" s="146">
        <v>1</v>
      </c>
      <c r="P298" s="96" t="s">
        <v>730</v>
      </c>
      <c r="Q298" s="146">
        <f t="shared" si="15"/>
        <v>1</v>
      </c>
      <c r="R298" s="141" t="str">
        <f t="array" aca="1" ref="R298" ca="1">IF(ISNUMBER(Q298),IF(Q298=100%,"CUMPLIDA",IF(AND(ISNUMBER(M298),ISNUMBER(INDIRECT("FECHA_"&amp;$B298,1))), IF(M298&lt;=INDIRECT("FECHA_"&amp;$B298,1),"INCUMPLIDA","PROCESO"), "VERIFICAR FECHA")),"SIN VALOR AVANCE")</f>
        <v>CUMPLIDA</v>
      </c>
    </row>
    <row r="299" spans="1:18" ht="409.5" hidden="1">
      <c r="A299" s="172" t="s">
        <v>652</v>
      </c>
      <c r="B299" s="139" t="s">
        <v>24</v>
      </c>
      <c r="C299" s="523"/>
      <c r="D299" s="523"/>
      <c r="E299" s="521"/>
      <c r="F299" s="521"/>
      <c r="G299" s="521"/>
      <c r="H299" s="148" t="s">
        <v>731</v>
      </c>
      <c r="I299" s="96" t="s">
        <v>731</v>
      </c>
      <c r="J299" s="96" t="s">
        <v>732</v>
      </c>
      <c r="K299" s="160">
        <v>1</v>
      </c>
      <c r="L299" s="280">
        <v>45306</v>
      </c>
      <c r="M299" s="280">
        <v>45504</v>
      </c>
      <c r="N299" s="140">
        <f t="shared" si="14"/>
        <v>28.285714285714285</v>
      </c>
      <c r="O299" s="160">
        <v>1</v>
      </c>
      <c r="P299" s="96" t="s">
        <v>733</v>
      </c>
      <c r="Q299" s="146">
        <f t="shared" si="15"/>
        <v>1</v>
      </c>
      <c r="R299" s="141" t="str">
        <f t="array" aca="1" ref="R299" ca="1">IF(ISNUMBER(Q299),IF(Q299=100%,"CUMPLIDA",IF(AND(ISNUMBER(M299),ISNUMBER(INDIRECT("FECHA_"&amp;$B299,1))), IF(M299&lt;=INDIRECT("FECHA_"&amp;$B299,1),"INCUMPLIDA","PROCESO"), "VERIFICAR FECHA")),"SIN VALOR AVANCE")</f>
        <v>CUMPLIDA</v>
      </c>
    </row>
    <row r="300" spans="1:18" ht="330.75" hidden="1">
      <c r="A300" s="172" t="s">
        <v>652</v>
      </c>
      <c r="B300" s="139" t="s">
        <v>24</v>
      </c>
      <c r="C300" s="523"/>
      <c r="D300" s="523"/>
      <c r="E300" s="521"/>
      <c r="F300" s="521"/>
      <c r="G300" s="521"/>
      <c r="H300" s="148" t="s">
        <v>734</v>
      </c>
      <c r="I300" s="96" t="s">
        <v>734</v>
      </c>
      <c r="J300" s="96" t="s">
        <v>735</v>
      </c>
      <c r="K300" s="160">
        <v>1</v>
      </c>
      <c r="L300" s="280">
        <v>45505</v>
      </c>
      <c r="M300" s="280">
        <v>45596</v>
      </c>
      <c r="N300" s="140">
        <f t="shared" si="14"/>
        <v>13</v>
      </c>
      <c r="O300" s="160">
        <v>1</v>
      </c>
      <c r="P300" s="96" t="s">
        <v>736</v>
      </c>
      <c r="Q300" s="146">
        <f t="shared" si="15"/>
        <v>1</v>
      </c>
      <c r="R300" s="141" t="str">
        <f t="array" aca="1" ref="R300" ca="1">IF(ISNUMBER(Q300),IF(Q300=100%,"CUMPLIDA",IF(AND(ISNUMBER(M300),ISNUMBER(INDIRECT("FECHA_"&amp;$B300,1))), IF(M300&lt;=INDIRECT("FECHA_"&amp;$B300,1),"INCUMPLIDA","PROCESO"), "VERIFICAR FECHA")),"SIN VALOR AVANCE")</f>
        <v>CUMPLIDA</v>
      </c>
    </row>
    <row r="301" spans="1:18" ht="330.75" hidden="1">
      <c r="A301" s="172" t="s">
        <v>652</v>
      </c>
      <c r="B301" s="139" t="s">
        <v>24</v>
      </c>
      <c r="C301" s="523"/>
      <c r="D301" s="523"/>
      <c r="E301" s="521"/>
      <c r="F301" s="521"/>
      <c r="G301" s="521"/>
      <c r="H301" s="148" t="s">
        <v>737</v>
      </c>
      <c r="I301" s="96" t="s">
        <v>737</v>
      </c>
      <c r="J301" s="96" t="s">
        <v>738</v>
      </c>
      <c r="K301" s="160">
        <v>1</v>
      </c>
      <c r="L301" s="280">
        <v>45597</v>
      </c>
      <c r="M301" s="280">
        <v>45869</v>
      </c>
      <c r="N301" s="140">
        <f t="shared" si="14"/>
        <v>38.857142857142854</v>
      </c>
      <c r="O301" s="160">
        <v>1</v>
      </c>
      <c r="P301" s="96" t="s">
        <v>739</v>
      </c>
      <c r="Q301" s="146">
        <f t="shared" si="15"/>
        <v>1</v>
      </c>
      <c r="R301" s="141" t="str">
        <f t="array" aca="1" ref="R301" ca="1">IF(ISNUMBER(Q301),IF(Q301=100%,"CUMPLIDA",IF(AND(ISNUMBER(M301),ISNUMBER(INDIRECT("FECHA_"&amp;$B301,1))), IF(M301&lt;=INDIRECT("FECHA_"&amp;$B301,1),"INCUMPLIDA","PROCESO"), "VERIFICAR FECHA")),"SIN VALOR AVANCE")</f>
        <v>CUMPLIDA</v>
      </c>
    </row>
    <row r="302" spans="1:18" ht="195.75" hidden="1">
      <c r="A302" s="172" t="s">
        <v>652</v>
      </c>
      <c r="B302" s="139" t="s">
        <v>24</v>
      </c>
      <c r="C302" s="523"/>
      <c r="D302" s="523"/>
      <c r="E302" s="521"/>
      <c r="F302" s="521"/>
      <c r="G302" s="521"/>
      <c r="H302" s="148" t="s">
        <v>740</v>
      </c>
      <c r="I302" s="179" t="s">
        <v>5495</v>
      </c>
      <c r="J302" s="281" t="s">
        <v>48</v>
      </c>
      <c r="K302" s="160">
        <v>1</v>
      </c>
      <c r="L302" s="282">
        <v>46204</v>
      </c>
      <c r="M302" s="282">
        <v>46326</v>
      </c>
      <c r="N302" s="140">
        <f t="shared" si="14"/>
        <v>17.428571428571427</v>
      </c>
      <c r="O302" s="160">
        <v>0</v>
      </c>
      <c r="P302" s="283" t="s">
        <v>5496</v>
      </c>
      <c r="Q302" s="146">
        <f t="shared" si="15"/>
        <v>0</v>
      </c>
      <c r="R302" s="141" t="str">
        <f t="array" aca="1" ref="R302" ca="1">IF(ISNUMBER(Q302),IF(Q302=100%,"CUMPLIDA",IF(AND(ISNUMBER(M302),ISNUMBER(INDIRECT("FECHA_"&amp;$B302,1))), IF(M302&lt;=INDIRECT("FECHA_"&amp;$B302,1),"INCUMPLIDA","PROCESO"), "VERIFICAR FECHA")),"SIN VALOR AVANCE")</f>
        <v>PROCESO</v>
      </c>
    </row>
    <row r="303" spans="1:18" ht="409.5" hidden="1">
      <c r="A303" s="172" t="s">
        <v>652</v>
      </c>
      <c r="B303" s="139" t="s">
        <v>24</v>
      </c>
      <c r="C303" s="523"/>
      <c r="D303" s="523"/>
      <c r="E303" s="521"/>
      <c r="F303" s="521"/>
      <c r="G303" s="521"/>
      <c r="H303" s="89" t="s">
        <v>713</v>
      </c>
      <c r="I303" s="167" t="s">
        <v>658</v>
      </c>
      <c r="J303" s="91" t="s">
        <v>659</v>
      </c>
      <c r="K303" s="160">
        <v>1</v>
      </c>
      <c r="L303" s="280">
        <v>45231</v>
      </c>
      <c r="M303" s="280">
        <v>45504</v>
      </c>
      <c r="N303" s="140">
        <f t="shared" si="14"/>
        <v>39</v>
      </c>
      <c r="O303" s="160">
        <v>1</v>
      </c>
      <c r="P303" s="149" t="s">
        <v>741</v>
      </c>
      <c r="Q303" s="176">
        <f t="shared" si="15"/>
        <v>1</v>
      </c>
      <c r="R303" s="141" t="str">
        <f t="array" aca="1" ref="R303" ca="1">IF(ISNUMBER(Q303),IF(Q303=100%,"CUMPLIDA",IF(AND(ISNUMBER(M303),ISNUMBER(INDIRECT("FECHA_"&amp;$B303,1))), IF(M303&lt;=INDIRECT("FECHA_"&amp;$B303,1),"INCUMPLIDA","PROCESO"), "VERIFICAR FECHA")),"SIN VALOR AVANCE")</f>
        <v>CUMPLIDA</v>
      </c>
    </row>
    <row r="304" spans="1:18" ht="390.75" hidden="1">
      <c r="A304" s="172" t="s">
        <v>652</v>
      </c>
      <c r="B304" s="139" t="s">
        <v>24</v>
      </c>
      <c r="C304" s="523"/>
      <c r="D304" s="523"/>
      <c r="E304" s="521"/>
      <c r="F304" s="521"/>
      <c r="G304" s="521"/>
      <c r="H304" s="89" t="s">
        <v>713</v>
      </c>
      <c r="I304" s="167" t="s">
        <v>661</v>
      </c>
      <c r="J304" s="91" t="s">
        <v>662</v>
      </c>
      <c r="K304" s="160">
        <v>1</v>
      </c>
      <c r="L304" s="280">
        <v>45231</v>
      </c>
      <c r="M304" s="280">
        <v>45504</v>
      </c>
      <c r="N304" s="140">
        <f t="shared" si="14"/>
        <v>39</v>
      </c>
      <c r="O304" s="160">
        <v>1</v>
      </c>
      <c r="P304" s="149" t="s">
        <v>714</v>
      </c>
      <c r="Q304" s="176">
        <f t="shared" si="15"/>
        <v>1</v>
      </c>
      <c r="R304" s="141" t="str">
        <f t="array" aca="1" ref="R304" ca="1">IF(ISNUMBER(Q304),IF(Q304=100%,"CUMPLIDA",IF(AND(ISNUMBER(M304),ISNUMBER(INDIRECT("FECHA_"&amp;$B304,1))), IF(M304&lt;=INDIRECT("FECHA_"&amp;$B304,1),"INCUMPLIDA","PROCESO"), "VERIFICAR FECHA")),"SIN VALOR AVANCE")</f>
        <v>CUMPLIDA</v>
      </c>
    </row>
    <row r="305" spans="1:18" ht="285.75" hidden="1">
      <c r="A305" s="172" t="s">
        <v>652</v>
      </c>
      <c r="B305" s="139" t="s">
        <v>24</v>
      </c>
      <c r="C305" s="523"/>
      <c r="D305" s="523"/>
      <c r="E305" s="521"/>
      <c r="F305" s="521"/>
      <c r="G305" s="521"/>
      <c r="H305" s="89" t="s">
        <v>664</v>
      </c>
      <c r="I305" s="91" t="s">
        <v>474</v>
      </c>
      <c r="J305" s="91" t="s">
        <v>475</v>
      </c>
      <c r="K305" s="142">
        <v>1</v>
      </c>
      <c r="L305" s="284">
        <v>45323</v>
      </c>
      <c r="M305" s="284">
        <v>45747</v>
      </c>
      <c r="N305" s="140">
        <f t="shared" si="14"/>
        <v>60.571428571428569</v>
      </c>
      <c r="O305" s="160">
        <v>1</v>
      </c>
      <c r="P305" s="149" t="s">
        <v>715</v>
      </c>
      <c r="Q305" s="176">
        <f t="shared" si="15"/>
        <v>1</v>
      </c>
      <c r="R305" s="141" t="str">
        <f t="array" aca="1" ref="R305" ca="1">IF(ISNUMBER(Q305),IF(Q305=100%,"CUMPLIDA",IF(AND(ISNUMBER(M305),ISNUMBER(INDIRECT("FECHA_"&amp;$B305,1))), IF(M305&lt;=INDIRECT("FECHA_"&amp;$B305,1),"INCUMPLIDA","PROCESO"), "VERIFICAR FECHA")),"SIN VALOR AVANCE")</f>
        <v>CUMPLIDA</v>
      </c>
    </row>
    <row r="306" spans="1:18" ht="135.75" hidden="1">
      <c r="A306" s="172" t="s">
        <v>652</v>
      </c>
      <c r="B306" s="139" t="s">
        <v>24</v>
      </c>
      <c r="C306" s="523"/>
      <c r="D306" s="523"/>
      <c r="E306" s="521"/>
      <c r="F306" s="521"/>
      <c r="G306" s="521"/>
      <c r="H306" s="89" t="s">
        <v>518</v>
      </c>
      <c r="I306" s="91" t="s">
        <v>518</v>
      </c>
      <c r="J306" s="91" t="s">
        <v>519</v>
      </c>
      <c r="K306" s="142">
        <v>1</v>
      </c>
      <c r="L306" s="284">
        <v>45323</v>
      </c>
      <c r="M306" s="284">
        <v>45747</v>
      </c>
      <c r="N306" s="140">
        <f t="shared" si="14"/>
        <v>60.571428571428569</v>
      </c>
      <c r="O306" s="160">
        <v>1</v>
      </c>
      <c r="P306" s="149" t="s">
        <v>702</v>
      </c>
      <c r="Q306" s="176">
        <f t="shared" si="15"/>
        <v>1</v>
      </c>
      <c r="R306" s="141" t="str">
        <f t="array" aca="1" ref="R306" ca="1">IF(ISNUMBER(Q306),IF(Q306=100%,"CUMPLIDA",IF(AND(ISNUMBER(M306),ISNUMBER(INDIRECT("FECHA_"&amp;$B306,1))), IF(M306&lt;=INDIRECT("FECHA_"&amp;$B306,1),"INCUMPLIDA","PROCESO"), "VERIFICAR FECHA")),"SIN VALOR AVANCE")</f>
        <v>CUMPLIDA</v>
      </c>
    </row>
    <row r="307" spans="1:18" ht="135.75" hidden="1">
      <c r="A307" s="172" t="s">
        <v>652</v>
      </c>
      <c r="B307" s="139" t="s">
        <v>24</v>
      </c>
      <c r="C307" s="523"/>
      <c r="D307" s="523"/>
      <c r="E307" s="521"/>
      <c r="F307" s="521"/>
      <c r="G307" s="521"/>
      <c r="H307" s="89" t="s">
        <v>480</v>
      </c>
      <c r="I307" s="91" t="s">
        <v>481</v>
      </c>
      <c r="J307" s="91" t="s">
        <v>482</v>
      </c>
      <c r="K307" s="142">
        <v>1</v>
      </c>
      <c r="L307" s="284">
        <v>45231</v>
      </c>
      <c r="M307" s="284">
        <v>45747</v>
      </c>
      <c r="N307" s="140">
        <f t="shared" si="14"/>
        <v>73.714285714285708</v>
      </c>
      <c r="O307" s="160">
        <v>1</v>
      </c>
      <c r="P307" s="149" t="s">
        <v>702</v>
      </c>
      <c r="Q307" s="176">
        <f t="shared" si="15"/>
        <v>1</v>
      </c>
      <c r="R307" s="141" t="str">
        <f t="array" aca="1" ref="R307" ca="1">IF(ISNUMBER(Q307),IF(Q307=100%,"CUMPLIDA",IF(AND(ISNUMBER(M307),ISNUMBER(INDIRECT("FECHA_"&amp;$B307,1))), IF(M307&lt;=INDIRECT("FECHA_"&amp;$B307,1),"INCUMPLIDA","PROCESO"), "VERIFICAR FECHA")),"SIN VALOR AVANCE")</f>
        <v>CUMPLIDA</v>
      </c>
    </row>
    <row r="308" spans="1:18" ht="285.75" hidden="1">
      <c r="A308" s="172" t="s">
        <v>652</v>
      </c>
      <c r="B308" s="139" t="s">
        <v>24</v>
      </c>
      <c r="C308" s="523"/>
      <c r="D308" s="523"/>
      <c r="E308" s="521"/>
      <c r="F308" s="521"/>
      <c r="G308" s="521"/>
      <c r="H308" s="89" t="s">
        <v>483</v>
      </c>
      <c r="I308" s="91" t="s">
        <v>483</v>
      </c>
      <c r="J308" s="91" t="s">
        <v>484</v>
      </c>
      <c r="K308" s="142">
        <v>1</v>
      </c>
      <c r="L308" s="284">
        <v>45323</v>
      </c>
      <c r="M308" s="284">
        <v>45747</v>
      </c>
      <c r="N308" s="140">
        <f t="shared" si="14"/>
        <v>60.571428571428569</v>
      </c>
      <c r="O308" s="160">
        <v>1</v>
      </c>
      <c r="P308" s="149" t="s">
        <v>715</v>
      </c>
      <c r="Q308" s="176">
        <f t="shared" si="15"/>
        <v>1</v>
      </c>
      <c r="R308" s="141" t="str">
        <f t="array" aca="1" ref="R308" ca="1">IF(ISNUMBER(Q308),IF(Q308=100%,"CUMPLIDA",IF(AND(ISNUMBER(M308),ISNUMBER(INDIRECT("FECHA_"&amp;$B308,1))), IF(M308&lt;=INDIRECT("FECHA_"&amp;$B308,1),"INCUMPLIDA","PROCESO"), "VERIFICAR FECHA")),"SIN VALOR AVANCE")</f>
        <v>CUMPLIDA</v>
      </c>
    </row>
    <row r="309" spans="1:18" ht="135.75" hidden="1">
      <c r="A309" s="172" t="s">
        <v>652</v>
      </c>
      <c r="B309" s="139" t="s">
        <v>24</v>
      </c>
      <c r="C309" s="523"/>
      <c r="D309" s="523"/>
      <c r="E309" s="521"/>
      <c r="F309" s="521"/>
      <c r="G309" s="521"/>
      <c r="H309" s="89" t="s">
        <v>238</v>
      </c>
      <c r="I309" s="91" t="s">
        <v>238</v>
      </c>
      <c r="J309" s="91" t="s">
        <v>485</v>
      </c>
      <c r="K309" s="142">
        <v>1</v>
      </c>
      <c r="L309" s="284">
        <v>45231</v>
      </c>
      <c r="M309" s="284">
        <v>45747</v>
      </c>
      <c r="N309" s="140">
        <f t="shared" si="14"/>
        <v>73.714285714285708</v>
      </c>
      <c r="O309" s="160">
        <v>1</v>
      </c>
      <c r="P309" s="149" t="s">
        <v>702</v>
      </c>
      <c r="Q309" s="176">
        <f t="shared" si="15"/>
        <v>1</v>
      </c>
      <c r="R309" s="141" t="str">
        <f t="array" aca="1" ref="R309" ca="1">IF(ISNUMBER(Q309),IF(Q309=100%,"CUMPLIDA",IF(AND(ISNUMBER(M309),ISNUMBER(INDIRECT("FECHA_"&amp;$B309,1))), IF(M309&lt;=INDIRECT("FECHA_"&amp;$B309,1),"INCUMPLIDA","PROCESO"), "VERIFICAR FECHA")),"SIN VALOR AVANCE")</f>
        <v>CUMPLIDA</v>
      </c>
    </row>
    <row r="310" spans="1:18" ht="390.75" hidden="1">
      <c r="A310" s="172" t="s">
        <v>652</v>
      </c>
      <c r="B310" s="139" t="s">
        <v>24</v>
      </c>
      <c r="C310" s="523"/>
      <c r="D310" s="523"/>
      <c r="E310" s="521"/>
      <c r="F310" s="521"/>
      <c r="G310" s="521"/>
      <c r="H310" s="89" t="s">
        <v>486</v>
      </c>
      <c r="I310" s="91" t="s">
        <v>486</v>
      </c>
      <c r="J310" s="91" t="s">
        <v>487</v>
      </c>
      <c r="K310" s="142">
        <v>1</v>
      </c>
      <c r="L310" s="284">
        <v>45231</v>
      </c>
      <c r="M310" s="284">
        <v>45808</v>
      </c>
      <c r="N310" s="140">
        <f t="shared" si="14"/>
        <v>82.428571428571431</v>
      </c>
      <c r="O310" s="160">
        <v>1</v>
      </c>
      <c r="P310" s="149" t="s">
        <v>714</v>
      </c>
      <c r="Q310" s="176">
        <f t="shared" si="15"/>
        <v>1</v>
      </c>
      <c r="R310" s="141" t="str">
        <f t="array" aca="1" ref="R310" ca="1">IF(ISNUMBER(Q310),IF(Q310=100%,"CUMPLIDA",IF(AND(ISNUMBER(M310),ISNUMBER(INDIRECT("FECHA_"&amp;$B310,1))), IF(M310&lt;=INDIRECT("FECHA_"&amp;$B310,1),"INCUMPLIDA","PROCESO"), "VERIFICAR FECHA")),"SIN VALOR AVANCE")</f>
        <v>CUMPLIDA</v>
      </c>
    </row>
    <row r="311" spans="1:18" ht="135.75" hidden="1">
      <c r="A311" s="172" t="s">
        <v>652</v>
      </c>
      <c r="B311" s="139" t="s">
        <v>24</v>
      </c>
      <c r="C311" s="523"/>
      <c r="D311" s="523"/>
      <c r="E311" s="521"/>
      <c r="F311" s="521"/>
      <c r="G311" s="521"/>
      <c r="H311" s="89" t="s">
        <v>56</v>
      </c>
      <c r="I311" s="91" t="s">
        <v>489</v>
      </c>
      <c r="J311" s="91" t="s">
        <v>490</v>
      </c>
      <c r="K311" s="142">
        <v>7</v>
      </c>
      <c r="L311" s="284">
        <v>46024</v>
      </c>
      <c r="M311" s="284">
        <v>46660</v>
      </c>
      <c r="N311" s="140">
        <f t="shared" si="14"/>
        <v>90.857142857142861</v>
      </c>
      <c r="O311" s="160">
        <v>0</v>
      </c>
      <c r="P311" s="149" t="s">
        <v>702</v>
      </c>
      <c r="Q311" s="176">
        <f t="shared" si="15"/>
        <v>0</v>
      </c>
      <c r="R311" s="141" t="str">
        <f t="array" aca="1" ref="R311" ca="1">IF(ISNUMBER(Q311),IF(Q311=100%,"CUMPLIDA",IF(AND(ISNUMBER(M311),ISNUMBER(INDIRECT("FECHA_"&amp;$B311,1))), IF(M311&lt;=INDIRECT("FECHA_"&amp;$B311,1),"INCUMPLIDA","PROCESO"), "VERIFICAR FECHA")),"SIN VALOR AVANCE")</f>
        <v>PROCESO</v>
      </c>
    </row>
    <row r="312" spans="1:18" ht="285.75" hidden="1">
      <c r="A312" s="172" t="s">
        <v>652</v>
      </c>
      <c r="B312" s="139" t="s">
        <v>24</v>
      </c>
      <c r="C312" s="523"/>
      <c r="D312" s="523"/>
      <c r="E312" s="521"/>
      <c r="F312" s="521"/>
      <c r="G312" s="521"/>
      <c r="H312" s="89" t="s">
        <v>492</v>
      </c>
      <c r="I312" s="91" t="s">
        <v>493</v>
      </c>
      <c r="J312" s="91" t="s">
        <v>494</v>
      </c>
      <c r="K312" s="142">
        <v>1</v>
      </c>
      <c r="L312" s="284">
        <v>46024</v>
      </c>
      <c r="M312" s="284">
        <v>46660</v>
      </c>
      <c r="N312" s="140">
        <f t="shared" si="14"/>
        <v>90.857142857142861</v>
      </c>
      <c r="O312" s="160">
        <v>0</v>
      </c>
      <c r="P312" s="149" t="s">
        <v>715</v>
      </c>
      <c r="Q312" s="176">
        <f t="shared" si="15"/>
        <v>0</v>
      </c>
      <c r="R312" s="141" t="str">
        <f t="array" aca="1" ref="R312" ca="1">IF(ISNUMBER(Q312),IF(Q312=100%,"CUMPLIDA",IF(AND(ISNUMBER(M312),ISNUMBER(INDIRECT("FECHA_"&amp;$B312,1))), IF(M312&lt;=INDIRECT("FECHA_"&amp;$B312,1),"INCUMPLIDA","PROCESO"), "VERIFICAR FECHA")),"SIN VALOR AVANCE")</f>
        <v>PROCESO</v>
      </c>
    </row>
    <row r="313" spans="1:18" ht="390.75" hidden="1">
      <c r="A313" s="172" t="s">
        <v>652</v>
      </c>
      <c r="B313" s="139" t="s">
        <v>24</v>
      </c>
      <c r="C313" s="523"/>
      <c r="D313" s="523"/>
      <c r="E313" s="521"/>
      <c r="F313" s="521"/>
      <c r="G313" s="521"/>
      <c r="H313" s="89" t="s">
        <v>495</v>
      </c>
      <c r="I313" s="91" t="s">
        <v>496</v>
      </c>
      <c r="J313" s="91" t="s">
        <v>527</v>
      </c>
      <c r="K313" s="142">
        <v>2</v>
      </c>
      <c r="L313" s="284">
        <v>46024</v>
      </c>
      <c r="M313" s="284">
        <v>46660</v>
      </c>
      <c r="N313" s="140">
        <f t="shared" si="14"/>
        <v>90.857142857142861</v>
      </c>
      <c r="O313" s="160">
        <v>0</v>
      </c>
      <c r="P313" s="149" t="s">
        <v>714</v>
      </c>
      <c r="Q313" s="176">
        <f t="shared" si="15"/>
        <v>0</v>
      </c>
      <c r="R313" s="141" t="str">
        <f t="array" aca="1" ref="R313" ca="1">IF(ISNUMBER(Q313),IF(Q313=100%,"CUMPLIDA",IF(AND(ISNUMBER(M313),ISNUMBER(INDIRECT("FECHA_"&amp;$B313,1))), IF(M313&lt;=INDIRECT("FECHA_"&amp;$B313,1),"INCUMPLIDA","PROCESO"), "VERIFICAR FECHA")),"SIN VALOR AVANCE")</f>
        <v>PROCESO</v>
      </c>
    </row>
    <row r="314" spans="1:18" ht="345.75" hidden="1" customHeight="1">
      <c r="A314" s="172" t="s">
        <v>652</v>
      </c>
      <c r="B314" s="139" t="s">
        <v>24</v>
      </c>
      <c r="C314" s="523" t="s">
        <v>716</v>
      </c>
      <c r="D314" s="523" t="s">
        <v>742</v>
      </c>
      <c r="E314" s="521" t="s">
        <v>743</v>
      </c>
      <c r="F314" s="521"/>
      <c r="G314" s="521" t="s">
        <v>744</v>
      </c>
      <c r="H314" s="148" t="s">
        <v>745</v>
      </c>
      <c r="I314" s="96" t="s">
        <v>745</v>
      </c>
      <c r="J314" s="96" t="s">
        <v>746</v>
      </c>
      <c r="K314" s="146">
        <v>1</v>
      </c>
      <c r="L314" s="280">
        <v>46204</v>
      </c>
      <c r="M314" s="280">
        <v>46446</v>
      </c>
      <c r="N314" s="140">
        <f t="shared" si="14"/>
        <v>34.571428571428569</v>
      </c>
      <c r="O314" s="146">
        <v>0</v>
      </c>
      <c r="P314" s="149" t="s">
        <v>5497</v>
      </c>
      <c r="Q314" s="176">
        <f t="shared" si="15"/>
        <v>0</v>
      </c>
      <c r="R314" s="141" t="str">
        <f t="array" aca="1" ref="R314" ca="1">IF(ISNUMBER(Q314),IF(Q314=100%,"CUMPLIDA",IF(AND(ISNUMBER(M314),ISNUMBER(INDIRECT("FECHA_"&amp;$B314,1))), IF(M314&lt;=INDIRECT("FECHA_"&amp;$B314,1),"INCUMPLIDA","PROCESO"), "VERIFICAR FECHA")),"SIN VALOR AVANCE")</f>
        <v>PROCESO</v>
      </c>
    </row>
    <row r="315" spans="1:18" ht="180.75" hidden="1">
      <c r="A315" s="172" t="s">
        <v>652</v>
      </c>
      <c r="B315" s="139" t="s">
        <v>24</v>
      </c>
      <c r="C315" s="523"/>
      <c r="D315" s="523"/>
      <c r="E315" s="521"/>
      <c r="F315" s="521"/>
      <c r="G315" s="521"/>
      <c r="H315" s="148" t="s">
        <v>747</v>
      </c>
      <c r="I315" s="96" t="s">
        <v>747</v>
      </c>
      <c r="J315" s="96" t="s">
        <v>748</v>
      </c>
      <c r="K315" s="160">
        <v>1</v>
      </c>
      <c r="L315" s="280">
        <v>45139</v>
      </c>
      <c r="M315" s="280">
        <v>45230</v>
      </c>
      <c r="N315" s="140">
        <f>(M315-L315)/7</f>
        <v>13</v>
      </c>
      <c r="O315" s="160">
        <v>1</v>
      </c>
      <c r="P315" s="96" t="s">
        <v>749</v>
      </c>
      <c r="Q315" s="146">
        <f t="shared" si="15"/>
        <v>1</v>
      </c>
      <c r="R315" s="141" t="str">
        <f t="array" aca="1" ref="R315" ca="1">IF(ISNUMBER(Q315),IF(Q315=100%,"CUMPLIDA",IF(AND(ISNUMBER(M315),ISNUMBER(INDIRECT("FECHA_"&amp;$B315,1))), IF(M315&lt;=INDIRECT("FECHA_"&amp;$B315,1),"INCUMPLIDA","PROCESO"), "VERIFICAR FECHA")),"SIN VALOR AVANCE")</f>
        <v>CUMPLIDA</v>
      </c>
    </row>
    <row r="316" spans="1:18" ht="225.75" hidden="1">
      <c r="A316" s="172" t="s">
        <v>652</v>
      </c>
      <c r="B316" s="139" t="s">
        <v>24</v>
      </c>
      <c r="C316" s="523"/>
      <c r="D316" s="523"/>
      <c r="E316" s="521"/>
      <c r="F316" s="521"/>
      <c r="G316" s="521"/>
      <c r="H316" s="148" t="s">
        <v>750</v>
      </c>
      <c r="I316" s="96" t="s">
        <v>750</v>
      </c>
      <c r="J316" s="96" t="s">
        <v>751</v>
      </c>
      <c r="K316" s="160">
        <v>2</v>
      </c>
      <c r="L316" s="280">
        <v>45139</v>
      </c>
      <c r="M316" s="280">
        <v>45230</v>
      </c>
      <c r="N316" s="140">
        <f>(M316-L316)/7</f>
        <v>13</v>
      </c>
      <c r="O316" s="160">
        <v>2</v>
      </c>
      <c r="P316" s="91" t="s">
        <v>752</v>
      </c>
      <c r="Q316" s="146">
        <f t="shared" si="15"/>
        <v>1</v>
      </c>
      <c r="R316" s="141" t="str">
        <f t="array" aca="1" ref="R316" ca="1">IF(ISNUMBER(Q316),IF(Q316=100%,"CUMPLIDA",IF(AND(ISNUMBER(M316),ISNUMBER(INDIRECT("FECHA_"&amp;$B316,1))), IF(M316&lt;=INDIRECT("FECHA_"&amp;$B316,1),"INCUMPLIDA","PROCESO"), "VERIFICAR FECHA")),"SIN VALOR AVANCE")</f>
        <v>CUMPLIDA</v>
      </c>
    </row>
    <row r="317" spans="1:18" ht="225.75" hidden="1">
      <c r="A317" s="172" t="s">
        <v>652</v>
      </c>
      <c r="B317" s="139" t="s">
        <v>24</v>
      </c>
      <c r="C317" s="523"/>
      <c r="D317" s="523"/>
      <c r="E317" s="521"/>
      <c r="F317" s="521"/>
      <c r="G317" s="521"/>
      <c r="H317" s="148" t="s">
        <v>753</v>
      </c>
      <c r="I317" s="96" t="s">
        <v>753</v>
      </c>
      <c r="J317" s="96" t="s">
        <v>754</v>
      </c>
      <c r="K317" s="146">
        <v>1</v>
      </c>
      <c r="L317" s="280">
        <v>45139</v>
      </c>
      <c r="M317" s="280">
        <v>45230</v>
      </c>
      <c r="N317" s="140">
        <f>(M317-L317)/7</f>
        <v>13</v>
      </c>
      <c r="O317" s="146">
        <v>1</v>
      </c>
      <c r="P317" s="91" t="s">
        <v>752</v>
      </c>
      <c r="Q317" s="146">
        <f t="shared" si="15"/>
        <v>1</v>
      </c>
      <c r="R317" s="141" t="str">
        <f t="array" aca="1" ref="R317" ca="1">IF(ISNUMBER(Q317),IF(Q317=100%,"CUMPLIDA",IF(AND(ISNUMBER(M317),ISNUMBER(INDIRECT("FECHA_"&amp;$B317,1))), IF(M317&lt;=INDIRECT("FECHA_"&amp;$B317,1),"INCUMPLIDA","PROCESO"), "VERIFICAR FECHA")),"SIN VALOR AVANCE")</f>
        <v>CUMPLIDA</v>
      </c>
    </row>
    <row r="318" spans="1:18" ht="345.75" hidden="1" customHeight="1">
      <c r="A318" s="172" t="s">
        <v>652</v>
      </c>
      <c r="B318" s="139" t="s">
        <v>24</v>
      </c>
      <c r="C318" s="523" t="s">
        <v>716</v>
      </c>
      <c r="D318" s="523" t="s">
        <v>755</v>
      </c>
      <c r="E318" s="521" t="s">
        <v>756</v>
      </c>
      <c r="F318" s="521"/>
      <c r="G318" s="517" t="s">
        <v>757</v>
      </c>
      <c r="H318" s="148" t="s">
        <v>745</v>
      </c>
      <c r="I318" s="96" t="s">
        <v>745</v>
      </c>
      <c r="J318" s="96" t="s">
        <v>746</v>
      </c>
      <c r="K318" s="146">
        <v>1</v>
      </c>
      <c r="L318" s="280">
        <v>46204</v>
      </c>
      <c r="M318" s="280">
        <v>46446</v>
      </c>
      <c r="N318" s="140">
        <v>35</v>
      </c>
      <c r="O318" s="146">
        <v>0</v>
      </c>
      <c r="P318" s="91" t="s">
        <v>5498</v>
      </c>
      <c r="Q318" s="146">
        <f t="shared" si="15"/>
        <v>0</v>
      </c>
      <c r="R318" s="141" t="str">
        <f t="array" aca="1" ref="R318" ca="1">IF(ISNUMBER(Q318),IF(Q318=100%,"CUMPLIDA",IF(AND(ISNUMBER(M318),ISNUMBER(INDIRECT("FECHA_"&amp;$B318,1))), IF(M318&lt;=INDIRECT("FECHA_"&amp;$B318,1),"INCUMPLIDA","PROCESO"), "VERIFICAR FECHA")),"SIN VALOR AVANCE")</f>
        <v>PROCESO</v>
      </c>
    </row>
    <row r="319" spans="1:18" ht="409.5" hidden="1">
      <c r="A319" s="172" t="s">
        <v>652</v>
      </c>
      <c r="B319" s="139" t="s">
        <v>24</v>
      </c>
      <c r="C319" s="523"/>
      <c r="D319" s="523"/>
      <c r="E319" s="521"/>
      <c r="F319" s="521"/>
      <c r="G319" s="517"/>
      <c r="H319" s="148" t="s">
        <v>731</v>
      </c>
      <c r="I319" s="96" t="s">
        <v>731</v>
      </c>
      <c r="J319" s="96" t="s">
        <v>732</v>
      </c>
      <c r="K319" s="160">
        <v>1</v>
      </c>
      <c r="L319" s="280">
        <v>45306</v>
      </c>
      <c r="M319" s="280">
        <v>45504</v>
      </c>
      <c r="N319" s="140">
        <f t="shared" ref="N319:N336" si="16">(M319-L319)/7</f>
        <v>28.285714285714285</v>
      </c>
      <c r="O319" s="160">
        <v>1</v>
      </c>
      <c r="P319" s="96" t="s">
        <v>758</v>
      </c>
      <c r="Q319" s="146">
        <f t="shared" si="15"/>
        <v>1</v>
      </c>
      <c r="R319" s="141" t="str">
        <f t="array" aca="1" ref="R319" ca="1">IF(ISNUMBER(Q319),IF(Q319=100%,"CUMPLIDA",IF(AND(ISNUMBER(M319),ISNUMBER(INDIRECT("FECHA_"&amp;$B319,1))), IF(M319&lt;=INDIRECT("FECHA_"&amp;$B319,1),"INCUMPLIDA","PROCESO"), "VERIFICAR FECHA")),"SIN VALOR AVANCE")</f>
        <v>CUMPLIDA</v>
      </c>
    </row>
    <row r="320" spans="1:18" ht="330.75" hidden="1">
      <c r="A320" s="172" t="s">
        <v>652</v>
      </c>
      <c r="B320" s="139" t="s">
        <v>24</v>
      </c>
      <c r="C320" s="523"/>
      <c r="D320" s="523"/>
      <c r="E320" s="521"/>
      <c r="F320" s="521"/>
      <c r="G320" s="517"/>
      <c r="H320" s="148" t="s">
        <v>759</v>
      </c>
      <c r="I320" s="96" t="s">
        <v>759</v>
      </c>
      <c r="J320" s="96" t="s">
        <v>735</v>
      </c>
      <c r="K320" s="160">
        <v>1</v>
      </c>
      <c r="L320" s="280">
        <v>45505</v>
      </c>
      <c r="M320" s="280">
        <v>45596</v>
      </c>
      <c r="N320" s="140">
        <f t="shared" si="16"/>
        <v>13</v>
      </c>
      <c r="O320" s="160">
        <v>1</v>
      </c>
      <c r="P320" s="96" t="s">
        <v>760</v>
      </c>
      <c r="Q320" s="146">
        <f t="shared" si="15"/>
        <v>1</v>
      </c>
      <c r="R320" s="141" t="str">
        <f t="array" aca="1" ref="R320" ca="1">IF(ISNUMBER(Q320),IF(Q320=100%,"CUMPLIDA",IF(AND(ISNUMBER(M320),ISNUMBER(INDIRECT("FECHA_"&amp;$B320,1))), IF(M320&lt;=INDIRECT("FECHA_"&amp;$B320,1),"INCUMPLIDA","PROCESO"), "VERIFICAR FECHA")),"SIN VALOR AVANCE")</f>
        <v>CUMPLIDA</v>
      </c>
    </row>
    <row r="321" spans="1:18" ht="345.75" hidden="1">
      <c r="A321" s="172" t="s">
        <v>652</v>
      </c>
      <c r="B321" s="139" t="s">
        <v>24</v>
      </c>
      <c r="C321" s="523"/>
      <c r="D321" s="523"/>
      <c r="E321" s="521"/>
      <c r="F321" s="521"/>
      <c r="G321" s="517"/>
      <c r="H321" s="148" t="s">
        <v>737</v>
      </c>
      <c r="I321" s="96" t="s">
        <v>737</v>
      </c>
      <c r="J321" s="96" t="s">
        <v>738</v>
      </c>
      <c r="K321" s="160">
        <v>1</v>
      </c>
      <c r="L321" s="280">
        <v>45597</v>
      </c>
      <c r="M321" s="280">
        <v>45869</v>
      </c>
      <c r="N321" s="140">
        <f t="shared" si="16"/>
        <v>38.857142857142854</v>
      </c>
      <c r="O321" s="160">
        <v>1</v>
      </c>
      <c r="P321" s="96" t="s">
        <v>761</v>
      </c>
      <c r="Q321" s="146">
        <f t="shared" si="15"/>
        <v>1</v>
      </c>
      <c r="R321" s="141" t="str">
        <f t="array" aca="1" ref="R321" ca="1">IF(ISNUMBER(Q321),IF(Q321=100%,"CUMPLIDA",IF(AND(ISNUMBER(M321),ISNUMBER(INDIRECT("FECHA_"&amp;$B321,1))), IF(M321&lt;=INDIRECT("FECHA_"&amp;$B321,1),"INCUMPLIDA","PROCESO"), "VERIFICAR FECHA")),"SIN VALOR AVANCE")</f>
        <v>CUMPLIDA</v>
      </c>
    </row>
    <row r="322" spans="1:18" ht="195.75" hidden="1">
      <c r="A322" s="172" t="s">
        <v>652</v>
      </c>
      <c r="B322" s="139" t="s">
        <v>24</v>
      </c>
      <c r="C322" s="523"/>
      <c r="D322" s="523"/>
      <c r="E322" s="521"/>
      <c r="F322" s="521"/>
      <c r="G322" s="517"/>
      <c r="H322" s="148" t="s">
        <v>740</v>
      </c>
      <c r="I322" s="96" t="s">
        <v>5495</v>
      </c>
      <c r="J322" s="96" t="s">
        <v>48</v>
      </c>
      <c r="K322" s="160">
        <v>1</v>
      </c>
      <c r="L322" s="282">
        <v>46204</v>
      </c>
      <c r="M322" s="282">
        <v>46326</v>
      </c>
      <c r="N322" s="140">
        <f t="shared" si="16"/>
        <v>17.428571428571427</v>
      </c>
      <c r="O322" s="160">
        <v>0</v>
      </c>
      <c r="P322" s="285" t="s">
        <v>5499</v>
      </c>
      <c r="Q322" s="146">
        <f t="shared" si="15"/>
        <v>0</v>
      </c>
      <c r="R322" s="141" t="str">
        <f t="array" aca="1" ref="R322" ca="1">IF(ISNUMBER(Q322),IF(Q322=100%,"CUMPLIDA",IF(AND(ISNUMBER(M322),ISNUMBER(INDIRECT("FECHA_"&amp;$B322,1))), IF(M322&lt;=INDIRECT("FECHA_"&amp;$B322,1),"INCUMPLIDA","PROCESO"), "VERIFICAR FECHA")),"SIN VALOR AVANCE")</f>
        <v>PROCESO</v>
      </c>
    </row>
    <row r="323" spans="1:18" ht="409.5" hidden="1">
      <c r="A323" s="172" t="s">
        <v>652</v>
      </c>
      <c r="B323" s="139" t="s">
        <v>24</v>
      </c>
      <c r="C323" s="523"/>
      <c r="D323" s="523"/>
      <c r="E323" s="521"/>
      <c r="F323" s="521"/>
      <c r="G323" s="517"/>
      <c r="H323" s="517" t="s">
        <v>713</v>
      </c>
      <c r="I323" s="167" t="s">
        <v>658</v>
      </c>
      <c r="J323" s="91" t="s">
        <v>659</v>
      </c>
      <c r="K323" s="160">
        <v>1</v>
      </c>
      <c r="L323" s="280">
        <v>45231</v>
      </c>
      <c r="M323" s="280">
        <v>45504</v>
      </c>
      <c r="N323" s="140">
        <f t="shared" si="16"/>
        <v>39</v>
      </c>
      <c r="O323" s="160">
        <v>1</v>
      </c>
      <c r="P323" s="149" t="s">
        <v>741</v>
      </c>
      <c r="Q323" s="176">
        <f t="shared" si="15"/>
        <v>1</v>
      </c>
      <c r="R323" s="141" t="str">
        <f t="array" aca="1" ref="R323" ca="1">IF(ISNUMBER(Q323),IF(Q323=100%,"CUMPLIDA",IF(AND(ISNUMBER(M323),ISNUMBER(INDIRECT("FECHA_"&amp;$B323,1))), IF(M323&lt;=INDIRECT("FECHA_"&amp;$B323,1),"INCUMPLIDA","PROCESO"), "VERIFICAR FECHA")),"SIN VALOR AVANCE")</f>
        <v>CUMPLIDA</v>
      </c>
    </row>
    <row r="324" spans="1:18" ht="390.75" hidden="1">
      <c r="A324" s="172" t="s">
        <v>652</v>
      </c>
      <c r="B324" s="139" t="s">
        <v>24</v>
      </c>
      <c r="C324" s="523"/>
      <c r="D324" s="523"/>
      <c r="E324" s="521"/>
      <c r="F324" s="521"/>
      <c r="G324" s="517"/>
      <c r="H324" s="517"/>
      <c r="I324" s="167" t="s">
        <v>661</v>
      </c>
      <c r="J324" s="91" t="s">
        <v>662</v>
      </c>
      <c r="K324" s="160">
        <v>1</v>
      </c>
      <c r="L324" s="280">
        <v>45231</v>
      </c>
      <c r="M324" s="280">
        <v>45504</v>
      </c>
      <c r="N324" s="140">
        <f t="shared" si="16"/>
        <v>39</v>
      </c>
      <c r="O324" s="160">
        <v>1</v>
      </c>
      <c r="P324" s="149" t="s">
        <v>714</v>
      </c>
      <c r="Q324" s="176">
        <f t="shared" si="15"/>
        <v>1</v>
      </c>
      <c r="R324" s="141" t="str">
        <f t="array" aca="1" ref="R324" ca="1">IF(ISNUMBER(Q324),IF(Q324=100%,"CUMPLIDA",IF(AND(ISNUMBER(M324),ISNUMBER(INDIRECT("FECHA_"&amp;$B324,1))), IF(M324&lt;=INDIRECT("FECHA_"&amp;$B324,1),"INCUMPLIDA","PROCESO"), "VERIFICAR FECHA")),"SIN VALOR AVANCE")</f>
        <v>CUMPLIDA</v>
      </c>
    </row>
    <row r="325" spans="1:18" ht="285.75" hidden="1">
      <c r="A325" s="172" t="s">
        <v>652</v>
      </c>
      <c r="B325" s="139" t="s">
        <v>24</v>
      </c>
      <c r="C325" s="523"/>
      <c r="D325" s="523"/>
      <c r="E325" s="521"/>
      <c r="F325" s="521"/>
      <c r="G325" s="517"/>
      <c r="H325" s="89" t="s">
        <v>664</v>
      </c>
      <c r="I325" s="91" t="s">
        <v>474</v>
      </c>
      <c r="J325" s="91" t="s">
        <v>475</v>
      </c>
      <c r="K325" s="142">
        <v>1</v>
      </c>
      <c r="L325" s="284">
        <v>45323</v>
      </c>
      <c r="M325" s="284">
        <v>45747</v>
      </c>
      <c r="N325" s="140">
        <f t="shared" si="16"/>
        <v>60.571428571428569</v>
      </c>
      <c r="O325" s="160">
        <v>1</v>
      </c>
      <c r="P325" s="149" t="s">
        <v>715</v>
      </c>
      <c r="Q325" s="176">
        <f t="shared" si="15"/>
        <v>1</v>
      </c>
      <c r="R325" s="141" t="str">
        <f t="array" aca="1" ref="R325" ca="1">IF(ISNUMBER(Q325),IF(Q325=100%,"CUMPLIDA",IF(AND(ISNUMBER(M325),ISNUMBER(INDIRECT("FECHA_"&amp;$B325,1))), IF(M325&lt;=INDIRECT("FECHA_"&amp;$B325,1),"INCUMPLIDA","PROCESO"), "VERIFICAR FECHA")),"SIN VALOR AVANCE")</f>
        <v>CUMPLIDA</v>
      </c>
    </row>
    <row r="326" spans="1:18" ht="135.75" hidden="1">
      <c r="A326" s="172" t="s">
        <v>652</v>
      </c>
      <c r="B326" s="139" t="s">
        <v>24</v>
      </c>
      <c r="C326" s="523"/>
      <c r="D326" s="523"/>
      <c r="E326" s="521"/>
      <c r="F326" s="521"/>
      <c r="G326" s="517"/>
      <c r="H326" s="89" t="s">
        <v>518</v>
      </c>
      <c r="I326" s="91" t="s">
        <v>518</v>
      </c>
      <c r="J326" s="91" t="s">
        <v>519</v>
      </c>
      <c r="K326" s="142">
        <v>1</v>
      </c>
      <c r="L326" s="284">
        <v>45323</v>
      </c>
      <c r="M326" s="284">
        <v>45747</v>
      </c>
      <c r="N326" s="140">
        <f t="shared" si="16"/>
        <v>60.571428571428569</v>
      </c>
      <c r="O326" s="160">
        <v>1</v>
      </c>
      <c r="P326" s="149" t="s">
        <v>702</v>
      </c>
      <c r="Q326" s="176">
        <f t="shared" si="15"/>
        <v>1</v>
      </c>
      <c r="R326" s="141" t="str">
        <f t="array" aca="1" ref="R326" ca="1">IF(ISNUMBER(Q326),IF(Q326=100%,"CUMPLIDA",IF(AND(ISNUMBER(M326),ISNUMBER(INDIRECT("FECHA_"&amp;$B326,1))), IF(M326&lt;=INDIRECT("FECHA_"&amp;$B326,1),"INCUMPLIDA","PROCESO"), "VERIFICAR FECHA")),"SIN VALOR AVANCE")</f>
        <v>CUMPLIDA</v>
      </c>
    </row>
    <row r="327" spans="1:18" ht="135.75" hidden="1">
      <c r="A327" s="172" t="s">
        <v>652</v>
      </c>
      <c r="B327" s="139" t="s">
        <v>24</v>
      </c>
      <c r="C327" s="523"/>
      <c r="D327" s="523"/>
      <c r="E327" s="521"/>
      <c r="F327" s="521"/>
      <c r="G327" s="517"/>
      <c r="H327" s="89" t="s">
        <v>480</v>
      </c>
      <c r="I327" s="91" t="s">
        <v>481</v>
      </c>
      <c r="J327" s="91" t="s">
        <v>482</v>
      </c>
      <c r="K327" s="142">
        <v>1</v>
      </c>
      <c r="L327" s="284">
        <v>45231</v>
      </c>
      <c r="M327" s="284">
        <v>45747</v>
      </c>
      <c r="N327" s="140">
        <f t="shared" si="16"/>
        <v>73.714285714285708</v>
      </c>
      <c r="O327" s="160">
        <v>1</v>
      </c>
      <c r="P327" s="149" t="s">
        <v>702</v>
      </c>
      <c r="Q327" s="176">
        <f t="shared" si="15"/>
        <v>1</v>
      </c>
      <c r="R327" s="141" t="str">
        <f t="array" aca="1" ref="R327" ca="1">IF(ISNUMBER(Q327),IF(Q327=100%,"CUMPLIDA",IF(AND(ISNUMBER(M327),ISNUMBER(INDIRECT("FECHA_"&amp;$B327,1))), IF(M327&lt;=INDIRECT("FECHA_"&amp;$B327,1),"INCUMPLIDA","PROCESO"), "VERIFICAR FECHA")),"SIN VALOR AVANCE")</f>
        <v>CUMPLIDA</v>
      </c>
    </row>
    <row r="328" spans="1:18" ht="285.75" hidden="1">
      <c r="A328" s="172" t="s">
        <v>652</v>
      </c>
      <c r="B328" s="139" t="s">
        <v>24</v>
      </c>
      <c r="C328" s="523"/>
      <c r="D328" s="523"/>
      <c r="E328" s="521"/>
      <c r="F328" s="521"/>
      <c r="G328" s="517"/>
      <c r="H328" s="89" t="s">
        <v>483</v>
      </c>
      <c r="I328" s="91" t="s">
        <v>483</v>
      </c>
      <c r="J328" s="91" t="s">
        <v>484</v>
      </c>
      <c r="K328" s="142">
        <v>1</v>
      </c>
      <c r="L328" s="284">
        <v>45323</v>
      </c>
      <c r="M328" s="284">
        <v>45747</v>
      </c>
      <c r="N328" s="140">
        <f t="shared" si="16"/>
        <v>60.571428571428569</v>
      </c>
      <c r="O328" s="160">
        <v>1</v>
      </c>
      <c r="P328" s="149" t="s">
        <v>715</v>
      </c>
      <c r="Q328" s="176">
        <f t="shared" si="15"/>
        <v>1</v>
      </c>
      <c r="R328" s="141" t="str">
        <f t="array" aca="1" ref="R328" ca="1">IF(ISNUMBER(Q328),IF(Q328=100%,"CUMPLIDA",IF(AND(ISNUMBER(M328),ISNUMBER(INDIRECT("FECHA_"&amp;$B328,1))), IF(M328&lt;=INDIRECT("FECHA_"&amp;$B328,1),"INCUMPLIDA","PROCESO"), "VERIFICAR FECHA")),"SIN VALOR AVANCE")</f>
        <v>CUMPLIDA</v>
      </c>
    </row>
    <row r="329" spans="1:18" ht="135.75" hidden="1">
      <c r="A329" s="172" t="s">
        <v>652</v>
      </c>
      <c r="B329" s="139" t="s">
        <v>24</v>
      </c>
      <c r="C329" s="523"/>
      <c r="D329" s="523"/>
      <c r="E329" s="521"/>
      <c r="F329" s="521"/>
      <c r="G329" s="517"/>
      <c r="H329" s="89" t="s">
        <v>238</v>
      </c>
      <c r="I329" s="91" t="s">
        <v>238</v>
      </c>
      <c r="J329" s="91" t="s">
        <v>485</v>
      </c>
      <c r="K329" s="142">
        <v>1</v>
      </c>
      <c r="L329" s="284">
        <v>45231</v>
      </c>
      <c r="M329" s="284">
        <v>45747</v>
      </c>
      <c r="N329" s="140">
        <f t="shared" si="16"/>
        <v>73.714285714285708</v>
      </c>
      <c r="O329" s="160">
        <v>1</v>
      </c>
      <c r="P329" s="149" t="s">
        <v>702</v>
      </c>
      <c r="Q329" s="176">
        <f t="shared" si="15"/>
        <v>1</v>
      </c>
      <c r="R329" s="141" t="str">
        <f t="array" aca="1" ref="R329" ca="1">IF(ISNUMBER(Q329),IF(Q329=100%,"CUMPLIDA",IF(AND(ISNUMBER(M329),ISNUMBER(INDIRECT("FECHA_"&amp;$B329,1))), IF(M329&lt;=INDIRECT("FECHA_"&amp;$B329,1),"INCUMPLIDA","PROCESO"), "VERIFICAR FECHA")),"SIN VALOR AVANCE")</f>
        <v>CUMPLIDA</v>
      </c>
    </row>
    <row r="330" spans="1:18" ht="390.75" hidden="1">
      <c r="A330" s="172" t="s">
        <v>652</v>
      </c>
      <c r="B330" s="139" t="s">
        <v>24</v>
      </c>
      <c r="C330" s="523"/>
      <c r="D330" s="523"/>
      <c r="E330" s="521"/>
      <c r="F330" s="521"/>
      <c r="G330" s="517"/>
      <c r="H330" s="89" t="s">
        <v>486</v>
      </c>
      <c r="I330" s="91" t="s">
        <v>486</v>
      </c>
      <c r="J330" s="91" t="s">
        <v>487</v>
      </c>
      <c r="K330" s="142">
        <v>1</v>
      </c>
      <c r="L330" s="284">
        <v>45231</v>
      </c>
      <c r="M330" s="284">
        <v>45808</v>
      </c>
      <c r="N330" s="140">
        <f t="shared" si="16"/>
        <v>82.428571428571431</v>
      </c>
      <c r="O330" s="160">
        <v>1</v>
      </c>
      <c r="P330" s="149" t="s">
        <v>714</v>
      </c>
      <c r="Q330" s="176">
        <f t="shared" si="15"/>
        <v>1</v>
      </c>
      <c r="R330" s="141" t="str">
        <f t="array" aca="1" ref="R330" ca="1">IF(ISNUMBER(Q330),IF(Q330=100%,"CUMPLIDA",IF(AND(ISNUMBER(M330),ISNUMBER(INDIRECT("FECHA_"&amp;$B330,1))), IF(M330&lt;=INDIRECT("FECHA_"&amp;$B330,1),"INCUMPLIDA","PROCESO"), "VERIFICAR FECHA")),"SIN VALOR AVANCE")</f>
        <v>CUMPLIDA</v>
      </c>
    </row>
    <row r="331" spans="1:18" ht="135.75" hidden="1">
      <c r="A331" s="172" t="s">
        <v>652</v>
      </c>
      <c r="B331" s="139" t="s">
        <v>24</v>
      </c>
      <c r="C331" s="523"/>
      <c r="D331" s="523"/>
      <c r="E331" s="521"/>
      <c r="F331" s="521"/>
      <c r="G331" s="517"/>
      <c r="H331" s="89" t="s">
        <v>56</v>
      </c>
      <c r="I331" s="91" t="s">
        <v>489</v>
      </c>
      <c r="J331" s="91" t="s">
        <v>490</v>
      </c>
      <c r="K331" s="142">
        <v>8</v>
      </c>
      <c r="L331" s="284">
        <v>45809</v>
      </c>
      <c r="M331" s="284">
        <v>46568</v>
      </c>
      <c r="N331" s="140">
        <f t="shared" si="16"/>
        <v>108.42857142857143</v>
      </c>
      <c r="O331" s="160">
        <v>0</v>
      </c>
      <c r="P331" s="149" t="s">
        <v>702</v>
      </c>
      <c r="Q331" s="176">
        <f t="shared" si="15"/>
        <v>0</v>
      </c>
      <c r="R331" s="141" t="str">
        <f t="array" aca="1" ref="R331" ca="1">IF(ISNUMBER(Q331),IF(Q331=100%,"CUMPLIDA",IF(AND(ISNUMBER(M331),ISNUMBER(INDIRECT("FECHA_"&amp;$B331,1))), IF(M331&lt;=INDIRECT("FECHA_"&amp;$B331,1),"INCUMPLIDA","PROCESO"), "VERIFICAR FECHA")),"SIN VALOR AVANCE")</f>
        <v>PROCESO</v>
      </c>
    </row>
    <row r="332" spans="1:18" ht="285.75" hidden="1">
      <c r="A332" s="172" t="s">
        <v>652</v>
      </c>
      <c r="B332" s="139" t="s">
        <v>24</v>
      </c>
      <c r="C332" s="523"/>
      <c r="D332" s="523"/>
      <c r="E332" s="521"/>
      <c r="F332" s="521"/>
      <c r="G332" s="517"/>
      <c r="H332" s="89" t="s">
        <v>492</v>
      </c>
      <c r="I332" s="91" t="s">
        <v>493</v>
      </c>
      <c r="J332" s="91" t="s">
        <v>494</v>
      </c>
      <c r="K332" s="142">
        <v>1</v>
      </c>
      <c r="L332" s="284">
        <v>45809</v>
      </c>
      <c r="M332" s="284">
        <v>46568</v>
      </c>
      <c r="N332" s="140">
        <f t="shared" si="16"/>
        <v>108.42857142857143</v>
      </c>
      <c r="O332" s="160">
        <v>0</v>
      </c>
      <c r="P332" s="149" t="s">
        <v>715</v>
      </c>
      <c r="Q332" s="176">
        <f t="shared" si="15"/>
        <v>0</v>
      </c>
      <c r="R332" s="141" t="str">
        <f t="array" aca="1" ref="R332" ca="1">IF(ISNUMBER(Q332),IF(Q332=100%,"CUMPLIDA",IF(AND(ISNUMBER(M332),ISNUMBER(INDIRECT("FECHA_"&amp;$B332,1))), IF(M332&lt;=INDIRECT("FECHA_"&amp;$B332,1),"INCUMPLIDA","PROCESO"), "VERIFICAR FECHA")),"SIN VALOR AVANCE")</f>
        <v>PROCESO</v>
      </c>
    </row>
    <row r="333" spans="1:18" ht="390.75" hidden="1">
      <c r="A333" s="172" t="s">
        <v>652</v>
      </c>
      <c r="B333" s="139" t="s">
        <v>24</v>
      </c>
      <c r="C333" s="523"/>
      <c r="D333" s="523"/>
      <c r="E333" s="521"/>
      <c r="F333" s="521"/>
      <c r="G333" s="517"/>
      <c r="H333" s="89" t="s">
        <v>495</v>
      </c>
      <c r="I333" s="91" t="s">
        <v>496</v>
      </c>
      <c r="J333" s="91" t="s">
        <v>527</v>
      </c>
      <c r="K333" s="142">
        <v>2</v>
      </c>
      <c r="L333" s="284">
        <v>45809</v>
      </c>
      <c r="M333" s="284">
        <v>46568</v>
      </c>
      <c r="N333" s="140">
        <f t="shared" si="16"/>
        <v>108.42857142857143</v>
      </c>
      <c r="O333" s="160">
        <v>0</v>
      </c>
      <c r="P333" s="149" t="s">
        <v>714</v>
      </c>
      <c r="Q333" s="176">
        <f t="shared" si="15"/>
        <v>0</v>
      </c>
      <c r="R333" s="141" t="str">
        <f t="array" aca="1" ref="R333" ca="1">IF(ISNUMBER(Q333),IF(Q333=100%,"CUMPLIDA",IF(AND(ISNUMBER(M333),ISNUMBER(INDIRECT("FECHA_"&amp;$B333,1))), IF(M333&lt;=INDIRECT("FECHA_"&amp;$B333,1),"INCUMPLIDA","PROCESO"), "VERIFICAR FECHA")),"SIN VALOR AVANCE")</f>
        <v>PROCESO</v>
      </c>
    </row>
    <row r="334" spans="1:18" ht="345.75" hidden="1" customHeight="1">
      <c r="A334" s="172" t="s">
        <v>652</v>
      </c>
      <c r="B334" s="139" t="s">
        <v>24</v>
      </c>
      <c r="C334" s="523" t="s">
        <v>716</v>
      </c>
      <c r="D334" s="523" t="s">
        <v>762</v>
      </c>
      <c r="E334" s="521" t="s">
        <v>763</v>
      </c>
      <c r="F334" s="521"/>
      <c r="G334" s="517" t="s">
        <v>764</v>
      </c>
      <c r="H334" s="148" t="s">
        <v>765</v>
      </c>
      <c r="I334" s="96" t="s">
        <v>765</v>
      </c>
      <c r="J334" s="96" t="s">
        <v>766</v>
      </c>
      <c r="K334" s="146">
        <v>1</v>
      </c>
      <c r="L334" s="286">
        <v>46204</v>
      </c>
      <c r="M334" s="282">
        <v>46446</v>
      </c>
      <c r="N334" s="140">
        <f t="shared" si="16"/>
        <v>34.571428571428569</v>
      </c>
      <c r="O334" s="146">
        <v>0</v>
      </c>
      <c r="P334" s="149" t="s">
        <v>5500</v>
      </c>
      <c r="Q334" s="146">
        <f t="shared" si="15"/>
        <v>0</v>
      </c>
      <c r="R334" s="141" t="str">
        <f t="array" aca="1" ref="R334" ca="1">IF(ISNUMBER(Q334),IF(Q334=100%,"CUMPLIDA",IF(AND(ISNUMBER(M334),ISNUMBER(INDIRECT("FECHA_"&amp;$B334,1))), IF(M334&lt;=INDIRECT("FECHA_"&amp;$B334,1),"INCUMPLIDA","PROCESO"), "VERIFICAR FECHA")),"SIN VALOR AVANCE")</f>
        <v>PROCESO</v>
      </c>
    </row>
    <row r="335" spans="1:18" ht="225.75" hidden="1">
      <c r="A335" s="172" t="s">
        <v>652</v>
      </c>
      <c r="B335" s="139" t="s">
        <v>24</v>
      </c>
      <c r="C335" s="523"/>
      <c r="D335" s="523"/>
      <c r="E335" s="521"/>
      <c r="F335" s="521"/>
      <c r="G335" s="517"/>
      <c r="H335" s="148" t="s">
        <v>767</v>
      </c>
      <c r="I335" s="96" t="s">
        <v>767</v>
      </c>
      <c r="J335" s="96" t="s">
        <v>768</v>
      </c>
      <c r="K335" s="146">
        <v>1</v>
      </c>
      <c r="L335" s="280">
        <v>45139</v>
      </c>
      <c r="M335" s="280">
        <v>45230</v>
      </c>
      <c r="N335" s="140">
        <f t="shared" si="16"/>
        <v>13</v>
      </c>
      <c r="O335" s="146">
        <v>1</v>
      </c>
      <c r="P335" s="96" t="s">
        <v>752</v>
      </c>
      <c r="Q335" s="146">
        <f t="shared" si="15"/>
        <v>1</v>
      </c>
      <c r="R335" s="141" t="str">
        <f t="array" aca="1" ref="R335" ca="1">IF(ISNUMBER(Q335),IF(Q335=100%,"CUMPLIDA",IF(AND(ISNUMBER(M335),ISNUMBER(INDIRECT("FECHA_"&amp;$B335,1))), IF(M335&lt;=INDIRECT("FECHA_"&amp;$B335,1),"INCUMPLIDA","PROCESO"), "VERIFICAR FECHA")),"SIN VALOR AVANCE")</f>
        <v>CUMPLIDA</v>
      </c>
    </row>
    <row r="336" spans="1:18" ht="255.75" hidden="1">
      <c r="A336" s="172" t="s">
        <v>652</v>
      </c>
      <c r="B336" s="139" t="s">
        <v>24</v>
      </c>
      <c r="C336" s="523"/>
      <c r="D336" s="523"/>
      <c r="E336" s="521"/>
      <c r="F336" s="521"/>
      <c r="G336" s="517"/>
      <c r="H336" s="148" t="s">
        <v>769</v>
      </c>
      <c r="I336" s="96" t="s">
        <v>5501</v>
      </c>
      <c r="J336" s="96" t="s">
        <v>5502</v>
      </c>
      <c r="K336" s="146">
        <v>1</v>
      </c>
      <c r="L336" s="286">
        <v>46204</v>
      </c>
      <c r="M336" s="282">
        <v>46446</v>
      </c>
      <c r="N336" s="140">
        <f t="shared" si="16"/>
        <v>34.571428571428569</v>
      </c>
      <c r="O336" s="146">
        <v>0</v>
      </c>
      <c r="P336" s="193" t="s">
        <v>5503</v>
      </c>
      <c r="Q336" s="146">
        <f t="shared" si="15"/>
        <v>0</v>
      </c>
      <c r="R336" s="141" t="str">
        <f t="array" aca="1" ref="R336" ca="1">IF(ISNUMBER(Q336),IF(Q336=100%,"CUMPLIDA",IF(AND(ISNUMBER(M336),ISNUMBER(INDIRECT("FECHA_"&amp;$B336,1))), IF(M336&lt;=INDIRECT("FECHA_"&amp;$B336,1),"INCUMPLIDA","PROCESO"), "VERIFICAR FECHA")),"SIN VALOR AVANCE")</f>
        <v>PROCESO</v>
      </c>
    </row>
    <row r="337" spans="1:18" ht="409.5" hidden="1">
      <c r="A337" s="172" t="s">
        <v>652</v>
      </c>
      <c r="B337" s="139" t="s">
        <v>24</v>
      </c>
      <c r="C337" s="523"/>
      <c r="D337" s="523"/>
      <c r="E337" s="521"/>
      <c r="F337" s="521"/>
      <c r="G337" s="517"/>
      <c r="H337" s="148" t="s">
        <v>770</v>
      </c>
      <c r="I337" s="96" t="s">
        <v>770</v>
      </c>
      <c r="J337" s="96" t="s">
        <v>771</v>
      </c>
      <c r="K337" s="146">
        <v>1</v>
      </c>
      <c r="L337" s="286">
        <v>46204</v>
      </c>
      <c r="M337" s="282">
        <v>46446</v>
      </c>
      <c r="N337" s="140">
        <v>35</v>
      </c>
      <c r="O337" s="146">
        <v>0</v>
      </c>
      <c r="P337" s="96" t="s">
        <v>5504</v>
      </c>
      <c r="Q337" s="146">
        <f t="shared" si="15"/>
        <v>0</v>
      </c>
      <c r="R337" s="141" t="str">
        <f t="array" aca="1" ref="R337" ca="1">IF(ISNUMBER(Q337),IF(Q337=100%,"CUMPLIDA",IF(AND(ISNUMBER(M337),ISNUMBER(INDIRECT("FECHA_"&amp;$B337,1))), IF(M337&lt;=INDIRECT("FECHA_"&amp;$B337,1),"INCUMPLIDA","PROCESO"), "VERIFICAR FECHA")),"SIN VALOR AVANCE")</f>
        <v>PROCESO</v>
      </c>
    </row>
    <row r="338" spans="1:18" ht="409.5" hidden="1">
      <c r="A338" s="172" t="s">
        <v>652</v>
      </c>
      <c r="B338" s="139" t="s">
        <v>24</v>
      </c>
      <c r="C338" s="523" t="s">
        <v>716</v>
      </c>
      <c r="D338" s="523" t="s">
        <v>772</v>
      </c>
      <c r="E338" s="521" t="s">
        <v>773</v>
      </c>
      <c r="F338" s="521"/>
      <c r="G338" s="517" t="s">
        <v>774</v>
      </c>
      <c r="H338" s="148" t="s">
        <v>731</v>
      </c>
      <c r="I338" s="96" t="s">
        <v>731</v>
      </c>
      <c r="J338" s="96" t="s">
        <v>732</v>
      </c>
      <c r="K338" s="160">
        <v>1</v>
      </c>
      <c r="L338" s="280">
        <v>45306</v>
      </c>
      <c r="M338" s="280">
        <v>45504</v>
      </c>
      <c r="N338" s="140">
        <f t="shared" ref="N338:N352" si="17">(M338-L338)/7</f>
        <v>28.285714285714285</v>
      </c>
      <c r="O338" s="160">
        <v>1</v>
      </c>
      <c r="P338" s="96" t="s">
        <v>758</v>
      </c>
      <c r="Q338" s="146">
        <f t="shared" si="15"/>
        <v>1</v>
      </c>
      <c r="R338" s="141" t="str">
        <f t="array" aca="1" ref="R338" ca="1">IF(ISNUMBER(Q338),IF(Q338=100%,"CUMPLIDA",IF(AND(ISNUMBER(M338),ISNUMBER(INDIRECT("FECHA_"&amp;$B338,1))), IF(M338&lt;=INDIRECT("FECHA_"&amp;$B338,1),"INCUMPLIDA","PROCESO"), "VERIFICAR FECHA")),"SIN VALOR AVANCE")</f>
        <v>CUMPLIDA</v>
      </c>
    </row>
    <row r="339" spans="1:18" ht="330.75" hidden="1">
      <c r="A339" s="172" t="s">
        <v>652</v>
      </c>
      <c r="B339" s="139" t="s">
        <v>24</v>
      </c>
      <c r="C339" s="523"/>
      <c r="D339" s="523"/>
      <c r="E339" s="521"/>
      <c r="F339" s="521"/>
      <c r="G339" s="517"/>
      <c r="H339" s="148" t="s">
        <v>734</v>
      </c>
      <c r="I339" s="96" t="s">
        <v>734</v>
      </c>
      <c r="J339" s="96" t="s">
        <v>735</v>
      </c>
      <c r="K339" s="160">
        <v>1</v>
      </c>
      <c r="L339" s="280">
        <v>45505</v>
      </c>
      <c r="M339" s="280">
        <v>45596</v>
      </c>
      <c r="N339" s="140">
        <f t="shared" si="17"/>
        <v>13</v>
      </c>
      <c r="O339" s="160">
        <v>1</v>
      </c>
      <c r="P339" s="96" t="s">
        <v>775</v>
      </c>
      <c r="Q339" s="146">
        <f t="shared" si="15"/>
        <v>1</v>
      </c>
      <c r="R339" s="141" t="str">
        <f t="array" aca="1" ref="R339" ca="1">IF(ISNUMBER(Q339),IF(Q339=100%,"CUMPLIDA",IF(AND(ISNUMBER(M339),ISNUMBER(INDIRECT("FECHA_"&amp;$B339,1))), IF(M339&lt;=INDIRECT("FECHA_"&amp;$B339,1),"INCUMPLIDA","PROCESO"), "VERIFICAR FECHA")),"SIN VALOR AVANCE")</f>
        <v>CUMPLIDA</v>
      </c>
    </row>
    <row r="340" spans="1:18" ht="330.75" hidden="1">
      <c r="A340" s="172" t="s">
        <v>652</v>
      </c>
      <c r="B340" s="139" t="s">
        <v>24</v>
      </c>
      <c r="C340" s="523"/>
      <c r="D340" s="523"/>
      <c r="E340" s="521"/>
      <c r="F340" s="521"/>
      <c r="G340" s="517"/>
      <c r="H340" s="148" t="s">
        <v>737</v>
      </c>
      <c r="I340" s="96" t="s">
        <v>737</v>
      </c>
      <c r="J340" s="96" t="s">
        <v>738</v>
      </c>
      <c r="K340" s="160">
        <v>1</v>
      </c>
      <c r="L340" s="280">
        <v>45597</v>
      </c>
      <c r="M340" s="280">
        <v>45869</v>
      </c>
      <c r="N340" s="140">
        <f t="shared" si="17"/>
        <v>38.857142857142854</v>
      </c>
      <c r="O340" s="160">
        <v>1</v>
      </c>
      <c r="P340" s="96" t="s">
        <v>739</v>
      </c>
      <c r="Q340" s="146">
        <f t="shared" si="15"/>
        <v>1</v>
      </c>
      <c r="R340" s="141" t="str">
        <f t="array" aca="1" ref="R340" ca="1">IF(ISNUMBER(Q340),IF(Q340=100%,"CUMPLIDA",IF(AND(ISNUMBER(M340),ISNUMBER(INDIRECT("FECHA_"&amp;$B340,1))), IF(M340&lt;=INDIRECT("FECHA_"&amp;$B340,1),"INCUMPLIDA","PROCESO"), "VERIFICAR FECHA")),"SIN VALOR AVANCE")</f>
        <v>CUMPLIDA</v>
      </c>
    </row>
    <row r="341" spans="1:18" ht="195.75" hidden="1">
      <c r="A341" s="172" t="s">
        <v>652</v>
      </c>
      <c r="B341" s="139" t="s">
        <v>24</v>
      </c>
      <c r="C341" s="523"/>
      <c r="D341" s="523"/>
      <c r="E341" s="521"/>
      <c r="F341" s="521"/>
      <c r="G341" s="517"/>
      <c r="H341" s="148" t="s">
        <v>740</v>
      </c>
      <c r="I341" s="179" t="s">
        <v>5495</v>
      </c>
      <c r="J341" s="281" t="s">
        <v>48</v>
      </c>
      <c r="K341" s="160">
        <v>1</v>
      </c>
      <c r="L341" s="282">
        <v>46204</v>
      </c>
      <c r="M341" s="282">
        <v>46326</v>
      </c>
      <c r="N341" s="140">
        <f t="shared" si="17"/>
        <v>17.428571428571427</v>
      </c>
      <c r="O341" s="160">
        <v>0</v>
      </c>
      <c r="P341" s="285" t="s">
        <v>5505</v>
      </c>
      <c r="Q341" s="146">
        <f t="shared" si="15"/>
        <v>0</v>
      </c>
      <c r="R341" s="141" t="str">
        <f t="array" aca="1" ref="R341" ca="1">IF(ISNUMBER(Q341),IF(Q341=100%,"CUMPLIDA",IF(AND(ISNUMBER(M341),ISNUMBER(INDIRECT("FECHA_"&amp;$B341,1))), IF(M341&lt;=INDIRECT("FECHA_"&amp;$B341,1),"INCUMPLIDA","PROCESO"), "VERIFICAR FECHA")),"SIN VALOR AVANCE")</f>
        <v>PROCESO</v>
      </c>
    </row>
    <row r="342" spans="1:18" ht="409.5" hidden="1">
      <c r="A342" s="172" t="s">
        <v>652</v>
      </c>
      <c r="B342" s="139" t="s">
        <v>24</v>
      </c>
      <c r="C342" s="523"/>
      <c r="D342" s="523"/>
      <c r="E342" s="521"/>
      <c r="F342" s="521"/>
      <c r="G342" s="517"/>
      <c r="H342" s="517" t="s">
        <v>713</v>
      </c>
      <c r="I342" s="167" t="s">
        <v>658</v>
      </c>
      <c r="J342" s="91" t="s">
        <v>659</v>
      </c>
      <c r="K342" s="160">
        <v>1</v>
      </c>
      <c r="L342" s="280">
        <v>45231</v>
      </c>
      <c r="M342" s="280">
        <v>45504</v>
      </c>
      <c r="N342" s="140">
        <f t="shared" si="17"/>
        <v>39</v>
      </c>
      <c r="O342" s="160">
        <v>1</v>
      </c>
      <c r="P342" s="149" t="s">
        <v>741</v>
      </c>
      <c r="Q342" s="176">
        <f t="shared" si="15"/>
        <v>1</v>
      </c>
      <c r="R342" s="141" t="str">
        <f t="array" aca="1" ref="R342" ca="1">IF(ISNUMBER(Q342),IF(Q342=100%,"CUMPLIDA",IF(AND(ISNUMBER(M342),ISNUMBER(INDIRECT("FECHA_"&amp;$B342,1))), IF(M342&lt;=INDIRECT("FECHA_"&amp;$B342,1),"INCUMPLIDA","PROCESO"), "VERIFICAR FECHA")),"SIN VALOR AVANCE")</f>
        <v>CUMPLIDA</v>
      </c>
    </row>
    <row r="343" spans="1:18" ht="390.75" hidden="1">
      <c r="A343" s="172" t="s">
        <v>652</v>
      </c>
      <c r="B343" s="139" t="s">
        <v>24</v>
      </c>
      <c r="C343" s="523"/>
      <c r="D343" s="523"/>
      <c r="E343" s="521"/>
      <c r="F343" s="521"/>
      <c r="G343" s="517"/>
      <c r="H343" s="517"/>
      <c r="I343" s="167" t="s">
        <v>661</v>
      </c>
      <c r="J343" s="91" t="s">
        <v>662</v>
      </c>
      <c r="K343" s="160">
        <v>1</v>
      </c>
      <c r="L343" s="280">
        <v>45231</v>
      </c>
      <c r="M343" s="280">
        <v>45504</v>
      </c>
      <c r="N343" s="140">
        <f t="shared" si="17"/>
        <v>39</v>
      </c>
      <c r="O343" s="160">
        <v>1</v>
      </c>
      <c r="P343" s="149" t="s">
        <v>714</v>
      </c>
      <c r="Q343" s="176">
        <f t="shared" si="15"/>
        <v>1</v>
      </c>
      <c r="R343" s="141" t="str">
        <f t="array" aca="1" ref="R343" ca="1">IF(ISNUMBER(Q343),IF(Q343=100%,"CUMPLIDA",IF(AND(ISNUMBER(M343),ISNUMBER(INDIRECT("FECHA_"&amp;$B343,1))), IF(M343&lt;=INDIRECT("FECHA_"&amp;$B343,1),"INCUMPLIDA","PROCESO"), "VERIFICAR FECHA")),"SIN VALOR AVANCE")</f>
        <v>CUMPLIDA</v>
      </c>
    </row>
    <row r="344" spans="1:18" ht="285.75" hidden="1">
      <c r="A344" s="172" t="s">
        <v>652</v>
      </c>
      <c r="B344" s="139" t="s">
        <v>24</v>
      </c>
      <c r="C344" s="523"/>
      <c r="D344" s="523"/>
      <c r="E344" s="521"/>
      <c r="F344" s="521"/>
      <c r="G344" s="517"/>
      <c r="H344" s="89" t="s">
        <v>664</v>
      </c>
      <c r="I344" s="91" t="s">
        <v>474</v>
      </c>
      <c r="J344" s="91" t="s">
        <v>475</v>
      </c>
      <c r="K344" s="142">
        <v>1</v>
      </c>
      <c r="L344" s="284">
        <v>45323</v>
      </c>
      <c r="M344" s="284">
        <v>45747</v>
      </c>
      <c r="N344" s="140">
        <f t="shared" si="17"/>
        <v>60.571428571428569</v>
      </c>
      <c r="O344" s="160">
        <v>1</v>
      </c>
      <c r="P344" s="149" t="s">
        <v>715</v>
      </c>
      <c r="Q344" s="176">
        <f t="shared" si="15"/>
        <v>1</v>
      </c>
      <c r="R344" s="141" t="str">
        <f t="array" aca="1" ref="R344" ca="1">IF(ISNUMBER(Q344),IF(Q344=100%,"CUMPLIDA",IF(AND(ISNUMBER(M344),ISNUMBER(INDIRECT("FECHA_"&amp;$B344,1))), IF(M344&lt;=INDIRECT("FECHA_"&amp;$B344,1),"INCUMPLIDA","PROCESO"), "VERIFICAR FECHA")),"SIN VALOR AVANCE")</f>
        <v>CUMPLIDA</v>
      </c>
    </row>
    <row r="345" spans="1:18" ht="135.75" hidden="1">
      <c r="A345" s="172" t="s">
        <v>652</v>
      </c>
      <c r="B345" s="139" t="s">
        <v>24</v>
      </c>
      <c r="C345" s="523"/>
      <c r="D345" s="523"/>
      <c r="E345" s="521"/>
      <c r="F345" s="521"/>
      <c r="G345" s="517"/>
      <c r="H345" s="89" t="s">
        <v>518</v>
      </c>
      <c r="I345" s="91" t="s">
        <v>518</v>
      </c>
      <c r="J345" s="91" t="s">
        <v>519</v>
      </c>
      <c r="K345" s="142">
        <v>1</v>
      </c>
      <c r="L345" s="284">
        <v>45323</v>
      </c>
      <c r="M345" s="284">
        <v>45747</v>
      </c>
      <c r="N345" s="140">
        <f t="shared" si="17"/>
        <v>60.571428571428569</v>
      </c>
      <c r="O345" s="160">
        <v>1</v>
      </c>
      <c r="P345" s="149" t="s">
        <v>702</v>
      </c>
      <c r="Q345" s="176">
        <f t="shared" si="15"/>
        <v>1</v>
      </c>
      <c r="R345" s="141" t="str">
        <f t="array" aca="1" ref="R345" ca="1">IF(ISNUMBER(Q345),IF(Q345=100%,"CUMPLIDA",IF(AND(ISNUMBER(M345),ISNUMBER(INDIRECT("FECHA_"&amp;$B345,1))), IF(M345&lt;=INDIRECT("FECHA_"&amp;$B345,1),"INCUMPLIDA","PROCESO"), "VERIFICAR FECHA")),"SIN VALOR AVANCE")</f>
        <v>CUMPLIDA</v>
      </c>
    </row>
    <row r="346" spans="1:18" ht="135.75" hidden="1">
      <c r="A346" s="172" t="s">
        <v>652</v>
      </c>
      <c r="B346" s="139" t="s">
        <v>24</v>
      </c>
      <c r="C346" s="523"/>
      <c r="D346" s="523"/>
      <c r="E346" s="521"/>
      <c r="F346" s="521"/>
      <c r="G346" s="517"/>
      <c r="H346" s="89" t="s">
        <v>480</v>
      </c>
      <c r="I346" s="91" t="s">
        <v>481</v>
      </c>
      <c r="J346" s="91" t="s">
        <v>482</v>
      </c>
      <c r="K346" s="142">
        <v>1</v>
      </c>
      <c r="L346" s="284">
        <v>45231</v>
      </c>
      <c r="M346" s="284">
        <v>45747</v>
      </c>
      <c r="N346" s="140">
        <f t="shared" si="17"/>
        <v>73.714285714285708</v>
      </c>
      <c r="O346" s="160">
        <v>1</v>
      </c>
      <c r="P346" s="149" t="s">
        <v>702</v>
      </c>
      <c r="Q346" s="176">
        <f t="shared" si="15"/>
        <v>1</v>
      </c>
      <c r="R346" s="141" t="str">
        <f t="array" aca="1" ref="R346" ca="1">IF(ISNUMBER(Q346),IF(Q346=100%,"CUMPLIDA",IF(AND(ISNUMBER(M346),ISNUMBER(INDIRECT("FECHA_"&amp;$B346,1))), IF(M346&lt;=INDIRECT("FECHA_"&amp;$B346,1),"INCUMPLIDA","PROCESO"), "VERIFICAR FECHA")),"SIN VALOR AVANCE")</f>
        <v>CUMPLIDA</v>
      </c>
    </row>
    <row r="347" spans="1:18" ht="285.75" hidden="1">
      <c r="A347" s="172" t="s">
        <v>652</v>
      </c>
      <c r="B347" s="139" t="s">
        <v>24</v>
      </c>
      <c r="C347" s="523"/>
      <c r="D347" s="523"/>
      <c r="E347" s="521"/>
      <c r="F347" s="521"/>
      <c r="G347" s="517"/>
      <c r="H347" s="89" t="s">
        <v>483</v>
      </c>
      <c r="I347" s="91" t="s">
        <v>483</v>
      </c>
      <c r="J347" s="91" t="s">
        <v>484</v>
      </c>
      <c r="K347" s="142">
        <v>1</v>
      </c>
      <c r="L347" s="284">
        <v>45323</v>
      </c>
      <c r="M347" s="284">
        <v>45747</v>
      </c>
      <c r="N347" s="140">
        <f t="shared" si="17"/>
        <v>60.571428571428569</v>
      </c>
      <c r="O347" s="160">
        <v>1</v>
      </c>
      <c r="P347" s="149" t="s">
        <v>715</v>
      </c>
      <c r="Q347" s="176">
        <f t="shared" si="15"/>
        <v>1</v>
      </c>
      <c r="R347" s="141" t="str">
        <f t="array" aca="1" ref="R347" ca="1">IF(ISNUMBER(Q347),IF(Q347=100%,"CUMPLIDA",IF(AND(ISNUMBER(M347),ISNUMBER(INDIRECT("FECHA_"&amp;$B347,1))), IF(M347&lt;=INDIRECT("FECHA_"&amp;$B347,1),"INCUMPLIDA","PROCESO"), "VERIFICAR FECHA")),"SIN VALOR AVANCE")</f>
        <v>CUMPLIDA</v>
      </c>
    </row>
    <row r="348" spans="1:18" ht="135.75" hidden="1">
      <c r="A348" s="172" t="s">
        <v>652</v>
      </c>
      <c r="B348" s="139" t="s">
        <v>24</v>
      </c>
      <c r="C348" s="523"/>
      <c r="D348" s="523"/>
      <c r="E348" s="521"/>
      <c r="F348" s="521"/>
      <c r="G348" s="517"/>
      <c r="H348" s="89" t="s">
        <v>238</v>
      </c>
      <c r="I348" s="91" t="s">
        <v>238</v>
      </c>
      <c r="J348" s="91" t="s">
        <v>485</v>
      </c>
      <c r="K348" s="142">
        <v>1</v>
      </c>
      <c r="L348" s="284">
        <v>45231</v>
      </c>
      <c r="M348" s="284">
        <v>45747</v>
      </c>
      <c r="N348" s="140">
        <f t="shared" si="17"/>
        <v>73.714285714285708</v>
      </c>
      <c r="O348" s="160">
        <v>1</v>
      </c>
      <c r="P348" s="149" t="s">
        <v>702</v>
      </c>
      <c r="Q348" s="176">
        <f t="shared" si="15"/>
        <v>1</v>
      </c>
      <c r="R348" s="141" t="str">
        <f t="array" aca="1" ref="R348" ca="1">IF(ISNUMBER(Q348),IF(Q348=100%,"CUMPLIDA",IF(AND(ISNUMBER(M348),ISNUMBER(INDIRECT("FECHA_"&amp;$B348,1))), IF(M348&lt;=INDIRECT("FECHA_"&amp;$B348,1),"INCUMPLIDA","PROCESO"), "VERIFICAR FECHA")),"SIN VALOR AVANCE")</f>
        <v>CUMPLIDA</v>
      </c>
    </row>
    <row r="349" spans="1:18" ht="390.75" hidden="1">
      <c r="A349" s="172" t="s">
        <v>652</v>
      </c>
      <c r="B349" s="139" t="s">
        <v>24</v>
      </c>
      <c r="C349" s="523"/>
      <c r="D349" s="523"/>
      <c r="E349" s="521"/>
      <c r="F349" s="521"/>
      <c r="G349" s="517"/>
      <c r="H349" s="89" t="s">
        <v>486</v>
      </c>
      <c r="I349" s="91" t="s">
        <v>486</v>
      </c>
      <c r="J349" s="91" t="s">
        <v>776</v>
      </c>
      <c r="K349" s="142">
        <v>1</v>
      </c>
      <c r="L349" s="284">
        <v>45231</v>
      </c>
      <c r="M349" s="284">
        <v>45808</v>
      </c>
      <c r="N349" s="140">
        <f t="shared" si="17"/>
        <v>82.428571428571431</v>
      </c>
      <c r="O349" s="160">
        <v>1</v>
      </c>
      <c r="P349" s="149" t="s">
        <v>714</v>
      </c>
      <c r="Q349" s="176">
        <f t="shared" si="15"/>
        <v>1</v>
      </c>
      <c r="R349" s="141" t="str">
        <f t="array" aca="1" ref="R349" ca="1">IF(ISNUMBER(Q349),IF(Q349=100%,"CUMPLIDA",IF(AND(ISNUMBER(M349),ISNUMBER(INDIRECT("FECHA_"&amp;$B349,1))), IF(M349&lt;=INDIRECT("FECHA_"&amp;$B349,1),"INCUMPLIDA","PROCESO"), "VERIFICAR FECHA")),"SIN VALOR AVANCE")</f>
        <v>CUMPLIDA</v>
      </c>
    </row>
    <row r="350" spans="1:18" ht="135.75" hidden="1">
      <c r="A350" s="172" t="s">
        <v>652</v>
      </c>
      <c r="B350" s="139" t="s">
        <v>24</v>
      </c>
      <c r="C350" s="523"/>
      <c r="D350" s="523"/>
      <c r="E350" s="521"/>
      <c r="F350" s="521"/>
      <c r="G350" s="517"/>
      <c r="H350" s="89" t="s">
        <v>56</v>
      </c>
      <c r="I350" s="91" t="s">
        <v>489</v>
      </c>
      <c r="J350" s="91" t="s">
        <v>490</v>
      </c>
      <c r="K350" s="142">
        <v>8</v>
      </c>
      <c r="L350" s="284">
        <v>45809</v>
      </c>
      <c r="M350" s="284">
        <v>46568</v>
      </c>
      <c r="N350" s="140">
        <f t="shared" si="17"/>
        <v>108.42857142857143</v>
      </c>
      <c r="O350" s="160">
        <v>0</v>
      </c>
      <c r="P350" s="149" t="s">
        <v>702</v>
      </c>
      <c r="Q350" s="176">
        <f t="shared" si="15"/>
        <v>0</v>
      </c>
      <c r="R350" s="141" t="str">
        <f t="array" aca="1" ref="R350" ca="1">IF(ISNUMBER(Q350),IF(Q350=100%,"CUMPLIDA",IF(AND(ISNUMBER(M350),ISNUMBER(INDIRECT("FECHA_"&amp;$B350,1))), IF(M350&lt;=INDIRECT("FECHA_"&amp;$B350,1),"INCUMPLIDA","PROCESO"), "VERIFICAR FECHA")),"SIN VALOR AVANCE")</f>
        <v>PROCESO</v>
      </c>
    </row>
    <row r="351" spans="1:18" ht="270.75" hidden="1">
      <c r="A351" s="172" t="s">
        <v>652</v>
      </c>
      <c r="B351" s="139" t="s">
        <v>24</v>
      </c>
      <c r="C351" s="523"/>
      <c r="D351" s="523"/>
      <c r="E351" s="521"/>
      <c r="F351" s="521"/>
      <c r="G351" s="517"/>
      <c r="H351" s="89" t="s">
        <v>492</v>
      </c>
      <c r="I351" s="91" t="s">
        <v>493</v>
      </c>
      <c r="J351" s="91" t="s">
        <v>494</v>
      </c>
      <c r="K351" s="142">
        <v>1</v>
      </c>
      <c r="L351" s="284">
        <v>45809</v>
      </c>
      <c r="M351" s="284">
        <v>46568</v>
      </c>
      <c r="N351" s="140">
        <f t="shared" si="17"/>
        <v>108.42857142857143</v>
      </c>
      <c r="O351" s="160">
        <v>0</v>
      </c>
      <c r="P351" s="149" t="s">
        <v>777</v>
      </c>
      <c r="Q351" s="176">
        <f t="shared" si="15"/>
        <v>0</v>
      </c>
      <c r="R351" s="141" t="str">
        <f t="array" aca="1" ref="R351" ca="1">IF(ISNUMBER(Q351),IF(Q351=100%,"CUMPLIDA",IF(AND(ISNUMBER(M351),ISNUMBER(INDIRECT("FECHA_"&amp;$B351,1))), IF(M351&lt;=INDIRECT("FECHA_"&amp;$B351,1),"INCUMPLIDA","PROCESO"), "VERIFICAR FECHA")),"SIN VALOR AVANCE")</f>
        <v>PROCESO</v>
      </c>
    </row>
    <row r="352" spans="1:18" ht="390.75" hidden="1">
      <c r="A352" s="172" t="s">
        <v>652</v>
      </c>
      <c r="B352" s="139" t="s">
        <v>24</v>
      </c>
      <c r="C352" s="523"/>
      <c r="D352" s="523"/>
      <c r="E352" s="521"/>
      <c r="F352" s="521"/>
      <c r="G352" s="517"/>
      <c r="H352" s="89" t="s">
        <v>495</v>
      </c>
      <c r="I352" s="91" t="s">
        <v>496</v>
      </c>
      <c r="J352" s="91" t="s">
        <v>527</v>
      </c>
      <c r="K352" s="142">
        <v>2</v>
      </c>
      <c r="L352" s="284">
        <v>45809</v>
      </c>
      <c r="M352" s="284">
        <v>46568</v>
      </c>
      <c r="N352" s="140">
        <f t="shared" si="17"/>
        <v>108.42857142857143</v>
      </c>
      <c r="O352" s="160">
        <v>0</v>
      </c>
      <c r="P352" s="149" t="s">
        <v>714</v>
      </c>
      <c r="Q352" s="176">
        <f t="shared" si="15"/>
        <v>0</v>
      </c>
      <c r="R352" s="141" t="str">
        <f t="array" aca="1" ref="R352" ca="1">IF(ISNUMBER(Q352),IF(Q352=100%,"CUMPLIDA",IF(AND(ISNUMBER(M352),ISNUMBER(INDIRECT("FECHA_"&amp;$B352,1))), IF(M352&lt;=INDIRECT("FECHA_"&amp;$B352,1),"INCUMPLIDA","PROCESO"), "VERIFICAR FECHA")),"SIN VALOR AVANCE")</f>
        <v>PROCESO</v>
      </c>
    </row>
    <row r="353" spans="1:18" ht="409.5" hidden="1">
      <c r="A353" s="172" t="s">
        <v>652</v>
      </c>
      <c r="B353" s="139" t="s">
        <v>24</v>
      </c>
      <c r="C353" s="523"/>
      <c r="D353" s="523"/>
      <c r="E353" s="521"/>
      <c r="F353" s="521"/>
      <c r="G353" s="517"/>
      <c r="H353" s="148" t="s">
        <v>745</v>
      </c>
      <c r="I353" s="96" t="s">
        <v>745</v>
      </c>
      <c r="J353" s="96" t="s">
        <v>746</v>
      </c>
      <c r="K353" s="146">
        <v>1</v>
      </c>
      <c r="L353" s="286">
        <v>46204</v>
      </c>
      <c r="M353" s="282">
        <v>46446</v>
      </c>
      <c r="N353" s="287">
        <v>35</v>
      </c>
      <c r="O353" s="146">
        <v>0</v>
      </c>
      <c r="P353" s="96" t="s">
        <v>5506</v>
      </c>
      <c r="Q353" s="146">
        <f t="shared" si="15"/>
        <v>0</v>
      </c>
      <c r="R353" s="141" t="str">
        <f t="array" aca="1" ref="R353" ca="1">IF(ISNUMBER(Q353),IF(Q353=100%,"CUMPLIDA",IF(AND(ISNUMBER(M353),ISNUMBER(INDIRECT("FECHA_"&amp;$B353,1))), IF(M353&lt;=INDIRECT("FECHA_"&amp;$B353,1),"INCUMPLIDA","PROCESO"), "VERIFICAR FECHA")),"SIN VALOR AVANCE")</f>
        <v>PROCESO</v>
      </c>
    </row>
    <row r="354" spans="1:18" ht="180.75" hidden="1" customHeight="1">
      <c r="A354" s="172" t="s">
        <v>652</v>
      </c>
      <c r="B354" s="139" t="s">
        <v>24</v>
      </c>
      <c r="C354" s="523" t="s">
        <v>778</v>
      </c>
      <c r="D354" s="523" t="s">
        <v>786</v>
      </c>
      <c r="E354" s="521" t="s">
        <v>787</v>
      </c>
      <c r="F354" s="521"/>
      <c r="G354" s="521" t="s">
        <v>788</v>
      </c>
      <c r="H354" s="144" t="s">
        <v>781</v>
      </c>
      <c r="I354" s="91" t="s">
        <v>782</v>
      </c>
      <c r="J354" s="166" t="s">
        <v>779</v>
      </c>
      <c r="K354" s="142">
        <v>1</v>
      </c>
      <c r="L354" s="90">
        <v>45518</v>
      </c>
      <c r="M354" s="90">
        <v>45565</v>
      </c>
      <c r="N354" s="140">
        <v>6.7142857142857144</v>
      </c>
      <c r="O354" s="160">
        <v>1</v>
      </c>
      <c r="P354" s="145" t="s">
        <v>780</v>
      </c>
      <c r="Q354" s="146">
        <v>1</v>
      </c>
      <c r="R354" s="141" t="str">
        <f t="array" aca="1" ref="R354" ca="1">IF(ISNUMBER(Q354),IF(Q354=100%,"CUMPLIDA",IF(AND(ISNUMBER(M354),ISNUMBER(INDIRECT("FECHA_"&amp;$B354,1))), IF(M354&lt;=INDIRECT("FECHA_"&amp;$B354,1),"INCUMPLIDA","PROCESO"), "VERIFICAR FECHA")),"SIN VALOR AVANCE")</f>
        <v>CUMPLIDA</v>
      </c>
    </row>
    <row r="355" spans="1:18" ht="240" hidden="1">
      <c r="A355" s="172" t="s">
        <v>652</v>
      </c>
      <c r="B355" s="139" t="s">
        <v>24</v>
      </c>
      <c r="C355" s="523"/>
      <c r="D355" s="523"/>
      <c r="E355" s="521"/>
      <c r="F355" s="521"/>
      <c r="G355" s="521"/>
      <c r="H355" s="144" t="s">
        <v>783</v>
      </c>
      <c r="I355" s="91" t="s">
        <v>789</v>
      </c>
      <c r="J355" s="145" t="s">
        <v>784</v>
      </c>
      <c r="K355" s="142">
        <v>1</v>
      </c>
      <c r="L355" s="90">
        <v>45519</v>
      </c>
      <c r="M355" s="161">
        <v>46021</v>
      </c>
      <c r="N355" s="140">
        <v>71.714285714285708</v>
      </c>
      <c r="O355" s="160">
        <v>1</v>
      </c>
      <c r="P355" s="145" t="s">
        <v>780</v>
      </c>
      <c r="Q355" s="146">
        <v>1</v>
      </c>
      <c r="R355" s="141" t="str">
        <f t="array" aca="1" ref="R355" ca="1">IF(ISNUMBER(Q355),IF(Q355=100%,"CUMPLIDA",IF(AND(ISNUMBER(M355),ISNUMBER(INDIRECT("FECHA_"&amp;$B355,1))), IF(M355&lt;=INDIRECT("FECHA_"&amp;$B355,1),"INCUMPLIDA","PROCESO"), "VERIFICAR FECHA")),"SIN VALOR AVANCE")</f>
        <v>CUMPLIDA</v>
      </c>
    </row>
    <row r="356" spans="1:18" ht="105.75" hidden="1">
      <c r="A356" s="172" t="s">
        <v>652</v>
      </c>
      <c r="B356" s="139" t="s">
        <v>24</v>
      </c>
      <c r="C356" s="523"/>
      <c r="D356" s="523"/>
      <c r="E356" s="521"/>
      <c r="F356" s="521"/>
      <c r="G356" s="521"/>
      <c r="H356" s="144" t="s">
        <v>790</v>
      </c>
      <c r="I356" s="91" t="s">
        <v>791</v>
      </c>
      <c r="J356" s="145" t="s">
        <v>792</v>
      </c>
      <c r="K356" s="142">
        <v>1</v>
      </c>
      <c r="L356" s="90">
        <v>45505</v>
      </c>
      <c r="M356" s="90">
        <v>45870</v>
      </c>
      <c r="N356" s="140">
        <v>52.142857142857146</v>
      </c>
      <c r="O356" s="160">
        <v>1</v>
      </c>
      <c r="P356" s="145" t="s">
        <v>793</v>
      </c>
      <c r="Q356" s="146">
        <v>1</v>
      </c>
      <c r="R356" s="141" t="str">
        <f t="array" aca="1" ref="R356" ca="1">IF(ISNUMBER(Q356),IF(Q356=100%,"CUMPLIDA",IF(AND(ISNUMBER(M356),ISNUMBER(INDIRECT("FECHA_"&amp;$B356,1))), IF(M356&lt;=INDIRECT("FECHA_"&amp;$B356,1),"INCUMPLIDA","PROCESO"), "VERIFICAR FECHA")),"SIN VALOR AVANCE")</f>
        <v>CUMPLIDA</v>
      </c>
    </row>
    <row r="357" spans="1:18" ht="195.75" hidden="1">
      <c r="A357" s="172" t="s">
        <v>652</v>
      </c>
      <c r="B357" s="139" t="s">
        <v>24</v>
      </c>
      <c r="C357" s="523"/>
      <c r="D357" s="523"/>
      <c r="E357" s="521"/>
      <c r="F357" s="521"/>
      <c r="G357" s="521"/>
      <c r="H357" s="144" t="s">
        <v>794</v>
      </c>
      <c r="I357" s="91" t="s">
        <v>795</v>
      </c>
      <c r="J357" s="91" t="s">
        <v>796</v>
      </c>
      <c r="K357" s="142">
        <v>1</v>
      </c>
      <c r="L357" s="90">
        <v>45519</v>
      </c>
      <c r="M357" s="90">
        <v>45885</v>
      </c>
      <c r="N357" s="140">
        <v>52.285714285714285</v>
      </c>
      <c r="O357" s="160">
        <v>1</v>
      </c>
      <c r="P357" s="145" t="s">
        <v>797</v>
      </c>
      <c r="Q357" s="146">
        <v>1</v>
      </c>
      <c r="R357" s="141" t="str">
        <f t="array" aca="1" ref="R357" ca="1">IF(ISNUMBER(Q357),IF(Q357=100%,"CUMPLIDA",IF(AND(ISNUMBER(M357),ISNUMBER(INDIRECT("FECHA_"&amp;$B357,1))), IF(M357&lt;=INDIRECT("FECHA_"&amp;$B357,1),"INCUMPLIDA","PROCESO"), "VERIFICAR FECHA")),"SIN VALOR AVANCE")</f>
        <v>CUMPLIDA</v>
      </c>
    </row>
    <row r="358" spans="1:18" ht="180.75" hidden="1">
      <c r="A358" s="172" t="s">
        <v>652</v>
      </c>
      <c r="B358" s="139" t="s">
        <v>24</v>
      </c>
      <c r="C358" s="523"/>
      <c r="D358" s="523"/>
      <c r="E358" s="521"/>
      <c r="F358" s="521"/>
      <c r="G358" s="521"/>
      <c r="H358" s="144" t="s">
        <v>781</v>
      </c>
      <c r="I358" s="91" t="s">
        <v>782</v>
      </c>
      <c r="J358" s="166" t="s">
        <v>779</v>
      </c>
      <c r="K358" s="142">
        <v>1</v>
      </c>
      <c r="L358" s="90">
        <v>45518</v>
      </c>
      <c r="M358" s="90">
        <v>45565</v>
      </c>
      <c r="N358" s="140">
        <v>6.7142857142857144</v>
      </c>
      <c r="O358" s="160">
        <v>1</v>
      </c>
      <c r="P358" s="145" t="s">
        <v>780</v>
      </c>
      <c r="Q358" s="146">
        <v>1</v>
      </c>
      <c r="R358" s="141" t="str">
        <f t="array" aca="1" ref="R358" ca="1">IF(ISNUMBER(Q358),IF(Q358=100%,"CUMPLIDA",IF(AND(ISNUMBER(M358),ISNUMBER(INDIRECT("FECHA_"&amp;$B358,1))), IF(M358&lt;=INDIRECT("FECHA_"&amp;$B358,1),"INCUMPLIDA","PROCESO"), "VERIFICAR FECHA")),"SIN VALOR AVANCE")</f>
        <v>CUMPLIDA</v>
      </c>
    </row>
    <row r="359" spans="1:18" ht="180.75" hidden="1">
      <c r="A359" s="172" t="s">
        <v>652</v>
      </c>
      <c r="B359" s="139" t="s">
        <v>24</v>
      </c>
      <c r="C359" s="523"/>
      <c r="D359" s="523"/>
      <c r="E359" s="521"/>
      <c r="F359" s="521"/>
      <c r="G359" s="521"/>
      <c r="H359" s="144" t="s">
        <v>798</v>
      </c>
      <c r="I359" s="91" t="s">
        <v>799</v>
      </c>
      <c r="J359" s="145" t="s">
        <v>784</v>
      </c>
      <c r="K359" s="142">
        <v>1</v>
      </c>
      <c r="L359" s="90">
        <v>45519</v>
      </c>
      <c r="M359" s="161">
        <v>46021</v>
      </c>
      <c r="N359" s="140">
        <v>71.714285714285708</v>
      </c>
      <c r="O359" s="160">
        <v>1</v>
      </c>
      <c r="P359" s="145" t="s">
        <v>780</v>
      </c>
      <c r="Q359" s="146">
        <v>1</v>
      </c>
      <c r="R359" s="141" t="str">
        <f t="array" aca="1" ref="R359" ca="1">IF(ISNUMBER(Q359),IF(Q359=100%,"CUMPLIDA",IF(AND(ISNUMBER(M359),ISNUMBER(INDIRECT("FECHA_"&amp;$B359,1))), IF(M359&lt;=INDIRECT("FECHA_"&amp;$B359,1),"INCUMPLIDA","PROCESO"), "VERIFICAR FECHA")),"SIN VALOR AVANCE")</f>
        <v>CUMPLIDA</v>
      </c>
    </row>
    <row r="360" spans="1:18" ht="195.75" hidden="1">
      <c r="A360" s="172" t="s">
        <v>652</v>
      </c>
      <c r="B360" s="139" t="s">
        <v>24</v>
      </c>
      <c r="C360" s="523"/>
      <c r="D360" s="523"/>
      <c r="E360" s="521"/>
      <c r="F360" s="521"/>
      <c r="G360" s="521"/>
      <c r="H360" s="144" t="s">
        <v>794</v>
      </c>
      <c r="I360" s="91" t="s">
        <v>800</v>
      </c>
      <c r="J360" s="91" t="s">
        <v>796</v>
      </c>
      <c r="K360" s="142">
        <v>1</v>
      </c>
      <c r="L360" s="90">
        <v>45519</v>
      </c>
      <c r="M360" s="90">
        <v>45885</v>
      </c>
      <c r="N360" s="140">
        <v>52.285714285714285</v>
      </c>
      <c r="O360" s="160">
        <v>1</v>
      </c>
      <c r="P360" s="145" t="s">
        <v>797</v>
      </c>
      <c r="Q360" s="146">
        <v>1</v>
      </c>
      <c r="R360" s="141" t="str">
        <f t="array" aca="1" ref="R360" ca="1">IF(ISNUMBER(Q360),IF(Q360=100%,"CUMPLIDA",IF(AND(ISNUMBER(M360),ISNUMBER(INDIRECT("FECHA_"&amp;$B360,1))), IF(M360&lt;=INDIRECT("FECHA_"&amp;$B360,1),"INCUMPLIDA","PROCESO"), "VERIFICAR FECHA")),"SIN VALOR AVANCE")</f>
        <v>CUMPLIDA</v>
      </c>
    </row>
    <row r="361" spans="1:18" ht="135.75" hidden="1">
      <c r="A361" s="172" t="s">
        <v>652</v>
      </c>
      <c r="B361" s="139" t="s">
        <v>24</v>
      </c>
      <c r="C361" s="523"/>
      <c r="D361" s="523"/>
      <c r="E361" s="521"/>
      <c r="F361" s="521"/>
      <c r="G361" s="521"/>
      <c r="H361" s="144" t="s">
        <v>790</v>
      </c>
      <c r="I361" s="91" t="s">
        <v>801</v>
      </c>
      <c r="J361" s="145" t="s">
        <v>792</v>
      </c>
      <c r="K361" s="142">
        <v>1</v>
      </c>
      <c r="L361" s="90">
        <v>45505</v>
      </c>
      <c r="M361" s="90">
        <v>45870</v>
      </c>
      <c r="N361" s="140">
        <v>52.142857142857146</v>
      </c>
      <c r="O361" s="160">
        <v>1</v>
      </c>
      <c r="P361" s="145" t="s">
        <v>802</v>
      </c>
      <c r="Q361" s="146">
        <v>1</v>
      </c>
      <c r="R361" s="141" t="str">
        <f t="array" aca="1" ref="R361" ca="1">IF(ISNUMBER(Q361),IF(Q361=100%,"CUMPLIDA",IF(AND(ISNUMBER(M361),ISNUMBER(INDIRECT("FECHA_"&amp;$B361,1))), IF(M361&lt;=INDIRECT("FECHA_"&amp;$B361,1),"INCUMPLIDA","PROCESO"), "VERIFICAR FECHA")),"SIN VALOR AVANCE")</f>
        <v>CUMPLIDA</v>
      </c>
    </row>
    <row r="362" spans="1:18" ht="75.75" hidden="1">
      <c r="A362" s="172" t="s">
        <v>652</v>
      </c>
      <c r="B362" s="139" t="s">
        <v>24</v>
      </c>
      <c r="C362" s="523"/>
      <c r="D362" s="523"/>
      <c r="E362" s="521"/>
      <c r="F362" s="521"/>
      <c r="G362" s="521"/>
      <c r="H362" s="144" t="s">
        <v>790</v>
      </c>
      <c r="I362" s="91" t="s">
        <v>803</v>
      </c>
      <c r="J362" s="145" t="s">
        <v>792</v>
      </c>
      <c r="K362" s="142">
        <v>1</v>
      </c>
      <c r="L362" s="90">
        <v>45505</v>
      </c>
      <c r="M362" s="90">
        <v>45870</v>
      </c>
      <c r="N362" s="140">
        <v>52.142857142857146</v>
      </c>
      <c r="O362" s="160">
        <v>1</v>
      </c>
      <c r="P362" s="145" t="s">
        <v>804</v>
      </c>
      <c r="Q362" s="146">
        <v>1</v>
      </c>
      <c r="R362" s="141" t="str">
        <f t="array" aca="1" ref="R362" ca="1">IF(ISNUMBER(Q362),IF(Q362=100%,"CUMPLIDA",IF(AND(ISNUMBER(M362),ISNUMBER(INDIRECT("FECHA_"&amp;$B362,1))), IF(M362&lt;=INDIRECT("FECHA_"&amp;$B362,1),"INCUMPLIDA","PROCESO"), "VERIFICAR FECHA")),"SIN VALOR AVANCE")</f>
        <v>CUMPLIDA</v>
      </c>
    </row>
    <row r="363" spans="1:18" ht="195.75" hidden="1">
      <c r="A363" s="172" t="s">
        <v>652</v>
      </c>
      <c r="B363" s="139" t="s">
        <v>24</v>
      </c>
      <c r="C363" s="523"/>
      <c r="D363" s="523"/>
      <c r="E363" s="521"/>
      <c r="F363" s="521"/>
      <c r="G363" s="521"/>
      <c r="H363" s="144" t="s">
        <v>805</v>
      </c>
      <c r="I363" s="91" t="s">
        <v>806</v>
      </c>
      <c r="J363" s="91" t="s">
        <v>807</v>
      </c>
      <c r="K363" s="142">
        <v>1</v>
      </c>
      <c r="L363" s="90">
        <v>45519</v>
      </c>
      <c r="M363" s="90">
        <v>45657</v>
      </c>
      <c r="N363" s="140">
        <v>19.714285714285715</v>
      </c>
      <c r="O363" s="160">
        <v>1</v>
      </c>
      <c r="P363" s="145" t="s">
        <v>808</v>
      </c>
      <c r="Q363" s="146">
        <v>1</v>
      </c>
      <c r="R363" s="141" t="str">
        <f t="array" aca="1" ref="R363" ca="1">IF(ISNUMBER(Q363),IF(Q363=100%,"CUMPLIDA",IF(AND(ISNUMBER(M363),ISNUMBER(INDIRECT("FECHA_"&amp;$B363,1))), IF(M363&lt;=INDIRECT("FECHA_"&amp;$B363,1),"INCUMPLIDA","PROCESO"), "VERIFICAR FECHA")),"SIN VALOR AVANCE")</f>
        <v>CUMPLIDA</v>
      </c>
    </row>
    <row r="364" spans="1:18" ht="272.25" hidden="1">
      <c r="A364" s="172" t="s">
        <v>652</v>
      </c>
      <c r="B364" s="139" t="s">
        <v>24</v>
      </c>
      <c r="C364" s="523"/>
      <c r="D364" s="523"/>
      <c r="E364" s="521"/>
      <c r="F364" s="521"/>
      <c r="G364" s="521"/>
      <c r="H364" s="144" t="s">
        <v>809</v>
      </c>
      <c r="I364" s="91" t="s">
        <v>810</v>
      </c>
      <c r="J364" s="145" t="s">
        <v>811</v>
      </c>
      <c r="K364" s="142">
        <v>1</v>
      </c>
      <c r="L364" s="90">
        <v>45536</v>
      </c>
      <c r="M364" s="90">
        <v>45747</v>
      </c>
      <c r="N364" s="140">
        <v>30.142857142857142</v>
      </c>
      <c r="O364" s="160">
        <v>1</v>
      </c>
      <c r="P364" s="145" t="s">
        <v>812</v>
      </c>
      <c r="Q364" s="146">
        <v>1</v>
      </c>
      <c r="R364" s="141" t="str">
        <f t="array" aca="1" ref="R364" ca="1">IF(ISNUMBER(Q364),IF(Q364=100%,"CUMPLIDA",IF(AND(ISNUMBER(M364),ISNUMBER(INDIRECT("FECHA_"&amp;$B364,1))), IF(M364&lt;=INDIRECT("FECHA_"&amp;$B364,1),"INCUMPLIDA","PROCESO"), "VERIFICAR FECHA")),"SIN VALOR AVANCE")</f>
        <v>CUMPLIDA</v>
      </c>
    </row>
    <row r="365" spans="1:18" ht="272.25" hidden="1">
      <c r="A365" s="172" t="s">
        <v>652</v>
      </c>
      <c r="B365" s="139" t="s">
        <v>24</v>
      </c>
      <c r="C365" s="523"/>
      <c r="D365" s="523"/>
      <c r="E365" s="521"/>
      <c r="F365" s="521"/>
      <c r="G365" s="521"/>
      <c r="H365" s="144" t="s">
        <v>813</v>
      </c>
      <c r="I365" s="91" t="s">
        <v>814</v>
      </c>
      <c r="J365" s="179" t="s">
        <v>815</v>
      </c>
      <c r="K365" s="142">
        <v>2</v>
      </c>
      <c r="L365" s="90">
        <v>45748</v>
      </c>
      <c r="M365" s="90">
        <v>46295</v>
      </c>
      <c r="N365" s="140">
        <v>78.142857142857139</v>
      </c>
      <c r="O365" s="142">
        <v>1</v>
      </c>
      <c r="P365" s="145" t="s">
        <v>812</v>
      </c>
      <c r="Q365" s="146">
        <v>0.5</v>
      </c>
      <c r="R365" s="141" t="str">
        <f t="array" aca="1" ref="R365" ca="1">IF(ISNUMBER(Q365),IF(Q365=100%,"CUMPLIDA",IF(AND(ISNUMBER(M365),ISNUMBER(INDIRECT("FECHA_"&amp;$B365,1))), IF(M365&lt;=INDIRECT("FECHA_"&amp;$B365,1),"INCUMPLIDA","PROCESO"), "VERIFICAR FECHA")),"SIN VALOR AVANCE")</f>
        <v>PROCESO</v>
      </c>
    </row>
    <row r="366" spans="1:18" ht="242.25" hidden="1">
      <c r="A366" s="172" t="s">
        <v>652</v>
      </c>
      <c r="B366" s="139" t="s">
        <v>24</v>
      </c>
      <c r="C366" s="523"/>
      <c r="D366" s="523"/>
      <c r="E366" s="521"/>
      <c r="F366" s="521"/>
      <c r="G366" s="521"/>
      <c r="H366" s="144" t="s">
        <v>813</v>
      </c>
      <c r="I366" s="91" t="s">
        <v>814</v>
      </c>
      <c r="J366" s="145" t="s">
        <v>816</v>
      </c>
      <c r="K366" s="142">
        <v>1</v>
      </c>
      <c r="L366" s="90">
        <v>45748</v>
      </c>
      <c r="M366" s="90">
        <v>46112</v>
      </c>
      <c r="N366" s="140">
        <v>52</v>
      </c>
      <c r="O366" s="160">
        <v>1</v>
      </c>
      <c r="P366" s="145" t="s">
        <v>817</v>
      </c>
      <c r="Q366" s="146">
        <v>1</v>
      </c>
      <c r="R366" s="141" t="str">
        <f t="array" aca="1" ref="R366" ca="1">IF(ISNUMBER(Q366),IF(Q366=100%,"CUMPLIDA",IF(AND(ISNUMBER(M366),ISNUMBER(INDIRECT("FECHA_"&amp;$B366,1))), IF(M366&lt;=INDIRECT("FECHA_"&amp;$B366,1),"INCUMPLIDA","PROCESO"), "VERIFICAR FECHA")),"SIN VALOR AVANCE")</f>
        <v>CUMPLIDA</v>
      </c>
    </row>
    <row r="367" spans="1:18" ht="165.75" hidden="1">
      <c r="A367" s="172" t="s">
        <v>652</v>
      </c>
      <c r="B367" s="139" t="s">
        <v>24</v>
      </c>
      <c r="C367" s="523"/>
      <c r="D367" s="523"/>
      <c r="E367" s="521"/>
      <c r="F367" s="521"/>
      <c r="G367" s="521"/>
      <c r="H367" s="144" t="s">
        <v>781</v>
      </c>
      <c r="I367" s="91" t="s">
        <v>782</v>
      </c>
      <c r="J367" s="166" t="s">
        <v>779</v>
      </c>
      <c r="K367" s="142">
        <v>1</v>
      </c>
      <c r="L367" s="90">
        <v>45518</v>
      </c>
      <c r="M367" s="90">
        <v>45565</v>
      </c>
      <c r="N367" s="140">
        <v>6.7142857142857144</v>
      </c>
      <c r="O367" s="160">
        <v>1</v>
      </c>
      <c r="P367" s="145" t="s">
        <v>785</v>
      </c>
      <c r="Q367" s="146">
        <v>1</v>
      </c>
      <c r="R367" s="141" t="str">
        <f t="array" aca="1" ref="R367" ca="1">IF(ISNUMBER(Q367),IF(Q367=100%,"CUMPLIDA",IF(AND(ISNUMBER(M367),ISNUMBER(INDIRECT("FECHA_"&amp;$B367,1))), IF(M367&lt;=INDIRECT("FECHA_"&amp;$B367,1),"INCUMPLIDA","PROCESO"), "VERIFICAR FECHA")),"SIN VALOR AVANCE")</f>
        <v>CUMPLIDA</v>
      </c>
    </row>
    <row r="368" spans="1:18" ht="195.75" hidden="1">
      <c r="A368" s="172" t="s">
        <v>652</v>
      </c>
      <c r="B368" s="139" t="s">
        <v>24</v>
      </c>
      <c r="C368" s="523"/>
      <c r="D368" s="523"/>
      <c r="E368" s="521"/>
      <c r="F368" s="521"/>
      <c r="G368" s="521"/>
      <c r="H368" s="178" t="s">
        <v>818</v>
      </c>
      <c r="I368" s="179" t="s">
        <v>819</v>
      </c>
      <c r="J368" s="179" t="s">
        <v>820</v>
      </c>
      <c r="K368" s="142">
        <v>1</v>
      </c>
      <c r="L368" s="90">
        <v>45519</v>
      </c>
      <c r="M368" s="161">
        <v>46021</v>
      </c>
      <c r="N368" s="140">
        <v>71.714285714285708</v>
      </c>
      <c r="O368" s="160">
        <v>1</v>
      </c>
      <c r="P368" s="145" t="s">
        <v>797</v>
      </c>
      <c r="Q368" s="146">
        <v>1</v>
      </c>
      <c r="R368" s="141" t="str">
        <f t="array" aca="1" ref="R368" ca="1">IF(ISNUMBER(Q368),IF(Q368=100%,"CUMPLIDA",IF(AND(ISNUMBER(M368),ISNUMBER(INDIRECT("FECHA_"&amp;$B368,1))), IF(M368&lt;=INDIRECT("FECHA_"&amp;$B368,1),"INCUMPLIDA","PROCESO"), "VERIFICAR FECHA")),"SIN VALOR AVANCE")</f>
        <v>CUMPLIDA</v>
      </c>
    </row>
    <row r="369" spans="1:18" ht="285.75" hidden="1">
      <c r="A369" s="172" t="s">
        <v>652</v>
      </c>
      <c r="B369" s="139" t="s">
        <v>24</v>
      </c>
      <c r="C369" s="523"/>
      <c r="D369" s="523"/>
      <c r="E369" s="521"/>
      <c r="F369" s="521"/>
      <c r="G369" s="521"/>
      <c r="H369" s="144" t="s">
        <v>821</v>
      </c>
      <c r="I369" s="91" t="s">
        <v>822</v>
      </c>
      <c r="J369" s="145" t="s">
        <v>823</v>
      </c>
      <c r="K369" s="142">
        <v>1</v>
      </c>
      <c r="L369" s="90">
        <v>45519</v>
      </c>
      <c r="M369" s="90">
        <v>45657</v>
      </c>
      <c r="N369" s="140">
        <v>19.714285714285715</v>
      </c>
      <c r="O369" s="160">
        <v>1</v>
      </c>
      <c r="P369" s="145" t="s">
        <v>824</v>
      </c>
      <c r="Q369" s="146">
        <v>1</v>
      </c>
      <c r="R369" s="141" t="str">
        <f t="array" aca="1" ref="R369" ca="1">IF(ISNUMBER(Q369),IF(Q369=100%,"CUMPLIDA",IF(AND(ISNUMBER(M369),ISNUMBER(INDIRECT("FECHA_"&amp;$B369,1))), IF(M369&lt;=INDIRECT("FECHA_"&amp;$B369,1),"INCUMPLIDA","PROCESO"), "VERIFICAR FECHA")),"SIN VALOR AVANCE")</f>
        <v>CUMPLIDA</v>
      </c>
    </row>
    <row r="370" spans="1:18" ht="240.75" hidden="1">
      <c r="A370" s="172" t="s">
        <v>652</v>
      </c>
      <c r="B370" s="139" t="s">
        <v>24</v>
      </c>
      <c r="C370" s="523"/>
      <c r="D370" s="523"/>
      <c r="E370" s="521"/>
      <c r="F370" s="521"/>
      <c r="G370" s="521"/>
      <c r="H370" s="144" t="s">
        <v>825</v>
      </c>
      <c r="I370" s="145" t="s">
        <v>826</v>
      </c>
      <c r="J370" s="91" t="s">
        <v>45</v>
      </c>
      <c r="K370" s="142">
        <v>1</v>
      </c>
      <c r="L370" s="90">
        <v>45505</v>
      </c>
      <c r="M370" s="90">
        <v>45565</v>
      </c>
      <c r="N370" s="140">
        <v>8.5714285714285712</v>
      </c>
      <c r="O370" s="160">
        <v>1</v>
      </c>
      <c r="P370" s="145" t="s">
        <v>827</v>
      </c>
      <c r="Q370" s="146">
        <v>1</v>
      </c>
      <c r="R370" s="141" t="str">
        <f t="array" aca="1" ref="R370" ca="1">IF(ISNUMBER(Q370),IF(Q370=100%,"CUMPLIDA",IF(AND(ISNUMBER(M370),ISNUMBER(INDIRECT("FECHA_"&amp;$B370,1))), IF(M370&lt;=INDIRECT("FECHA_"&amp;$B370,1),"INCUMPLIDA","PROCESO"), "VERIFICAR FECHA")),"SIN VALOR AVANCE")</f>
        <v>CUMPLIDA</v>
      </c>
    </row>
    <row r="371" spans="1:18" ht="270.75" hidden="1">
      <c r="A371" s="172" t="s">
        <v>652</v>
      </c>
      <c r="B371" s="139" t="s">
        <v>24</v>
      </c>
      <c r="C371" s="523"/>
      <c r="D371" s="523"/>
      <c r="E371" s="521"/>
      <c r="F371" s="521"/>
      <c r="G371" s="521"/>
      <c r="H371" s="144" t="s">
        <v>828</v>
      </c>
      <c r="I371" s="145" t="s">
        <v>828</v>
      </c>
      <c r="J371" s="91" t="s">
        <v>829</v>
      </c>
      <c r="K371" s="142">
        <v>1</v>
      </c>
      <c r="L371" s="90">
        <v>45566</v>
      </c>
      <c r="M371" s="90">
        <v>45747</v>
      </c>
      <c r="N371" s="140">
        <v>25.857142857142858</v>
      </c>
      <c r="O371" s="160">
        <v>1</v>
      </c>
      <c r="P371" s="145" t="s">
        <v>830</v>
      </c>
      <c r="Q371" s="146">
        <v>1</v>
      </c>
      <c r="R371" s="141" t="str">
        <f t="array" aca="1" ref="R371" ca="1">IF(ISNUMBER(Q371),IF(Q371=100%,"CUMPLIDA",IF(AND(ISNUMBER(M371),ISNUMBER(INDIRECT("FECHA_"&amp;$B371,1))), IF(M371&lt;=INDIRECT("FECHA_"&amp;$B371,1),"INCUMPLIDA","PROCESO"), "VERIFICAR FECHA")),"SIN VALOR AVANCE")</f>
        <v>CUMPLIDA</v>
      </c>
    </row>
    <row r="372" spans="1:18" ht="105.75" hidden="1">
      <c r="A372" s="172" t="s">
        <v>652</v>
      </c>
      <c r="B372" s="139" t="s">
        <v>24</v>
      </c>
      <c r="C372" s="523"/>
      <c r="D372" s="523"/>
      <c r="E372" s="521"/>
      <c r="F372" s="521"/>
      <c r="G372" s="521"/>
      <c r="H372" s="144" t="s">
        <v>790</v>
      </c>
      <c r="I372" s="91" t="s">
        <v>831</v>
      </c>
      <c r="J372" s="145" t="s">
        <v>792</v>
      </c>
      <c r="K372" s="142">
        <v>1</v>
      </c>
      <c r="L372" s="90">
        <v>45505</v>
      </c>
      <c r="M372" s="90">
        <v>45870</v>
      </c>
      <c r="N372" s="140">
        <v>52.142857142857146</v>
      </c>
      <c r="O372" s="160">
        <v>1</v>
      </c>
      <c r="P372" s="145" t="s">
        <v>793</v>
      </c>
      <c r="Q372" s="146">
        <v>1</v>
      </c>
      <c r="R372" s="141" t="str">
        <f t="array" aca="1" ref="R372" ca="1">IF(ISNUMBER(Q372),IF(Q372=100%,"CUMPLIDA",IF(AND(ISNUMBER(M372),ISNUMBER(INDIRECT("FECHA_"&amp;$B372,1))), IF(M372&lt;=INDIRECT("FECHA_"&amp;$B372,1),"INCUMPLIDA","PROCESO"), "VERIFICAR FECHA")),"SIN VALOR AVANCE")</f>
        <v>CUMPLIDA</v>
      </c>
    </row>
    <row r="373" spans="1:18" ht="180.75" hidden="1">
      <c r="A373" s="172" t="s">
        <v>652</v>
      </c>
      <c r="B373" s="139" t="s">
        <v>24</v>
      </c>
      <c r="C373" s="523"/>
      <c r="D373" s="523"/>
      <c r="E373" s="521"/>
      <c r="F373" s="521"/>
      <c r="G373" s="521"/>
      <c r="H373" s="144" t="s">
        <v>832</v>
      </c>
      <c r="I373" s="91" t="s">
        <v>833</v>
      </c>
      <c r="J373" s="91" t="s">
        <v>796</v>
      </c>
      <c r="K373" s="142">
        <v>1</v>
      </c>
      <c r="L373" s="90">
        <v>45519</v>
      </c>
      <c r="M373" s="90">
        <v>45885</v>
      </c>
      <c r="N373" s="140">
        <v>52.285714285714285</v>
      </c>
      <c r="O373" s="160">
        <v>1</v>
      </c>
      <c r="P373" s="145" t="s">
        <v>780</v>
      </c>
      <c r="Q373" s="146">
        <v>1</v>
      </c>
      <c r="R373" s="141" t="str">
        <f t="array" aca="1" ref="R373" ca="1">IF(ISNUMBER(Q373),IF(Q373=100%,"CUMPLIDA",IF(AND(ISNUMBER(M373),ISNUMBER(INDIRECT("FECHA_"&amp;$B373,1))), IF(M373&lt;=INDIRECT("FECHA_"&amp;$B373,1),"INCUMPLIDA","PROCESO"), "VERIFICAR FECHA")),"SIN VALOR AVANCE")</f>
        <v>CUMPLIDA</v>
      </c>
    </row>
    <row r="374" spans="1:18" ht="270.75" hidden="1" customHeight="1">
      <c r="A374" s="172" t="s">
        <v>652</v>
      </c>
      <c r="B374" s="139" t="s">
        <v>24</v>
      </c>
      <c r="C374" s="523" t="s">
        <v>778</v>
      </c>
      <c r="D374" s="523" t="s">
        <v>834</v>
      </c>
      <c r="E374" s="521" t="s">
        <v>835</v>
      </c>
      <c r="F374" s="521"/>
      <c r="G374" s="521" t="s">
        <v>836</v>
      </c>
      <c r="H374" s="144" t="s">
        <v>809</v>
      </c>
      <c r="I374" s="91" t="s">
        <v>814</v>
      </c>
      <c r="J374" s="145" t="s">
        <v>811</v>
      </c>
      <c r="K374" s="142">
        <v>1</v>
      </c>
      <c r="L374" s="90">
        <v>45536</v>
      </c>
      <c r="M374" s="90">
        <v>45747</v>
      </c>
      <c r="N374" s="140">
        <v>30.142857142857142</v>
      </c>
      <c r="O374" s="160">
        <v>1</v>
      </c>
      <c r="P374" s="145" t="s">
        <v>837</v>
      </c>
      <c r="Q374" s="146">
        <v>1</v>
      </c>
      <c r="R374" s="141" t="str">
        <f t="array" aca="1" ref="R374" ca="1">IF(ISNUMBER(Q374),IF(Q374=100%,"CUMPLIDA",IF(AND(ISNUMBER(M374),ISNUMBER(INDIRECT("FECHA_"&amp;$B374,1))), IF(M374&lt;=INDIRECT("FECHA_"&amp;$B374,1),"INCUMPLIDA","PROCESO"), "VERIFICAR FECHA")),"SIN VALOR AVANCE")</f>
        <v>CUMPLIDA</v>
      </c>
    </row>
    <row r="375" spans="1:18" ht="270.75" hidden="1">
      <c r="A375" s="172" t="s">
        <v>652</v>
      </c>
      <c r="B375" s="139" t="s">
        <v>24</v>
      </c>
      <c r="C375" s="523"/>
      <c r="D375" s="523"/>
      <c r="E375" s="521"/>
      <c r="F375" s="521"/>
      <c r="G375" s="521"/>
      <c r="H375" s="144" t="s">
        <v>813</v>
      </c>
      <c r="I375" s="91" t="s">
        <v>814</v>
      </c>
      <c r="J375" s="145" t="s">
        <v>815</v>
      </c>
      <c r="K375" s="142">
        <v>2</v>
      </c>
      <c r="L375" s="90">
        <v>45748</v>
      </c>
      <c r="M375" s="90">
        <v>46295</v>
      </c>
      <c r="N375" s="140">
        <v>78.142857142857139</v>
      </c>
      <c r="O375" s="160">
        <v>0</v>
      </c>
      <c r="P375" s="145" t="s">
        <v>838</v>
      </c>
      <c r="Q375" s="146">
        <v>0</v>
      </c>
      <c r="R375" s="141" t="str">
        <f t="array" aca="1" ref="R375" ca="1">IF(ISNUMBER(Q375),IF(Q375=100%,"CUMPLIDA",IF(AND(ISNUMBER(M375),ISNUMBER(INDIRECT("FECHA_"&amp;$B375,1))), IF(M375&lt;=INDIRECT("FECHA_"&amp;$B375,1),"INCUMPLIDA","PROCESO"), "VERIFICAR FECHA")),"SIN VALOR AVANCE")</f>
        <v>PROCESO</v>
      </c>
    </row>
    <row r="376" spans="1:18" ht="242.25" hidden="1">
      <c r="A376" s="172" t="s">
        <v>652</v>
      </c>
      <c r="B376" s="139" t="s">
        <v>24</v>
      </c>
      <c r="C376" s="523"/>
      <c r="D376" s="523"/>
      <c r="E376" s="521"/>
      <c r="F376" s="521"/>
      <c r="G376" s="521"/>
      <c r="H376" s="144" t="s">
        <v>813</v>
      </c>
      <c r="I376" s="91" t="s">
        <v>814</v>
      </c>
      <c r="J376" s="145" t="s">
        <v>816</v>
      </c>
      <c r="K376" s="142">
        <v>1</v>
      </c>
      <c r="L376" s="90">
        <v>45748</v>
      </c>
      <c r="M376" s="90">
        <v>46112</v>
      </c>
      <c r="N376" s="140">
        <v>52</v>
      </c>
      <c r="O376" s="160">
        <v>1</v>
      </c>
      <c r="P376" s="145" t="s">
        <v>817</v>
      </c>
      <c r="Q376" s="146">
        <v>1</v>
      </c>
      <c r="R376" s="141" t="str">
        <f t="array" aca="1" ref="R376" ca="1">IF(ISNUMBER(Q376),IF(Q376=100%,"CUMPLIDA",IF(AND(ISNUMBER(M376),ISNUMBER(INDIRECT("FECHA_"&amp;$B376,1))), IF(M376&lt;=INDIRECT("FECHA_"&amp;$B376,1),"INCUMPLIDA","PROCESO"), "VERIFICAR FECHA")),"SIN VALOR AVANCE")</f>
        <v>CUMPLIDA</v>
      </c>
    </row>
    <row r="377" spans="1:18" ht="270.75" hidden="1">
      <c r="A377" s="172" t="s">
        <v>652</v>
      </c>
      <c r="B377" s="139" t="s">
        <v>24</v>
      </c>
      <c r="C377" s="523"/>
      <c r="D377" s="523"/>
      <c r="E377" s="521"/>
      <c r="F377" s="521"/>
      <c r="G377" s="521"/>
      <c r="H377" s="144" t="s">
        <v>839</v>
      </c>
      <c r="I377" s="91" t="s">
        <v>840</v>
      </c>
      <c r="J377" s="145" t="s">
        <v>841</v>
      </c>
      <c r="K377" s="142">
        <v>1</v>
      </c>
      <c r="L377" s="90">
        <v>45523</v>
      </c>
      <c r="M377" s="90">
        <v>45688</v>
      </c>
      <c r="N377" s="140">
        <v>23.571428571428573</v>
      </c>
      <c r="O377" s="160">
        <v>1</v>
      </c>
      <c r="P377" s="145" t="s">
        <v>837</v>
      </c>
      <c r="Q377" s="146">
        <v>1</v>
      </c>
      <c r="R377" s="141" t="str">
        <f t="array" aca="1" ref="R377" ca="1">IF(ISNUMBER(Q377),IF(Q377=100%,"CUMPLIDA",IF(AND(ISNUMBER(M377),ISNUMBER(INDIRECT("FECHA_"&amp;$B377,1))), IF(M377&lt;=INDIRECT("FECHA_"&amp;$B377,1),"INCUMPLIDA","PROCESO"), "VERIFICAR FECHA")),"SIN VALOR AVANCE")</f>
        <v>CUMPLIDA</v>
      </c>
    </row>
    <row r="378" spans="1:18" ht="270.75" hidden="1">
      <c r="A378" s="172" t="s">
        <v>652</v>
      </c>
      <c r="B378" s="139" t="s">
        <v>24</v>
      </c>
      <c r="C378" s="523"/>
      <c r="D378" s="523"/>
      <c r="E378" s="521"/>
      <c r="F378" s="521"/>
      <c r="G378" s="521"/>
      <c r="H378" s="89" t="s">
        <v>842</v>
      </c>
      <c r="I378" s="91" t="s">
        <v>843</v>
      </c>
      <c r="J378" s="145" t="s">
        <v>841</v>
      </c>
      <c r="K378" s="142">
        <v>1</v>
      </c>
      <c r="L378" s="90">
        <v>45505</v>
      </c>
      <c r="M378" s="90">
        <v>45547</v>
      </c>
      <c r="N378" s="140">
        <v>6</v>
      </c>
      <c r="O378" s="160">
        <v>1</v>
      </c>
      <c r="P378" s="145" t="s">
        <v>844</v>
      </c>
      <c r="Q378" s="146">
        <v>1</v>
      </c>
      <c r="R378" s="141" t="str">
        <f t="array" aca="1" ref="R378" ca="1">IF(ISNUMBER(Q378),IF(Q378=100%,"CUMPLIDA",IF(AND(ISNUMBER(M378),ISNUMBER(INDIRECT("FECHA_"&amp;$B378,1))), IF(M378&lt;=INDIRECT("FECHA_"&amp;$B378,1),"INCUMPLIDA","PROCESO"), "VERIFICAR FECHA")),"SIN VALOR AVANCE")</f>
        <v>CUMPLIDA</v>
      </c>
    </row>
    <row r="379" spans="1:18" ht="270.75" hidden="1">
      <c r="A379" s="172" t="s">
        <v>652</v>
      </c>
      <c r="B379" s="139" t="s">
        <v>24</v>
      </c>
      <c r="C379" s="523"/>
      <c r="D379" s="523"/>
      <c r="E379" s="521"/>
      <c r="F379" s="521"/>
      <c r="G379" s="521"/>
      <c r="H379" s="89" t="s">
        <v>845</v>
      </c>
      <c r="I379" s="91" t="s">
        <v>846</v>
      </c>
      <c r="J379" s="145" t="s">
        <v>841</v>
      </c>
      <c r="K379" s="142">
        <v>1</v>
      </c>
      <c r="L379" s="90">
        <v>45505</v>
      </c>
      <c r="M379" s="90">
        <v>45547</v>
      </c>
      <c r="N379" s="140">
        <v>6</v>
      </c>
      <c r="O379" s="160">
        <v>1</v>
      </c>
      <c r="P379" s="145" t="s">
        <v>844</v>
      </c>
      <c r="Q379" s="146">
        <v>1</v>
      </c>
      <c r="R379" s="141" t="str">
        <f t="array" aca="1" ref="R379" ca="1">IF(ISNUMBER(Q379),IF(Q379=100%,"CUMPLIDA",IF(AND(ISNUMBER(M379),ISNUMBER(INDIRECT("FECHA_"&amp;$B379,1))), IF(M379&lt;=INDIRECT("FECHA_"&amp;$B379,1),"INCUMPLIDA","PROCESO"), "VERIFICAR FECHA")),"SIN VALOR AVANCE")</f>
        <v>CUMPLIDA</v>
      </c>
    </row>
    <row r="380" spans="1:18" ht="270.75" hidden="1">
      <c r="A380" s="172" t="s">
        <v>652</v>
      </c>
      <c r="B380" s="139" t="s">
        <v>24</v>
      </c>
      <c r="C380" s="523"/>
      <c r="D380" s="523"/>
      <c r="E380" s="521"/>
      <c r="F380" s="521"/>
      <c r="G380" s="521"/>
      <c r="H380" s="144" t="s">
        <v>847</v>
      </c>
      <c r="I380" s="91" t="s">
        <v>848</v>
      </c>
      <c r="J380" s="145" t="s">
        <v>841</v>
      </c>
      <c r="K380" s="142">
        <v>1</v>
      </c>
      <c r="L380" s="90">
        <v>45523</v>
      </c>
      <c r="M380" s="90">
        <v>45688</v>
      </c>
      <c r="N380" s="140">
        <v>23.571428571428573</v>
      </c>
      <c r="O380" s="160">
        <v>1</v>
      </c>
      <c r="P380" s="145" t="s">
        <v>837</v>
      </c>
      <c r="Q380" s="146">
        <v>1</v>
      </c>
      <c r="R380" s="141" t="str">
        <f t="array" aca="1" ref="R380" ca="1">IF(ISNUMBER(Q380),IF(Q380=100%,"CUMPLIDA",IF(AND(ISNUMBER(M380),ISNUMBER(INDIRECT("FECHA_"&amp;$B380,1))), IF(M380&lt;=INDIRECT("FECHA_"&amp;$B380,1),"INCUMPLIDA","PROCESO"), "VERIFICAR FECHA")),"SIN VALOR AVANCE")</f>
        <v>CUMPLIDA</v>
      </c>
    </row>
    <row r="381" spans="1:18" ht="270.75" hidden="1">
      <c r="A381" s="172" t="s">
        <v>652</v>
      </c>
      <c r="B381" s="139" t="s">
        <v>24</v>
      </c>
      <c r="C381" s="523"/>
      <c r="D381" s="523"/>
      <c r="E381" s="521"/>
      <c r="F381" s="521"/>
      <c r="G381" s="521"/>
      <c r="H381" s="144" t="s">
        <v>849</v>
      </c>
      <c r="I381" s="91" t="s">
        <v>850</v>
      </c>
      <c r="J381" s="145" t="s">
        <v>851</v>
      </c>
      <c r="K381" s="142">
        <v>3</v>
      </c>
      <c r="L381" s="90">
        <v>45516</v>
      </c>
      <c r="M381" s="90">
        <v>45747</v>
      </c>
      <c r="N381" s="140">
        <v>33</v>
      </c>
      <c r="O381" s="160">
        <v>3</v>
      </c>
      <c r="P381" s="145" t="s">
        <v>837</v>
      </c>
      <c r="Q381" s="146">
        <v>1</v>
      </c>
      <c r="R381" s="141" t="str">
        <f t="array" aca="1" ref="R381" ca="1">IF(ISNUMBER(Q381),IF(Q381=100%,"CUMPLIDA",IF(AND(ISNUMBER(M381),ISNUMBER(INDIRECT("FECHA_"&amp;$B381,1))), IF(M381&lt;=INDIRECT("FECHA_"&amp;$B381,1),"INCUMPLIDA","PROCESO"), "VERIFICAR FECHA")),"SIN VALOR AVANCE")</f>
        <v>CUMPLIDA</v>
      </c>
    </row>
    <row r="382" spans="1:18" ht="225.75" hidden="1" customHeight="1">
      <c r="A382" s="172" t="s">
        <v>652</v>
      </c>
      <c r="B382" s="139" t="s">
        <v>24</v>
      </c>
      <c r="C382" s="523" t="s">
        <v>853</v>
      </c>
      <c r="D382" s="523" t="s">
        <v>854</v>
      </c>
      <c r="E382" s="517" t="s">
        <v>855</v>
      </c>
      <c r="F382" s="517"/>
      <c r="G382" s="517" t="s">
        <v>856</v>
      </c>
      <c r="H382" s="89" t="s">
        <v>473</v>
      </c>
      <c r="I382" s="91" t="s">
        <v>515</v>
      </c>
      <c r="J382" s="91" t="s">
        <v>516</v>
      </c>
      <c r="K382" s="142">
        <v>1</v>
      </c>
      <c r="L382" s="88">
        <v>45323</v>
      </c>
      <c r="M382" s="88">
        <v>45747</v>
      </c>
      <c r="N382" s="147">
        <v>60.571428571428569</v>
      </c>
      <c r="O382" s="160">
        <v>1</v>
      </c>
      <c r="P382" s="91" t="s">
        <v>857</v>
      </c>
      <c r="Q382" s="146">
        <v>1</v>
      </c>
      <c r="R382" s="141" t="str">
        <f t="array" aca="1" ref="R382" ca="1">IF(ISNUMBER(Q382),IF(Q382=100%,"CUMPLIDA",IF(AND(ISNUMBER(M382),ISNUMBER(INDIRECT("FECHA_"&amp;$B382,1))), IF(M382&lt;=INDIRECT("FECHA_"&amp;$B382,1),"INCUMPLIDA","PROCESO"), "VERIFICAR FECHA")),"SIN VALOR AVANCE")</f>
        <v>CUMPLIDA</v>
      </c>
    </row>
    <row r="383" spans="1:18" ht="135.75" hidden="1">
      <c r="A383" s="172" t="s">
        <v>652</v>
      </c>
      <c r="B383" s="139" t="s">
        <v>24</v>
      </c>
      <c r="C383" s="523"/>
      <c r="D383" s="523"/>
      <c r="E383" s="517"/>
      <c r="F383" s="517"/>
      <c r="G383" s="517"/>
      <c r="H383" s="89" t="s">
        <v>518</v>
      </c>
      <c r="I383" s="91" t="s">
        <v>518</v>
      </c>
      <c r="J383" s="91" t="s">
        <v>519</v>
      </c>
      <c r="K383" s="142">
        <v>1</v>
      </c>
      <c r="L383" s="88">
        <v>45323</v>
      </c>
      <c r="M383" s="88">
        <v>45747</v>
      </c>
      <c r="N383" s="147">
        <v>60.571428571428569</v>
      </c>
      <c r="O383" s="160">
        <v>1</v>
      </c>
      <c r="P383" s="91" t="s">
        <v>858</v>
      </c>
      <c r="Q383" s="146">
        <v>1</v>
      </c>
      <c r="R383" s="141" t="str">
        <f t="array" aca="1" ref="R383" ca="1">IF(ISNUMBER(Q383),IF(Q383=100%,"CUMPLIDA",IF(AND(ISNUMBER(M383),ISNUMBER(INDIRECT("FECHA_"&amp;$B383,1))), IF(M383&lt;=INDIRECT("FECHA_"&amp;$B383,1),"INCUMPLIDA","PROCESO"), "VERIFICAR FECHA")),"SIN VALOR AVANCE")</f>
        <v>CUMPLIDA</v>
      </c>
    </row>
    <row r="384" spans="1:18" ht="135.75" hidden="1">
      <c r="A384" s="172" t="s">
        <v>652</v>
      </c>
      <c r="B384" s="139" t="s">
        <v>24</v>
      </c>
      <c r="C384" s="523"/>
      <c r="D384" s="523"/>
      <c r="E384" s="517"/>
      <c r="F384" s="517"/>
      <c r="G384" s="517"/>
      <c r="H384" s="89" t="s">
        <v>480</v>
      </c>
      <c r="I384" s="91" t="s">
        <v>481</v>
      </c>
      <c r="J384" s="91" t="s">
        <v>482</v>
      </c>
      <c r="K384" s="142">
        <v>1</v>
      </c>
      <c r="L384" s="88">
        <v>45231</v>
      </c>
      <c r="M384" s="88">
        <v>45747</v>
      </c>
      <c r="N384" s="147">
        <v>73.714285714285708</v>
      </c>
      <c r="O384" s="160">
        <v>1</v>
      </c>
      <c r="P384" s="91" t="s">
        <v>858</v>
      </c>
      <c r="Q384" s="146">
        <v>1</v>
      </c>
      <c r="R384" s="141" t="str">
        <f t="array" aca="1" ref="R384" ca="1">IF(ISNUMBER(Q384),IF(Q384=100%,"CUMPLIDA",IF(AND(ISNUMBER(M384),ISNUMBER(INDIRECT("FECHA_"&amp;$B384,1))), IF(M384&lt;=INDIRECT("FECHA_"&amp;$B384,1),"INCUMPLIDA","PROCESO"), "VERIFICAR FECHA")),"SIN VALOR AVANCE")</f>
        <v>CUMPLIDA</v>
      </c>
    </row>
    <row r="385" spans="1:18" ht="210.75" hidden="1">
      <c r="A385" s="172" t="s">
        <v>652</v>
      </c>
      <c r="B385" s="139" t="s">
        <v>24</v>
      </c>
      <c r="C385" s="523"/>
      <c r="D385" s="523"/>
      <c r="E385" s="517"/>
      <c r="F385" s="517"/>
      <c r="G385" s="517"/>
      <c r="H385" s="89" t="s">
        <v>483</v>
      </c>
      <c r="I385" s="91" t="s">
        <v>483</v>
      </c>
      <c r="J385" s="91" t="s">
        <v>521</v>
      </c>
      <c r="K385" s="142">
        <v>1</v>
      </c>
      <c r="L385" s="88">
        <v>45323</v>
      </c>
      <c r="M385" s="88">
        <v>45747</v>
      </c>
      <c r="N385" s="147">
        <v>60.571428571428569</v>
      </c>
      <c r="O385" s="160">
        <v>1</v>
      </c>
      <c r="P385" s="91" t="s">
        <v>859</v>
      </c>
      <c r="Q385" s="146">
        <v>1</v>
      </c>
      <c r="R385" s="141" t="str">
        <f t="array" aca="1" ref="R385" ca="1">IF(ISNUMBER(Q385),IF(Q385=100%,"CUMPLIDA",IF(AND(ISNUMBER(M385),ISNUMBER(INDIRECT("FECHA_"&amp;$B385,1))), IF(M385&lt;=INDIRECT("FECHA_"&amp;$B385,1),"INCUMPLIDA","PROCESO"), "VERIFICAR FECHA")),"SIN VALOR AVANCE")</f>
        <v>CUMPLIDA</v>
      </c>
    </row>
    <row r="386" spans="1:18" ht="90.75" hidden="1">
      <c r="A386" s="172" t="s">
        <v>652</v>
      </c>
      <c r="B386" s="139" t="s">
        <v>24</v>
      </c>
      <c r="C386" s="523"/>
      <c r="D386" s="523"/>
      <c r="E386" s="517"/>
      <c r="F386" s="517"/>
      <c r="G386" s="517"/>
      <c r="H386" s="89" t="s">
        <v>238</v>
      </c>
      <c r="I386" s="91" t="s">
        <v>238</v>
      </c>
      <c r="J386" s="91" t="s">
        <v>55</v>
      </c>
      <c r="K386" s="142">
        <v>1</v>
      </c>
      <c r="L386" s="88">
        <v>45231</v>
      </c>
      <c r="M386" s="88">
        <v>45747</v>
      </c>
      <c r="N386" s="147">
        <v>73.714285714285708</v>
      </c>
      <c r="O386" s="160">
        <v>1</v>
      </c>
      <c r="P386" s="91" t="s">
        <v>860</v>
      </c>
      <c r="Q386" s="146">
        <v>1</v>
      </c>
      <c r="R386" s="141" t="str">
        <f t="array" aca="1" ref="R386" ca="1">IF(ISNUMBER(Q386),IF(Q386=100%,"CUMPLIDA",IF(AND(ISNUMBER(M386),ISNUMBER(INDIRECT("FECHA_"&amp;$B386,1))), IF(M386&lt;=INDIRECT("FECHA_"&amp;$B386,1),"INCUMPLIDA","PROCESO"), "VERIFICAR FECHA")),"SIN VALOR AVANCE")</f>
        <v>CUMPLIDA</v>
      </c>
    </row>
    <row r="387" spans="1:18" ht="255.75" hidden="1">
      <c r="A387" s="172" t="s">
        <v>652</v>
      </c>
      <c r="B387" s="139" t="s">
        <v>24</v>
      </c>
      <c r="C387" s="523"/>
      <c r="D387" s="523"/>
      <c r="E387" s="517"/>
      <c r="F387" s="517"/>
      <c r="G387" s="517"/>
      <c r="H387" s="89" t="s">
        <v>486</v>
      </c>
      <c r="I387" s="91" t="s">
        <v>486</v>
      </c>
      <c r="J387" s="91" t="s">
        <v>861</v>
      </c>
      <c r="K387" s="142">
        <v>1</v>
      </c>
      <c r="L387" s="88">
        <v>45231</v>
      </c>
      <c r="M387" s="88">
        <v>45808</v>
      </c>
      <c r="N387" s="147">
        <v>82.428571428571431</v>
      </c>
      <c r="O387" s="160">
        <v>1</v>
      </c>
      <c r="P387" s="91" t="s">
        <v>862</v>
      </c>
      <c r="Q387" s="146">
        <v>1</v>
      </c>
      <c r="R387" s="141" t="str">
        <f t="array" aca="1" ref="R387" ca="1">IF(ISNUMBER(Q387),IF(Q387=100%,"CUMPLIDA",IF(AND(ISNUMBER(M387),ISNUMBER(INDIRECT("FECHA_"&amp;$B387,1))), IF(M387&lt;=INDIRECT("FECHA_"&amp;$B387,1),"INCUMPLIDA","PROCESO"), "VERIFICAR FECHA")),"SIN VALOR AVANCE")</f>
        <v>CUMPLIDA</v>
      </c>
    </row>
    <row r="388" spans="1:18" ht="90.75" hidden="1">
      <c r="A388" s="172" t="s">
        <v>652</v>
      </c>
      <c r="B388" s="139" t="s">
        <v>24</v>
      </c>
      <c r="C388" s="523"/>
      <c r="D388" s="523"/>
      <c r="E388" s="517"/>
      <c r="F388" s="517"/>
      <c r="G388" s="517"/>
      <c r="H388" s="89" t="s">
        <v>56</v>
      </c>
      <c r="I388" s="91" t="s">
        <v>489</v>
      </c>
      <c r="J388" s="91" t="s">
        <v>490</v>
      </c>
      <c r="K388" s="142">
        <v>7</v>
      </c>
      <c r="L388" s="88">
        <v>46024</v>
      </c>
      <c r="M388" s="88">
        <v>46660</v>
      </c>
      <c r="N388" s="147">
        <v>90.857142857142861</v>
      </c>
      <c r="O388" s="160">
        <v>0</v>
      </c>
      <c r="P388" s="91" t="s">
        <v>860</v>
      </c>
      <c r="Q388" s="146">
        <v>0</v>
      </c>
      <c r="R388" s="141" t="str">
        <f t="array" aca="1" ref="R388" ca="1">IF(ISNUMBER(Q388),IF(Q388=100%,"CUMPLIDA",IF(AND(ISNUMBER(M388),ISNUMBER(INDIRECT("FECHA_"&amp;$B388,1))), IF(M388&lt;=INDIRECT("FECHA_"&amp;$B388,1),"INCUMPLIDA","PROCESO"), "VERIFICAR FECHA")),"SIN VALOR AVANCE")</f>
        <v>PROCESO</v>
      </c>
    </row>
    <row r="389" spans="1:18" ht="195.75" hidden="1">
      <c r="A389" s="172" t="s">
        <v>652</v>
      </c>
      <c r="B389" s="139" t="s">
        <v>24</v>
      </c>
      <c r="C389" s="523"/>
      <c r="D389" s="523"/>
      <c r="E389" s="517"/>
      <c r="F389" s="517"/>
      <c r="G389" s="517"/>
      <c r="H389" s="89" t="s">
        <v>492</v>
      </c>
      <c r="I389" s="91" t="s">
        <v>493</v>
      </c>
      <c r="J389" s="91" t="s">
        <v>494</v>
      </c>
      <c r="K389" s="142">
        <v>1</v>
      </c>
      <c r="L389" s="88">
        <v>46024</v>
      </c>
      <c r="M389" s="88">
        <v>46660</v>
      </c>
      <c r="N389" s="147">
        <v>90.857142857142861</v>
      </c>
      <c r="O389" s="160">
        <v>0</v>
      </c>
      <c r="P389" s="91" t="s">
        <v>863</v>
      </c>
      <c r="Q389" s="146">
        <v>0</v>
      </c>
      <c r="R389" s="141" t="str">
        <f t="array" aca="1" ref="R389" ca="1">IF(ISNUMBER(Q389),IF(Q389=100%,"CUMPLIDA",IF(AND(ISNUMBER(M389),ISNUMBER(INDIRECT("FECHA_"&amp;$B389,1))), IF(M389&lt;=INDIRECT("FECHA_"&amp;$B389,1),"INCUMPLIDA","PROCESO"), "VERIFICAR FECHA")),"SIN VALOR AVANCE")</f>
        <v>PROCESO</v>
      </c>
    </row>
    <row r="390" spans="1:18" ht="255.75" hidden="1">
      <c r="A390" s="172" t="s">
        <v>652</v>
      </c>
      <c r="B390" s="139" t="s">
        <v>24</v>
      </c>
      <c r="C390" s="523"/>
      <c r="D390" s="523"/>
      <c r="E390" s="517"/>
      <c r="F390" s="517"/>
      <c r="G390" s="517"/>
      <c r="H390" s="89" t="s">
        <v>495</v>
      </c>
      <c r="I390" s="91" t="s">
        <v>496</v>
      </c>
      <c r="J390" s="91" t="s">
        <v>527</v>
      </c>
      <c r="K390" s="142">
        <v>2</v>
      </c>
      <c r="L390" s="88">
        <v>46024</v>
      </c>
      <c r="M390" s="88">
        <v>46660</v>
      </c>
      <c r="N390" s="147">
        <v>90.857142857142861</v>
      </c>
      <c r="O390" s="160">
        <v>0</v>
      </c>
      <c r="P390" s="91" t="s">
        <v>862</v>
      </c>
      <c r="Q390" s="146">
        <v>0</v>
      </c>
      <c r="R390" s="141" t="str">
        <f t="array" aca="1" ref="R390" ca="1">IF(ISNUMBER(Q390),IF(Q390=100%,"CUMPLIDA",IF(AND(ISNUMBER(M390),ISNUMBER(INDIRECT("FECHA_"&amp;$B390,1))), IF(M390&lt;=INDIRECT("FECHA_"&amp;$B390,1),"INCUMPLIDA","PROCESO"), "VERIFICAR FECHA")),"SIN VALOR AVANCE")</f>
        <v>PROCESO</v>
      </c>
    </row>
    <row r="391" spans="1:18" ht="135.75" hidden="1" customHeight="1">
      <c r="A391" s="172" t="s">
        <v>652</v>
      </c>
      <c r="B391" s="139" t="s">
        <v>24</v>
      </c>
      <c r="C391" s="523" t="s">
        <v>864</v>
      </c>
      <c r="D391" s="523" t="s">
        <v>865</v>
      </c>
      <c r="E391" s="517" t="s">
        <v>866</v>
      </c>
      <c r="F391" s="517"/>
      <c r="G391" s="517" t="s">
        <v>867</v>
      </c>
      <c r="H391" s="89" t="s">
        <v>868</v>
      </c>
      <c r="I391" s="91" t="s">
        <v>869</v>
      </c>
      <c r="J391" s="91" t="s">
        <v>869</v>
      </c>
      <c r="K391" s="142">
        <v>1</v>
      </c>
      <c r="L391" s="88">
        <v>45672</v>
      </c>
      <c r="M391" s="88">
        <v>45838</v>
      </c>
      <c r="N391" s="147">
        <v>23.714285714285715</v>
      </c>
      <c r="O391" s="160">
        <v>1</v>
      </c>
      <c r="P391" s="96" t="s">
        <v>870</v>
      </c>
      <c r="Q391" s="146">
        <v>1</v>
      </c>
      <c r="R391" s="141" t="str">
        <f t="array" aca="1" ref="R391" ca="1">IF(ISNUMBER(Q391),IF(Q391=100%,"CUMPLIDA",IF(AND(ISNUMBER(M391),ISNUMBER(INDIRECT("FECHA_"&amp;$B391,1))), IF(M391&lt;=INDIRECT("FECHA_"&amp;$B391,1),"INCUMPLIDA","PROCESO"), "VERIFICAR FECHA")),"SIN VALOR AVANCE")</f>
        <v>CUMPLIDA</v>
      </c>
    </row>
    <row r="392" spans="1:18" ht="75" hidden="1">
      <c r="A392" s="172" t="s">
        <v>652</v>
      </c>
      <c r="B392" s="139" t="s">
        <v>24</v>
      </c>
      <c r="C392" s="523"/>
      <c r="D392" s="523"/>
      <c r="E392" s="517"/>
      <c r="F392" s="517"/>
      <c r="G392" s="517"/>
      <c r="H392" s="89" t="s">
        <v>871</v>
      </c>
      <c r="I392" s="91" t="s">
        <v>872</v>
      </c>
      <c r="J392" s="91" t="s">
        <v>872</v>
      </c>
      <c r="K392" s="142">
        <v>1</v>
      </c>
      <c r="L392" s="88">
        <v>45628</v>
      </c>
      <c r="M392" s="88">
        <v>45746</v>
      </c>
      <c r="N392" s="147">
        <v>16.857142857142858</v>
      </c>
      <c r="O392" s="160">
        <v>1</v>
      </c>
      <c r="P392" s="96" t="s">
        <v>873</v>
      </c>
      <c r="Q392" s="146">
        <v>1</v>
      </c>
      <c r="R392" s="141" t="str">
        <f t="array" aca="1" ref="R392" ca="1">IF(ISNUMBER(Q392),IF(Q392=100%,"CUMPLIDA",IF(AND(ISNUMBER(M392),ISNUMBER(INDIRECT("FECHA_"&amp;$B392,1))), IF(M392&lt;=INDIRECT("FECHA_"&amp;$B392,1),"INCUMPLIDA","PROCESO"), "VERIFICAR FECHA")),"SIN VALOR AVANCE")</f>
        <v>CUMPLIDA</v>
      </c>
    </row>
    <row r="393" spans="1:18" ht="105" hidden="1">
      <c r="A393" s="172" t="s">
        <v>652</v>
      </c>
      <c r="B393" s="139" t="s">
        <v>24</v>
      </c>
      <c r="C393" s="523"/>
      <c r="D393" s="523"/>
      <c r="E393" s="517"/>
      <c r="F393" s="517"/>
      <c r="G393" s="517"/>
      <c r="H393" s="89" t="s">
        <v>874</v>
      </c>
      <c r="I393" s="91" t="s">
        <v>875</v>
      </c>
      <c r="J393" s="91" t="s">
        <v>875</v>
      </c>
      <c r="K393" s="142">
        <v>13</v>
      </c>
      <c r="L393" s="88">
        <v>45628</v>
      </c>
      <c r="M393" s="88">
        <v>46022</v>
      </c>
      <c r="N393" s="147">
        <v>56.285714285714285</v>
      </c>
      <c r="O393" s="160">
        <v>13</v>
      </c>
      <c r="P393" s="96" t="s">
        <v>873</v>
      </c>
      <c r="Q393" s="146">
        <v>1</v>
      </c>
      <c r="R393" s="141" t="str">
        <f t="array" aca="1" ref="R393" ca="1">IF(ISNUMBER(Q393),IF(Q393=100%,"CUMPLIDA",IF(AND(ISNUMBER(M393),ISNUMBER(INDIRECT("FECHA_"&amp;$B393,1))), IF(M393&lt;=INDIRECT("FECHA_"&amp;$B393,1),"INCUMPLIDA","PROCESO"), "VERIFICAR FECHA")),"SIN VALOR AVANCE")</f>
        <v>CUMPLIDA</v>
      </c>
    </row>
    <row r="394" spans="1:18" ht="120.75" hidden="1">
      <c r="A394" s="172" t="s">
        <v>652</v>
      </c>
      <c r="B394" s="139" t="s">
        <v>24</v>
      </c>
      <c r="C394" s="523"/>
      <c r="D394" s="523"/>
      <c r="E394" s="517"/>
      <c r="F394" s="517"/>
      <c r="G394" s="517"/>
      <c r="H394" s="89" t="s">
        <v>876</v>
      </c>
      <c r="I394" s="91" t="s">
        <v>877</v>
      </c>
      <c r="J394" s="91" t="s">
        <v>877</v>
      </c>
      <c r="K394" s="142">
        <v>1</v>
      </c>
      <c r="L394" s="88">
        <v>45672</v>
      </c>
      <c r="M394" s="88">
        <v>45716</v>
      </c>
      <c r="N394" s="147">
        <v>6.2857142857142856</v>
      </c>
      <c r="O394" s="160">
        <v>1</v>
      </c>
      <c r="P394" s="96" t="s">
        <v>878</v>
      </c>
      <c r="Q394" s="146">
        <v>1</v>
      </c>
      <c r="R394" s="141" t="str">
        <f t="array" aca="1" ref="R394" ca="1">IF(ISNUMBER(Q394),IF(Q394=100%,"CUMPLIDA",IF(AND(ISNUMBER(M394),ISNUMBER(INDIRECT("FECHA_"&amp;$B394,1))), IF(M394&lt;=INDIRECT("FECHA_"&amp;$B394,1),"INCUMPLIDA","PROCESO"), "VERIFICAR FECHA")),"SIN VALOR AVANCE")</f>
        <v>CUMPLIDA</v>
      </c>
    </row>
    <row r="395" spans="1:18" ht="120.75" hidden="1">
      <c r="A395" s="172" t="s">
        <v>652</v>
      </c>
      <c r="B395" s="139" t="s">
        <v>24</v>
      </c>
      <c r="C395" s="523"/>
      <c r="D395" s="523"/>
      <c r="E395" s="517"/>
      <c r="F395" s="517"/>
      <c r="G395" s="517"/>
      <c r="H395" s="89" t="s">
        <v>879</v>
      </c>
      <c r="I395" s="91" t="s">
        <v>880</v>
      </c>
      <c r="J395" s="91" t="s">
        <v>880</v>
      </c>
      <c r="K395" s="142">
        <v>1</v>
      </c>
      <c r="L395" s="88">
        <v>45717</v>
      </c>
      <c r="M395" s="88">
        <v>45777</v>
      </c>
      <c r="N395" s="147">
        <v>8.5714285714285712</v>
      </c>
      <c r="O395" s="160">
        <v>1</v>
      </c>
      <c r="P395" s="96" t="s">
        <v>881</v>
      </c>
      <c r="Q395" s="146">
        <v>1</v>
      </c>
      <c r="R395" s="141" t="str">
        <f t="array" aca="1" ref="R395" ca="1">IF(ISNUMBER(Q395),IF(Q395=100%,"CUMPLIDA",IF(AND(ISNUMBER(M395),ISNUMBER(INDIRECT("FECHA_"&amp;$B395,1))), IF(M395&lt;=INDIRECT("FECHA_"&amp;$B395,1),"INCUMPLIDA","PROCESO"), "VERIFICAR FECHA")),"SIN VALOR AVANCE")</f>
        <v>CUMPLIDA</v>
      </c>
    </row>
    <row r="396" spans="1:18" ht="105.75" hidden="1">
      <c r="A396" s="172" t="s">
        <v>652</v>
      </c>
      <c r="B396" s="139" t="s">
        <v>24</v>
      </c>
      <c r="C396" s="523"/>
      <c r="D396" s="523"/>
      <c r="E396" s="517"/>
      <c r="F396" s="517"/>
      <c r="G396" s="517"/>
      <c r="H396" s="89" t="s">
        <v>882</v>
      </c>
      <c r="I396" s="91" t="s">
        <v>883</v>
      </c>
      <c r="J396" s="91" t="s">
        <v>883</v>
      </c>
      <c r="K396" s="142">
        <v>1</v>
      </c>
      <c r="L396" s="88">
        <v>45628</v>
      </c>
      <c r="M396" s="88">
        <v>45688</v>
      </c>
      <c r="N396" s="147">
        <v>8.5714285714285712</v>
      </c>
      <c r="O396" s="160">
        <v>1</v>
      </c>
      <c r="P396" s="96" t="s">
        <v>884</v>
      </c>
      <c r="Q396" s="146">
        <v>1</v>
      </c>
      <c r="R396" s="141" t="str">
        <f t="array" aca="1" ref="R396" ca="1">IF(ISNUMBER(Q396),IF(Q396=100%,"CUMPLIDA",IF(AND(ISNUMBER(M396),ISNUMBER(INDIRECT("FECHA_"&amp;$B396,1))), IF(M396&lt;=INDIRECT("FECHA_"&amp;$B396,1),"INCUMPLIDA","PROCESO"), "VERIFICAR FECHA")),"SIN VALOR AVANCE")</f>
        <v>CUMPLIDA</v>
      </c>
    </row>
    <row r="397" spans="1:18" ht="105.75" hidden="1">
      <c r="A397" s="172" t="s">
        <v>652</v>
      </c>
      <c r="B397" s="139" t="s">
        <v>24</v>
      </c>
      <c r="C397" s="523"/>
      <c r="D397" s="523"/>
      <c r="E397" s="517"/>
      <c r="F397" s="517"/>
      <c r="G397" s="517"/>
      <c r="H397" s="89" t="s">
        <v>885</v>
      </c>
      <c r="I397" s="91" t="s">
        <v>53</v>
      </c>
      <c r="J397" s="91" t="s">
        <v>53</v>
      </c>
      <c r="K397" s="142">
        <v>1</v>
      </c>
      <c r="L397" s="88">
        <v>45689</v>
      </c>
      <c r="M397" s="88">
        <v>45868</v>
      </c>
      <c r="N397" s="147">
        <v>25.571428571428573</v>
      </c>
      <c r="O397" s="160">
        <v>1</v>
      </c>
      <c r="P397" s="96" t="s">
        <v>886</v>
      </c>
      <c r="Q397" s="146">
        <v>1</v>
      </c>
      <c r="R397" s="141" t="str">
        <f t="array" aca="1" ref="R397" ca="1">IF(ISNUMBER(Q397),IF(Q397=100%,"CUMPLIDA",IF(AND(ISNUMBER(M397),ISNUMBER(INDIRECT("FECHA_"&amp;$B397,1))), IF(M397&lt;=INDIRECT("FECHA_"&amp;$B397,1),"INCUMPLIDA","PROCESO"), "VERIFICAR FECHA")),"SIN VALOR AVANCE")</f>
        <v>CUMPLIDA</v>
      </c>
    </row>
    <row r="398" spans="1:18" ht="120" hidden="1">
      <c r="A398" s="172" t="s">
        <v>652</v>
      </c>
      <c r="B398" s="139" t="s">
        <v>24</v>
      </c>
      <c r="C398" s="523"/>
      <c r="D398" s="523"/>
      <c r="E398" s="517"/>
      <c r="F398" s="517"/>
      <c r="G398" s="517"/>
      <c r="H398" s="89" t="s">
        <v>887</v>
      </c>
      <c r="I398" s="91" t="s">
        <v>888</v>
      </c>
      <c r="J398" s="91" t="s">
        <v>888</v>
      </c>
      <c r="K398" s="142">
        <v>1</v>
      </c>
      <c r="L398" s="88">
        <v>45870</v>
      </c>
      <c r="M398" s="88">
        <v>46326</v>
      </c>
      <c r="N398" s="147">
        <v>65.142857142857139</v>
      </c>
      <c r="O398" s="160">
        <v>0.06</v>
      </c>
      <c r="P398" s="96" t="s">
        <v>884</v>
      </c>
      <c r="Q398" s="146">
        <v>0.06</v>
      </c>
      <c r="R398" s="141" t="str">
        <f t="array" aca="1" ref="R398" ca="1">IF(ISNUMBER(Q398),IF(Q398=100%,"CUMPLIDA",IF(AND(ISNUMBER(M398),ISNUMBER(INDIRECT("FECHA_"&amp;$B398,1))), IF(M398&lt;=INDIRECT("FECHA_"&amp;$B398,1),"INCUMPLIDA","PROCESO"), "VERIFICAR FECHA")),"SIN VALOR AVANCE")</f>
        <v>PROCESO</v>
      </c>
    </row>
    <row r="399" spans="1:18" ht="409.5" hidden="1">
      <c r="A399" s="172" t="s">
        <v>652</v>
      </c>
      <c r="B399" s="139" t="s">
        <v>24</v>
      </c>
      <c r="C399" s="516" t="s">
        <v>889</v>
      </c>
      <c r="D399" s="516" t="s">
        <v>890</v>
      </c>
      <c r="E399" s="517" t="s">
        <v>891</v>
      </c>
      <c r="F399" s="517"/>
      <c r="G399" s="517" t="s">
        <v>892</v>
      </c>
      <c r="H399" s="517" t="s">
        <v>893</v>
      </c>
      <c r="I399" s="91" t="s">
        <v>894</v>
      </c>
      <c r="J399" s="91" t="s">
        <v>48</v>
      </c>
      <c r="K399" s="142">
        <v>24</v>
      </c>
      <c r="L399" s="88">
        <v>45901</v>
      </c>
      <c r="M399" s="88">
        <v>46265</v>
      </c>
      <c r="N399" s="147">
        <v>52</v>
      </c>
      <c r="O399" s="160">
        <v>8</v>
      </c>
      <c r="P399" s="96" t="s">
        <v>895</v>
      </c>
      <c r="Q399" s="146">
        <v>0.33333333333333331</v>
      </c>
      <c r="R399" s="141" t="str">
        <f t="array" aca="1" ref="R399" ca="1">IF(ISNUMBER(Q399),IF(Q399=100%,"CUMPLIDA",IF(AND(ISNUMBER(M399),ISNUMBER(INDIRECT("FECHA_"&amp;$B399,1))), IF(M399&lt;=INDIRECT("FECHA_"&amp;$B399,1),"INCUMPLIDA","PROCESO"), "VERIFICAR FECHA")),"SIN VALOR AVANCE")</f>
        <v>PROCESO</v>
      </c>
    </row>
    <row r="400" spans="1:18" ht="409.5" hidden="1">
      <c r="A400" s="172" t="s">
        <v>652</v>
      </c>
      <c r="B400" s="139" t="s">
        <v>24</v>
      </c>
      <c r="C400" s="516"/>
      <c r="D400" s="516"/>
      <c r="E400" s="517"/>
      <c r="F400" s="517"/>
      <c r="G400" s="517"/>
      <c r="H400" s="517"/>
      <c r="I400" s="91" t="s">
        <v>896</v>
      </c>
      <c r="J400" s="91" t="s">
        <v>48</v>
      </c>
      <c r="K400" s="142">
        <v>2</v>
      </c>
      <c r="L400" s="88">
        <v>45901</v>
      </c>
      <c r="M400" s="88">
        <v>45991</v>
      </c>
      <c r="N400" s="147">
        <v>12.857142857142858</v>
      </c>
      <c r="O400" s="160">
        <v>2</v>
      </c>
      <c r="P400" s="91" t="s">
        <v>895</v>
      </c>
      <c r="Q400" s="146">
        <v>1</v>
      </c>
      <c r="R400" s="141" t="str">
        <f t="array" aca="1" ref="R400" ca="1">IF(ISNUMBER(Q400),IF(Q400=100%,"CUMPLIDA",IF(AND(ISNUMBER(M400),ISNUMBER(INDIRECT("FECHA_"&amp;$B400,1))), IF(M400&lt;=INDIRECT("FECHA_"&amp;$B400,1),"INCUMPLIDA","PROCESO"), "VERIFICAR FECHA")),"SIN VALOR AVANCE")</f>
        <v>CUMPLIDA</v>
      </c>
    </row>
    <row r="401" spans="1:18" ht="195.75" hidden="1">
      <c r="A401" s="172" t="s">
        <v>652</v>
      </c>
      <c r="B401" s="139" t="s">
        <v>24</v>
      </c>
      <c r="C401" s="516"/>
      <c r="D401" s="516"/>
      <c r="E401" s="517"/>
      <c r="F401" s="517"/>
      <c r="G401" s="517"/>
      <c r="H401" s="89" t="s">
        <v>897</v>
      </c>
      <c r="I401" s="91" t="s">
        <v>898</v>
      </c>
      <c r="J401" s="91" t="s">
        <v>48</v>
      </c>
      <c r="K401" s="142">
        <v>24</v>
      </c>
      <c r="L401" s="88">
        <v>45901</v>
      </c>
      <c r="M401" s="88">
        <v>46265</v>
      </c>
      <c r="N401" s="147">
        <v>52</v>
      </c>
      <c r="O401" s="160">
        <v>4</v>
      </c>
      <c r="P401" s="91" t="s">
        <v>895</v>
      </c>
      <c r="Q401" s="146">
        <v>0.16666666666666666</v>
      </c>
      <c r="R401" s="141" t="str">
        <f t="array" aca="1" ref="R401" ca="1">IF(ISNUMBER(Q401),IF(Q401=100%,"CUMPLIDA",IF(AND(ISNUMBER(M401),ISNUMBER(INDIRECT("FECHA_"&amp;$B401,1))), IF(M401&lt;=INDIRECT("FECHA_"&amp;$B401,1),"INCUMPLIDA","PROCESO"), "VERIFICAR FECHA")),"SIN VALOR AVANCE")</f>
        <v>PROCESO</v>
      </c>
    </row>
    <row r="402" spans="1:18" ht="195.75" hidden="1" customHeight="1">
      <c r="A402" s="172" t="s">
        <v>652</v>
      </c>
      <c r="B402" s="139" t="s">
        <v>24</v>
      </c>
      <c r="C402" s="516" t="s">
        <v>889</v>
      </c>
      <c r="D402" s="516" t="s">
        <v>899</v>
      </c>
      <c r="E402" s="517" t="s">
        <v>900</v>
      </c>
      <c r="F402" s="517"/>
      <c r="G402" s="517" t="s">
        <v>901</v>
      </c>
      <c r="H402" s="89" t="s">
        <v>897</v>
      </c>
      <c r="I402" s="91" t="s">
        <v>898</v>
      </c>
      <c r="J402" s="91" t="s">
        <v>48</v>
      </c>
      <c r="K402" s="142">
        <v>24</v>
      </c>
      <c r="L402" s="88">
        <v>45901</v>
      </c>
      <c r="M402" s="88">
        <v>46265</v>
      </c>
      <c r="N402" s="147">
        <v>52</v>
      </c>
      <c r="O402" s="160">
        <v>4</v>
      </c>
      <c r="P402" s="91" t="s">
        <v>895</v>
      </c>
      <c r="Q402" s="146">
        <v>0.16666666666666666</v>
      </c>
      <c r="R402" s="141" t="str">
        <f t="array" aca="1" ref="R402" ca="1">IF(ISNUMBER(Q402),IF(Q402=100%,"CUMPLIDA",IF(AND(ISNUMBER(M402),ISNUMBER(INDIRECT("FECHA_"&amp;$B402,1))), IF(M402&lt;=INDIRECT("FECHA_"&amp;$B402,1),"INCUMPLIDA","PROCESO"), "VERIFICAR FECHA")),"SIN VALOR AVANCE")</f>
        <v>PROCESO</v>
      </c>
    </row>
    <row r="403" spans="1:18" ht="210" hidden="1">
      <c r="A403" s="172" t="s">
        <v>652</v>
      </c>
      <c r="B403" s="139" t="s">
        <v>24</v>
      </c>
      <c r="C403" s="516"/>
      <c r="D403" s="516"/>
      <c r="E403" s="517"/>
      <c r="F403" s="517"/>
      <c r="G403" s="517"/>
      <c r="H403" s="517" t="s">
        <v>902</v>
      </c>
      <c r="I403" s="91" t="s">
        <v>903</v>
      </c>
      <c r="J403" s="91" t="s">
        <v>48</v>
      </c>
      <c r="K403" s="142">
        <v>12</v>
      </c>
      <c r="L403" s="88">
        <v>45901</v>
      </c>
      <c r="M403" s="88">
        <v>46265</v>
      </c>
      <c r="N403" s="147">
        <v>52</v>
      </c>
      <c r="O403" s="160">
        <v>4</v>
      </c>
      <c r="P403" s="96" t="s">
        <v>895</v>
      </c>
      <c r="Q403" s="146">
        <v>0.33333333333333331</v>
      </c>
      <c r="R403" s="141" t="str">
        <f t="array" aca="1" ref="R403" ca="1">IF(ISNUMBER(Q403),IF(Q403=100%,"CUMPLIDA",IF(AND(ISNUMBER(M403),ISNUMBER(INDIRECT("FECHA_"&amp;$B403,1))), IF(M403&lt;=INDIRECT("FECHA_"&amp;$B403,1),"INCUMPLIDA","PROCESO"), "VERIFICAR FECHA")),"SIN VALOR AVANCE")</f>
        <v>PROCESO</v>
      </c>
    </row>
    <row r="404" spans="1:18" ht="195.75" hidden="1">
      <c r="A404" s="172" t="s">
        <v>652</v>
      </c>
      <c r="B404" s="139" t="s">
        <v>24</v>
      </c>
      <c r="C404" s="516"/>
      <c r="D404" s="516"/>
      <c r="E404" s="517"/>
      <c r="F404" s="517"/>
      <c r="G404" s="517"/>
      <c r="H404" s="517"/>
      <c r="I404" s="91" t="s">
        <v>904</v>
      </c>
      <c r="J404" s="91" t="s">
        <v>48</v>
      </c>
      <c r="K404" s="142">
        <v>8</v>
      </c>
      <c r="L404" s="88">
        <v>45901</v>
      </c>
      <c r="M404" s="88">
        <v>46265</v>
      </c>
      <c r="N404" s="147">
        <v>52</v>
      </c>
      <c r="O404" s="160">
        <v>2</v>
      </c>
      <c r="P404" s="96" t="s">
        <v>895</v>
      </c>
      <c r="Q404" s="146">
        <v>0.25</v>
      </c>
      <c r="R404" s="141" t="str">
        <f t="array" aca="1" ref="R404" ca="1">IF(ISNUMBER(Q404),IF(Q404=100%,"CUMPLIDA",IF(AND(ISNUMBER(M404),ISNUMBER(INDIRECT("FECHA_"&amp;$B404,1))), IF(M404&lt;=INDIRECT("FECHA_"&amp;$B404,1),"INCUMPLIDA","PROCESO"), "VERIFICAR FECHA")),"SIN VALOR AVANCE")</f>
        <v>PROCESO</v>
      </c>
    </row>
    <row r="405" spans="1:18" ht="300" hidden="1" customHeight="1">
      <c r="A405" s="171" t="s">
        <v>652</v>
      </c>
      <c r="B405" s="139" t="s">
        <v>24</v>
      </c>
      <c r="C405" s="522" t="s">
        <v>889</v>
      </c>
      <c r="D405" s="522" t="s">
        <v>905</v>
      </c>
      <c r="E405" s="517" t="s">
        <v>906</v>
      </c>
      <c r="F405" s="517"/>
      <c r="G405" s="517" t="s">
        <v>907</v>
      </c>
      <c r="H405" s="89" t="s">
        <v>908</v>
      </c>
      <c r="I405" s="91" t="s">
        <v>909</v>
      </c>
      <c r="J405" s="91" t="s">
        <v>910</v>
      </c>
      <c r="K405" s="142">
        <v>6</v>
      </c>
      <c r="L405" s="88">
        <v>45901</v>
      </c>
      <c r="M405" s="88">
        <v>46265</v>
      </c>
      <c r="N405" s="147">
        <v>52</v>
      </c>
      <c r="O405" s="160">
        <v>1</v>
      </c>
      <c r="P405" s="149" t="s">
        <v>911</v>
      </c>
      <c r="Q405" s="146">
        <v>0.16666666666666666</v>
      </c>
      <c r="R405" s="141" t="str">
        <f t="array" aca="1" ref="R405" ca="1">IF(ISNUMBER(Q405),IF(Q405=100%,"CUMPLIDA",IF(AND(ISNUMBER(M405),ISNUMBER(INDIRECT("FECHA_"&amp;$B405,1))), IF(M405&lt;=INDIRECT("FECHA_"&amp;$B405,1),"INCUMPLIDA","PROCESO"), "VERIFICAR FECHA")),"SIN VALOR AVANCE")</f>
        <v>PROCESO</v>
      </c>
    </row>
    <row r="406" spans="1:18" ht="195.75" hidden="1">
      <c r="A406" s="171" t="s">
        <v>652</v>
      </c>
      <c r="B406" s="139" t="s">
        <v>24</v>
      </c>
      <c r="C406" s="522"/>
      <c r="D406" s="522"/>
      <c r="E406" s="517"/>
      <c r="F406" s="517"/>
      <c r="G406" s="517"/>
      <c r="H406" s="89" t="s">
        <v>897</v>
      </c>
      <c r="I406" s="91" t="s">
        <v>898</v>
      </c>
      <c r="J406" s="91" t="s">
        <v>48</v>
      </c>
      <c r="K406" s="142">
        <v>24</v>
      </c>
      <c r="L406" s="88">
        <v>45901</v>
      </c>
      <c r="M406" s="88">
        <v>46265</v>
      </c>
      <c r="N406" s="147">
        <v>52</v>
      </c>
      <c r="O406" s="160">
        <v>4</v>
      </c>
      <c r="P406" s="91" t="s">
        <v>895</v>
      </c>
      <c r="Q406" s="146">
        <v>0.16666666666666666</v>
      </c>
      <c r="R406" s="141" t="str">
        <f t="array" aca="1" ref="R406" ca="1">IF(ISNUMBER(Q406),IF(Q406=100%,"CUMPLIDA",IF(AND(ISNUMBER(M406),ISNUMBER(INDIRECT("FECHA_"&amp;$B406,1))), IF(M406&lt;=INDIRECT("FECHA_"&amp;$B406,1),"INCUMPLIDA","PROCESO"), "VERIFICAR FECHA")),"SIN VALOR AVANCE")</f>
        <v>PROCESO</v>
      </c>
    </row>
    <row r="407" spans="1:18" ht="195.75" hidden="1">
      <c r="A407" s="171" t="s">
        <v>652</v>
      </c>
      <c r="B407" s="139" t="s">
        <v>24</v>
      </c>
      <c r="C407" s="522"/>
      <c r="D407" s="522"/>
      <c r="E407" s="517"/>
      <c r="F407" s="517"/>
      <c r="G407" s="517"/>
      <c r="H407" s="89" t="s">
        <v>912</v>
      </c>
      <c r="I407" s="91" t="s">
        <v>913</v>
      </c>
      <c r="J407" s="91" t="s">
        <v>48</v>
      </c>
      <c r="K407" s="142">
        <v>8</v>
      </c>
      <c r="L407" s="88">
        <v>45901</v>
      </c>
      <c r="M407" s="88">
        <v>46265</v>
      </c>
      <c r="N407" s="147">
        <v>52</v>
      </c>
      <c r="O407" s="160">
        <v>2</v>
      </c>
      <c r="P407" s="91" t="s">
        <v>895</v>
      </c>
      <c r="Q407" s="146">
        <v>0.25</v>
      </c>
      <c r="R407" s="141" t="str">
        <f t="array" aca="1" ref="R407" ca="1">IF(ISNUMBER(Q407),IF(Q407=100%,"CUMPLIDA",IF(AND(ISNUMBER(M407),ISNUMBER(INDIRECT("FECHA_"&amp;$B407,1))), IF(M407&lt;=INDIRECT("FECHA_"&amp;$B407,1),"INCUMPLIDA","PROCESO"), "VERIFICAR FECHA")),"SIN VALOR AVANCE")</f>
        <v>PROCESO</v>
      </c>
    </row>
    <row r="408" spans="1:18" ht="195.75" hidden="1">
      <c r="A408" s="171" t="s">
        <v>652</v>
      </c>
      <c r="B408" s="139" t="s">
        <v>24</v>
      </c>
      <c r="C408" s="522"/>
      <c r="D408" s="522"/>
      <c r="E408" s="517"/>
      <c r="F408" s="517"/>
      <c r="G408" s="517"/>
      <c r="H408" s="517" t="s">
        <v>914</v>
      </c>
      <c r="I408" s="91" t="s">
        <v>915</v>
      </c>
      <c r="J408" s="91" t="s">
        <v>48</v>
      </c>
      <c r="K408" s="142">
        <v>2</v>
      </c>
      <c r="L408" s="88">
        <v>45901</v>
      </c>
      <c r="M408" s="88">
        <v>45991</v>
      </c>
      <c r="N408" s="147">
        <v>12.857142857142858</v>
      </c>
      <c r="O408" s="160">
        <v>2</v>
      </c>
      <c r="P408" s="91" t="s">
        <v>895</v>
      </c>
      <c r="Q408" s="146">
        <v>1</v>
      </c>
      <c r="R408" s="141" t="str">
        <f t="array" aca="1" ref="R408" ca="1">IF(ISNUMBER(Q408),IF(Q408=100%,"CUMPLIDA",IF(AND(ISNUMBER(M408),ISNUMBER(INDIRECT("FECHA_"&amp;$B408,1))), IF(M408&lt;=INDIRECT("FECHA_"&amp;$B408,1),"INCUMPLIDA","PROCESO"), "VERIFICAR FECHA")),"SIN VALOR AVANCE")</f>
        <v>CUMPLIDA</v>
      </c>
    </row>
    <row r="409" spans="1:18" ht="195.75" hidden="1">
      <c r="A409" s="171" t="s">
        <v>652</v>
      </c>
      <c r="B409" s="139" t="s">
        <v>24</v>
      </c>
      <c r="C409" s="522"/>
      <c r="D409" s="522"/>
      <c r="E409" s="517"/>
      <c r="F409" s="517"/>
      <c r="G409" s="517"/>
      <c r="H409" s="517"/>
      <c r="I409" s="91" t="s">
        <v>916</v>
      </c>
      <c r="J409" s="91" t="s">
        <v>48</v>
      </c>
      <c r="K409" s="142">
        <v>2</v>
      </c>
      <c r="L409" s="88">
        <v>45901</v>
      </c>
      <c r="M409" s="88">
        <v>45991</v>
      </c>
      <c r="N409" s="147">
        <v>12.857142857142858</v>
      </c>
      <c r="O409" s="160">
        <v>2</v>
      </c>
      <c r="P409" s="91" t="s">
        <v>895</v>
      </c>
      <c r="Q409" s="146">
        <v>1</v>
      </c>
      <c r="R409" s="141" t="str">
        <f t="array" aca="1" ref="R409" ca="1">IF(ISNUMBER(Q409),IF(Q409=100%,"CUMPLIDA",IF(AND(ISNUMBER(M409),ISNUMBER(INDIRECT("FECHA_"&amp;$B409,1))), IF(M409&lt;=INDIRECT("FECHA_"&amp;$B409,1),"INCUMPLIDA","PROCESO"), "VERIFICAR FECHA")),"SIN VALOR AVANCE")</f>
        <v>CUMPLIDA</v>
      </c>
    </row>
    <row r="410" spans="1:18" ht="135.75" hidden="1">
      <c r="A410" s="171" t="s">
        <v>652</v>
      </c>
      <c r="B410" s="139" t="s">
        <v>24</v>
      </c>
      <c r="C410" s="522"/>
      <c r="D410" s="522"/>
      <c r="E410" s="517"/>
      <c r="F410" s="517"/>
      <c r="G410" s="517"/>
      <c r="H410" s="517"/>
      <c r="I410" s="91" t="s">
        <v>917</v>
      </c>
      <c r="J410" s="91" t="s">
        <v>48</v>
      </c>
      <c r="K410" s="142">
        <v>1</v>
      </c>
      <c r="L410" s="88">
        <v>45901</v>
      </c>
      <c r="M410" s="88">
        <v>45991</v>
      </c>
      <c r="N410" s="147">
        <v>12.857142857142858</v>
      </c>
      <c r="O410" s="160">
        <v>1</v>
      </c>
      <c r="P410" s="91" t="s">
        <v>918</v>
      </c>
      <c r="Q410" s="146">
        <v>1</v>
      </c>
      <c r="R410" s="141" t="str">
        <f t="array" aca="1" ref="R410" ca="1">IF(ISNUMBER(Q410),IF(Q410=100%,"CUMPLIDA",IF(AND(ISNUMBER(M410),ISNUMBER(INDIRECT("FECHA_"&amp;$B410,1))), IF(M410&lt;=INDIRECT("FECHA_"&amp;$B410,1),"INCUMPLIDA","PROCESO"), "VERIFICAR FECHA")),"SIN VALOR AVANCE")</f>
        <v>CUMPLIDA</v>
      </c>
    </row>
    <row r="411" spans="1:18" ht="150.75" hidden="1">
      <c r="A411" s="171" t="s">
        <v>652</v>
      </c>
      <c r="B411" s="139" t="s">
        <v>24</v>
      </c>
      <c r="C411" s="522"/>
      <c r="D411" s="522"/>
      <c r="E411" s="517"/>
      <c r="F411" s="517"/>
      <c r="G411" s="517"/>
      <c r="H411" s="517"/>
      <c r="I411" s="91" t="s">
        <v>919</v>
      </c>
      <c r="J411" s="91" t="s">
        <v>48</v>
      </c>
      <c r="K411" s="142">
        <v>1</v>
      </c>
      <c r="L411" s="88">
        <v>45901</v>
      </c>
      <c r="M411" s="88">
        <v>45991</v>
      </c>
      <c r="N411" s="147">
        <v>12.857142857142858</v>
      </c>
      <c r="O411" s="160">
        <v>1</v>
      </c>
      <c r="P411" s="91" t="s">
        <v>920</v>
      </c>
      <c r="Q411" s="146">
        <v>1</v>
      </c>
      <c r="R411" s="141" t="str">
        <f t="array" aca="1" ref="R411" ca="1">IF(ISNUMBER(Q411),IF(Q411=100%,"CUMPLIDA",IF(AND(ISNUMBER(M411),ISNUMBER(INDIRECT("FECHA_"&amp;$B411,1))), IF(M411&lt;=INDIRECT("FECHA_"&amp;$B411,1),"INCUMPLIDA","PROCESO"), "VERIFICAR FECHA")),"SIN VALOR AVANCE")</f>
        <v>CUMPLIDA</v>
      </c>
    </row>
    <row r="412" spans="1:18" ht="105" hidden="1">
      <c r="A412" s="171" t="s">
        <v>652</v>
      </c>
      <c r="B412" s="139" t="s">
        <v>24</v>
      </c>
      <c r="C412" s="522"/>
      <c r="D412" s="522"/>
      <c r="E412" s="517"/>
      <c r="F412" s="517"/>
      <c r="G412" s="517"/>
      <c r="H412" s="89" t="s">
        <v>921</v>
      </c>
      <c r="I412" s="91" t="s">
        <v>922</v>
      </c>
      <c r="J412" s="91" t="s">
        <v>48</v>
      </c>
      <c r="K412" s="142">
        <v>12</v>
      </c>
      <c r="L412" s="88">
        <v>45901</v>
      </c>
      <c r="M412" s="88">
        <v>46265</v>
      </c>
      <c r="N412" s="147">
        <v>52</v>
      </c>
      <c r="O412" s="160">
        <v>3</v>
      </c>
      <c r="P412" s="149" t="s">
        <v>923</v>
      </c>
      <c r="Q412" s="146">
        <v>0.25</v>
      </c>
      <c r="R412" s="141" t="str">
        <f t="array" aca="1" ref="R412" ca="1">IF(ISNUMBER(Q412),IF(Q412=100%,"CUMPLIDA",IF(AND(ISNUMBER(M412),ISNUMBER(INDIRECT("FECHA_"&amp;$B412,1))), IF(M412&lt;=INDIRECT("FECHA_"&amp;$B412,1),"INCUMPLIDA","PROCESO"), "VERIFICAR FECHA")),"SIN VALOR AVANCE")</f>
        <v>PROCESO</v>
      </c>
    </row>
    <row r="413" spans="1:18" ht="255.75" hidden="1" customHeight="1">
      <c r="A413" s="171" t="s">
        <v>652</v>
      </c>
      <c r="B413" s="139" t="s">
        <v>24</v>
      </c>
      <c r="C413" s="522" t="s">
        <v>889</v>
      </c>
      <c r="D413" s="522" t="s">
        <v>924</v>
      </c>
      <c r="E413" s="517" t="s">
        <v>925</v>
      </c>
      <c r="F413" s="517"/>
      <c r="G413" s="517" t="s">
        <v>926</v>
      </c>
      <c r="H413" s="89" t="s">
        <v>914</v>
      </c>
      <c r="I413" s="91" t="s">
        <v>927</v>
      </c>
      <c r="J413" s="91" t="s">
        <v>48</v>
      </c>
      <c r="K413" s="142">
        <v>2</v>
      </c>
      <c r="L413" s="88">
        <v>45901</v>
      </c>
      <c r="M413" s="88">
        <v>46081</v>
      </c>
      <c r="N413" s="147">
        <v>25.714285714285715</v>
      </c>
      <c r="O413" s="160">
        <v>0</v>
      </c>
      <c r="P413" s="91" t="s">
        <v>928</v>
      </c>
      <c r="Q413" s="146">
        <v>0</v>
      </c>
      <c r="R413" s="141" t="str">
        <f t="array" aca="1" ref="R413" ca="1">IF(ISNUMBER(Q413),IF(Q413=100%,"CUMPLIDA",IF(AND(ISNUMBER(M413),ISNUMBER(INDIRECT("FECHA_"&amp;$B413,1))), IF(M413&lt;=INDIRECT("FECHA_"&amp;$B413,1),"INCUMPLIDA","PROCESO"), "VERIFICAR FECHA")),"SIN VALOR AVANCE")</f>
        <v>PROCESO</v>
      </c>
    </row>
    <row r="414" spans="1:18" ht="270.75" hidden="1">
      <c r="A414" s="171" t="s">
        <v>652</v>
      </c>
      <c r="B414" s="139" t="s">
        <v>24</v>
      </c>
      <c r="C414" s="522"/>
      <c r="D414" s="522"/>
      <c r="E414" s="517"/>
      <c r="F414" s="517"/>
      <c r="G414" s="517"/>
      <c r="H414" s="517" t="s">
        <v>929</v>
      </c>
      <c r="I414" s="91" t="s">
        <v>930</v>
      </c>
      <c r="J414" s="163" t="s">
        <v>931</v>
      </c>
      <c r="K414" s="142">
        <v>8</v>
      </c>
      <c r="L414" s="88">
        <v>45901</v>
      </c>
      <c r="M414" s="88">
        <v>46265</v>
      </c>
      <c r="N414" s="147">
        <v>52</v>
      </c>
      <c r="O414" s="160">
        <v>2</v>
      </c>
      <c r="P414" s="91" t="s">
        <v>928</v>
      </c>
      <c r="Q414" s="146">
        <v>0.25</v>
      </c>
      <c r="R414" s="141" t="str">
        <f t="array" aca="1" ref="R414" ca="1">IF(ISNUMBER(Q414),IF(Q414=100%,"CUMPLIDA",IF(AND(ISNUMBER(M414),ISNUMBER(INDIRECT("FECHA_"&amp;$B414,1))), IF(M414&lt;=INDIRECT("FECHA_"&amp;$B414,1),"INCUMPLIDA","PROCESO"), "VERIFICAR FECHA")),"SIN VALOR AVANCE")</f>
        <v>PROCESO</v>
      </c>
    </row>
    <row r="415" spans="1:18" ht="255.75" hidden="1">
      <c r="A415" s="171" t="s">
        <v>652</v>
      </c>
      <c r="B415" s="139" t="s">
        <v>24</v>
      </c>
      <c r="C415" s="522"/>
      <c r="D415" s="522"/>
      <c r="E415" s="517"/>
      <c r="F415" s="517"/>
      <c r="G415" s="517"/>
      <c r="H415" s="517"/>
      <c r="I415" s="91" t="s">
        <v>932</v>
      </c>
      <c r="J415" s="91" t="s">
        <v>48</v>
      </c>
      <c r="K415" s="142">
        <v>12</v>
      </c>
      <c r="L415" s="88">
        <v>45901</v>
      </c>
      <c r="M415" s="88">
        <v>46265</v>
      </c>
      <c r="N415" s="147">
        <v>52</v>
      </c>
      <c r="O415" s="160">
        <v>4</v>
      </c>
      <c r="P415" s="91" t="s">
        <v>933</v>
      </c>
      <c r="Q415" s="146">
        <v>0.33333333333333331</v>
      </c>
      <c r="R415" s="141" t="str">
        <f t="array" aca="1" ref="R415" ca="1">IF(ISNUMBER(Q415),IF(Q415=100%,"CUMPLIDA",IF(AND(ISNUMBER(M415),ISNUMBER(INDIRECT("FECHA_"&amp;$B415,1))), IF(M415&lt;=INDIRECT("FECHA_"&amp;$B415,1),"INCUMPLIDA","PROCESO"), "VERIFICAR FECHA")),"SIN VALOR AVANCE")</f>
        <v>PROCESO</v>
      </c>
    </row>
    <row r="416" spans="1:18" ht="330.75" hidden="1">
      <c r="A416" s="171" t="s">
        <v>652</v>
      </c>
      <c r="B416" s="139" t="s">
        <v>24</v>
      </c>
      <c r="C416" s="152" t="s">
        <v>889</v>
      </c>
      <c r="D416" s="152" t="s">
        <v>934</v>
      </c>
      <c r="E416" s="89" t="s">
        <v>935</v>
      </c>
      <c r="F416" s="89"/>
      <c r="G416" s="89" t="s">
        <v>936</v>
      </c>
      <c r="H416" s="89" t="s">
        <v>937</v>
      </c>
      <c r="I416" s="91" t="s">
        <v>938</v>
      </c>
      <c r="J416" s="91" t="s">
        <v>939</v>
      </c>
      <c r="K416" s="142">
        <v>12</v>
      </c>
      <c r="L416" s="88">
        <v>45901</v>
      </c>
      <c r="M416" s="88">
        <v>46265</v>
      </c>
      <c r="N416" s="147">
        <v>52</v>
      </c>
      <c r="O416" s="160">
        <v>4</v>
      </c>
      <c r="P416" s="91" t="s">
        <v>895</v>
      </c>
      <c r="Q416" s="146">
        <v>0.33333333333333331</v>
      </c>
      <c r="R416" s="141" t="str">
        <f t="array" aca="1" ref="R416" ca="1">IF(ISNUMBER(Q416),IF(Q416=100%,"CUMPLIDA",IF(AND(ISNUMBER(M416),ISNUMBER(INDIRECT("FECHA_"&amp;$B416,1))), IF(M416&lt;=INDIRECT("FECHA_"&amp;$B416,1),"INCUMPLIDA","PROCESO"), "VERIFICAR FECHA")),"SIN VALOR AVANCE")</f>
        <v>PROCESO</v>
      </c>
    </row>
    <row r="417" spans="1:18" ht="150" hidden="1" customHeight="1">
      <c r="A417" s="171" t="s">
        <v>652</v>
      </c>
      <c r="B417" s="139" t="s">
        <v>24</v>
      </c>
      <c r="C417" s="522" t="s">
        <v>889</v>
      </c>
      <c r="D417" s="522" t="s">
        <v>943</v>
      </c>
      <c r="E417" s="517" t="s">
        <v>944</v>
      </c>
      <c r="F417" s="517"/>
      <c r="G417" s="517" t="s">
        <v>945</v>
      </c>
      <c r="H417" s="89" t="s">
        <v>946</v>
      </c>
      <c r="I417" s="91" t="s">
        <v>529</v>
      </c>
      <c r="J417" s="91" t="s">
        <v>530</v>
      </c>
      <c r="K417" s="142">
        <v>1</v>
      </c>
      <c r="L417" s="88">
        <v>45870</v>
      </c>
      <c r="M417" s="88">
        <v>46218</v>
      </c>
      <c r="N417" s="147">
        <v>49.714285714285715</v>
      </c>
      <c r="O417" s="160">
        <v>0.65</v>
      </c>
      <c r="P417" s="91" t="s">
        <v>947</v>
      </c>
      <c r="Q417" s="146">
        <v>0.65</v>
      </c>
      <c r="R417" s="141" t="str">
        <f t="array" aca="1" ref="R417" ca="1">IF(ISNUMBER(Q417),IF(Q417=100%,"CUMPLIDA",IF(AND(ISNUMBER(M417),ISNUMBER(INDIRECT("FECHA_"&amp;$B417,1))), IF(M417&lt;=INDIRECT("FECHA_"&amp;$B417,1),"INCUMPLIDA","PROCESO"), "VERIFICAR FECHA")),"SIN VALOR AVANCE")</f>
        <v>PROCESO</v>
      </c>
    </row>
    <row r="418" spans="1:18" ht="150" hidden="1">
      <c r="A418" s="171" t="s">
        <v>652</v>
      </c>
      <c r="B418" s="139" t="s">
        <v>24</v>
      </c>
      <c r="C418" s="522"/>
      <c r="D418" s="522"/>
      <c r="E418" s="517"/>
      <c r="F418" s="517"/>
      <c r="G418" s="517"/>
      <c r="H418" s="89" t="s">
        <v>948</v>
      </c>
      <c r="I418" s="91" t="s">
        <v>949</v>
      </c>
      <c r="J418" s="91" t="s">
        <v>530</v>
      </c>
      <c r="K418" s="142">
        <v>1</v>
      </c>
      <c r="L418" s="88">
        <v>45992</v>
      </c>
      <c r="M418" s="88">
        <v>46418</v>
      </c>
      <c r="N418" s="147">
        <v>60.857142857142854</v>
      </c>
      <c r="O418" s="160">
        <v>0</v>
      </c>
      <c r="P418" s="91" t="s">
        <v>947</v>
      </c>
      <c r="Q418" s="146">
        <v>0</v>
      </c>
      <c r="R418" s="141" t="str">
        <f t="array" aca="1" ref="R418" ca="1">IF(ISNUMBER(Q418),IF(Q418=100%,"CUMPLIDA",IF(AND(ISNUMBER(M418),ISNUMBER(INDIRECT("FECHA_"&amp;$B418,1))), IF(M418&lt;=INDIRECT("FECHA_"&amp;$B418,1),"INCUMPLIDA","PROCESO"), "VERIFICAR FECHA")),"SIN VALOR AVANCE")</f>
        <v>PROCESO</v>
      </c>
    </row>
    <row r="419" spans="1:18" ht="150" hidden="1">
      <c r="A419" s="171" t="s">
        <v>652</v>
      </c>
      <c r="B419" s="139" t="s">
        <v>24</v>
      </c>
      <c r="C419" s="522"/>
      <c r="D419" s="522"/>
      <c r="E419" s="517"/>
      <c r="F419" s="517"/>
      <c r="G419" s="517"/>
      <c r="H419" s="89" t="s">
        <v>950</v>
      </c>
      <c r="I419" s="91" t="s">
        <v>951</v>
      </c>
      <c r="J419" s="91" t="s">
        <v>530</v>
      </c>
      <c r="K419" s="142">
        <v>1</v>
      </c>
      <c r="L419" s="88">
        <v>45870</v>
      </c>
      <c r="M419" s="88">
        <v>46052</v>
      </c>
      <c r="N419" s="147">
        <v>26</v>
      </c>
      <c r="O419" s="160">
        <v>0.3</v>
      </c>
      <c r="P419" s="91" t="s">
        <v>947</v>
      </c>
      <c r="Q419" s="146">
        <v>0.3</v>
      </c>
      <c r="R419" s="141" t="str">
        <f t="array" aca="1" ref="R419" ca="1">IF(ISNUMBER(Q419),IF(Q419=100%,"CUMPLIDA",IF(AND(ISNUMBER(M419),ISNUMBER(INDIRECT("FECHA_"&amp;$B419,1))), IF(M419&lt;=INDIRECT("FECHA_"&amp;$B419,1),"INCUMPLIDA","PROCESO"), "VERIFICAR FECHA")),"SIN VALOR AVANCE")</f>
        <v>PROCESO</v>
      </c>
    </row>
    <row r="420" spans="1:18" ht="150" hidden="1">
      <c r="A420" s="171" t="s">
        <v>652</v>
      </c>
      <c r="B420" s="139" t="s">
        <v>24</v>
      </c>
      <c r="C420" s="522"/>
      <c r="D420" s="522"/>
      <c r="E420" s="517"/>
      <c r="F420" s="517"/>
      <c r="G420" s="517"/>
      <c r="H420" s="89" t="s">
        <v>952</v>
      </c>
      <c r="I420" s="91" t="s">
        <v>953</v>
      </c>
      <c r="J420" s="91" t="s">
        <v>260</v>
      </c>
      <c r="K420" s="142">
        <v>1</v>
      </c>
      <c r="L420" s="88">
        <v>45884</v>
      </c>
      <c r="M420" s="88">
        <v>46063</v>
      </c>
      <c r="N420" s="147">
        <v>25.571428571428573</v>
      </c>
      <c r="O420" s="160">
        <v>0.5</v>
      </c>
      <c r="P420" s="91" t="s">
        <v>947</v>
      </c>
      <c r="Q420" s="146">
        <v>0.5</v>
      </c>
      <c r="R420" s="141" t="str">
        <f t="array" aca="1" ref="R420" ca="1">IF(ISNUMBER(Q420),IF(Q420=100%,"CUMPLIDA",IF(AND(ISNUMBER(M420),ISNUMBER(INDIRECT("FECHA_"&amp;$B420,1))), IF(M420&lt;=INDIRECT("FECHA_"&amp;$B420,1),"INCUMPLIDA","PROCESO"), "VERIFICAR FECHA")),"SIN VALOR AVANCE")</f>
        <v>PROCESO</v>
      </c>
    </row>
    <row r="421" spans="1:18" ht="150" hidden="1">
      <c r="A421" s="171" t="s">
        <v>652</v>
      </c>
      <c r="B421" s="139" t="s">
        <v>24</v>
      </c>
      <c r="C421" s="522"/>
      <c r="D421" s="522"/>
      <c r="E421" s="517"/>
      <c r="F421" s="517"/>
      <c r="G421" s="517"/>
      <c r="H421" s="89" t="s">
        <v>954</v>
      </c>
      <c r="I421" s="91" t="s">
        <v>953</v>
      </c>
      <c r="J421" s="91" t="s">
        <v>260</v>
      </c>
      <c r="K421" s="142">
        <v>1</v>
      </c>
      <c r="L421" s="88">
        <v>45877</v>
      </c>
      <c r="M421" s="88">
        <v>46053</v>
      </c>
      <c r="N421" s="147">
        <v>25.142857142857142</v>
      </c>
      <c r="O421" s="160">
        <v>0.3</v>
      </c>
      <c r="P421" s="91" t="s">
        <v>947</v>
      </c>
      <c r="Q421" s="146">
        <v>0.3</v>
      </c>
      <c r="R421" s="141" t="str">
        <f t="array" aca="1" ref="R421" ca="1">IF(ISNUMBER(Q421),IF(Q421=100%,"CUMPLIDA",IF(AND(ISNUMBER(M421),ISNUMBER(INDIRECT("FECHA_"&amp;$B421,1))), IF(M421&lt;=INDIRECT("FECHA_"&amp;$B421,1),"INCUMPLIDA","PROCESO"), "VERIFICAR FECHA")),"SIN VALOR AVANCE")</f>
        <v>PROCESO</v>
      </c>
    </row>
    <row r="422" spans="1:18" ht="150" hidden="1">
      <c r="A422" s="171" t="s">
        <v>652</v>
      </c>
      <c r="B422" s="139" t="s">
        <v>24</v>
      </c>
      <c r="C422" s="522"/>
      <c r="D422" s="522"/>
      <c r="E422" s="517"/>
      <c r="F422" s="517"/>
      <c r="G422" s="517"/>
      <c r="H422" s="89" t="s">
        <v>955</v>
      </c>
      <c r="I422" s="91" t="s">
        <v>953</v>
      </c>
      <c r="J422" s="91" t="s">
        <v>260</v>
      </c>
      <c r="K422" s="142">
        <v>1</v>
      </c>
      <c r="L422" s="88">
        <v>45992</v>
      </c>
      <c r="M422" s="88">
        <v>46387</v>
      </c>
      <c r="N422" s="147">
        <v>56.428571428571431</v>
      </c>
      <c r="O422" s="160">
        <v>0</v>
      </c>
      <c r="P422" s="91" t="s">
        <v>947</v>
      </c>
      <c r="Q422" s="146">
        <v>0</v>
      </c>
      <c r="R422" s="141" t="str">
        <f t="array" aca="1" ref="R422" ca="1">IF(ISNUMBER(Q422),IF(Q422=100%,"CUMPLIDA",IF(AND(ISNUMBER(M422),ISNUMBER(INDIRECT("FECHA_"&amp;$B422,1))), IF(M422&lt;=INDIRECT("FECHA_"&amp;$B422,1),"INCUMPLIDA","PROCESO"), "VERIFICAR FECHA")),"SIN VALOR AVANCE")</f>
        <v>PROCESO</v>
      </c>
    </row>
    <row r="423" spans="1:18" ht="105.75" hidden="1">
      <c r="A423" s="171" t="s">
        <v>652</v>
      </c>
      <c r="B423" s="139" t="s">
        <v>24</v>
      </c>
      <c r="C423" s="522"/>
      <c r="D423" s="522"/>
      <c r="E423" s="517"/>
      <c r="F423" s="517"/>
      <c r="G423" s="517"/>
      <c r="H423" s="89" t="s">
        <v>956</v>
      </c>
      <c r="I423" s="91" t="s">
        <v>957</v>
      </c>
      <c r="J423" s="91" t="s">
        <v>958</v>
      </c>
      <c r="K423" s="142">
        <v>1</v>
      </c>
      <c r="L423" s="88">
        <v>45901</v>
      </c>
      <c r="M423" s="88">
        <v>46387</v>
      </c>
      <c r="N423" s="147">
        <v>69.428571428571431</v>
      </c>
      <c r="O423" s="160">
        <v>0.5</v>
      </c>
      <c r="P423" s="91" t="s">
        <v>947</v>
      </c>
      <c r="Q423" s="146">
        <v>0.5</v>
      </c>
      <c r="R423" s="141" t="str">
        <f t="array" aca="1" ref="R423" ca="1">IF(ISNUMBER(Q423),IF(Q423=100%,"CUMPLIDA",IF(AND(ISNUMBER(M423),ISNUMBER(INDIRECT("FECHA_"&amp;$B423,1))), IF(M423&lt;=INDIRECT("FECHA_"&amp;$B423,1),"INCUMPLIDA","PROCESO"), "VERIFICAR FECHA")),"SIN VALOR AVANCE")</f>
        <v>PROCESO</v>
      </c>
    </row>
    <row r="424" spans="1:18" ht="90.75" hidden="1">
      <c r="A424" s="171" t="s">
        <v>652</v>
      </c>
      <c r="B424" s="139" t="s">
        <v>24</v>
      </c>
      <c r="C424" s="522"/>
      <c r="D424" s="522"/>
      <c r="E424" s="517"/>
      <c r="F424" s="517"/>
      <c r="G424" s="517"/>
      <c r="H424" s="89" t="s">
        <v>959</v>
      </c>
      <c r="I424" s="91" t="s">
        <v>960</v>
      </c>
      <c r="J424" s="91" t="s">
        <v>961</v>
      </c>
      <c r="K424" s="142">
        <v>1</v>
      </c>
      <c r="L424" s="88">
        <v>45901</v>
      </c>
      <c r="M424" s="88">
        <v>46142</v>
      </c>
      <c r="N424" s="147">
        <v>34.428571428571431</v>
      </c>
      <c r="O424" s="160">
        <v>1</v>
      </c>
      <c r="P424" s="91" t="s">
        <v>962</v>
      </c>
      <c r="Q424" s="146">
        <v>1</v>
      </c>
      <c r="R424" s="141" t="str">
        <f t="array" aca="1" ref="R424" ca="1">IF(ISNUMBER(Q424),IF(Q424=100%,"CUMPLIDA",IF(AND(ISNUMBER(M424),ISNUMBER(INDIRECT("FECHA_"&amp;$B424,1))), IF(M424&lt;=INDIRECT("FECHA_"&amp;$B424,1),"INCUMPLIDA","PROCESO"), "VERIFICAR FECHA")),"SIN VALOR AVANCE")</f>
        <v>CUMPLIDA</v>
      </c>
    </row>
    <row r="425" spans="1:18" ht="105.75" hidden="1">
      <c r="A425" s="171" t="s">
        <v>652</v>
      </c>
      <c r="B425" s="139" t="s">
        <v>24</v>
      </c>
      <c r="C425" s="522"/>
      <c r="D425" s="522"/>
      <c r="E425" s="517"/>
      <c r="F425" s="517"/>
      <c r="G425" s="517"/>
      <c r="H425" s="89" t="s">
        <v>963</v>
      </c>
      <c r="I425" s="91" t="s">
        <v>489</v>
      </c>
      <c r="J425" s="91" t="s">
        <v>964</v>
      </c>
      <c r="K425" s="142">
        <v>7</v>
      </c>
      <c r="L425" s="88">
        <v>46024</v>
      </c>
      <c r="M425" s="88">
        <v>46660</v>
      </c>
      <c r="N425" s="147">
        <v>90.857142857142861</v>
      </c>
      <c r="O425" s="160">
        <v>0</v>
      </c>
      <c r="P425" s="91" t="s">
        <v>947</v>
      </c>
      <c r="Q425" s="146">
        <v>0</v>
      </c>
      <c r="R425" s="141" t="str">
        <f t="array" aca="1" ref="R425" ca="1">IF(ISNUMBER(Q425),IF(Q425=100%,"CUMPLIDA",IF(AND(ISNUMBER(M425),ISNUMBER(INDIRECT("FECHA_"&amp;$B425,1))), IF(M425&lt;=INDIRECT("FECHA_"&amp;$B425,1),"INCUMPLIDA","PROCESO"), "VERIFICAR FECHA")),"SIN VALOR AVANCE")</f>
        <v>PROCESO</v>
      </c>
    </row>
    <row r="426" spans="1:18" ht="195.75" hidden="1">
      <c r="A426" s="171" t="s">
        <v>652</v>
      </c>
      <c r="B426" s="139" t="s">
        <v>24</v>
      </c>
      <c r="C426" s="522"/>
      <c r="D426" s="522"/>
      <c r="E426" s="517"/>
      <c r="F426" s="517"/>
      <c r="G426" s="517"/>
      <c r="H426" s="89" t="s">
        <v>965</v>
      </c>
      <c r="I426" s="91" t="s">
        <v>493</v>
      </c>
      <c r="J426" s="91" t="s">
        <v>494</v>
      </c>
      <c r="K426" s="142">
        <v>1</v>
      </c>
      <c r="L426" s="88">
        <v>46024</v>
      </c>
      <c r="M426" s="88">
        <v>46660</v>
      </c>
      <c r="N426" s="147">
        <v>90.857142857142861</v>
      </c>
      <c r="O426" s="160">
        <v>0</v>
      </c>
      <c r="P426" s="91" t="s">
        <v>966</v>
      </c>
      <c r="Q426" s="146">
        <v>0</v>
      </c>
      <c r="R426" s="141" t="str">
        <f t="array" aca="1" ref="R426" ca="1">IF(ISNUMBER(Q426),IF(Q426=100%,"CUMPLIDA",IF(AND(ISNUMBER(M426),ISNUMBER(INDIRECT("FECHA_"&amp;$B426,1))), IF(M426&lt;=INDIRECT("FECHA_"&amp;$B426,1),"INCUMPLIDA","PROCESO"), "VERIFICAR FECHA")),"SIN VALOR AVANCE")</f>
        <v>PROCESO</v>
      </c>
    </row>
    <row r="427" spans="1:18" ht="195.75" hidden="1">
      <c r="A427" s="171" t="s">
        <v>652</v>
      </c>
      <c r="B427" s="139" t="s">
        <v>24</v>
      </c>
      <c r="C427" s="522"/>
      <c r="D427" s="522"/>
      <c r="E427" s="517"/>
      <c r="F427" s="517"/>
      <c r="G427" s="517"/>
      <c r="H427" s="148" t="s">
        <v>967</v>
      </c>
      <c r="I427" s="96" t="s">
        <v>496</v>
      </c>
      <c r="J427" s="96" t="s">
        <v>968</v>
      </c>
      <c r="K427" s="142">
        <v>2</v>
      </c>
      <c r="L427" s="88">
        <v>46024</v>
      </c>
      <c r="M427" s="88">
        <v>46660</v>
      </c>
      <c r="N427" s="147">
        <v>90.857142857142861</v>
      </c>
      <c r="O427" s="160">
        <v>0</v>
      </c>
      <c r="P427" s="91" t="s">
        <v>966</v>
      </c>
      <c r="Q427" s="146">
        <v>0</v>
      </c>
      <c r="R427" s="141" t="str">
        <f t="array" aca="1" ref="R427" ca="1">IF(ISNUMBER(Q427),IF(Q427=100%,"CUMPLIDA",IF(AND(ISNUMBER(M427),ISNUMBER(INDIRECT("FECHA_"&amp;$B427,1))), IF(M427&lt;=INDIRECT("FECHA_"&amp;$B427,1),"INCUMPLIDA","PROCESO"), "VERIFICAR FECHA")),"SIN VALOR AVANCE")</f>
        <v>PROCESO</v>
      </c>
    </row>
    <row r="428" spans="1:18" ht="165.75" hidden="1" customHeight="1">
      <c r="A428" s="171" t="s">
        <v>652</v>
      </c>
      <c r="B428" s="139" t="s">
        <v>24</v>
      </c>
      <c r="C428" s="522" t="s">
        <v>889</v>
      </c>
      <c r="D428" s="522" t="s">
        <v>969</v>
      </c>
      <c r="E428" s="517" t="s">
        <v>970</v>
      </c>
      <c r="F428" s="517"/>
      <c r="G428" s="517" t="s">
        <v>971</v>
      </c>
      <c r="H428" s="89" t="s">
        <v>972</v>
      </c>
      <c r="I428" s="91" t="s">
        <v>940</v>
      </c>
      <c r="J428" s="91" t="s">
        <v>941</v>
      </c>
      <c r="K428" s="142">
        <v>1</v>
      </c>
      <c r="L428" s="88">
        <v>45901</v>
      </c>
      <c r="M428" s="88">
        <v>46112</v>
      </c>
      <c r="N428" s="147">
        <v>30.142857142857142</v>
      </c>
      <c r="O428" s="160">
        <v>1</v>
      </c>
      <c r="P428" s="91" t="s">
        <v>942</v>
      </c>
      <c r="Q428" s="146">
        <v>1</v>
      </c>
      <c r="R428" s="141" t="str">
        <f t="array" aca="1" ref="R428" ca="1">IF(ISNUMBER(Q428),IF(Q428=100%,"CUMPLIDA",IF(AND(ISNUMBER(M428),ISNUMBER(INDIRECT("FECHA_"&amp;$B428,1))), IF(M428&lt;=INDIRECT("FECHA_"&amp;$B428,1),"INCUMPLIDA","PROCESO"), "VERIFICAR FECHA")),"SIN VALOR AVANCE")</f>
        <v>CUMPLIDA</v>
      </c>
    </row>
    <row r="429" spans="1:18" ht="150.75" hidden="1">
      <c r="A429" s="171" t="s">
        <v>652</v>
      </c>
      <c r="B429" s="139" t="s">
        <v>24</v>
      </c>
      <c r="C429" s="522"/>
      <c r="D429" s="522"/>
      <c r="E429" s="517"/>
      <c r="F429" s="517"/>
      <c r="G429" s="517"/>
      <c r="H429" s="89" t="s">
        <v>914</v>
      </c>
      <c r="I429" s="91" t="s">
        <v>973</v>
      </c>
      <c r="J429" s="91" t="s">
        <v>572</v>
      </c>
      <c r="K429" s="142">
        <v>1</v>
      </c>
      <c r="L429" s="88">
        <v>45901</v>
      </c>
      <c r="M429" s="88">
        <v>46112</v>
      </c>
      <c r="N429" s="147">
        <v>30.142857142857142</v>
      </c>
      <c r="O429" s="160">
        <v>0</v>
      </c>
      <c r="P429" s="149" t="s">
        <v>974</v>
      </c>
      <c r="Q429" s="146">
        <v>0</v>
      </c>
      <c r="R429" s="141" t="str">
        <f t="array" aca="1" ref="R429" ca="1">IF(ISNUMBER(Q429),IF(Q429=100%,"CUMPLIDA",IF(AND(ISNUMBER(M429),ISNUMBER(INDIRECT("FECHA_"&amp;$B429,1))), IF(M429&lt;=INDIRECT("FECHA_"&amp;$B429,1),"INCUMPLIDA","PROCESO"), "VERIFICAR FECHA")),"SIN VALOR AVANCE")</f>
        <v>PROCESO</v>
      </c>
    </row>
    <row r="430" spans="1:18" ht="210" hidden="1" customHeight="1">
      <c r="A430" s="171" t="s">
        <v>652</v>
      </c>
      <c r="B430" s="139" t="s">
        <v>24</v>
      </c>
      <c r="C430" s="522" t="s">
        <v>889</v>
      </c>
      <c r="D430" s="522" t="s">
        <v>975</v>
      </c>
      <c r="E430" s="517" t="s">
        <v>976</v>
      </c>
      <c r="F430" s="517"/>
      <c r="G430" s="517" t="s">
        <v>977</v>
      </c>
      <c r="H430" s="89" t="s">
        <v>978</v>
      </c>
      <c r="I430" s="91" t="s">
        <v>979</v>
      </c>
      <c r="J430" s="96" t="s">
        <v>980</v>
      </c>
      <c r="K430" s="142">
        <v>1</v>
      </c>
      <c r="L430" s="88">
        <v>45860</v>
      </c>
      <c r="M430" s="88">
        <v>46076</v>
      </c>
      <c r="N430" s="147">
        <v>30.857142857142858</v>
      </c>
      <c r="O430" s="160">
        <v>0.56999999999999995</v>
      </c>
      <c r="P430" s="91" t="s">
        <v>981</v>
      </c>
      <c r="Q430" s="146">
        <v>0.56999999999999995</v>
      </c>
      <c r="R430" s="141" t="str">
        <f t="array" aca="1" ref="R430" ca="1">IF(ISNUMBER(Q430),IF(Q430=100%,"CUMPLIDA",IF(AND(ISNUMBER(M430),ISNUMBER(INDIRECT("FECHA_"&amp;$B430,1))), IF(M430&lt;=INDIRECT("FECHA_"&amp;$B430,1),"INCUMPLIDA","PROCESO"), "VERIFICAR FECHA")),"SIN VALOR AVANCE")</f>
        <v>PROCESO</v>
      </c>
    </row>
    <row r="431" spans="1:18" ht="210" hidden="1">
      <c r="A431" s="171" t="s">
        <v>652</v>
      </c>
      <c r="B431" s="139" t="s">
        <v>24</v>
      </c>
      <c r="C431" s="522"/>
      <c r="D431" s="522"/>
      <c r="E431" s="517"/>
      <c r="F431" s="517"/>
      <c r="G431" s="517"/>
      <c r="H431" s="89" t="s">
        <v>982</v>
      </c>
      <c r="I431" s="91" t="s">
        <v>979</v>
      </c>
      <c r="J431" s="96" t="s">
        <v>980</v>
      </c>
      <c r="K431" s="142">
        <v>1</v>
      </c>
      <c r="L431" s="88">
        <v>45992</v>
      </c>
      <c r="M431" s="88">
        <v>46387</v>
      </c>
      <c r="N431" s="147">
        <v>56.428571428571431</v>
      </c>
      <c r="O431" s="160">
        <v>0</v>
      </c>
      <c r="P431" s="91" t="s">
        <v>981</v>
      </c>
      <c r="Q431" s="146">
        <v>0</v>
      </c>
      <c r="R431" s="141" t="str">
        <f t="array" aca="1" ref="R431" ca="1">IF(ISNUMBER(Q431),IF(Q431=100%,"CUMPLIDA",IF(AND(ISNUMBER(M431),ISNUMBER(INDIRECT("FECHA_"&amp;$B431,1))), IF(M431&lt;=INDIRECT("FECHA_"&amp;$B431,1),"INCUMPLIDA","PROCESO"), "VERIFICAR FECHA")),"SIN VALOR AVANCE")</f>
        <v>PROCESO</v>
      </c>
    </row>
    <row r="432" spans="1:18" ht="270.75" hidden="1" customHeight="1">
      <c r="A432" s="171" t="s">
        <v>652</v>
      </c>
      <c r="B432" s="139" t="s">
        <v>24</v>
      </c>
      <c r="C432" s="522" t="s">
        <v>889</v>
      </c>
      <c r="D432" s="522" t="s">
        <v>983</v>
      </c>
      <c r="E432" s="517" t="s">
        <v>984</v>
      </c>
      <c r="F432" s="517"/>
      <c r="G432" s="517" t="s">
        <v>985</v>
      </c>
      <c r="H432" s="148" t="s">
        <v>914</v>
      </c>
      <c r="I432" s="96" t="s">
        <v>986</v>
      </c>
      <c r="J432" s="96" t="s">
        <v>987</v>
      </c>
      <c r="K432" s="142">
        <v>1</v>
      </c>
      <c r="L432" s="88">
        <v>45901</v>
      </c>
      <c r="M432" s="88">
        <v>46112</v>
      </c>
      <c r="N432" s="147">
        <v>30.142857142857142</v>
      </c>
      <c r="O432" s="160">
        <v>1</v>
      </c>
      <c r="P432" s="149" t="s">
        <v>988</v>
      </c>
      <c r="Q432" s="146">
        <v>1</v>
      </c>
      <c r="R432" s="141" t="str">
        <f t="array" aca="1" ref="R432" ca="1">IF(ISNUMBER(Q432),IF(Q432=100%,"CUMPLIDA",IF(AND(ISNUMBER(M432),ISNUMBER(INDIRECT("FECHA_"&amp;$B432,1))), IF(M432&lt;=INDIRECT("FECHA_"&amp;$B432,1),"INCUMPLIDA","PROCESO"), "VERIFICAR FECHA")),"SIN VALOR AVANCE")</f>
        <v>CUMPLIDA</v>
      </c>
    </row>
    <row r="433" spans="1:18" ht="135" hidden="1">
      <c r="A433" s="171" t="s">
        <v>652</v>
      </c>
      <c r="B433" s="139" t="s">
        <v>24</v>
      </c>
      <c r="C433" s="522"/>
      <c r="D433" s="522"/>
      <c r="E433" s="517"/>
      <c r="F433" s="517"/>
      <c r="G433" s="517"/>
      <c r="H433" s="521" t="s">
        <v>989</v>
      </c>
      <c r="I433" s="96" t="s">
        <v>990</v>
      </c>
      <c r="J433" s="96" t="s">
        <v>991</v>
      </c>
      <c r="K433" s="142">
        <v>1</v>
      </c>
      <c r="L433" s="88">
        <v>45901</v>
      </c>
      <c r="M433" s="88">
        <v>46112</v>
      </c>
      <c r="N433" s="147">
        <v>30.142857142857142</v>
      </c>
      <c r="O433" s="160">
        <v>1</v>
      </c>
      <c r="P433" s="149" t="s">
        <v>923</v>
      </c>
      <c r="Q433" s="146">
        <v>1</v>
      </c>
      <c r="R433" s="141" t="str">
        <f t="array" aca="1" ref="R433" ca="1">IF(ISNUMBER(Q433),IF(Q433=100%,"CUMPLIDA",IF(AND(ISNUMBER(M433),ISNUMBER(INDIRECT("FECHA_"&amp;$B433,1))), IF(M433&lt;=INDIRECT("FECHA_"&amp;$B433,1),"INCUMPLIDA","PROCESO"), "VERIFICAR FECHA")),"SIN VALOR AVANCE")</f>
        <v>CUMPLIDA</v>
      </c>
    </row>
    <row r="434" spans="1:18" ht="195.75" hidden="1">
      <c r="A434" s="171" t="s">
        <v>652</v>
      </c>
      <c r="B434" s="139" t="s">
        <v>24</v>
      </c>
      <c r="C434" s="522"/>
      <c r="D434" s="522"/>
      <c r="E434" s="517"/>
      <c r="F434" s="517"/>
      <c r="G434" s="517"/>
      <c r="H434" s="521"/>
      <c r="I434" s="96" t="s">
        <v>992</v>
      </c>
      <c r="J434" s="96" t="s">
        <v>993</v>
      </c>
      <c r="K434" s="142">
        <v>1</v>
      </c>
      <c r="L434" s="88">
        <v>45901</v>
      </c>
      <c r="M434" s="88">
        <v>46112</v>
      </c>
      <c r="N434" s="147">
        <v>30.142857142857142</v>
      </c>
      <c r="O434" s="160">
        <v>0</v>
      </c>
      <c r="P434" s="91" t="s">
        <v>994</v>
      </c>
      <c r="Q434" s="146">
        <v>0</v>
      </c>
      <c r="R434" s="141" t="str">
        <f t="array" aca="1" ref="R434" ca="1">IF(ISNUMBER(Q434),IF(Q434=100%,"CUMPLIDA",IF(AND(ISNUMBER(M434),ISNUMBER(INDIRECT("FECHA_"&amp;$B434,1))), IF(M434&lt;=INDIRECT("FECHA_"&amp;$B434,1),"INCUMPLIDA","PROCESO"), "VERIFICAR FECHA")),"SIN VALOR AVANCE")</f>
        <v>PROCESO</v>
      </c>
    </row>
    <row r="435" spans="1:18" ht="330.75" hidden="1">
      <c r="A435" s="171" t="s">
        <v>652</v>
      </c>
      <c r="B435" s="139" t="s">
        <v>24</v>
      </c>
      <c r="C435" s="152" t="s">
        <v>889</v>
      </c>
      <c r="D435" s="152" t="s">
        <v>995</v>
      </c>
      <c r="E435" s="89" t="s">
        <v>996</v>
      </c>
      <c r="F435" s="89"/>
      <c r="G435" s="89" t="s">
        <v>997</v>
      </c>
      <c r="H435" s="148" t="s">
        <v>998</v>
      </c>
      <c r="I435" s="96" t="s">
        <v>999</v>
      </c>
      <c r="J435" s="96" t="s">
        <v>446</v>
      </c>
      <c r="K435" s="142">
        <v>2</v>
      </c>
      <c r="L435" s="88">
        <v>46024</v>
      </c>
      <c r="M435" s="88">
        <v>46295</v>
      </c>
      <c r="N435" s="147">
        <v>38.714285714285715</v>
      </c>
      <c r="O435" s="160">
        <v>0</v>
      </c>
      <c r="P435" s="91" t="s">
        <v>1000</v>
      </c>
      <c r="Q435" s="146">
        <v>0</v>
      </c>
      <c r="R435" s="141" t="str">
        <f t="array" aca="1" ref="R435" ca="1">IF(ISNUMBER(Q435),IF(Q435=100%,"CUMPLIDA",IF(AND(ISNUMBER(M435),ISNUMBER(INDIRECT("FECHA_"&amp;$B435,1))), IF(M435&lt;=INDIRECT("FECHA_"&amp;$B435,1),"INCUMPLIDA","PROCESO"), "VERIFICAR FECHA")),"SIN VALOR AVANCE")</f>
        <v>PROCESO</v>
      </c>
    </row>
    <row r="436" spans="1:18" ht="45.75" hidden="1" customHeight="1">
      <c r="A436" s="192" t="s">
        <v>652</v>
      </c>
      <c r="B436" s="139" t="s">
        <v>24</v>
      </c>
      <c r="C436" s="516" t="s">
        <v>1001</v>
      </c>
      <c r="D436" s="516" t="s">
        <v>1002</v>
      </c>
      <c r="E436" s="517" t="s">
        <v>1003</v>
      </c>
      <c r="F436" s="517"/>
      <c r="G436" s="518" t="s">
        <v>1004</v>
      </c>
      <c r="H436" s="89" t="s">
        <v>1005</v>
      </c>
      <c r="I436" s="91" t="s">
        <v>1006</v>
      </c>
      <c r="J436" s="91" t="s">
        <v>1007</v>
      </c>
      <c r="K436" s="142">
        <v>1</v>
      </c>
      <c r="L436" s="88">
        <v>45901</v>
      </c>
      <c r="M436" s="88">
        <v>45931</v>
      </c>
      <c r="N436" s="140">
        <v>4.2857142857142856</v>
      </c>
      <c r="O436" s="160">
        <v>1</v>
      </c>
      <c r="P436" s="91" t="s">
        <v>1008</v>
      </c>
      <c r="Q436" s="146">
        <v>1</v>
      </c>
      <c r="R436" s="141" t="str">
        <f t="array" aca="1" ref="R436" ca="1">IF(ISNUMBER(Q436),IF(Q436=100%,"CUMPLIDA",IF(AND(ISNUMBER(M436),ISNUMBER(INDIRECT("FECHA_"&amp;$B436,1))), IF(M436&lt;=INDIRECT("FECHA_"&amp;$B436,1),"INCUMPLIDA","PROCESO"), "VERIFICAR FECHA")),"SIN VALOR AVANCE")</f>
        <v>CUMPLIDA</v>
      </c>
    </row>
    <row r="437" spans="1:18" ht="120.75" hidden="1">
      <c r="A437" s="192" t="s">
        <v>652</v>
      </c>
      <c r="B437" s="139" t="s">
        <v>24</v>
      </c>
      <c r="C437" s="516"/>
      <c r="D437" s="516"/>
      <c r="E437" s="517"/>
      <c r="F437" s="517"/>
      <c r="G437" s="518"/>
      <c r="H437" s="89" t="s">
        <v>1009</v>
      </c>
      <c r="I437" s="91" t="s">
        <v>1010</v>
      </c>
      <c r="J437" s="91" t="s">
        <v>1011</v>
      </c>
      <c r="K437" s="142">
        <v>1</v>
      </c>
      <c r="L437" s="88">
        <v>45962</v>
      </c>
      <c r="M437" s="88">
        <v>46053</v>
      </c>
      <c r="N437" s="140">
        <v>13</v>
      </c>
      <c r="O437" s="160">
        <v>0</v>
      </c>
      <c r="P437" s="91" t="s">
        <v>1012</v>
      </c>
      <c r="Q437" s="146">
        <v>0</v>
      </c>
      <c r="R437" s="141" t="str">
        <f t="array" aca="1" ref="R437" ca="1">IF(ISNUMBER(Q437),IF(Q437=100%,"CUMPLIDA",IF(AND(ISNUMBER(M437),ISNUMBER(INDIRECT("FECHA_"&amp;$B437,1))), IF(M437&lt;=INDIRECT("FECHA_"&amp;$B437,1),"INCUMPLIDA","PROCESO"), "VERIFICAR FECHA")),"SIN VALOR AVANCE")</f>
        <v>PROCESO</v>
      </c>
    </row>
    <row r="438" spans="1:18" ht="227.25" hidden="1">
      <c r="A438" s="192" t="s">
        <v>652</v>
      </c>
      <c r="B438" s="139" t="s">
        <v>24</v>
      </c>
      <c r="C438" s="516"/>
      <c r="D438" s="516"/>
      <c r="E438" s="517"/>
      <c r="F438" s="517"/>
      <c r="G438" s="518"/>
      <c r="H438" s="168" t="s">
        <v>563</v>
      </c>
      <c r="I438" s="166" t="s">
        <v>1013</v>
      </c>
      <c r="J438" s="91" t="s">
        <v>537</v>
      </c>
      <c r="K438" s="142">
        <v>1</v>
      </c>
      <c r="L438" s="88">
        <v>45881</v>
      </c>
      <c r="M438" s="88">
        <v>46081</v>
      </c>
      <c r="N438" s="140">
        <v>28.571428571428573</v>
      </c>
      <c r="O438" s="160">
        <v>0</v>
      </c>
      <c r="P438" s="91" t="s">
        <v>1014</v>
      </c>
      <c r="Q438" s="146">
        <v>0</v>
      </c>
      <c r="R438" s="141" t="str">
        <f t="array" aca="1" ref="R438" ca="1">IF(ISNUMBER(Q438),IF(Q438=100%,"CUMPLIDA",IF(AND(ISNUMBER(M438),ISNUMBER(INDIRECT("FECHA_"&amp;$B438,1))), IF(M438&lt;=INDIRECT("FECHA_"&amp;$B438,1),"INCUMPLIDA","PROCESO"), "VERIFICAR FECHA")),"SIN VALOR AVANCE")</f>
        <v>PROCESO</v>
      </c>
    </row>
    <row r="439" spans="1:18" ht="90.75" hidden="1">
      <c r="A439" s="192" t="s">
        <v>652</v>
      </c>
      <c r="B439" s="139" t="s">
        <v>24</v>
      </c>
      <c r="C439" s="516"/>
      <c r="D439" s="516"/>
      <c r="E439" s="517"/>
      <c r="F439" s="517"/>
      <c r="G439" s="518"/>
      <c r="H439" s="89" t="s">
        <v>1015</v>
      </c>
      <c r="I439" s="91" t="s">
        <v>1016</v>
      </c>
      <c r="J439" s="91" t="s">
        <v>153</v>
      </c>
      <c r="K439" s="142">
        <v>1</v>
      </c>
      <c r="L439" s="90">
        <v>45901</v>
      </c>
      <c r="M439" s="90">
        <v>45961</v>
      </c>
      <c r="N439" s="140">
        <v>8.5714285714285712</v>
      </c>
      <c r="O439" s="160">
        <v>1</v>
      </c>
      <c r="P439" s="91" t="s">
        <v>1017</v>
      </c>
      <c r="Q439" s="146">
        <v>1</v>
      </c>
      <c r="R439" s="141" t="str">
        <f t="array" aca="1" ref="R439" ca="1">IF(ISNUMBER(Q439),IF(Q439=100%,"CUMPLIDA",IF(AND(ISNUMBER(M439),ISNUMBER(INDIRECT("FECHA_"&amp;$B439,1))), IF(M439&lt;=INDIRECT("FECHA_"&amp;$B439,1),"INCUMPLIDA","PROCESO"), "VERIFICAR FECHA")),"SIN VALOR AVANCE")</f>
        <v>CUMPLIDA</v>
      </c>
    </row>
    <row r="440" spans="1:18" ht="60" hidden="1" customHeight="1">
      <c r="A440" s="192" t="s">
        <v>652</v>
      </c>
      <c r="B440" s="139" t="s">
        <v>24</v>
      </c>
      <c r="C440" s="516"/>
      <c r="D440" s="516"/>
      <c r="E440" s="517"/>
      <c r="F440" s="517"/>
      <c r="G440" s="518"/>
      <c r="H440" s="517" t="s">
        <v>1018</v>
      </c>
      <c r="I440" s="91" t="s">
        <v>1019</v>
      </c>
      <c r="J440" s="91" t="s">
        <v>1020</v>
      </c>
      <c r="K440" s="142">
        <v>4</v>
      </c>
      <c r="L440" s="90">
        <v>45901</v>
      </c>
      <c r="M440" s="90">
        <v>46266</v>
      </c>
      <c r="N440" s="140">
        <v>52.142857142857146</v>
      </c>
      <c r="O440" s="160">
        <v>1</v>
      </c>
      <c r="P440" s="91" t="s">
        <v>1021</v>
      </c>
      <c r="Q440" s="146">
        <v>0.25</v>
      </c>
      <c r="R440" s="141" t="str">
        <f t="array" aca="1" ref="R440" ca="1">IF(ISNUMBER(Q440),IF(Q440=100%,"CUMPLIDA",IF(AND(ISNUMBER(M440),ISNUMBER(INDIRECT("FECHA_"&amp;$B440,1))), IF(M440&lt;=INDIRECT("FECHA_"&amp;$B440,1),"INCUMPLIDA","PROCESO"), "VERIFICAR FECHA")),"SIN VALOR AVANCE")</f>
        <v>PROCESO</v>
      </c>
    </row>
    <row r="441" spans="1:18" ht="105" hidden="1">
      <c r="A441" s="192" t="s">
        <v>652</v>
      </c>
      <c r="B441" s="139" t="s">
        <v>24</v>
      </c>
      <c r="C441" s="516"/>
      <c r="D441" s="516"/>
      <c r="E441" s="517"/>
      <c r="F441" s="517"/>
      <c r="G441" s="518"/>
      <c r="H441" s="517"/>
      <c r="I441" s="91" t="s">
        <v>1022</v>
      </c>
      <c r="J441" s="91" t="s">
        <v>1023</v>
      </c>
      <c r="K441" s="142">
        <v>4</v>
      </c>
      <c r="L441" s="90">
        <v>45901</v>
      </c>
      <c r="M441" s="90">
        <v>46266</v>
      </c>
      <c r="N441" s="140">
        <v>52.142857142857146</v>
      </c>
      <c r="O441" s="160">
        <v>1</v>
      </c>
      <c r="P441" s="91" t="s">
        <v>1021</v>
      </c>
      <c r="Q441" s="146">
        <v>0.25</v>
      </c>
      <c r="R441" s="141" t="str">
        <f t="array" aca="1" ref="R441" ca="1">IF(ISNUMBER(Q441),IF(Q441=100%,"CUMPLIDA",IF(AND(ISNUMBER(M441),ISNUMBER(INDIRECT("FECHA_"&amp;$B441,1))), IF(M441&lt;=INDIRECT("FECHA_"&amp;$B441,1),"INCUMPLIDA","PROCESO"), "VERIFICAR FECHA")),"SIN VALOR AVANCE")</f>
        <v>PROCESO</v>
      </c>
    </row>
    <row r="442" spans="1:18" ht="60" hidden="1">
      <c r="A442" s="192" t="s">
        <v>652</v>
      </c>
      <c r="B442" s="139" t="s">
        <v>24</v>
      </c>
      <c r="C442" s="516"/>
      <c r="D442" s="516"/>
      <c r="E442" s="517"/>
      <c r="F442" s="517"/>
      <c r="G442" s="518"/>
      <c r="H442" s="517"/>
      <c r="I442" s="91" t="s">
        <v>1024</v>
      </c>
      <c r="J442" s="91" t="s">
        <v>1020</v>
      </c>
      <c r="K442" s="142">
        <v>4</v>
      </c>
      <c r="L442" s="90">
        <v>45901</v>
      </c>
      <c r="M442" s="90">
        <v>46266</v>
      </c>
      <c r="N442" s="140">
        <v>52.142857142857146</v>
      </c>
      <c r="O442" s="160">
        <v>0</v>
      </c>
      <c r="P442" s="91" t="s">
        <v>1025</v>
      </c>
      <c r="Q442" s="146">
        <v>0</v>
      </c>
      <c r="R442" s="141" t="str">
        <f t="array" aca="1" ref="R442" ca="1">IF(ISNUMBER(Q442),IF(Q442=100%,"CUMPLIDA",IF(AND(ISNUMBER(M442),ISNUMBER(INDIRECT("FECHA_"&amp;$B442,1))), IF(M442&lt;=INDIRECT("FECHA_"&amp;$B442,1),"INCUMPLIDA","PROCESO"), "VERIFICAR FECHA")),"SIN VALOR AVANCE")</f>
        <v>PROCESO</v>
      </c>
    </row>
    <row r="443" spans="1:18" ht="150.75" hidden="1" customHeight="1">
      <c r="A443" s="172" t="s">
        <v>460</v>
      </c>
      <c r="B443" s="151" t="s">
        <v>24</v>
      </c>
      <c r="C443" s="520" t="s">
        <v>461</v>
      </c>
      <c r="D443" s="520" t="s">
        <v>462</v>
      </c>
      <c r="E443" s="521" t="s">
        <v>463</v>
      </c>
      <c r="F443" s="521"/>
      <c r="G443" s="521" t="s">
        <v>464</v>
      </c>
      <c r="H443" s="89" t="s">
        <v>465</v>
      </c>
      <c r="I443" s="163" t="s">
        <v>466</v>
      </c>
      <c r="J443" s="91" t="s">
        <v>467</v>
      </c>
      <c r="K443" s="160">
        <v>1</v>
      </c>
      <c r="L443" s="161">
        <v>45231</v>
      </c>
      <c r="M443" s="161">
        <v>45504</v>
      </c>
      <c r="N443" s="140">
        <v>39</v>
      </c>
      <c r="O443" s="160">
        <v>1</v>
      </c>
      <c r="P443" s="91" t="s">
        <v>468</v>
      </c>
      <c r="Q443" s="176">
        <v>1</v>
      </c>
      <c r="R443" s="141" t="s">
        <v>4450</v>
      </c>
    </row>
    <row r="444" spans="1:18" ht="195.75" hidden="1">
      <c r="A444" s="172" t="s">
        <v>460</v>
      </c>
      <c r="B444" s="151" t="s">
        <v>24</v>
      </c>
      <c r="C444" s="520"/>
      <c r="D444" s="520"/>
      <c r="E444" s="521"/>
      <c r="F444" s="521"/>
      <c r="G444" s="521"/>
      <c r="H444" s="89" t="s">
        <v>469</v>
      </c>
      <c r="I444" s="163" t="s">
        <v>470</v>
      </c>
      <c r="J444" s="177" t="s">
        <v>471</v>
      </c>
      <c r="K444" s="160">
        <v>1</v>
      </c>
      <c r="L444" s="161">
        <v>45231</v>
      </c>
      <c r="M444" s="161">
        <v>45504</v>
      </c>
      <c r="N444" s="140">
        <v>39</v>
      </c>
      <c r="O444" s="160">
        <v>1</v>
      </c>
      <c r="P444" s="91" t="s">
        <v>472</v>
      </c>
      <c r="Q444" s="176">
        <v>1</v>
      </c>
      <c r="R444" s="141" t="s">
        <v>4450</v>
      </c>
    </row>
    <row r="445" spans="1:18" ht="105.75" hidden="1">
      <c r="A445" s="172" t="s">
        <v>460</v>
      </c>
      <c r="B445" s="151" t="s">
        <v>24</v>
      </c>
      <c r="C445" s="520"/>
      <c r="D445" s="520"/>
      <c r="E445" s="521"/>
      <c r="F445" s="521"/>
      <c r="G445" s="521"/>
      <c r="H445" s="178" t="s">
        <v>473</v>
      </c>
      <c r="I445" s="179" t="s">
        <v>474</v>
      </c>
      <c r="J445" s="179" t="s">
        <v>475</v>
      </c>
      <c r="K445" s="142">
        <v>1</v>
      </c>
      <c r="L445" s="180">
        <v>45323</v>
      </c>
      <c r="M445" s="180">
        <v>45747</v>
      </c>
      <c r="N445" s="140">
        <v>60.571428571428569</v>
      </c>
      <c r="O445" s="181">
        <v>1</v>
      </c>
      <c r="P445" s="182" t="s">
        <v>476</v>
      </c>
      <c r="Q445" s="176">
        <v>1</v>
      </c>
      <c r="R445" s="141" t="s">
        <v>4450</v>
      </c>
    </row>
    <row r="446" spans="1:18" ht="135.75" hidden="1">
      <c r="A446" s="172" t="s">
        <v>460</v>
      </c>
      <c r="B446" s="151" t="s">
        <v>24</v>
      </c>
      <c r="C446" s="520"/>
      <c r="D446" s="520"/>
      <c r="E446" s="521"/>
      <c r="F446" s="521"/>
      <c r="G446" s="521"/>
      <c r="H446" s="178" t="s">
        <v>477</v>
      </c>
      <c r="I446" s="179" t="s">
        <v>477</v>
      </c>
      <c r="J446" s="179" t="s">
        <v>478</v>
      </c>
      <c r="K446" s="142">
        <v>1</v>
      </c>
      <c r="L446" s="180">
        <v>45323</v>
      </c>
      <c r="M446" s="180">
        <v>45747</v>
      </c>
      <c r="N446" s="140">
        <v>60.571428571428569</v>
      </c>
      <c r="O446" s="181">
        <v>1</v>
      </c>
      <c r="P446" s="182" t="s">
        <v>479</v>
      </c>
      <c r="Q446" s="176">
        <v>1</v>
      </c>
      <c r="R446" s="141" t="s">
        <v>4450</v>
      </c>
    </row>
    <row r="447" spans="1:18" ht="135.75" hidden="1">
      <c r="A447" s="172" t="s">
        <v>460</v>
      </c>
      <c r="B447" s="151" t="s">
        <v>24</v>
      </c>
      <c r="C447" s="520"/>
      <c r="D447" s="520"/>
      <c r="E447" s="521"/>
      <c r="F447" s="521"/>
      <c r="G447" s="521"/>
      <c r="H447" s="178" t="s">
        <v>480</v>
      </c>
      <c r="I447" s="179" t="s">
        <v>481</v>
      </c>
      <c r="J447" s="179" t="s">
        <v>482</v>
      </c>
      <c r="K447" s="142">
        <v>1</v>
      </c>
      <c r="L447" s="180">
        <v>45231</v>
      </c>
      <c r="M447" s="180">
        <v>45747</v>
      </c>
      <c r="N447" s="140">
        <v>73.714285714285708</v>
      </c>
      <c r="O447" s="181">
        <v>1</v>
      </c>
      <c r="P447" s="182" t="s">
        <v>479</v>
      </c>
      <c r="Q447" s="176">
        <v>1</v>
      </c>
      <c r="R447" s="141" t="s">
        <v>4450</v>
      </c>
    </row>
    <row r="448" spans="1:18" ht="105.75" hidden="1">
      <c r="A448" s="172" t="s">
        <v>460</v>
      </c>
      <c r="B448" s="151" t="s">
        <v>24</v>
      </c>
      <c r="C448" s="520"/>
      <c r="D448" s="520"/>
      <c r="E448" s="521"/>
      <c r="F448" s="521"/>
      <c r="G448" s="521"/>
      <c r="H448" s="178" t="s">
        <v>483</v>
      </c>
      <c r="I448" s="179" t="s">
        <v>483</v>
      </c>
      <c r="J448" s="179" t="s">
        <v>484</v>
      </c>
      <c r="K448" s="142">
        <v>1</v>
      </c>
      <c r="L448" s="180">
        <v>45323</v>
      </c>
      <c r="M448" s="180">
        <v>45747</v>
      </c>
      <c r="N448" s="140">
        <v>60.571428571428569</v>
      </c>
      <c r="O448" s="181">
        <v>1</v>
      </c>
      <c r="P448" s="182" t="s">
        <v>476</v>
      </c>
      <c r="Q448" s="176">
        <v>1</v>
      </c>
      <c r="R448" s="141" t="s">
        <v>4450</v>
      </c>
    </row>
    <row r="449" spans="1:18" ht="135.75" hidden="1">
      <c r="A449" s="172" t="s">
        <v>460</v>
      </c>
      <c r="B449" s="151" t="s">
        <v>24</v>
      </c>
      <c r="C449" s="520"/>
      <c r="D449" s="520"/>
      <c r="E449" s="521"/>
      <c r="F449" s="521"/>
      <c r="G449" s="521"/>
      <c r="H449" s="178" t="s">
        <v>238</v>
      </c>
      <c r="I449" s="179" t="s">
        <v>238</v>
      </c>
      <c r="J449" s="179" t="s">
        <v>485</v>
      </c>
      <c r="K449" s="142">
        <v>1</v>
      </c>
      <c r="L449" s="180">
        <v>45231</v>
      </c>
      <c r="M449" s="180">
        <v>45747</v>
      </c>
      <c r="N449" s="140">
        <v>73.714285714285708</v>
      </c>
      <c r="O449" s="181">
        <v>1</v>
      </c>
      <c r="P449" s="182" t="s">
        <v>479</v>
      </c>
      <c r="Q449" s="176">
        <v>1</v>
      </c>
      <c r="R449" s="141" t="s">
        <v>4450</v>
      </c>
    </row>
    <row r="450" spans="1:18" ht="240.75" hidden="1">
      <c r="A450" s="172" t="s">
        <v>460</v>
      </c>
      <c r="B450" s="151" t="s">
        <v>24</v>
      </c>
      <c r="C450" s="520"/>
      <c r="D450" s="520"/>
      <c r="E450" s="521"/>
      <c r="F450" s="521"/>
      <c r="G450" s="521"/>
      <c r="H450" s="178" t="s">
        <v>486</v>
      </c>
      <c r="I450" s="179" t="s">
        <v>486</v>
      </c>
      <c r="J450" s="179" t="s">
        <v>487</v>
      </c>
      <c r="K450" s="142">
        <v>1</v>
      </c>
      <c r="L450" s="180">
        <v>45231</v>
      </c>
      <c r="M450" s="180">
        <v>45808</v>
      </c>
      <c r="N450" s="140">
        <v>82.428571428571431</v>
      </c>
      <c r="O450" s="181">
        <v>1</v>
      </c>
      <c r="P450" s="182" t="s">
        <v>488</v>
      </c>
      <c r="Q450" s="176">
        <v>1</v>
      </c>
      <c r="R450" s="141" t="s">
        <v>4450</v>
      </c>
    </row>
    <row r="451" spans="1:18" ht="195.75" hidden="1">
      <c r="A451" s="172" t="s">
        <v>460</v>
      </c>
      <c r="B451" s="151" t="s">
        <v>24</v>
      </c>
      <c r="C451" s="520"/>
      <c r="D451" s="520"/>
      <c r="E451" s="521"/>
      <c r="F451" s="521"/>
      <c r="G451" s="521"/>
      <c r="H451" s="89" t="s">
        <v>56</v>
      </c>
      <c r="I451" s="91" t="s">
        <v>489</v>
      </c>
      <c r="J451" s="179" t="s">
        <v>490</v>
      </c>
      <c r="K451" s="142">
        <v>12</v>
      </c>
      <c r="L451" s="180">
        <v>45809</v>
      </c>
      <c r="M451" s="180">
        <v>46660</v>
      </c>
      <c r="N451" s="140">
        <v>121.57142857142857</v>
      </c>
      <c r="O451" s="181">
        <v>0</v>
      </c>
      <c r="P451" s="182" t="s">
        <v>491</v>
      </c>
      <c r="Q451" s="176">
        <v>0</v>
      </c>
      <c r="R451" s="141" t="s">
        <v>1604</v>
      </c>
    </row>
    <row r="452" spans="1:18" ht="105.75" hidden="1">
      <c r="A452" s="172" t="s">
        <v>460</v>
      </c>
      <c r="B452" s="151" t="s">
        <v>24</v>
      </c>
      <c r="C452" s="520"/>
      <c r="D452" s="520"/>
      <c r="E452" s="521"/>
      <c r="F452" s="521"/>
      <c r="G452" s="521"/>
      <c r="H452" s="89" t="s">
        <v>492</v>
      </c>
      <c r="I452" s="91" t="s">
        <v>493</v>
      </c>
      <c r="J452" s="179" t="s">
        <v>494</v>
      </c>
      <c r="K452" s="142">
        <v>1</v>
      </c>
      <c r="L452" s="180">
        <v>45809</v>
      </c>
      <c r="M452" s="180">
        <v>46660</v>
      </c>
      <c r="N452" s="140">
        <v>121.57142857142857</v>
      </c>
      <c r="O452" s="181">
        <v>0</v>
      </c>
      <c r="P452" s="182" t="s">
        <v>476</v>
      </c>
      <c r="Q452" s="176">
        <v>0</v>
      </c>
      <c r="R452" s="141" t="s">
        <v>1604</v>
      </c>
    </row>
    <row r="453" spans="1:18" ht="345.75" hidden="1">
      <c r="A453" s="172" t="s">
        <v>460</v>
      </c>
      <c r="B453" s="151" t="s">
        <v>24</v>
      </c>
      <c r="C453" s="520"/>
      <c r="D453" s="520"/>
      <c r="E453" s="521"/>
      <c r="F453" s="521"/>
      <c r="G453" s="521"/>
      <c r="H453" s="89" t="s">
        <v>495</v>
      </c>
      <c r="I453" s="91" t="s">
        <v>496</v>
      </c>
      <c r="J453" s="179" t="s">
        <v>497</v>
      </c>
      <c r="K453" s="142">
        <v>2</v>
      </c>
      <c r="L453" s="180">
        <v>45809</v>
      </c>
      <c r="M453" s="180">
        <v>46660</v>
      </c>
      <c r="N453" s="140">
        <v>121.57142857142857</v>
      </c>
      <c r="O453" s="181">
        <v>0</v>
      </c>
      <c r="P453" s="182" t="s">
        <v>498</v>
      </c>
      <c r="Q453" s="176">
        <v>0</v>
      </c>
      <c r="R453" s="141" t="s">
        <v>1604</v>
      </c>
    </row>
    <row r="454" spans="1:18" ht="165.75" hidden="1" customHeight="1">
      <c r="A454" s="172" t="s">
        <v>460</v>
      </c>
      <c r="B454" s="151" t="s">
        <v>24</v>
      </c>
      <c r="C454" s="520" t="s">
        <v>499</v>
      </c>
      <c r="D454" s="520" t="s">
        <v>500</v>
      </c>
      <c r="E454" s="521" t="s">
        <v>501</v>
      </c>
      <c r="F454" s="521"/>
      <c r="G454" s="521" t="s">
        <v>502</v>
      </c>
      <c r="H454" s="89" t="s">
        <v>503</v>
      </c>
      <c r="I454" s="91" t="s">
        <v>504</v>
      </c>
      <c r="J454" s="177" t="s">
        <v>505</v>
      </c>
      <c r="K454" s="160">
        <v>13</v>
      </c>
      <c r="L454" s="161">
        <v>44835</v>
      </c>
      <c r="M454" s="161">
        <v>46022</v>
      </c>
      <c r="N454" s="140">
        <v>169.57142857142858</v>
      </c>
      <c r="O454" s="160">
        <v>13</v>
      </c>
      <c r="P454" s="91" t="s">
        <v>506</v>
      </c>
      <c r="Q454" s="176">
        <v>1</v>
      </c>
      <c r="R454" s="141" t="s">
        <v>4450</v>
      </c>
    </row>
    <row r="455" spans="1:18" ht="120.75" hidden="1">
      <c r="A455" s="172" t="s">
        <v>460</v>
      </c>
      <c r="B455" s="151" t="s">
        <v>24</v>
      </c>
      <c r="C455" s="520"/>
      <c r="D455" s="520"/>
      <c r="E455" s="521"/>
      <c r="F455" s="521"/>
      <c r="G455" s="521"/>
      <c r="H455" s="89" t="s">
        <v>507</v>
      </c>
      <c r="I455" s="91" t="s">
        <v>508</v>
      </c>
      <c r="J455" s="177" t="s">
        <v>509</v>
      </c>
      <c r="K455" s="160">
        <v>34</v>
      </c>
      <c r="L455" s="161">
        <v>44835</v>
      </c>
      <c r="M455" s="161">
        <v>46022</v>
      </c>
      <c r="N455" s="140">
        <v>169.57142857142858</v>
      </c>
      <c r="O455" s="160">
        <v>34</v>
      </c>
      <c r="P455" s="91" t="s">
        <v>510</v>
      </c>
      <c r="Q455" s="176">
        <v>1</v>
      </c>
      <c r="R455" s="141" t="s">
        <v>4450</v>
      </c>
    </row>
    <row r="456" spans="1:18" ht="225.75" hidden="1" customHeight="1">
      <c r="A456" s="172" t="s">
        <v>460</v>
      </c>
      <c r="B456" s="151" t="s">
        <v>24</v>
      </c>
      <c r="C456" s="520" t="s">
        <v>511</v>
      </c>
      <c r="D456" s="520" t="s">
        <v>512</v>
      </c>
      <c r="E456" s="517" t="s">
        <v>513</v>
      </c>
      <c r="F456" s="517"/>
      <c r="G456" s="517" t="s">
        <v>514</v>
      </c>
      <c r="H456" s="89" t="s">
        <v>473</v>
      </c>
      <c r="I456" s="91" t="s">
        <v>515</v>
      </c>
      <c r="J456" s="91" t="s">
        <v>516</v>
      </c>
      <c r="K456" s="160">
        <v>1</v>
      </c>
      <c r="L456" s="161">
        <v>45323</v>
      </c>
      <c r="M456" s="161">
        <v>45747</v>
      </c>
      <c r="N456" s="140">
        <v>60.571428571428569</v>
      </c>
      <c r="O456" s="160">
        <v>1</v>
      </c>
      <c r="P456" s="91" t="s">
        <v>517</v>
      </c>
      <c r="Q456" s="176">
        <v>1</v>
      </c>
      <c r="R456" s="141" t="s">
        <v>4450</v>
      </c>
    </row>
    <row r="457" spans="1:18" ht="135.75" hidden="1">
      <c r="A457" s="172" t="s">
        <v>460</v>
      </c>
      <c r="B457" s="151" t="s">
        <v>24</v>
      </c>
      <c r="C457" s="520"/>
      <c r="D457" s="520"/>
      <c r="E457" s="517"/>
      <c r="F457" s="517"/>
      <c r="G457" s="517"/>
      <c r="H457" s="89" t="s">
        <v>518</v>
      </c>
      <c r="I457" s="91" t="s">
        <v>518</v>
      </c>
      <c r="J457" s="91" t="s">
        <v>519</v>
      </c>
      <c r="K457" s="160">
        <v>1</v>
      </c>
      <c r="L457" s="161">
        <v>45323</v>
      </c>
      <c r="M457" s="161">
        <v>45747</v>
      </c>
      <c r="N457" s="140">
        <v>60.571428571428569</v>
      </c>
      <c r="O457" s="160">
        <v>1</v>
      </c>
      <c r="P457" s="91" t="s">
        <v>520</v>
      </c>
      <c r="Q457" s="176">
        <v>1</v>
      </c>
      <c r="R457" s="141" t="s">
        <v>4450</v>
      </c>
    </row>
    <row r="458" spans="1:18" ht="135.75" hidden="1">
      <c r="A458" s="172" t="s">
        <v>460</v>
      </c>
      <c r="B458" s="151" t="s">
        <v>24</v>
      </c>
      <c r="C458" s="520"/>
      <c r="D458" s="520"/>
      <c r="E458" s="517"/>
      <c r="F458" s="517"/>
      <c r="G458" s="517"/>
      <c r="H458" s="89" t="s">
        <v>480</v>
      </c>
      <c r="I458" s="91" t="s">
        <v>481</v>
      </c>
      <c r="J458" s="91" t="s">
        <v>482</v>
      </c>
      <c r="K458" s="160">
        <v>1</v>
      </c>
      <c r="L458" s="161">
        <v>45231</v>
      </c>
      <c r="M458" s="161">
        <v>45747</v>
      </c>
      <c r="N458" s="140">
        <v>73.714285714285708</v>
      </c>
      <c r="O458" s="160">
        <v>1</v>
      </c>
      <c r="P458" s="91" t="s">
        <v>520</v>
      </c>
      <c r="Q458" s="176">
        <v>1</v>
      </c>
      <c r="R458" s="141" t="s">
        <v>4450</v>
      </c>
    </row>
    <row r="459" spans="1:18" ht="210.75" hidden="1">
      <c r="A459" s="172" t="s">
        <v>460</v>
      </c>
      <c r="B459" s="151" t="s">
        <v>24</v>
      </c>
      <c r="C459" s="520"/>
      <c r="D459" s="520"/>
      <c r="E459" s="517"/>
      <c r="F459" s="517"/>
      <c r="G459" s="517"/>
      <c r="H459" s="89" t="s">
        <v>483</v>
      </c>
      <c r="I459" s="91" t="s">
        <v>483</v>
      </c>
      <c r="J459" s="91" t="s">
        <v>521</v>
      </c>
      <c r="K459" s="160">
        <v>1</v>
      </c>
      <c r="L459" s="161">
        <v>45323</v>
      </c>
      <c r="M459" s="161">
        <v>45747</v>
      </c>
      <c r="N459" s="140">
        <v>60.571428571428569</v>
      </c>
      <c r="O459" s="160">
        <v>1</v>
      </c>
      <c r="P459" s="91" t="s">
        <v>522</v>
      </c>
      <c r="Q459" s="176">
        <v>1</v>
      </c>
      <c r="R459" s="141" t="s">
        <v>4450</v>
      </c>
    </row>
    <row r="460" spans="1:18" ht="90.75" hidden="1">
      <c r="A460" s="172" t="s">
        <v>460</v>
      </c>
      <c r="B460" s="151" t="s">
        <v>24</v>
      </c>
      <c r="C460" s="520"/>
      <c r="D460" s="520"/>
      <c r="E460" s="517"/>
      <c r="F460" s="517"/>
      <c r="G460" s="517"/>
      <c r="H460" s="89" t="s">
        <v>238</v>
      </c>
      <c r="I460" s="91" t="s">
        <v>238</v>
      </c>
      <c r="J460" s="91" t="s">
        <v>485</v>
      </c>
      <c r="K460" s="160">
        <v>1</v>
      </c>
      <c r="L460" s="161">
        <v>45231</v>
      </c>
      <c r="M460" s="161">
        <v>45747</v>
      </c>
      <c r="N460" s="140">
        <v>73.714285714285708</v>
      </c>
      <c r="O460" s="160">
        <v>1</v>
      </c>
      <c r="P460" s="91" t="s">
        <v>523</v>
      </c>
      <c r="Q460" s="176">
        <v>1</v>
      </c>
      <c r="R460" s="141" t="s">
        <v>4450</v>
      </c>
    </row>
    <row r="461" spans="1:18" ht="255.75" hidden="1">
      <c r="A461" s="172" t="s">
        <v>460</v>
      </c>
      <c r="B461" s="151" t="s">
        <v>24</v>
      </c>
      <c r="C461" s="520"/>
      <c r="D461" s="520"/>
      <c r="E461" s="517"/>
      <c r="F461" s="517"/>
      <c r="G461" s="517"/>
      <c r="H461" s="89" t="s">
        <v>486</v>
      </c>
      <c r="I461" s="91" t="s">
        <v>486</v>
      </c>
      <c r="J461" s="91" t="s">
        <v>524</v>
      </c>
      <c r="K461" s="160">
        <v>1</v>
      </c>
      <c r="L461" s="161">
        <v>45232</v>
      </c>
      <c r="M461" s="161">
        <v>45808</v>
      </c>
      <c r="N461" s="140">
        <v>82.285714285714292</v>
      </c>
      <c r="O461" s="160">
        <v>1</v>
      </c>
      <c r="P461" s="91" t="s">
        <v>525</v>
      </c>
      <c r="Q461" s="176">
        <v>1</v>
      </c>
      <c r="R461" s="141" t="s">
        <v>4450</v>
      </c>
    </row>
    <row r="462" spans="1:18" ht="90.75" hidden="1">
      <c r="A462" s="172" t="s">
        <v>460</v>
      </c>
      <c r="B462" s="151" t="s">
        <v>24</v>
      </c>
      <c r="C462" s="520"/>
      <c r="D462" s="520"/>
      <c r="E462" s="517"/>
      <c r="F462" s="517"/>
      <c r="G462" s="517"/>
      <c r="H462" s="89" t="s">
        <v>56</v>
      </c>
      <c r="I462" s="91" t="s">
        <v>489</v>
      </c>
      <c r="J462" s="91" t="s">
        <v>490</v>
      </c>
      <c r="K462" s="160">
        <v>7</v>
      </c>
      <c r="L462" s="161">
        <v>46024</v>
      </c>
      <c r="M462" s="161">
        <v>46660</v>
      </c>
      <c r="N462" s="140">
        <v>90.857142857142861</v>
      </c>
      <c r="O462" s="160">
        <v>0</v>
      </c>
      <c r="P462" s="91" t="s">
        <v>523</v>
      </c>
      <c r="Q462" s="176">
        <v>0</v>
      </c>
      <c r="R462" s="141" t="s">
        <v>1604</v>
      </c>
    </row>
    <row r="463" spans="1:18" ht="195.75" hidden="1">
      <c r="A463" s="172" t="s">
        <v>460</v>
      </c>
      <c r="B463" s="151" t="s">
        <v>24</v>
      </c>
      <c r="C463" s="520"/>
      <c r="D463" s="520"/>
      <c r="E463" s="517"/>
      <c r="F463" s="517"/>
      <c r="G463" s="517"/>
      <c r="H463" s="89" t="s">
        <v>492</v>
      </c>
      <c r="I463" s="91" t="s">
        <v>493</v>
      </c>
      <c r="J463" s="91" t="s">
        <v>494</v>
      </c>
      <c r="K463" s="160">
        <v>1</v>
      </c>
      <c r="L463" s="161">
        <v>46024</v>
      </c>
      <c r="M463" s="161">
        <v>46660</v>
      </c>
      <c r="N463" s="140">
        <v>90.857142857142861</v>
      </c>
      <c r="O463" s="160">
        <v>0</v>
      </c>
      <c r="P463" s="91" t="s">
        <v>526</v>
      </c>
      <c r="Q463" s="176">
        <v>0</v>
      </c>
      <c r="R463" s="141" t="s">
        <v>1604</v>
      </c>
    </row>
    <row r="464" spans="1:18" ht="255.75" hidden="1">
      <c r="A464" s="172" t="s">
        <v>460</v>
      </c>
      <c r="B464" s="151" t="s">
        <v>24</v>
      </c>
      <c r="C464" s="520"/>
      <c r="D464" s="520"/>
      <c r="E464" s="517"/>
      <c r="F464" s="517"/>
      <c r="G464" s="517"/>
      <c r="H464" s="89" t="s">
        <v>495</v>
      </c>
      <c r="I464" s="91" t="s">
        <v>496</v>
      </c>
      <c r="J464" s="91" t="s">
        <v>527</v>
      </c>
      <c r="K464" s="160">
        <v>2</v>
      </c>
      <c r="L464" s="161">
        <v>46024</v>
      </c>
      <c r="M464" s="161">
        <v>46660</v>
      </c>
      <c r="N464" s="140">
        <v>90.857142857142861</v>
      </c>
      <c r="O464" s="160">
        <v>0</v>
      </c>
      <c r="P464" s="91" t="s">
        <v>525</v>
      </c>
      <c r="Q464" s="176">
        <v>0</v>
      </c>
      <c r="R464" s="141" t="s">
        <v>1604</v>
      </c>
    </row>
    <row r="465" spans="1:18" ht="150" hidden="1">
      <c r="A465" s="172" t="s">
        <v>460</v>
      </c>
      <c r="B465" s="151" t="s">
        <v>24</v>
      </c>
      <c r="C465" s="520"/>
      <c r="D465" s="520"/>
      <c r="E465" s="517"/>
      <c r="F465" s="517"/>
      <c r="G465" s="517"/>
      <c r="H465" s="89" t="s">
        <v>528</v>
      </c>
      <c r="I465" s="167" t="s">
        <v>529</v>
      </c>
      <c r="J465" s="91" t="s">
        <v>530</v>
      </c>
      <c r="K465" s="160">
        <v>1</v>
      </c>
      <c r="L465" s="161">
        <v>45505</v>
      </c>
      <c r="M465" s="161">
        <v>46203</v>
      </c>
      <c r="N465" s="140">
        <v>99.714285714285708</v>
      </c>
      <c r="O465" s="160">
        <v>0.65</v>
      </c>
      <c r="P465" s="91" t="s">
        <v>520</v>
      </c>
      <c r="Q465" s="176">
        <v>0.65</v>
      </c>
      <c r="R465" s="141" t="s">
        <v>1604</v>
      </c>
    </row>
    <row r="466" spans="1:18" ht="270" hidden="1" customHeight="1">
      <c r="A466" s="172" t="s">
        <v>460</v>
      </c>
      <c r="B466" s="151" t="s">
        <v>24</v>
      </c>
      <c r="C466" s="516" t="s">
        <v>531</v>
      </c>
      <c r="D466" s="516" t="s">
        <v>532</v>
      </c>
      <c r="E466" s="517" t="s">
        <v>533</v>
      </c>
      <c r="F466" s="517"/>
      <c r="G466" s="518" t="s">
        <v>534</v>
      </c>
      <c r="H466" s="168" t="s">
        <v>535</v>
      </c>
      <c r="I466" s="166" t="s">
        <v>536</v>
      </c>
      <c r="J466" s="91" t="s">
        <v>537</v>
      </c>
      <c r="K466" s="142">
        <v>1</v>
      </c>
      <c r="L466" s="88">
        <v>45881</v>
      </c>
      <c r="M466" s="88">
        <v>46081</v>
      </c>
      <c r="N466" s="140">
        <v>28.571428571428573</v>
      </c>
      <c r="O466" s="160">
        <v>0.7</v>
      </c>
      <c r="P466" s="91" t="s">
        <v>538</v>
      </c>
      <c r="Q466" s="176">
        <v>0.7</v>
      </c>
      <c r="R466" s="141" t="s">
        <v>1604</v>
      </c>
    </row>
    <row r="467" spans="1:18" ht="180.75" hidden="1">
      <c r="A467" s="172" t="s">
        <v>460</v>
      </c>
      <c r="B467" s="151" t="s">
        <v>24</v>
      </c>
      <c r="C467" s="516"/>
      <c r="D467" s="516"/>
      <c r="E467" s="517"/>
      <c r="F467" s="517"/>
      <c r="G467" s="518"/>
      <c r="H467" s="168" t="s">
        <v>539</v>
      </c>
      <c r="I467" s="166" t="s">
        <v>540</v>
      </c>
      <c r="J467" s="91" t="s">
        <v>459</v>
      </c>
      <c r="K467" s="142">
        <v>1</v>
      </c>
      <c r="L467" s="88">
        <v>45931</v>
      </c>
      <c r="M467" s="88">
        <v>46203</v>
      </c>
      <c r="N467" s="140">
        <v>38.857142857142854</v>
      </c>
      <c r="O467" s="160">
        <v>0.3</v>
      </c>
      <c r="P467" s="91" t="s">
        <v>541</v>
      </c>
      <c r="Q467" s="176">
        <v>0.3</v>
      </c>
      <c r="R467" s="141" t="s">
        <v>1604</v>
      </c>
    </row>
    <row r="468" spans="1:18" ht="135" hidden="1" customHeight="1">
      <c r="A468" s="172" t="s">
        <v>460</v>
      </c>
      <c r="B468" s="151" t="s">
        <v>24</v>
      </c>
      <c r="C468" s="516" t="s">
        <v>542</v>
      </c>
      <c r="D468" s="516" t="s">
        <v>532</v>
      </c>
      <c r="E468" s="517" t="s">
        <v>543</v>
      </c>
      <c r="F468" s="517"/>
      <c r="G468" s="518" t="s">
        <v>544</v>
      </c>
      <c r="H468" s="168" t="s">
        <v>545</v>
      </c>
      <c r="I468" s="166" t="s">
        <v>546</v>
      </c>
      <c r="J468" s="91" t="s">
        <v>547</v>
      </c>
      <c r="K468" s="142">
        <v>3</v>
      </c>
      <c r="L468" s="88">
        <v>45901</v>
      </c>
      <c r="M468" s="88">
        <v>46081</v>
      </c>
      <c r="N468" s="140">
        <v>25.714285714285715</v>
      </c>
      <c r="O468" s="160">
        <v>2</v>
      </c>
      <c r="P468" s="91" t="s">
        <v>548</v>
      </c>
      <c r="Q468" s="176">
        <v>0.66666666666666663</v>
      </c>
      <c r="R468" s="141" t="s">
        <v>1604</v>
      </c>
    </row>
    <row r="469" spans="1:18" ht="120.75" hidden="1">
      <c r="A469" s="172" t="s">
        <v>460</v>
      </c>
      <c r="B469" s="151" t="s">
        <v>24</v>
      </c>
      <c r="C469" s="516"/>
      <c r="D469" s="516"/>
      <c r="E469" s="517"/>
      <c r="F469" s="517"/>
      <c r="G469" s="518"/>
      <c r="H469" s="519" t="s">
        <v>549</v>
      </c>
      <c r="I469" s="166" t="s">
        <v>550</v>
      </c>
      <c r="J469" s="91" t="s">
        <v>551</v>
      </c>
      <c r="K469" s="142">
        <v>1</v>
      </c>
      <c r="L469" s="88">
        <v>45901</v>
      </c>
      <c r="M469" s="88">
        <v>45961</v>
      </c>
      <c r="N469" s="140">
        <v>8.5714285714285712</v>
      </c>
      <c r="O469" s="160">
        <v>1</v>
      </c>
      <c r="P469" s="91" t="s">
        <v>552</v>
      </c>
      <c r="Q469" s="176">
        <v>1</v>
      </c>
      <c r="R469" s="141" t="s">
        <v>4450</v>
      </c>
    </row>
    <row r="470" spans="1:18" ht="120.75" hidden="1">
      <c r="A470" s="172" t="s">
        <v>460</v>
      </c>
      <c r="B470" s="151" t="s">
        <v>24</v>
      </c>
      <c r="C470" s="516"/>
      <c r="D470" s="516"/>
      <c r="E470" s="517"/>
      <c r="F470" s="517"/>
      <c r="G470" s="518"/>
      <c r="H470" s="519"/>
      <c r="I470" s="167" t="s">
        <v>123</v>
      </c>
      <c r="J470" s="91" t="s">
        <v>124</v>
      </c>
      <c r="K470" s="142">
        <v>1</v>
      </c>
      <c r="L470" s="88">
        <v>45962</v>
      </c>
      <c r="M470" s="88">
        <v>46022</v>
      </c>
      <c r="N470" s="140">
        <v>8.5714285714285712</v>
      </c>
      <c r="O470" s="160">
        <v>1</v>
      </c>
      <c r="P470" s="91" t="s">
        <v>552</v>
      </c>
      <c r="Q470" s="176">
        <v>1</v>
      </c>
      <c r="R470" s="141" t="s">
        <v>4450</v>
      </c>
    </row>
    <row r="471" spans="1:18" ht="135" hidden="1">
      <c r="A471" s="172" t="s">
        <v>460</v>
      </c>
      <c r="B471" s="151" t="s">
        <v>24</v>
      </c>
      <c r="C471" s="516"/>
      <c r="D471" s="516"/>
      <c r="E471" s="517"/>
      <c r="F471" s="517"/>
      <c r="G471" s="518"/>
      <c r="H471" s="519"/>
      <c r="I471" s="167" t="s">
        <v>553</v>
      </c>
      <c r="J471" s="91" t="s">
        <v>126</v>
      </c>
      <c r="K471" s="142">
        <v>1</v>
      </c>
      <c r="L471" s="88">
        <v>45962</v>
      </c>
      <c r="M471" s="88">
        <v>46022</v>
      </c>
      <c r="N471" s="140">
        <v>8.5714285714285712</v>
      </c>
      <c r="O471" s="160">
        <v>1</v>
      </c>
      <c r="P471" s="91" t="s">
        <v>552</v>
      </c>
      <c r="Q471" s="176">
        <v>1</v>
      </c>
      <c r="R471" s="141" t="s">
        <v>4450</v>
      </c>
    </row>
    <row r="472" spans="1:18" ht="120.75" hidden="1">
      <c r="A472" s="172" t="s">
        <v>460</v>
      </c>
      <c r="B472" s="151" t="s">
        <v>24</v>
      </c>
      <c r="C472" s="516"/>
      <c r="D472" s="516"/>
      <c r="E472" s="517"/>
      <c r="F472" s="517"/>
      <c r="G472" s="518"/>
      <c r="H472" s="519"/>
      <c r="I472" s="91" t="s">
        <v>116</v>
      </c>
      <c r="J472" s="91" t="s">
        <v>117</v>
      </c>
      <c r="K472" s="142">
        <v>1</v>
      </c>
      <c r="L472" s="88">
        <v>46023</v>
      </c>
      <c r="M472" s="88">
        <v>46081</v>
      </c>
      <c r="N472" s="140">
        <v>8.2857142857142865</v>
      </c>
      <c r="O472" s="160">
        <v>0</v>
      </c>
      <c r="P472" s="91" t="s">
        <v>552</v>
      </c>
      <c r="Q472" s="176">
        <v>0</v>
      </c>
      <c r="R472" s="141" t="s">
        <v>1604</v>
      </c>
    </row>
    <row r="473" spans="1:18" ht="210" hidden="1">
      <c r="A473" s="172" t="s">
        <v>460</v>
      </c>
      <c r="B473" s="151" t="s">
        <v>24</v>
      </c>
      <c r="C473" s="516"/>
      <c r="D473" s="516"/>
      <c r="E473" s="517"/>
      <c r="F473" s="517"/>
      <c r="G473" s="518"/>
      <c r="H473" s="89" t="s">
        <v>554</v>
      </c>
      <c r="I473" s="91" t="s">
        <v>555</v>
      </c>
      <c r="J473" s="91" t="s">
        <v>48</v>
      </c>
      <c r="K473" s="142">
        <v>1</v>
      </c>
      <c r="L473" s="88">
        <v>45931</v>
      </c>
      <c r="M473" s="88">
        <v>46142</v>
      </c>
      <c r="N473" s="140">
        <v>30.142857142857142</v>
      </c>
      <c r="O473" s="160">
        <v>0</v>
      </c>
      <c r="P473" s="91" t="s">
        <v>556</v>
      </c>
      <c r="Q473" s="176">
        <v>0</v>
      </c>
      <c r="R473" s="141" t="s">
        <v>1604</v>
      </c>
    </row>
    <row r="474" spans="1:18" ht="105.75" hidden="1">
      <c r="A474" s="172" t="s">
        <v>460</v>
      </c>
      <c r="B474" s="151" t="s">
        <v>24</v>
      </c>
      <c r="C474" s="516"/>
      <c r="D474" s="516"/>
      <c r="E474" s="517"/>
      <c r="F474" s="517"/>
      <c r="G474" s="518"/>
      <c r="H474" s="89" t="s">
        <v>118</v>
      </c>
      <c r="I474" s="167" t="s">
        <v>119</v>
      </c>
      <c r="J474" s="91" t="s">
        <v>120</v>
      </c>
      <c r="K474" s="142">
        <v>1</v>
      </c>
      <c r="L474" s="88">
        <v>45931</v>
      </c>
      <c r="M474" s="88">
        <v>46022</v>
      </c>
      <c r="N474" s="140">
        <v>13</v>
      </c>
      <c r="O474" s="160">
        <v>1</v>
      </c>
      <c r="P474" s="91" t="s">
        <v>557</v>
      </c>
      <c r="Q474" s="176">
        <v>1</v>
      </c>
      <c r="R474" s="141" t="s">
        <v>4450</v>
      </c>
    </row>
    <row r="475" spans="1:18" ht="165" hidden="1">
      <c r="A475" s="172" t="s">
        <v>460</v>
      </c>
      <c r="B475" s="151" t="s">
        <v>24</v>
      </c>
      <c r="C475" s="516"/>
      <c r="D475" s="516"/>
      <c r="E475" s="517"/>
      <c r="F475" s="517"/>
      <c r="G475" s="518"/>
      <c r="H475" s="165" t="s">
        <v>127</v>
      </c>
      <c r="I475" s="167" t="s">
        <v>558</v>
      </c>
      <c r="J475" s="91" t="s">
        <v>48</v>
      </c>
      <c r="K475" s="142">
        <v>1</v>
      </c>
      <c r="L475" s="88">
        <v>45931</v>
      </c>
      <c r="M475" s="88">
        <v>46142</v>
      </c>
      <c r="N475" s="140">
        <v>30.142857142857142</v>
      </c>
      <c r="O475" s="160">
        <v>0</v>
      </c>
      <c r="P475" s="91" t="s">
        <v>552</v>
      </c>
      <c r="Q475" s="176">
        <v>0</v>
      </c>
      <c r="R475" s="141" t="s">
        <v>1604</v>
      </c>
    </row>
    <row r="476" spans="1:18" ht="240" hidden="1">
      <c r="A476" s="172" t="s">
        <v>460</v>
      </c>
      <c r="B476" s="151" t="s">
        <v>24</v>
      </c>
      <c r="C476" s="516"/>
      <c r="D476" s="516"/>
      <c r="E476" s="517"/>
      <c r="F476" s="517"/>
      <c r="G476" s="518"/>
      <c r="H476" s="89" t="s">
        <v>559</v>
      </c>
      <c r="I476" s="91" t="s">
        <v>560</v>
      </c>
      <c r="J476" s="91" t="s">
        <v>561</v>
      </c>
      <c r="K476" s="142">
        <v>2</v>
      </c>
      <c r="L476" s="90">
        <v>45901</v>
      </c>
      <c r="M476" s="90">
        <v>46111</v>
      </c>
      <c r="N476" s="140">
        <v>30</v>
      </c>
      <c r="O476" s="160">
        <v>1</v>
      </c>
      <c r="P476" s="91" t="s">
        <v>562</v>
      </c>
      <c r="Q476" s="176">
        <v>0.5</v>
      </c>
      <c r="R476" s="141" t="s">
        <v>1604</v>
      </c>
    </row>
    <row r="477" spans="1:18" ht="240" hidden="1">
      <c r="A477" s="172" t="s">
        <v>460</v>
      </c>
      <c r="B477" s="151" t="s">
        <v>24</v>
      </c>
      <c r="C477" s="516"/>
      <c r="D477" s="516"/>
      <c r="E477" s="517"/>
      <c r="F477" s="517"/>
      <c r="G477" s="518"/>
      <c r="H477" s="168" t="s">
        <v>563</v>
      </c>
      <c r="I477" s="166" t="s">
        <v>564</v>
      </c>
      <c r="J477" s="91" t="s">
        <v>537</v>
      </c>
      <c r="K477" s="142">
        <v>1</v>
      </c>
      <c r="L477" s="88">
        <v>45881</v>
      </c>
      <c r="M477" s="88">
        <v>46081</v>
      </c>
      <c r="N477" s="140">
        <v>28.571428571428573</v>
      </c>
      <c r="O477" s="160">
        <v>0.5</v>
      </c>
      <c r="P477" s="91" t="s">
        <v>565</v>
      </c>
      <c r="Q477" s="176">
        <v>0.5</v>
      </c>
      <c r="R477" s="141" t="s">
        <v>1604</v>
      </c>
    </row>
    <row r="478" spans="1:18" ht="180" hidden="1">
      <c r="A478" s="172" t="s">
        <v>460</v>
      </c>
      <c r="B478" s="151" t="s">
        <v>24</v>
      </c>
      <c r="C478" s="516"/>
      <c r="D478" s="516"/>
      <c r="E478" s="517"/>
      <c r="F478" s="517"/>
      <c r="G478" s="518"/>
      <c r="H478" s="89" t="s">
        <v>566</v>
      </c>
      <c r="I478" s="167" t="s">
        <v>567</v>
      </c>
      <c r="J478" s="91" t="s">
        <v>568</v>
      </c>
      <c r="K478" s="142">
        <v>1</v>
      </c>
      <c r="L478" s="90">
        <v>45901</v>
      </c>
      <c r="M478" s="90">
        <v>45991</v>
      </c>
      <c r="N478" s="140">
        <v>12.857142857142858</v>
      </c>
      <c r="O478" s="160">
        <v>1</v>
      </c>
      <c r="P478" s="91" t="s">
        <v>569</v>
      </c>
      <c r="Q478" s="176">
        <v>1</v>
      </c>
      <c r="R478" s="141" t="s">
        <v>4450</v>
      </c>
    </row>
    <row r="479" spans="1:18" ht="375" hidden="1">
      <c r="A479" s="172" t="s">
        <v>460</v>
      </c>
      <c r="B479" s="151" t="s">
        <v>24</v>
      </c>
      <c r="C479" s="516"/>
      <c r="D479" s="516"/>
      <c r="E479" s="517"/>
      <c r="F479" s="517"/>
      <c r="G479" s="518"/>
      <c r="H479" s="165" t="s">
        <v>570</v>
      </c>
      <c r="I479" s="167" t="s">
        <v>571</v>
      </c>
      <c r="J479" s="91" t="s">
        <v>572</v>
      </c>
      <c r="K479" s="142">
        <v>1</v>
      </c>
      <c r="L479" s="90">
        <v>45901</v>
      </c>
      <c r="M479" s="90">
        <v>46264</v>
      </c>
      <c r="N479" s="140">
        <v>51.857142857142854</v>
      </c>
      <c r="O479" s="160">
        <v>0</v>
      </c>
      <c r="P479" s="91" t="s">
        <v>573</v>
      </c>
      <c r="Q479" s="176">
        <v>0</v>
      </c>
      <c r="R479" s="141" t="s">
        <v>1604</v>
      </c>
    </row>
    <row r="480" spans="1:18" ht="105.75" hidden="1" customHeight="1">
      <c r="A480" s="172" t="s">
        <v>460</v>
      </c>
      <c r="B480" s="151" t="s">
        <v>24</v>
      </c>
      <c r="C480" s="516" t="s">
        <v>574</v>
      </c>
      <c r="D480" s="516" t="s">
        <v>532</v>
      </c>
      <c r="E480" s="517" t="s">
        <v>575</v>
      </c>
      <c r="F480" s="517"/>
      <c r="G480" s="518" t="s">
        <v>576</v>
      </c>
      <c r="H480" s="89" t="s">
        <v>577</v>
      </c>
      <c r="I480" s="91" t="s">
        <v>578</v>
      </c>
      <c r="J480" s="91" t="s">
        <v>579</v>
      </c>
      <c r="K480" s="142">
        <v>2</v>
      </c>
      <c r="L480" s="90">
        <v>45901</v>
      </c>
      <c r="M480" s="90">
        <v>46111</v>
      </c>
      <c r="N480" s="140">
        <v>30</v>
      </c>
      <c r="O480" s="160">
        <v>1</v>
      </c>
      <c r="P480" s="91" t="s">
        <v>580</v>
      </c>
      <c r="Q480" s="176">
        <v>0.5</v>
      </c>
      <c r="R480" s="141" t="s">
        <v>1604</v>
      </c>
    </row>
    <row r="481" spans="1:18" ht="150" hidden="1">
      <c r="A481" s="172" t="s">
        <v>460</v>
      </c>
      <c r="B481" s="151" t="s">
        <v>24</v>
      </c>
      <c r="C481" s="516"/>
      <c r="D481" s="516"/>
      <c r="E481" s="517"/>
      <c r="F481" s="517"/>
      <c r="G481" s="518"/>
      <c r="H481" s="168" t="s">
        <v>539</v>
      </c>
      <c r="I481" s="166" t="s">
        <v>540</v>
      </c>
      <c r="J481" s="91" t="s">
        <v>459</v>
      </c>
      <c r="K481" s="142">
        <v>1</v>
      </c>
      <c r="L481" s="88">
        <v>45931</v>
      </c>
      <c r="M481" s="88">
        <v>46203</v>
      </c>
      <c r="N481" s="140">
        <v>38.857142857142854</v>
      </c>
      <c r="O481" s="160">
        <v>0.3</v>
      </c>
      <c r="P481" s="91" t="s">
        <v>581</v>
      </c>
      <c r="Q481" s="176">
        <v>0.3</v>
      </c>
      <c r="R481" s="141" t="s">
        <v>1604</v>
      </c>
    </row>
    <row r="482" spans="1:18" ht="135" hidden="1" customHeight="1">
      <c r="A482" s="172" t="s">
        <v>460</v>
      </c>
      <c r="B482" s="151" t="s">
        <v>24</v>
      </c>
      <c r="C482" s="516" t="s">
        <v>582</v>
      </c>
      <c r="D482" s="516" t="s">
        <v>532</v>
      </c>
      <c r="E482" s="517" t="s">
        <v>583</v>
      </c>
      <c r="F482" s="517"/>
      <c r="G482" s="518" t="s">
        <v>584</v>
      </c>
      <c r="H482" s="89" t="s">
        <v>585</v>
      </c>
      <c r="I482" s="91" t="s">
        <v>586</v>
      </c>
      <c r="J482" s="183" t="s">
        <v>587</v>
      </c>
      <c r="K482" s="142">
        <v>3</v>
      </c>
      <c r="L482" s="90">
        <v>45901</v>
      </c>
      <c r="M482" s="90">
        <v>46203</v>
      </c>
      <c r="N482" s="140">
        <v>43.142857142857146</v>
      </c>
      <c r="O482" s="160">
        <v>3</v>
      </c>
      <c r="P482" s="91" t="s">
        <v>588</v>
      </c>
      <c r="Q482" s="176">
        <v>1</v>
      </c>
      <c r="R482" s="141" t="s">
        <v>4450</v>
      </c>
    </row>
    <row r="483" spans="1:18" ht="135.75" hidden="1">
      <c r="A483" s="172" t="s">
        <v>460</v>
      </c>
      <c r="B483" s="151" t="s">
        <v>24</v>
      </c>
      <c r="C483" s="516"/>
      <c r="D483" s="516"/>
      <c r="E483" s="517"/>
      <c r="F483" s="517"/>
      <c r="G483" s="518"/>
      <c r="H483" s="89" t="s">
        <v>589</v>
      </c>
      <c r="I483" s="91" t="s">
        <v>590</v>
      </c>
      <c r="J483" s="183" t="s">
        <v>345</v>
      </c>
      <c r="K483" s="142">
        <v>9</v>
      </c>
      <c r="L483" s="90">
        <v>45931</v>
      </c>
      <c r="M483" s="90">
        <v>46203</v>
      </c>
      <c r="N483" s="140">
        <v>38.857142857142854</v>
      </c>
      <c r="O483" s="160">
        <v>2</v>
      </c>
      <c r="P483" s="91" t="s">
        <v>591</v>
      </c>
      <c r="Q483" s="176">
        <v>0.22222222222222221</v>
      </c>
      <c r="R483" s="141" t="s">
        <v>1604</v>
      </c>
    </row>
    <row r="484" spans="1:18" ht="240" hidden="1" customHeight="1">
      <c r="A484" s="172" t="s">
        <v>460</v>
      </c>
      <c r="B484" s="151" t="s">
        <v>24</v>
      </c>
      <c r="C484" s="516" t="s">
        <v>592</v>
      </c>
      <c r="D484" s="516" t="s">
        <v>532</v>
      </c>
      <c r="E484" s="517" t="s">
        <v>593</v>
      </c>
      <c r="F484" s="517"/>
      <c r="G484" s="518" t="s">
        <v>594</v>
      </c>
      <c r="H484" s="168" t="s">
        <v>563</v>
      </c>
      <c r="I484" s="166" t="s">
        <v>564</v>
      </c>
      <c r="J484" s="91" t="s">
        <v>537</v>
      </c>
      <c r="K484" s="142">
        <v>1</v>
      </c>
      <c r="L484" s="88">
        <v>45881</v>
      </c>
      <c r="M484" s="88">
        <v>46081</v>
      </c>
      <c r="N484" s="140">
        <v>28.571428571428573</v>
      </c>
      <c r="O484" s="160">
        <v>1</v>
      </c>
      <c r="P484" s="91" t="s">
        <v>595</v>
      </c>
      <c r="Q484" s="176">
        <v>1</v>
      </c>
      <c r="R484" s="141" t="s">
        <v>4450</v>
      </c>
    </row>
    <row r="485" spans="1:18" ht="240" hidden="1">
      <c r="A485" s="172" t="s">
        <v>460</v>
      </c>
      <c r="B485" s="151" t="s">
        <v>24</v>
      </c>
      <c r="C485" s="516"/>
      <c r="D485" s="516"/>
      <c r="E485" s="517"/>
      <c r="F485" s="517"/>
      <c r="G485" s="518"/>
      <c r="H485" s="89" t="s">
        <v>122</v>
      </c>
      <c r="I485" s="170" t="s">
        <v>596</v>
      </c>
      <c r="J485" s="91" t="s">
        <v>126</v>
      </c>
      <c r="K485" s="142">
        <v>1</v>
      </c>
      <c r="L485" s="88">
        <v>45931</v>
      </c>
      <c r="M485" s="88">
        <v>46142</v>
      </c>
      <c r="N485" s="140">
        <v>30.142857142857142</v>
      </c>
      <c r="O485" s="160">
        <v>0</v>
      </c>
      <c r="P485" s="91" t="s">
        <v>552</v>
      </c>
      <c r="Q485" s="176">
        <v>0</v>
      </c>
      <c r="R485" s="141" t="s">
        <v>1604</v>
      </c>
    </row>
    <row r="486" spans="1:18" ht="225.75" hidden="1">
      <c r="A486" s="172" t="s">
        <v>460</v>
      </c>
      <c r="B486" s="151" t="s">
        <v>24</v>
      </c>
      <c r="C486" s="516"/>
      <c r="D486" s="516"/>
      <c r="E486" s="517"/>
      <c r="F486" s="517"/>
      <c r="G486" s="518"/>
      <c r="H486" s="89" t="s">
        <v>597</v>
      </c>
      <c r="I486" s="170" t="s">
        <v>598</v>
      </c>
      <c r="J486" s="91" t="s">
        <v>599</v>
      </c>
      <c r="K486" s="142">
        <v>1</v>
      </c>
      <c r="L486" s="88">
        <v>45901</v>
      </c>
      <c r="M486" s="88">
        <v>46022</v>
      </c>
      <c r="N486" s="140">
        <v>17.285714285714285</v>
      </c>
      <c r="O486" s="160">
        <v>1</v>
      </c>
      <c r="P486" s="91" t="s">
        <v>600</v>
      </c>
      <c r="Q486" s="176">
        <v>1</v>
      </c>
      <c r="R486" s="141" t="s">
        <v>4450</v>
      </c>
    </row>
    <row r="487" spans="1:18" ht="150" hidden="1" customHeight="1">
      <c r="A487" s="172" t="s">
        <v>460</v>
      </c>
      <c r="B487" s="151" t="s">
        <v>24</v>
      </c>
      <c r="C487" s="516" t="s">
        <v>601</v>
      </c>
      <c r="D487" s="516" t="s">
        <v>532</v>
      </c>
      <c r="E487" s="517" t="s">
        <v>602</v>
      </c>
      <c r="F487" s="517"/>
      <c r="G487" s="518" t="s">
        <v>603</v>
      </c>
      <c r="H487" s="89" t="s">
        <v>604</v>
      </c>
      <c r="I487" s="91" t="s">
        <v>605</v>
      </c>
      <c r="J487" s="183" t="s">
        <v>606</v>
      </c>
      <c r="K487" s="175">
        <v>6</v>
      </c>
      <c r="L487" s="90">
        <v>45884</v>
      </c>
      <c r="M487" s="90">
        <v>46053</v>
      </c>
      <c r="N487" s="140">
        <v>24.142857142857142</v>
      </c>
      <c r="O487" s="160">
        <v>6</v>
      </c>
      <c r="P487" s="91" t="s">
        <v>607</v>
      </c>
      <c r="Q487" s="176">
        <v>1</v>
      </c>
      <c r="R487" s="141" t="s">
        <v>4450</v>
      </c>
    </row>
    <row r="488" spans="1:18" ht="136.5" hidden="1">
      <c r="A488" s="172" t="s">
        <v>460</v>
      </c>
      <c r="B488" s="151" t="s">
        <v>24</v>
      </c>
      <c r="C488" s="516"/>
      <c r="D488" s="516"/>
      <c r="E488" s="517"/>
      <c r="F488" s="517"/>
      <c r="G488" s="518"/>
      <c r="H488" s="89" t="s">
        <v>608</v>
      </c>
      <c r="I488" s="91" t="s">
        <v>609</v>
      </c>
      <c r="J488" s="183" t="s">
        <v>459</v>
      </c>
      <c r="K488" s="175">
        <v>1</v>
      </c>
      <c r="L488" s="90">
        <v>45931</v>
      </c>
      <c r="M488" s="90">
        <v>46112</v>
      </c>
      <c r="N488" s="140">
        <v>25.857142857142858</v>
      </c>
      <c r="O488" s="160">
        <v>0.7</v>
      </c>
      <c r="P488" s="149" t="s">
        <v>610</v>
      </c>
      <c r="Q488" s="176">
        <v>0.7</v>
      </c>
      <c r="R488" s="141" t="s">
        <v>1604</v>
      </c>
    </row>
    <row r="489" spans="1:18" ht="285" hidden="1">
      <c r="A489" s="172" t="s">
        <v>460</v>
      </c>
      <c r="B489" s="151" t="s">
        <v>24</v>
      </c>
      <c r="C489" s="516"/>
      <c r="D489" s="516"/>
      <c r="E489" s="517"/>
      <c r="F489" s="517"/>
      <c r="G489" s="518"/>
      <c r="H489" s="89" t="s">
        <v>611</v>
      </c>
      <c r="I489" s="91" t="s">
        <v>612</v>
      </c>
      <c r="J489" s="91" t="s">
        <v>459</v>
      </c>
      <c r="K489" s="142">
        <v>1</v>
      </c>
      <c r="L489" s="90">
        <v>45901</v>
      </c>
      <c r="M489" s="90">
        <v>46234</v>
      </c>
      <c r="N489" s="140">
        <v>47.571428571428569</v>
      </c>
      <c r="O489" s="160">
        <v>0.1</v>
      </c>
      <c r="P489" s="91" t="s">
        <v>613</v>
      </c>
      <c r="Q489" s="176">
        <v>0.1</v>
      </c>
      <c r="R489" s="141" t="s">
        <v>1604</v>
      </c>
    </row>
    <row r="490" spans="1:18" ht="105" hidden="1" customHeight="1">
      <c r="A490" s="172" t="s">
        <v>460</v>
      </c>
      <c r="B490" s="151" t="s">
        <v>24</v>
      </c>
      <c r="C490" s="516" t="s">
        <v>614</v>
      </c>
      <c r="D490" s="516" t="s">
        <v>532</v>
      </c>
      <c r="E490" s="517" t="s">
        <v>615</v>
      </c>
      <c r="F490" s="517"/>
      <c r="G490" s="518" t="s">
        <v>616</v>
      </c>
      <c r="H490" s="174" t="s">
        <v>617</v>
      </c>
      <c r="I490" s="184" t="s">
        <v>618</v>
      </c>
      <c r="J490" s="185" t="s">
        <v>619</v>
      </c>
      <c r="K490" s="142">
        <v>1</v>
      </c>
      <c r="L490" s="90">
        <v>45884</v>
      </c>
      <c r="M490" s="90">
        <v>46053</v>
      </c>
      <c r="N490" s="140">
        <v>24.142857142857142</v>
      </c>
      <c r="O490" s="160">
        <v>1</v>
      </c>
      <c r="P490" s="91" t="s">
        <v>607</v>
      </c>
      <c r="Q490" s="176">
        <v>1</v>
      </c>
      <c r="R490" s="141" t="s">
        <v>4450</v>
      </c>
    </row>
    <row r="491" spans="1:18" ht="240.75" hidden="1">
      <c r="A491" s="172" t="s">
        <v>460</v>
      </c>
      <c r="B491" s="151" t="s">
        <v>24</v>
      </c>
      <c r="C491" s="516"/>
      <c r="D491" s="516"/>
      <c r="E491" s="517"/>
      <c r="F491" s="517"/>
      <c r="G491" s="518"/>
      <c r="H491" s="89" t="s">
        <v>620</v>
      </c>
      <c r="I491" s="91" t="s">
        <v>621</v>
      </c>
      <c r="J491" s="91" t="s">
        <v>622</v>
      </c>
      <c r="K491" s="142">
        <v>1</v>
      </c>
      <c r="L491" s="90">
        <v>46054</v>
      </c>
      <c r="M491" s="90">
        <v>46081</v>
      </c>
      <c r="N491" s="140">
        <v>3.8571428571428572</v>
      </c>
      <c r="O491" s="160">
        <v>0</v>
      </c>
      <c r="P491" s="91" t="s">
        <v>623</v>
      </c>
      <c r="Q491" s="176">
        <v>0</v>
      </c>
      <c r="R491" s="141" t="s">
        <v>1604</v>
      </c>
    </row>
    <row r="492" spans="1:18" ht="180.75" hidden="1">
      <c r="A492" s="172" t="s">
        <v>460</v>
      </c>
      <c r="B492" s="151" t="s">
        <v>24</v>
      </c>
      <c r="C492" s="516"/>
      <c r="D492" s="516"/>
      <c r="E492" s="517"/>
      <c r="F492" s="517"/>
      <c r="G492" s="518"/>
      <c r="H492" s="89" t="s">
        <v>624</v>
      </c>
      <c r="I492" s="167" t="s">
        <v>625</v>
      </c>
      <c r="J492" s="186" t="s">
        <v>626</v>
      </c>
      <c r="K492" s="142">
        <v>1</v>
      </c>
      <c r="L492" s="90">
        <v>45901</v>
      </c>
      <c r="M492" s="90">
        <v>46022</v>
      </c>
      <c r="N492" s="140">
        <v>17.285714285714285</v>
      </c>
      <c r="O492" s="160">
        <v>1</v>
      </c>
      <c r="P492" s="91" t="s">
        <v>627</v>
      </c>
      <c r="Q492" s="176">
        <v>1</v>
      </c>
      <c r="R492" s="141" t="s">
        <v>4450</v>
      </c>
    </row>
    <row r="493" spans="1:18" ht="120.75" hidden="1">
      <c r="A493" s="172" t="s">
        <v>460</v>
      </c>
      <c r="B493" s="151" t="s">
        <v>24</v>
      </c>
      <c r="C493" s="516"/>
      <c r="D493" s="516"/>
      <c r="E493" s="517"/>
      <c r="F493" s="517"/>
      <c r="G493" s="518"/>
      <c r="H493" s="89" t="s">
        <v>628</v>
      </c>
      <c r="I493" s="91" t="s">
        <v>629</v>
      </c>
      <c r="J493" s="91" t="s">
        <v>630</v>
      </c>
      <c r="K493" s="142">
        <v>6</v>
      </c>
      <c r="L493" s="90">
        <v>45901</v>
      </c>
      <c r="M493" s="90">
        <v>46054</v>
      </c>
      <c r="N493" s="140">
        <v>21.857142857142858</v>
      </c>
      <c r="O493" s="160">
        <v>4</v>
      </c>
      <c r="P493" s="91" t="s">
        <v>631</v>
      </c>
      <c r="Q493" s="176">
        <v>0.66666666666666663</v>
      </c>
      <c r="R493" s="141" t="s">
        <v>1604</v>
      </c>
    </row>
    <row r="494" spans="1:18" ht="165.75" hidden="1" customHeight="1">
      <c r="A494" s="172" t="s">
        <v>460</v>
      </c>
      <c r="B494" s="151" t="s">
        <v>24</v>
      </c>
      <c r="C494" s="516" t="s">
        <v>632</v>
      </c>
      <c r="D494" s="516" t="s">
        <v>532</v>
      </c>
      <c r="E494" s="517" t="s">
        <v>633</v>
      </c>
      <c r="F494" s="517"/>
      <c r="G494" s="518" t="s">
        <v>634</v>
      </c>
      <c r="H494" s="168" t="s">
        <v>635</v>
      </c>
      <c r="I494" s="166" t="s">
        <v>636</v>
      </c>
      <c r="J494" s="91" t="s">
        <v>48</v>
      </c>
      <c r="K494" s="142">
        <v>1</v>
      </c>
      <c r="L494" s="88">
        <v>45901</v>
      </c>
      <c r="M494" s="88">
        <v>45961</v>
      </c>
      <c r="N494" s="140">
        <v>8.5714285714285712</v>
      </c>
      <c r="O494" s="160">
        <v>1</v>
      </c>
      <c r="P494" s="91" t="s">
        <v>595</v>
      </c>
      <c r="Q494" s="176">
        <v>1</v>
      </c>
      <c r="R494" s="141" t="s">
        <v>4450</v>
      </c>
    </row>
    <row r="495" spans="1:18" ht="90.75" hidden="1">
      <c r="A495" s="172" t="s">
        <v>460</v>
      </c>
      <c r="B495" s="151" t="s">
        <v>24</v>
      </c>
      <c r="C495" s="516"/>
      <c r="D495" s="516"/>
      <c r="E495" s="517"/>
      <c r="F495" s="517"/>
      <c r="G495" s="518"/>
      <c r="H495" s="89" t="s">
        <v>637</v>
      </c>
      <c r="I495" s="91" t="s">
        <v>638</v>
      </c>
      <c r="J495" s="91" t="s">
        <v>639</v>
      </c>
      <c r="K495" s="142">
        <v>1</v>
      </c>
      <c r="L495" s="90">
        <v>45839</v>
      </c>
      <c r="M495" s="90">
        <v>45877</v>
      </c>
      <c r="N495" s="140">
        <v>5.4285714285714288</v>
      </c>
      <c r="O495" s="160">
        <v>1</v>
      </c>
      <c r="P495" s="91" t="s">
        <v>640</v>
      </c>
      <c r="Q495" s="176">
        <v>1</v>
      </c>
      <c r="R495" s="141" t="s">
        <v>4450</v>
      </c>
    </row>
    <row r="496" spans="1:18" ht="225.75" hidden="1">
      <c r="A496" s="172" t="s">
        <v>460</v>
      </c>
      <c r="B496" s="151" t="s">
        <v>24</v>
      </c>
      <c r="C496" s="516"/>
      <c r="D496" s="516"/>
      <c r="E496" s="517"/>
      <c r="F496" s="517"/>
      <c r="G496" s="518"/>
      <c r="H496" s="89" t="s">
        <v>597</v>
      </c>
      <c r="I496" s="170" t="s">
        <v>598</v>
      </c>
      <c r="J496" s="91" t="s">
        <v>599</v>
      </c>
      <c r="K496" s="142">
        <v>1</v>
      </c>
      <c r="L496" s="88">
        <v>45901</v>
      </c>
      <c r="M496" s="88">
        <v>46022</v>
      </c>
      <c r="N496" s="140">
        <v>17.285714285714285</v>
      </c>
      <c r="O496" s="160">
        <v>1</v>
      </c>
      <c r="P496" s="91" t="s">
        <v>600</v>
      </c>
      <c r="Q496" s="176">
        <v>1</v>
      </c>
      <c r="R496" s="141" t="s">
        <v>4450</v>
      </c>
    </row>
    <row r="497" spans="1:18" ht="120" hidden="1" customHeight="1">
      <c r="A497" s="172" t="s">
        <v>460</v>
      </c>
      <c r="B497" s="151" t="s">
        <v>24</v>
      </c>
      <c r="C497" s="516" t="s">
        <v>641</v>
      </c>
      <c r="D497" s="516" t="s">
        <v>532</v>
      </c>
      <c r="E497" s="517" t="s">
        <v>642</v>
      </c>
      <c r="F497" s="517"/>
      <c r="G497" s="518" t="s">
        <v>643</v>
      </c>
      <c r="H497" s="89" t="s">
        <v>644</v>
      </c>
      <c r="I497" s="91" t="s">
        <v>645</v>
      </c>
      <c r="J497" s="91" t="s">
        <v>646</v>
      </c>
      <c r="K497" s="142">
        <v>6</v>
      </c>
      <c r="L497" s="90">
        <v>45901</v>
      </c>
      <c r="M497" s="90">
        <v>46054</v>
      </c>
      <c r="N497" s="140">
        <v>21.857142857142858</v>
      </c>
      <c r="O497" s="160">
        <v>4</v>
      </c>
      <c r="P497" s="91" t="s">
        <v>647</v>
      </c>
      <c r="Q497" s="176">
        <v>0.66666666666666663</v>
      </c>
      <c r="R497" s="141" t="s">
        <v>1604</v>
      </c>
    </row>
    <row r="498" spans="1:18" ht="150.75" hidden="1">
      <c r="A498" s="172" t="s">
        <v>460</v>
      </c>
      <c r="B498" s="151" t="s">
        <v>24</v>
      </c>
      <c r="C498" s="516"/>
      <c r="D498" s="516"/>
      <c r="E498" s="517"/>
      <c r="F498" s="517"/>
      <c r="G498" s="518"/>
      <c r="H498" s="89" t="s">
        <v>648</v>
      </c>
      <c r="I498" s="91" t="s">
        <v>649</v>
      </c>
      <c r="J498" s="91" t="s">
        <v>650</v>
      </c>
      <c r="K498" s="142">
        <v>5</v>
      </c>
      <c r="L498" s="90">
        <v>45899</v>
      </c>
      <c r="M498" s="90">
        <v>46022</v>
      </c>
      <c r="N498" s="140">
        <v>17.571428571428573</v>
      </c>
      <c r="O498" s="160">
        <v>5</v>
      </c>
      <c r="P498" s="91" t="s">
        <v>651</v>
      </c>
      <c r="Q498" s="176">
        <v>1</v>
      </c>
      <c r="R498" s="141" t="s">
        <v>4450</v>
      </c>
    </row>
  </sheetData>
  <sheetProtection algorithmName="SHA-512" hashValue="G7VdkZex4ZmRmLrcTqhmx9km4W6Feg8JZ50xNH58NwNQ/IUjjpUsRpn2LtgD8qhJCF0Ib531VLrgg0Q7odbanw==" saltValue="afEAgQpgX2xQt64af4iyMw==" spinCount="100000" sheet="1" objects="1" scenarios="1"/>
  <protectedRanges>
    <protectedRange sqref="G16:G18" name="Rango2_25_2_3_1_1_1_2_1_1_1"/>
    <protectedRange sqref="E16:F19" name="Rango2_24_2_3_1_1_1_1_1_2_1_1_1"/>
    <protectedRange sqref="E20:F27" name="Rango2_1_3_1_1_2_1_1_1"/>
    <protectedRange sqref="E28:F29" name="Rango2_2_1_3_1_1_2_1_1_1"/>
    <protectedRange sqref="E32:F33" name="Rango2_4_1_3_1_1_2_1_1_1"/>
    <protectedRange sqref="E36:F36" name="Rango2_5_1_3_1_1_2_1_1_1"/>
    <protectedRange sqref="E44:F45" name="Rango2_1_11_1_1_2_1_1_1_1_3_1_1_1_2_1_1_1"/>
    <protectedRange sqref="E37:F42" name="Rango2_6_1_2_1_1_1"/>
    <protectedRange sqref="G37:G42" name="Rango2_1_4_1_2_1_1_1"/>
    <protectedRange sqref="E47:F48" name="Rango2_4_2_1_1_1"/>
    <protectedRange sqref="G47:G48" name="Rango2_5_2_1_1_1"/>
    <protectedRange sqref="G49:G53" name="Rango2_1_4_2_1_1_1_1"/>
    <protectedRange sqref="G54:G57" name="Rango2_1_11_1_1_1_1_1"/>
    <protectedRange sqref="G66" name="Rango2_2_5_1_1_1_1_1"/>
    <protectedRange sqref="G67" name="Rango2_3_1_2_1_1_1_1"/>
    <protectedRange sqref="G68" name="Rango2_4_1_3_1_1_1_1"/>
    <protectedRange sqref="E158:F162" name="Rango2_16_1_1_3_2_1_1_1_2_1_1_1"/>
    <protectedRange sqref="G158:G162" name="Rango2_5_1_2_1_1_2_2_1_1_1_2_1_1_1"/>
    <protectedRange sqref="I202:J203" name="Rango2_43_1_1_2_2_6_1_5_1_1_1_1_1"/>
    <protectedRange sqref="K202:K203" name="Rango2_44_1_1_2_2_6_1_5_1_1_1_1_1"/>
    <protectedRange sqref="L202:M203" name="Rango2_45_1_1_2_2_6_1_5_1_1_1_1_1"/>
    <protectedRange sqref="I204:J205 I208:J209" name="Rango2_43_1_1_2_2_6_1_6_1_1_1_1_1"/>
    <protectedRange sqref="K204:K205 K208:K209" name="Rango2_44_1_1_2_2_6_1_6_1_1_1_1_1"/>
    <protectedRange sqref="L204:M205 L208:M209" name="Rango2_45_1_1_2_2_6_1_6_1_1_1_1_1"/>
    <protectedRange sqref="E466:F472 E480:F481" name="Rango2_14_1_1_1"/>
    <protectedRange sqref="G466:G472 G480:G481" name="Rango2_1_10_1_1_1"/>
    <protectedRange sqref="E482:F483" name="Rango2_3_2_1_1_1"/>
    <protectedRange sqref="G482:G483" name="Rango2_1_2_2_1_1_1"/>
    <protectedRange sqref="E484:F498" name="Rango2_2_4_1_1_1"/>
    <protectedRange sqref="G484:G498" name="Rango2_1_1_2_1_1_1"/>
    <protectedRange sqref="I257:I258" name="Rango2_38_2_12_1_4_1_1_2_1_1_1_1_2_1_1_1_1_1_3_1_1_6_1_1_2_2_1_1_1"/>
    <protectedRange sqref="J257:J258" name="Rango2_38_2_12_1_2_2_1_1_2_1_1_1_1_2_1_1_1_1_1_3_1_1_6_1_1_2_2_1_1_1"/>
    <protectedRange sqref="J270" name="Rango2_41_2_2_1_1_1_1_1_1_2_1_1_1_1_2_1_1_1_1_1_3_1_1_6_1_1_2_2_1_1_1"/>
    <protectedRange sqref="I282:I283" name="Rango2_40_2_3_1_1_1_1_1_2_1_1_1_1_2_1_1_1_1_1_3_1_1_6_1_1_2_2_1_1_1"/>
    <protectedRange sqref="J282:J283" name="Rango2_41_2_2_1_1_1_1_1_1_2_1_1_1_1_2_1_2_1_1_3_1_1_6_1_1_2_2_1_1_1"/>
    <protectedRange sqref="I391:J397" name="Rango2_37_1_3_2_6_1_1_2_2_1_1_1"/>
    <protectedRange sqref="K391:K396" name="Rango2_38_1_1_2_2_6_1_1_2_2_1_1_1"/>
    <protectedRange sqref="L391:M395" name="Rango2_39_1_1_2_2_6_1_1_2_2_1_1_1"/>
    <protectedRange sqref="E439:F442 E436:F437" name="Rango2_5_1_1_2_1_1_1"/>
    <protectedRange sqref="G439:G442 G436:G437" name="Rango2_1_3_3_1_2_1_1_1"/>
    <protectedRange sqref="E136:G137" name="Rango2_2_1_2"/>
    <protectedRange sqref="E138:G140" name="Rango2_1_1_1_2"/>
    <protectedRange sqref="P109:P113" name="Rango2_4_1_2_1_1_1_1"/>
    <protectedRange sqref="K109:K111" name="Rango2_4_17_1_2_1_1_1_1_1_1"/>
    <protectedRange sqref="L109:M111" name="Rango2_4_18_2_1_1_1_1_1_1"/>
    <protectedRange sqref="K112" name="Rango2_4_17_1_1_1_1_1_1_1_1"/>
    <protectedRange sqref="L112:M113" name="Rango2_4_18_1_1_1_1_1_1_1"/>
    <protectedRange sqref="H137:N137 H136:K136" name="Rango2_2_1_1_1"/>
    <protectedRange sqref="L136:N136" name="Rango2_1_1_1_1_1"/>
    <protectedRange sqref="I140:M140" name="Rango2_2_2_1"/>
    <protectedRange sqref="H138:N139 H140 N140" name="Rango2_1_1_2_1"/>
    <protectedRange sqref="K141" name="Rango2_2_3_1"/>
    <protectedRange sqref="L15:M15" name="Rango2_4_2_1_1_1_1_2_2_3_1_1_2_1_1_2_1_1_1"/>
    <protectedRange sqref="H19:J19" name="Rango2_26_2_3_6_1_1_1_2_1_1_1"/>
    <protectedRange sqref="H17:J18" name="Rango2_2_1_2_3_6_1_1_1_2_1_1_1"/>
    <protectedRange sqref="K17:K19" name="Rango2_27_2_3_6_1_1_1_2_1_1_1"/>
    <protectedRange sqref="L17:M19" name="Rango2_1_2_2_3_7_1_1_1_2_1_1_1"/>
    <protectedRange sqref="L16" name="Rango2_1_2_2_3_2_2_4_1_1_1_2_1_2_1"/>
    <protectedRange sqref="J16" name="Rango2_1_1_1_3_1_2_4_1_1_1_2_1_2_1"/>
    <protectedRange sqref="K16" name="Rango2_27_2_3_1_2_4_1_1_1_2_1_2_1"/>
    <protectedRange sqref="I16" name="Rango2_1_1_1_3_2_1_4_1_1_1_2_1_2_1"/>
    <protectedRange sqref="H16" name="Rango2_26_2_3_1_2_1_1_1_2_1_2_1"/>
    <protectedRange sqref="M16" name="Rango2_1_2_2_3_3_4_1_1_1_1_1_2_1_2_1"/>
    <protectedRange sqref="H47:H48" name="Rango2_6_2_1_1_1_1_1"/>
    <protectedRange sqref="I47" name="Rango2_7_1_1_1_1_1_1"/>
    <protectedRange sqref="J47" name="Rango2_8_1_1_1_1_1_2"/>
    <protectedRange sqref="K47" name="Rango2_9_1_1_1_1_1_1"/>
    <protectedRange sqref="L47:M47" name="Rango2_10_1_1_1_1_1_1"/>
    <protectedRange sqref="I48" name="Rango2_2_1_2_1_1_1_1_1"/>
    <protectedRange sqref="J48" name="Rango2_8_1_1_1_1_1_1_1"/>
    <protectedRange sqref="L48:M48" name="Rango2_10_1_1_1_1_3_1"/>
    <protectedRange sqref="H49:H51" name="Rango2_1_5_1_1_1_1_1_1"/>
    <protectedRange sqref="I49" name="Rango2_11_1_1_1_1_1_1"/>
    <protectedRange sqref="I50:I51" name="Rango2_2_2_1_1_1_1_1_1"/>
    <protectedRange sqref="J49:J51" name="Rango2_1_6_1_1_1_1_1_1"/>
    <protectedRange sqref="K49:K51" name="Rango2_1_7_1_1_1_1_1_1"/>
    <protectedRange sqref="L49:M51" name="Rango2_12_1_1_1_1_1_1"/>
    <protectedRange sqref="H52:H53 J52:J53" name="Rango2_1_8_1_1_1_1_1_1"/>
    <protectedRange sqref="I52:I53" name="Rango2_2_3_1_1_1_1_1_1"/>
    <protectedRange sqref="K52:K53" name="Rango2_1_9_1_1_1_1_1_1"/>
    <protectedRange sqref="L52:M53" name="Rango2_13_1_1_1_1_1_1"/>
    <protectedRange sqref="L54:M61 L63:M63 L62" name="Rango2_17_1_1_1_1_1_2"/>
    <protectedRange sqref="H58:H60 I59:K59 H61:K63 J58:K58 H54:K57 H64:M65" name="Rango2_2_8_1_1_1_1_1_1"/>
    <protectedRange sqref="M62" name="Rango2_17_1_1_1_1_1_1_1"/>
    <protectedRange sqref="L66:M66" name="Rango2_18_1_1_1_1_1_1"/>
    <protectedRange sqref="H66:K66 H67:M68 I69 L69:M71" name="Rango2_2_9_1_1_1_1_1_1"/>
    <protectedRange sqref="H69 J69:K69" name="Rango2_5_4_1_1_1_1_1_1"/>
    <protectedRange sqref="N84" name="Rango2_2_12_1_1_1_1_1_1"/>
    <protectedRange sqref="N86:N94" name="Rango2_2_12_1_1_1_1_2_1"/>
    <protectedRange sqref="H173:J180" name="Rango2_43_1_1_2_2_6_1_1_1_1_1_1_1"/>
    <protectedRange sqref="K173:K180" name="Rango2_44_1_1_2_2_6_1_1_1_1_1_1_1"/>
    <protectedRange sqref="L173:M180" name="Rango2_45_1_1_2_2_6_1_1_1_1_1_1_1"/>
    <protectedRange sqref="H183:J184 I185:J186" name="Rango2_43_1_1_2_2_6_1_2_1_1_1_1_1"/>
    <protectedRange sqref="K183:K186" name="Rango2_44_1_1_2_2_6_1_2_1_1_1_1_1"/>
    <protectedRange sqref="L183:M186" name="Rango2_45_1_1_2_2_6_1_2_1_1_1_1_1"/>
    <protectedRange sqref="I192:J193" name="Rango2_43_1_1_2_2_6_1_4_1_1_1_1_1"/>
    <protectedRange sqref="K192:K193" name="Rango2_44_1_1_2_2_6_1_4_1_1_1_1_1"/>
    <protectedRange sqref="L192:M193" name="Rango2_45_1_1_2_2_6_1_4_1_1_1_1_1"/>
    <protectedRange sqref="I222:J222" name="Rango2_43_1_1_2_2_6_1_7_1_1_1_1_1"/>
    <protectedRange sqref="K222" name="Rango2_44_1_1_2_2_6_1_7_1_1_1_1_1"/>
    <protectedRange sqref="I299:I302" name="Rango2_2_14_1_2_1_1_1_1_1_3_1_1_6_1_1_2_2_1_1_1"/>
    <protectedRange sqref="I298 I296" name="Rango2_1_2_4_1_2_1_1_1_1_1_3_1_1_6_1_1_2_2_1_1_1"/>
    <protectedRange sqref="I297" name="Rango2_1_1_1_2_1_1_2_1_1_1_1_1_3_1_1_6_1_1_2_2_1_1_1"/>
    <protectedRange sqref="J299:J302" name="Rango2_3_7_1_2_1_1_1_1_1_3_1_1_6_1_1_2_2_1_1_1"/>
    <protectedRange sqref="J298 J296" name="Rango2_1_3_13_1_2_1_1_1_1_1_3_1_1_6_1_1_2_2_1_1_1"/>
    <protectedRange sqref="J297" name="Rango2_1_1_2_2_1_2_1_1_1_1_1_3_1_1_6_1_1_2_2_1_1_1"/>
    <protectedRange sqref="K299:K302" name="Rango2_4_21_1_2_1_1_1_1_1_3_1_1_6_1_1_2_2_1_1_1"/>
    <protectedRange sqref="K296 K298" name="Rango2_1_4_1_2_2_1_1_1_1_1_3_1_1_6_1_1_2_2_1_1_1"/>
    <protectedRange sqref="K297" name="Rango2_1_1_3_1_1_2_1_1_1_1_1_3_1_1_6_1_1_2_2_1_1_1"/>
    <protectedRange sqref="L296:M296 L298:M298" name="Rango2_1_5_1_1_2_1_1_1_1_1_3_1_1_6_1_1_2_2_1_1_1"/>
    <protectedRange sqref="L297:M297" name="Rango2_1_1_4_1_1_2_1_1_1_1_1_3_1_1_6_1_1_2_2_1_1_1"/>
    <protectedRange sqref="L299:M302" name="Rango2_5_3_1_2_1_2_1_1_1_1_1_3_1_1_6_1_1_2_2_1_1_1"/>
    <protectedRange sqref="I295" name="Rango2_1_2_4_1_1_2_1_1_1_1_1_3_1_1_6_1_1_2_2_1_1_1"/>
    <protectedRange sqref="J295" name="Rango2_1_3_13_1_1_2_1_1_1_1_1_3_1_1_6_1_1_2_2_1_1_1"/>
    <protectedRange sqref="K295" name="Rango2_1_4_1_1_2_1_1_1_1_1_3_2_6_1_1_2_2_1_1_1"/>
    <protectedRange sqref="L295:M295" name="Rango2_1_5_1_2_4_1_1_1_1_1_3_1_1_6_1_1_2_2_1_1_1"/>
    <protectedRange sqref="I316:I317" name="Rango2_2_3_2_1_2_1_1_1_1_1_3_2_6_1_1_2_2_1_1_1"/>
    <protectedRange sqref="I315" name="Rango2_7_3_1_1_2_1_1_1_1_1_3_2_6_1_1_2_2_1_1_1"/>
    <protectedRange sqref="J316:J317" name="Rango2_2_4_1_1_2_1_1_1_1_1_3_1_1_6_1_1_2_2_1_1_1"/>
    <protectedRange sqref="J315" name="Rango2_7_4_1_1_2_1_1_1_1_1_3_1_1_6_1_1_2_2_1_1_1"/>
    <protectedRange sqref="K316:K317" name="Rango2_2_5_1_1_2_1_1_1_1_1_3_1_1_6_1_1_2_2_1_1_1"/>
    <protectedRange sqref="K315" name="Rango2_7_5_1_1_2_1_1_1_1_1_3_1_1_6_1_1_2_2_1_1_1"/>
    <protectedRange sqref="L316:L317" name="Rango2_14_8_1_2_1_1_1_1_1_3_2_6_1_1_2_2_1_1_1"/>
    <protectedRange sqref="M316:M317" name="Rango2_2_6_1_1_2_1_1_1_1_1_3_2_6_1_1_2_2_1_1_1"/>
    <protectedRange sqref="L315:M315" name="Rango2_7_6_1_1_2_1_1_1_1_1_3_1_1_6_1_1_2_2_1_1_1"/>
    <protectedRange sqref="I314" name="Rango2_11_5_1_2_1_1_1_1_3_1_1_6_1_1_2_2_1_1_1"/>
    <protectedRange sqref="J314" name="Rango2_12_4_2_1_1_1_1_1_3_2_6_1_1_2_2_1_1_1"/>
    <protectedRange sqref="K314" name="Rango2_13_6_2_1_1_1_1_1_3_2_6_1_1_2_2_1_1_1"/>
    <protectedRange sqref="L314" name="Rango2_14_8_2_1_1_1_1_1_3_1_1_6_1_1_2_2_1_1_1"/>
    <protectedRange sqref="M314" name="Rango2_1_5_1_2_1_1_1_1_1_1_1_3_1_1_6_1_1_2_2_1_1_1"/>
    <protectedRange sqref="I319:I322" name="Rango2_17_2_1_2_1_1_1_1_1_3_2_6_1_1_2_2_1_1_1"/>
    <protectedRange sqref="J319:J322" name="Rango2_18_1_1_2_1_1_1_1_1_3_2_6_1_1_2_2_1_1_1"/>
    <protectedRange sqref="K319:K322" name="Rango2_20_1_1_2_1_1_1_1_1_3_1_1_6_1_1_2_2_1_1_1"/>
    <protectedRange sqref="L319:M322" name="Rango2_5_3_2_1_2_2_1_1_1_1_1_3_1_1_6_1_1_2_2_1_1_1"/>
    <protectedRange sqref="I318" name="Rango2_17_2_2_1_1_1_1_1_3_1_1_6_1_1_2_2_1_1_1"/>
    <protectedRange sqref="J318" name="Rango2_18_1_2_1_1_1_1_1_3_1_1_6_1_1_2_2_1_1_1"/>
    <protectedRange sqref="K318" name="Rango2_20_1_2_1_1_1_1_1_3_2_6_1_1_2_2_1_1_1"/>
    <protectedRange sqref="M318" name="Rango2_1_5_1_2_2_1_1_1_1_1_1_3_2_6_1_1_2_2_1_1_1"/>
    <protectedRange sqref="I337" name="Rango2_27_1_1_2_1_1_1_1_1_3_1_1_6_1_1_2_2_1_1_1"/>
    <protectedRange sqref="I335" name="Rango2_3_3_2_1_2_1_1_1_1_1_3_1_1_6_1_1_2_2_1_1_1"/>
    <protectedRange sqref="J337:K337" name="Rango2_28_1_1_2_1_1_1_1_1_3_1_1_6_1_1_2_2_1_1_1"/>
    <protectedRange sqref="J335:K335 K336" name="Rango2_3_4_2_1_2_1_1_1_1_1_3_1_1_6_1_1_2_2_1_1_1"/>
    <protectedRange sqref="L337 L335" name="Rango2_29_1_1_2_1_1_1_1_1_3_1_1_6_1_1_2_2_1_1_1"/>
    <protectedRange sqref="M335" name="Rango2_2_7_1_1_2_1_1_1_1_1_3_1_1_6_1_1_2_2_1_1_1"/>
    <protectedRange sqref="I334" name="Rango2_27_1_2_1_1_1_1_1_3_1_1_6_1_1_2_2_1_1_1"/>
    <protectedRange sqref="J334:K334" name="Rango2_28_1_3_1_1_1_1_1_3_1_1_6_1_1_2_2_1_1_1"/>
    <protectedRange sqref="L334" name="Rango2_29_1_3_1_1_1_1_1_3_1_1_6_1_1_2_2_1_1_1"/>
    <protectedRange sqref="I336" name="Rango2_27_1_1_1_2_1_1_1_1_1_3_2_6_1_1_2_2_1_1_1"/>
    <protectedRange sqref="M334" name="Rango2_1_5_1_2_3_1_1_1_1_1_1_3_2_6_1_1_2_2_1_1_1"/>
    <protectedRange sqref="J336" name="Rango2_28_1_1_1_2_1_1_1_1_1_3_2_6_1_1_2_2_1_1_1"/>
    <protectedRange sqref="L336" name="Rango2_29_1_2_1_1_1_1_1_1_3_2_6_1_1_2_2_1_1_1"/>
    <protectedRange sqref="M336" name="Rango2_2_7_1_3_1_1_1_1_1_3_2_6_1_1_2_2_1_1_1"/>
    <protectedRange sqref="M337" name="Rango2_2_7_1_2_1_1_1_1_1_1_3_2_6_1_1_2_2_1_1_1"/>
    <protectedRange sqref="P338:P341 P353" name="Rango2_37_1_1_1_1_1_1_3_7_1_1_2_2_1_1_1"/>
    <protectedRange sqref="H338:H341" name="Rango2_34_1_1_2_1_1_1_1_1_3_8_1_1_2_2_1_1_1"/>
    <protectedRange sqref="I338:I341" name="Rango2_34_1_1_2_1_1_1_1_1_3_2_6_1_1_2_2_1_1_1"/>
    <protectedRange sqref="J338:K341" name="Rango2_35_1_1_2_1_1_1_1_1_3_2_6_1_1_2_2_1_1_1"/>
    <protectedRange sqref="L338:M341" name="Rango2_5_3_3_1_1_2_1_1_1_1_1_3_2_6_1_1_2_2_1_1_1"/>
    <protectedRange sqref="J353:K353" name="Rango2_35_1_2_1_1_1_1_1_3_2_6_1_1_2_2_1_1_1"/>
    <protectedRange sqref="L353" name="Rango2_36_1_2_1_1_1_2_1_3_2_6_1_1_2_2_1_1_1"/>
    <protectedRange sqref="M353" name="Rango2_36_1_2_1_1_1_1_2_1_3_2_6_1_1_2_2_1_1_1"/>
  </protectedRanges>
  <autoFilter ref="A11:R498" xr:uid="{00000000-0001-0000-0300-000000000000}">
    <filterColumn colId="0">
      <filters>
        <filter val="CORPORATIVA"/>
      </filters>
    </filterColumn>
  </autoFilter>
  <mergeCells count="480">
    <mergeCell ref="D374:D381"/>
    <mergeCell ref="E374:E381"/>
    <mergeCell ref="F374:F381"/>
    <mergeCell ref="G374:G381"/>
    <mergeCell ref="G354:G373"/>
    <mergeCell ref="A9:R9"/>
    <mergeCell ref="G430:G431"/>
    <mergeCell ref="G432:G434"/>
    <mergeCell ref="C490:C493"/>
    <mergeCell ref="D490:D493"/>
    <mergeCell ref="E490:E493"/>
    <mergeCell ref="F490:F493"/>
    <mergeCell ref="G382:G390"/>
    <mergeCell ref="C391:C398"/>
    <mergeCell ref="D391:D398"/>
    <mergeCell ref="E391:E398"/>
    <mergeCell ref="F391:F398"/>
    <mergeCell ref="G391:G398"/>
    <mergeCell ref="C399:C401"/>
    <mergeCell ref="D399:D401"/>
    <mergeCell ref="E399:E401"/>
    <mergeCell ref="F399:F401"/>
    <mergeCell ref="G399:G401"/>
    <mergeCell ref="G314:G317"/>
    <mergeCell ref="A1:B3"/>
    <mergeCell ref="A4:E4"/>
    <mergeCell ref="P4:Q4"/>
    <mergeCell ref="A5:E5"/>
    <mergeCell ref="P5:Q5"/>
    <mergeCell ref="A6:E6"/>
    <mergeCell ref="P6:Q6"/>
    <mergeCell ref="A7:E7"/>
    <mergeCell ref="P7:Q7"/>
    <mergeCell ref="G3:J3"/>
    <mergeCell ref="A8:E8"/>
    <mergeCell ref="C98:C100"/>
    <mergeCell ref="D98:D100"/>
    <mergeCell ref="E98:E100"/>
    <mergeCell ref="F98:F100"/>
    <mergeCell ref="G98:G100"/>
    <mergeCell ref="C101:C103"/>
    <mergeCell ref="D101:D103"/>
    <mergeCell ref="E101:E103"/>
    <mergeCell ref="F101:F103"/>
    <mergeCell ref="G13:G14"/>
    <mergeCell ref="C16:C19"/>
    <mergeCell ref="D16:D19"/>
    <mergeCell ref="E16:E19"/>
    <mergeCell ref="F16:F19"/>
    <mergeCell ref="G16:G19"/>
    <mergeCell ref="C20:C27"/>
    <mergeCell ref="D20:D27"/>
    <mergeCell ref="E20:E27"/>
    <mergeCell ref="F20:F27"/>
    <mergeCell ref="G20:G27"/>
    <mergeCell ref="C13:C14"/>
    <mergeCell ref="D13:D14"/>
    <mergeCell ref="E13:E14"/>
    <mergeCell ref="C295:C313"/>
    <mergeCell ref="D295:D313"/>
    <mergeCell ref="E295:E313"/>
    <mergeCell ref="F295:F313"/>
    <mergeCell ref="C210:C215"/>
    <mergeCell ref="D210:D215"/>
    <mergeCell ref="E210:E215"/>
    <mergeCell ref="F210:F215"/>
    <mergeCell ref="G210:G215"/>
    <mergeCell ref="C224:C234"/>
    <mergeCell ref="D224:D234"/>
    <mergeCell ref="E224:E234"/>
    <mergeCell ref="F224:F234"/>
    <mergeCell ref="G224:G234"/>
    <mergeCell ref="C257:C269"/>
    <mergeCell ref="D257:D269"/>
    <mergeCell ref="E257:E269"/>
    <mergeCell ref="F257:F269"/>
    <mergeCell ref="G295:G313"/>
    <mergeCell ref="G257:G269"/>
    <mergeCell ref="C314:C317"/>
    <mergeCell ref="D314:D317"/>
    <mergeCell ref="E314:E317"/>
    <mergeCell ref="F314:F317"/>
    <mergeCell ref="C430:C431"/>
    <mergeCell ref="D430:D431"/>
    <mergeCell ref="E430:E431"/>
    <mergeCell ref="F430:F431"/>
    <mergeCell ref="C432:C434"/>
    <mergeCell ref="D432:D434"/>
    <mergeCell ref="E432:E434"/>
    <mergeCell ref="F432:F434"/>
    <mergeCell ref="C354:C373"/>
    <mergeCell ref="D354:D373"/>
    <mergeCell ref="E354:E373"/>
    <mergeCell ref="F354:F373"/>
    <mergeCell ref="C382:C390"/>
    <mergeCell ref="D382:D390"/>
    <mergeCell ref="E382:E390"/>
    <mergeCell ref="F382:F390"/>
    <mergeCell ref="D318:D333"/>
    <mergeCell ref="E318:E333"/>
    <mergeCell ref="F318:F333"/>
    <mergeCell ref="C374:C381"/>
    <mergeCell ref="F13:F14"/>
    <mergeCell ref="H20:H22"/>
    <mergeCell ref="C28:C31"/>
    <mergeCell ref="D28:D31"/>
    <mergeCell ref="E28:E31"/>
    <mergeCell ref="F28:F31"/>
    <mergeCell ref="G28:G31"/>
    <mergeCell ref="C32:C35"/>
    <mergeCell ref="D32:D35"/>
    <mergeCell ref="E32:E35"/>
    <mergeCell ref="F32:F35"/>
    <mergeCell ref="G32:G35"/>
    <mergeCell ref="H37:H38"/>
    <mergeCell ref="H40:H41"/>
    <mergeCell ref="C44:C46"/>
    <mergeCell ref="D44:D46"/>
    <mergeCell ref="E44:E46"/>
    <mergeCell ref="F44:F46"/>
    <mergeCell ref="G44:G46"/>
    <mergeCell ref="C47:C48"/>
    <mergeCell ref="D47:D48"/>
    <mergeCell ref="E47:E48"/>
    <mergeCell ref="F47:F48"/>
    <mergeCell ref="G47:G48"/>
    <mergeCell ref="C37:C43"/>
    <mergeCell ref="D37:D43"/>
    <mergeCell ref="E37:E43"/>
    <mergeCell ref="F37:F43"/>
    <mergeCell ref="G37:G43"/>
    <mergeCell ref="H49:H51"/>
    <mergeCell ref="H52:H53"/>
    <mergeCell ref="C54:C65"/>
    <mergeCell ref="D54:D65"/>
    <mergeCell ref="E54:E65"/>
    <mergeCell ref="F54:F65"/>
    <mergeCell ref="G54:G65"/>
    <mergeCell ref="H54:H55"/>
    <mergeCell ref="H57:H58"/>
    <mergeCell ref="H59:H60"/>
    <mergeCell ref="H64:H65"/>
    <mergeCell ref="C49:C53"/>
    <mergeCell ref="D49:D53"/>
    <mergeCell ref="E49:E53"/>
    <mergeCell ref="F49:F53"/>
    <mergeCell ref="G49:G53"/>
    <mergeCell ref="H67:H68"/>
    <mergeCell ref="H69:H71"/>
    <mergeCell ref="C74:C76"/>
    <mergeCell ref="D74:D76"/>
    <mergeCell ref="E74:E76"/>
    <mergeCell ref="F74:F76"/>
    <mergeCell ref="G74:G76"/>
    <mergeCell ref="H75:H76"/>
    <mergeCell ref="C78:C85"/>
    <mergeCell ref="D78:D85"/>
    <mergeCell ref="E78:E85"/>
    <mergeCell ref="F78:F85"/>
    <mergeCell ref="G78:G85"/>
    <mergeCell ref="H78:H79"/>
    <mergeCell ref="H80:H81"/>
    <mergeCell ref="C66:C73"/>
    <mergeCell ref="D66:D73"/>
    <mergeCell ref="E66:E73"/>
    <mergeCell ref="F66:F73"/>
    <mergeCell ref="G66:G73"/>
    <mergeCell ref="H86:H89"/>
    <mergeCell ref="H90:H91"/>
    <mergeCell ref="H92:H94"/>
    <mergeCell ref="C95:C97"/>
    <mergeCell ref="D95:D97"/>
    <mergeCell ref="E95:E97"/>
    <mergeCell ref="F95:F97"/>
    <mergeCell ref="G95:G97"/>
    <mergeCell ref="H95:H96"/>
    <mergeCell ref="C86:C94"/>
    <mergeCell ref="D86:D94"/>
    <mergeCell ref="E86:E94"/>
    <mergeCell ref="F86:F94"/>
    <mergeCell ref="G86:G94"/>
    <mergeCell ref="G101:G103"/>
    <mergeCell ref="H101:H102"/>
    <mergeCell ref="C104:C106"/>
    <mergeCell ref="D104:D106"/>
    <mergeCell ref="E104:E106"/>
    <mergeCell ref="F104:F106"/>
    <mergeCell ref="G104:G106"/>
    <mergeCell ref="C107:C108"/>
    <mergeCell ref="D107:D108"/>
    <mergeCell ref="E107:E108"/>
    <mergeCell ref="F107:F108"/>
    <mergeCell ref="G107:G108"/>
    <mergeCell ref="H107:H108"/>
    <mergeCell ref="E109:E111"/>
    <mergeCell ref="F109:F111"/>
    <mergeCell ref="G109:G111"/>
    <mergeCell ref="C112:C113"/>
    <mergeCell ref="D112:D113"/>
    <mergeCell ref="E112:E113"/>
    <mergeCell ref="F112:F113"/>
    <mergeCell ref="G112:G113"/>
    <mergeCell ref="C114:C118"/>
    <mergeCell ref="D114:D118"/>
    <mergeCell ref="E114:E118"/>
    <mergeCell ref="F114:F118"/>
    <mergeCell ref="G114:G118"/>
    <mergeCell ref="C109:C111"/>
    <mergeCell ref="D109:D111"/>
    <mergeCell ref="H117:H118"/>
    <mergeCell ref="C119:C121"/>
    <mergeCell ref="D119:D121"/>
    <mergeCell ref="E119:E121"/>
    <mergeCell ref="F119:F121"/>
    <mergeCell ref="G119:G121"/>
    <mergeCell ref="H120:H121"/>
    <mergeCell ref="C122:C124"/>
    <mergeCell ref="D122:D124"/>
    <mergeCell ref="E122:E124"/>
    <mergeCell ref="F122:F124"/>
    <mergeCell ref="G122:G124"/>
    <mergeCell ref="H122:H124"/>
    <mergeCell ref="C125:C127"/>
    <mergeCell ref="D125:D127"/>
    <mergeCell ref="E125:E127"/>
    <mergeCell ref="F125:F127"/>
    <mergeCell ref="G125:G127"/>
    <mergeCell ref="H125:H127"/>
    <mergeCell ref="C128:C131"/>
    <mergeCell ref="D128:D131"/>
    <mergeCell ref="E128:E131"/>
    <mergeCell ref="F128:F131"/>
    <mergeCell ref="G128:G131"/>
    <mergeCell ref="H130:H131"/>
    <mergeCell ref="C132:C135"/>
    <mergeCell ref="D132:D135"/>
    <mergeCell ref="E132:E135"/>
    <mergeCell ref="F132:F135"/>
    <mergeCell ref="G132:G135"/>
    <mergeCell ref="H132:H133"/>
    <mergeCell ref="C136:C137"/>
    <mergeCell ref="D136:D137"/>
    <mergeCell ref="E136:E137"/>
    <mergeCell ref="F136:F137"/>
    <mergeCell ref="G136:G137"/>
    <mergeCell ref="H138:H139"/>
    <mergeCell ref="C144:C145"/>
    <mergeCell ref="D144:D145"/>
    <mergeCell ref="E144:E145"/>
    <mergeCell ref="F144:F145"/>
    <mergeCell ref="G144:G145"/>
    <mergeCell ref="C146:C147"/>
    <mergeCell ref="D146:D147"/>
    <mergeCell ref="E146:E147"/>
    <mergeCell ref="F146:F147"/>
    <mergeCell ref="G146:G147"/>
    <mergeCell ref="H146:H147"/>
    <mergeCell ref="C138:C140"/>
    <mergeCell ref="D138:D140"/>
    <mergeCell ref="E138:E140"/>
    <mergeCell ref="F138:F140"/>
    <mergeCell ref="G138:G140"/>
    <mergeCell ref="H148:H149"/>
    <mergeCell ref="C151:C152"/>
    <mergeCell ref="D151:D152"/>
    <mergeCell ref="E151:E152"/>
    <mergeCell ref="F151:F152"/>
    <mergeCell ref="G151:G152"/>
    <mergeCell ref="H151:H152"/>
    <mergeCell ref="C155:C156"/>
    <mergeCell ref="D155:D156"/>
    <mergeCell ref="E155:E156"/>
    <mergeCell ref="F155:F156"/>
    <mergeCell ref="G155:G156"/>
    <mergeCell ref="H155:H156"/>
    <mergeCell ref="G148:G149"/>
    <mergeCell ref="C148:C149"/>
    <mergeCell ref="D148:D149"/>
    <mergeCell ref="E148:E149"/>
    <mergeCell ref="F148:F149"/>
    <mergeCell ref="H158:H159"/>
    <mergeCell ref="H160:H162"/>
    <mergeCell ref="C163:C170"/>
    <mergeCell ref="D163:D170"/>
    <mergeCell ref="E163:E170"/>
    <mergeCell ref="F163:F170"/>
    <mergeCell ref="G163:G170"/>
    <mergeCell ref="H165:H167"/>
    <mergeCell ref="C171:C172"/>
    <mergeCell ref="D171:D172"/>
    <mergeCell ref="E171:E172"/>
    <mergeCell ref="F171:F172"/>
    <mergeCell ref="G171:G172"/>
    <mergeCell ref="C158:C162"/>
    <mergeCell ref="D158:D162"/>
    <mergeCell ref="E158:E162"/>
    <mergeCell ref="F158:F162"/>
    <mergeCell ref="G158:G162"/>
    <mergeCell ref="H173:H174"/>
    <mergeCell ref="H175:H176"/>
    <mergeCell ref="H177:H178"/>
    <mergeCell ref="H179:H180"/>
    <mergeCell ref="C181:C190"/>
    <mergeCell ref="D181:D190"/>
    <mergeCell ref="E181:E190"/>
    <mergeCell ref="F181:F190"/>
    <mergeCell ref="G181:G190"/>
    <mergeCell ref="H181:H182"/>
    <mergeCell ref="H183:H184"/>
    <mergeCell ref="H185:H186"/>
    <mergeCell ref="C173:C180"/>
    <mergeCell ref="D173:D180"/>
    <mergeCell ref="E173:E180"/>
    <mergeCell ref="F173:F180"/>
    <mergeCell ref="G173:G180"/>
    <mergeCell ref="H192:H193"/>
    <mergeCell ref="C200:C203"/>
    <mergeCell ref="D200:D203"/>
    <mergeCell ref="E200:E203"/>
    <mergeCell ref="F200:F203"/>
    <mergeCell ref="G200:G203"/>
    <mergeCell ref="H200:H201"/>
    <mergeCell ref="H202:H203"/>
    <mergeCell ref="C204:C209"/>
    <mergeCell ref="D204:D209"/>
    <mergeCell ref="E204:E209"/>
    <mergeCell ref="F204:F209"/>
    <mergeCell ref="G204:G209"/>
    <mergeCell ref="H204:H207"/>
    <mergeCell ref="H208:H209"/>
    <mergeCell ref="C191:C199"/>
    <mergeCell ref="D191:D199"/>
    <mergeCell ref="E191:E199"/>
    <mergeCell ref="F191:F199"/>
    <mergeCell ref="G191:G199"/>
    <mergeCell ref="H214:H215"/>
    <mergeCell ref="C216:C220"/>
    <mergeCell ref="D216:D220"/>
    <mergeCell ref="E216:E220"/>
    <mergeCell ref="F216:F220"/>
    <mergeCell ref="G216:G220"/>
    <mergeCell ref="H216:H217"/>
    <mergeCell ref="C221:C223"/>
    <mergeCell ref="D221:D223"/>
    <mergeCell ref="E221:E223"/>
    <mergeCell ref="F221:F223"/>
    <mergeCell ref="G221:G223"/>
    <mergeCell ref="H221:H223"/>
    <mergeCell ref="H224:H225"/>
    <mergeCell ref="C235:C245"/>
    <mergeCell ref="D235:D245"/>
    <mergeCell ref="E235:E245"/>
    <mergeCell ref="F235:F245"/>
    <mergeCell ref="G235:G245"/>
    <mergeCell ref="C246:C256"/>
    <mergeCell ref="D246:D256"/>
    <mergeCell ref="E246:E256"/>
    <mergeCell ref="F246:F256"/>
    <mergeCell ref="G246:G256"/>
    <mergeCell ref="H246:H247"/>
    <mergeCell ref="H259:H260"/>
    <mergeCell ref="C270:C283"/>
    <mergeCell ref="D270:D283"/>
    <mergeCell ref="E270:E283"/>
    <mergeCell ref="F270:F283"/>
    <mergeCell ref="G270:G283"/>
    <mergeCell ref="H271:H272"/>
    <mergeCell ref="C284:C294"/>
    <mergeCell ref="D284:D294"/>
    <mergeCell ref="E284:E294"/>
    <mergeCell ref="F284:F294"/>
    <mergeCell ref="G284:G294"/>
    <mergeCell ref="H284:H285"/>
    <mergeCell ref="H323:H324"/>
    <mergeCell ref="C334:C337"/>
    <mergeCell ref="D334:D337"/>
    <mergeCell ref="E334:E337"/>
    <mergeCell ref="F334:F337"/>
    <mergeCell ref="G334:G337"/>
    <mergeCell ref="C338:C353"/>
    <mergeCell ref="D338:D353"/>
    <mergeCell ref="E338:E353"/>
    <mergeCell ref="F338:F353"/>
    <mergeCell ref="G338:G353"/>
    <mergeCell ref="H342:H343"/>
    <mergeCell ref="G318:G333"/>
    <mergeCell ref="C318:C333"/>
    <mergeCell ref="H399:H400"/>
    <mergeCell ref="C402:C404"/>
    <mergeCell ref="D402:D404"/>
    <mergeCell ref="E402:E404"/>
    <mergeCell ref="F402:F404"/>
    <mergeCell ref="G402:G404"/>
    <mergeCell ref="H403:H404"/>
    <mergeCell ref="C405:C412"/>
    <mergeCell ref="D405:D412"/>
    <mergeCell ref="E405:E412"/>
    <mergeCell ref="F405:F412"/>
    <mergeCell ref="G405:G412"/>
    <mergeCell ref="H408:H411"/>
    <mergeCell ref="G413:G415"/>
    <mergeCell ref="H414:H415"/>
    <mergeCell ref="C417:C427"/>
    <mergeCell ref="D417:D427"/>
    <mergeCell ref="E417:E427"/>
    <mergeCell ref="F417:F427"/>
    <mergeCell ref="G417:G427"/>
    <mergeCell ref="C428:C429"/>
    <mergeCell ref="D428:D429"/>
    <mergeCell ref="E428:E429"/>
    <mergeCell ref="F428:F429"/>
    <mergeCell ref="G428:G429"/>
    <mergeCell ref="C413:C415"/>
    <mergeCell ref="D413:D415"/>
    <mergeCell ref="E413:E415"/>
    <mergeCell ref="F413:F415"/>
    <mergeCell ref="H433:H434"/>
    <mergeCell ref="C436:C442"/>
    <mergeCell ref="D436:D442"/>
    <mergeCell ref="E436:E442"/>
    <mergeCell ref="F436:F442"/>
    <mergeCell ref="G436:G442"/>
    <mergeCell ref="H440:H442"/>
    <mergeCell ref="C443:C453"/>
    <mergeCell ref="D443:D453"/>
    <mergeCell ref="E443:E453"/>
    <mergeCell ref="F443:F453"/>
    <mergeCell ref="G443:G453"/>
    <mergeCell ref="C454:C455"/>
    <mergeCell ref="D454:D455"/>
    <mergeCell ref="E454:E455"/>
    <mergeCell ref="F454:F455"/>
    <mergeCell ref="G454:G455"/>
    <mergeCell ref="C456:C465"/>
    <mergeCell ref="D456:D465"/>
    <mergeCell ref="E456:E465"/>
    <mergeCell ref="F456:F465"/>
    <mergeCell ref="G456:G465"/>
    <mergeCell ref="C466:C467"/>
    <mergeCell ref="D466:D467"/>
    <mergeCell ref="E466:E467"/>
    <mergeCell ref="F466:F467"/>
    <mergeCell ref="G466:G467"/>
    <mergeCell ref="C468:C479"/>
    <mergeCell ref="D468:D479"/>
    <mergeCell ref="E468:E479"/>
    <mergeCell ref="F468:F479"/>
    <mergeCell ref="G468:G479"/>
    <mergeCell ref="H469:H472"/>
    <mergeCell ref="C480:C481"/>
    <mergeCell ref="D480:D481"/>
    <mergeCell ref="E480:E481"/>
    <mergeCell ref="F480:F481"/>
    <mergeCell ref="G480:G481"/>
    <mergeCell ref="C482:C483"/>
    <mergeCell ref="D482:D483"/>
    <mergeCell ref="E482:E483"/>
    <mergeCell ref="F482:F483"/>
    <mergeCell ref="G482:G483"/>
    <mergeCell ref="G497:G498"/>
    <mergeCell ref="G484:G486"/>
    <mergeCell ref="C487:C489"/>
    <mergeCell ref="D487:D489"/>
    <mergeCell ref="E487:E489"/>
    <mergeCell ref="F487:F489"/>
    <mergeCell ref="G487:G489"/>
    <mergeCell ref="G490:G493"/>
    <mergeCell ref="C494:C496"/>
    <mergeCell ref="D494:D496"/>
    <mergeCell ref="E494:E496"/>
    <mergeCell ref="F494:F496"/>
    <mergeCell ref="G494:G496"/>
    <mergeCell ref="C484:C486"/>
    <mergeCell ref="D484:D486"/>
    <mergeCell ref="E484:E486"/>
    <mergeCell ref="F484:F486"/>
    <mergeCell ref="C497:C498"/>
    <mergeCell ref="D497:D498"/>
    <mergeCell ref="E497:E498"/>
    <mergeCell ref="F497:F498"/>
  </mergeCells>
  <conditionalFormatting sqref="R12:R498">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disablePrompts="1" count="4">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79:I281 I444 H323 I292:I294 I267:I269 H303:H304 I109:I112 I311:I313 I331:I333 I232:I234 I243:I245 I254:I256 H342 I350:I352" xr:uid="{6C476B99-AAEC-4D2E-A65D-47172129F51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444 J252:J256 J265:J269 J277:J281 J290:J294 J247 J324 J230:J234 J272 J225 J260 J309:J313 J241:J245 J304 J285 J85 J329:J333 J236 J348:J352 J343" xr:uid="{1E1E2820-4845-496A-BA50-26DAADAF1576}">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85 L231 L266 L253 L242 L310" xr:uid="{B0A85601-0E76-478C-BE44-3256043EA52B}">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77" xr:uid="{00E0629D-B7B8-4663-A035-838F4D352C7C}">
      <formula1>0</formula1>
      <formula2>390</formula2>
    </dataValidation>
  </dataValidation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R1246"/>
  <sheetViews>
    <sheetView zoomScale="40" zoomScaleNormal="40" workbookViewId="0">
      <selection activeCell="G198" sqref="G198:G210"/>
    </sheetView>
  </sheetViews>
  <sheetFormatPr baseColWidth="10" defaultColWidth="11.42578125" defaultRowHeight="14.25"/>
  <cols>
    <col min="1" max="1" width="26.42578125" style="20" customWidth="1"/>
    <col min="2" max="2" width="16.7109375" style="21" customWidth="1"/>
    <col min="3" max="3" width="22" style="21" customWidth="1"/>
    <col min="4" max="4" width="36.7109375" style="22" customWidth="1"/>
    <col min="5" max="5" width="98.28515625" style="23" customWidth="1"/>
    <col min="6" max="6" width="41.85546875" style="23" customWidth="1"/>
    <col min="7" max="7" width="48.42578125" style="23" customWidth="1"/>
    <col min="8" max="8" width="42.140625" style="23" customWidth="1"/>
    <col min="9" max="9" width="33.28515625" style="24" customWidth="1"/>
    <col min="10" max="10" width="39.140625" style="22" customWidth="1"/>
    <col min="11" max="11" width="23.140625" style="22" customWidth="1"/>
    <col min="12" max="12" width="29.28515625" style="22" customWidth="1"/>
    <col min="13" max="13" width="31.28515625" style="22" customWidth="1"/>
    <col min="14" max="14" width="40.42578125" style="22" customWidth="1"/>
    <col min="15" max="15" width="33.85546875" style="24" customWidth="1"/>
    <col min="16" max="16" width="29.7109375" style="22" customWidth="1"/>
    <col min="17" max="17" width="45.42578125" style="22" customWidth="1"/>
    <col min="18" max="18" width="53" style="19" bestFit="1" customWidth="1"/>
    <col min="19" max="16384" width="11.42578125" style="19"/>
  </cols>
  <sheetData>
    <row r="1" spans="1:18" ht="14.25" customHeight="1">
      <c r="A1" s="574"/>
      <c r="B1" s="575"/>
      <c r="C1" s="203"/>
      <c r="D1" s="153"/>
      <c r="E1" s="154"/>
      <c r="F1" s="154"/>
      <c r="G1" s="154"/>
      <c r="H1" s="154"/>
      <c r="I1" s="204"/>
      <c r="J1" s="156"/>
      <c r="K1" s="153"/>
      <c r="L1" s="153"/>
      <c r="M1" s="153"/>
      <c r="N1" s="153"/>
      <c r="O1" s="153"/>
      <c r="P1" s="156"/>
      <c r="Q1" s="153"/>
      <c r="R1" s="322"/>
    </row>
    <row r="2" spans="1:18" ht="14.25" customHeight="1">
      <c r="A2" s="576"/>
      <c r="B2" s="577"/>
      <c r="C2" s="194"/>
      <c r="D2" s="328"/>
      <c r="E2" s="328"/>
      <c r="F2" s="328"/>
      <c r="G2" s="328"/>
      <c r="H2" s="328"/>
      <c r="I2" s="328"/>
      <c r="J2" s="328"/>
      <c r="K2" s="328"/>
      <c r="L2" s="328"/>
      <c r="M2" s="328"/>
      <c r="N2" s="328"/>
      <c r="O2" s="328"/>
      <c r="P2" s="328"/>
      <c r="Q2" s="328"/>
      <c r="R2" s="329"/>
    </row>
    <row r="3" spans="1:18" ht="20.25" customHeight="1">
      <c r="A3" s="578"/>
      <c r="B3" s="579"/>
      <c r="C3" s="202"/>
      <c r="D3" s="157"/>
      <c r="E3" s="155"/>
      <c r="F3" s="155"/>
      <c r="G3" s="580" t="s">
        <v>0</v>
      </c>
      <c r="H3" s="581"/>
      <c r="I3" s="581"/>
      <c r="J3" s="582"/>
      <c r="K3" s="157"/>
      <c r="L3" s="157"/>
      <c r="M3" s="157"/>
      <c r="N3" s="157"/>
      <c r="O3" s="157"/>
      <c r="P3" s="158"/>
      <c r="Q3" s="157"/>
      <c r="R3" s="159"/>
    </row>
    <row r="4" spans="1:18" ht="15.75">
      <c r="A4" s="591" t="s">
        <v>1</v>
      </c>
      <c r="B4" s="591"/>
      <c r="C4" s="592"/>
      <c r="D4" s="591"/>
      <c r="E4" s="591"/>
      <c r="F4" s="12"/>
      <c r="G4" s="12"/>
      <c r="H4" s="12"/>
      <c r="I4" s="25"/>
      <c r="J4" s="25"/>
      <c r="K4" s="8"/>
      <c r="L4" s="157"/>
      <c r="M4" s="157"/>
      <c r="N4" s="157"/>
      <c r="O4" s="157"/>
      <c r="P4" s="587" t="s">
        <v>2</v>
      </c>
      <c r="Q4" s="588"/>
      <c r="R4" s="332">
        <v>46022</v>
      </c>
    </row>
    <row r="5" spans="1:18" ht="15.75">
      <c r="A5" s="591" t="s">
        <v>3</v>
      </c>
      <c r="B5" s="591"/>
      <c r="C5" s="592"/>
      <c r="D5" s="591"/>
      <c r="E5" s="591"/>
      <c r="F5" s="12"/>
      <c r="G5" s="12"/>
      <c r="H5" s="12"/>
      <c r="I5" s="25"/>
      <c r="J5" s="25"/>
      <c r="K5" s="8"/>
      <c r="L5" s="157"/>
      <c r="M5" s="157"/>
      <c r="N5" s="157"/>
      <c r="O5" s="157"/>
      <c r="P5" s="589"/>
      <c r="Q5" s="590"/>
      <c r="R5" s="326"/>
    </row>
    <row r="6" spans="1:18" ht="15.75">
      <c r="A6" s="591" t="s">
        <v>5</v>
      </c>
      <c r="B6" s="591"/>
      <c r="C6" s="592"/>
      <c r="D6" s="591"/>
      <c r="E6" s="591"/>
      <c r="F6" s="12"/>
      <c r="G6" s="12"/>
      <c r="H6" s="12"/>
      <c r="I6" s="25"/>
      <c r="J6" s="25"/>
      <c r="K6" s="8"/>
      <c r="L6" s="157"/>
      <c r="M6" s="157"/>
      <c r="N6" s="157"/>
      <c r="O6" s="157"/>
      <c r="P6" s="585"/>
      <c r="Q6" s="586"/>
      <c r="R6" s="330"/>
    </row>
    <row r="7" spans="1:18" ht="15.75">
      <c r="A7" s="591" t="s">
        <v>7</v>
      </c>
      <c r="B7" s="591"/>
      <c r="C7" s="592"/>
      <c r="D7" s="591"/>
      <c r="E7" s="591"/>
      <c r="F7" s="12"/>
      <c r="G7" s="12"/>
      <c r="H7" s="12"/>
      <c r="I7" s="25"/>
      <c r="J7" s="25"/>
      <c r="K7" s="8"/>
      <c r="L7" s="157"/>
      <c r="M7" s="157"/>
      <c r="N7" s="157"/>
      <c r="O7" s="157"/>
      <c r="P7" s="583" t="s">
        <v>8</v>
      </c>
      <c r="Q7" s="584"/>
      <c r="R7" s="327">
        <v>46178</v>
      </c>
    </row>
    <row r="8" spans="1:18" ht="15.75">
      <c r="A8" s="573"/>
      <c r="B8" s="573"/>
      <c r="C8" s="573"/>
      <c r="D8" s="573"/>
      <c r="E8" s="573"/>
      <c r="F8" s="12"/>
      <c r="G8" s="12"/>
      <c r="H8" s="12"/>
      <c r="I8" s="25"/>
      <c r="J8" s="25"/>
      <c r="K8" s="8"/>
      <c r="L8" s="8"/>
      <c r="M8" s="157"/>
      <c r="N8" s="157"/>
      <c r="O8" s="157"/>
      <c r="P8" s="158"/>
      <c r="Q8" s="324"/>
      <c r="R8" s="323"/>
    </row>
    <row r="9" spans="1:18" ht="15.75">
      <c r="A9" s="570"/>
      <c r="B9" s="571"/>
      <c r="C9" s="571"/>
      <c r="D9" s="571"/>
      <c r="E9" s="571"/>
      <c r="F9" s="571"/>
      <c r="G9" s="571"/>
      <c r="H9" s="571"/>
      <c r="I9" s="571"/>
      <c r="J9" s="571"/>
      <c r="K9" s="571"/>
      <c r="L9" s="571"/>
      <c r="M9" s="571"/>
      <c r="N9" s="571"/>
      <c r="O9" s="571"/>
      <c r="P9" s="571"/>
      <c r="Q9" s="571"/>
      <c r="R9" s="572"/>
    </row>
    <row r="10" spans="1:18" ht="15.75">
      <c r="A10" s="208"/>
      <c r="B10" s="197"/>
      <c r="C10" s="197"/>
      <c r="D10" s="197" t="s">
        <v>4534</v>
      </c>
      <c r="E10" s="321"/>
      <c r="F10" s="319"/>
      <c r="G10" s="320" t="s">
        <v>4532</v>
      </c>
      <c r="H10" s="315"/>
      <c r="I10" s="210"/>
      <c r="J10" s="210"/>
      <c r="K10" s="197"/>
      <c r="L10" s="197"/>
      <c r="M10" s="197"/>
      <c r="N10" s="197"/>
      <c r="O10" s="197"/>
      <c r="P10" s="210"/>
      <c r="Q10" s="197"/>
      <c r="R10" s="197"/>
    </row>
    <row r="11" spans="1:18" ht="63">
      <c r="A11" s="317" t="s">
        <v>9</v>
      </c>
      <c r="B11" s="316" t="s">
        <v>10</v>
      </c>
      <c r="C11" s="316" t="s">
        <v>11</v>
      </c>
      <c r="D11" s="316" t="s">
        <v>4533</v>
      </c>
      <c r="E11" s="318" t="s">
        <v>5620</v>
      </c>
      <c r="F11" s="316" t="s">
        <v>4531</v>
      </c>
      <c r="G11" s="314" t="s">
        <v>5619</v>
      </c>
      <c r="H11" s="316" t="s">
        <v>12</v>
      </c>
      <c r="I11" s="316" t="s">
        <v>13</v>
      </c>
      <c r="J11" s="316" t="s">
        <v>14</v>
      </c>
      <c r="K11" s="316" t="s">
        <v>15</v>
      </c>
      <c r="L11" s="316" t="s">
        <v>16</v>
      </c>
      <c r="M11" s="316" t="s">
        <v>17</v>
      </c>
      <c r="N11" s="316" t="s">
        <v>18</v>
      </c>
      <c r="O11" s="316" t="s">
        <v>19</v>
      </c>
      <c r="P11" s="316" t="s">
        <v>20</v>
      </c>
      <c r="Q11" s="316" t="s">
        <v>21</v>
      </c>
      <c r="R11" s="316" t="s">
        <v>22</v>
      </c>
    </row>
    <row r="12" spans="1:18" ht="240.75" hidden="1" customHeight="1">
      <c r="A12" s="44" t="s">
        <v>1461</v>
      </c>
      <c r="B12" s="43" t="s">
        <v>1276</v>
      </c>
      <c r="C12" s="479" t="s">
        <v>1462</v>
      </c>
      <c r="D12" s="510" t="s">
        <v>1463</v>
      </c>
      <c r="E12" s="513" t="s">
        <v>1464</v>
      </c>
      <c r="F12" s="513"/>
      <c r="G12" s="482" t="s">
        <v>1465</v>
      </c>
      <c r="H12" s="482" t="s">
        <v>1466</v>
      </c>
      <c r="I12" s="37" t="s">
        <v>1467</v>
      </c>
      <c r="J12" s="33" t="s">
        <v>1468</v>
      </c>
      <c r="K12" s="51">
        <v>1</v>
      </c>
      <c r="L12" s="40">
        <v>46056</v>
      </c>
      <c r="M12" s="40">
        <v>46081</v>
      </c>
      <c r="N12" s="95">
        <v>3.5714285714285716</v>
      </c>
      <c r="O12" s="200">
        <v>0</v>
      </c>
      <c r="P12" s="70" t="s">
        <v>1469</v>
      </c>
      <c r="Q12" s="34">
        <f>O12/K12</f>
        <v>0</v>
      </c>
      <c r="R12" s="48" t="str">
        <f t="array" aca="1" ref="R12" ca="1">IF(ISNUMBER(Q12),IF(Q12=100%,"CUMPLIDA",IF(AND(ISNUMBER(M12),ISNUMBER(INDIRECT("FECHA_"&amp;$B12,1))), IF(M12&lt;=INDIRECT("FECHA_"&amp;$B12,1),"INCUMPLIDA","PROCESO"), "VERIFICAR FECHA")),"SIN VALOR AVANCE")</f>
        <v>PROCESO</v>
      </c>
    </row>
    <row r="13" spans="1:18" ht="255" hidden="1">
      <c r="A13" s="44" t="s">
        <v>1461</v>
      </c>
      <c r="B13" s="43" t="s">
        <v>1276</v>
      </c>
      <c r="C13" s="480"/>
      <c r="D13" s="511"/>
      <c r="E13" s="514"/>
      <c r="F13" s="514"/>
      <c r="G13" s="483"/>
      <c r="H13" s="483"/>
      <c r="I13" s="37" t="s">
        <v>1470</v>
      </c>
      <c r="J13" s="33" t="s">
        <v>1471</v>
      </c>
      <c r="K13" s="51">
        <v>1</v>
      </c>
      <c r="L13" s="40">
        <v>46084</v>
      </c>
      <c r="M13" s="40">
        <v>46115</v>
      </c>
      <c r="N13" s="95">
        <v>4.4285714285714288</v>
      </c>
      <c r="O13" s="200">
        <v>0</v>
      </c>
      <c r="P13" s="70" t="s">
        <v>1472</v>
      </c>
      <c r="Q13" s="34">
        <f t="shared" ref="Q13:Q46" si="0">O13/K13</f>
        <v>0</v>
      </c>
      <c r="R13" s="48" t="str">
        <f t="array" aca="1" ref="R13" ca="1">IF(ISNUMBER(Q13),IF(Q13=100%,"CUMPLIDA",IF(AND(ISNUMBER(M13),ISNUMBER(INDIRECT("FECHA_"&amp;$B13,1))), IF(M13&lt;=INDIRECT("FECHA_"&amp;$B13,1),"INCUMPLIDA","PROCESO"), "VERIFICAR FECHA")),"SIN VALOR AVANCE")</f>
        <v>PROCESO</v>
      </c>
    </row>
    <row r="14" spans="1:18" ht="330" hidden="1" customHeight="1">
      <c r="A14" s="44" t="s">
        <v>1461</v>
      </c>
      <c r="B14" s="43" t="s">
        <v>1276</v>
      </c>
      <c r="C14" s="481"/>
      <c r="D14" s="512"/>
      <c r="E14" s="515"/>
      <c r="F14" s="515"/>
      <c r="G14" s="484"/>
      <c r="H14" s="484"/>
      <c r="I14" s="37" t="s">
        <v>1473</v>
      </c>
      <c r="J14" s="33" t="s">
        <v>727</v>
      </c>
      <c r="K14" s="51">
        <v>6</v>
      </c>
      <c r="L14" s="40">
        <v>46048</v>
      </c>
      <c r="M14" s="40">
        <v>46199</v>
      </c>
      <c r="N14" s="95">
        <v>21.571428571428573</v>
      </c>
      <c r="O14" s="200">
        <v>0</v>
      </c>
      <c r="P14" s="70" t="s">
        <v>1474</v>
      </c>
      <c r="Q14" s="34">
        <f t="shared" si="0"/>
        <v>0</v>
      </c>
      <c r="R14" s="48" t="str">
        <f t="array" aca="1" ref="R14" ca="1">IF(ISNUMBER(Q14),IF(Q14=100%,"CUMPLIDA",IF(AND(ISNUMBER(M14),ISNUMBER(INDIRECT("FECHA_"&amp;$B14,1))), IF(M14&lt;=INDIRECT("FECHA_"&amp;$B14,1),"INCUMPLIDA","PROCESO"), "VERIFICAR FECHA")),"SIN VALOR AVANCE")</f>
        <v>PROCESO</v>
      </c>
    </row>
    <row r="15" spans="1:18" ht="210.75" hidden="1" customHeight="1">
      <c r="A15" s="44" t="s">
        <v>283</v>
      </c>
      <c r="B15" s="43" t="s">
        <v>1276</v>
      </c>
      <c r="C15" s="476" t="s">
        <v>1430</v>
      </c>
      <c r="D15" s="476" t="s">
        <v>1623</v>
      </c>
      <c r="E15" s="475" t="s">
        <v>1624</v>
      </c>
      <c r="F15" s="475"/>
      <c r="G15" s="475" t="s">
        <v>1625</v>
      </c>
      <c r="H15" s="45" t="s">
        <v>1626</v>
      </c>
      <c r="I15" s="33" t="s">
        <v>1627</v>
      </c>
      <c r="J15" s="33" t="s">
        <v>1628</v>
      </c>
      <c r="K15" s="56">
        <v>4</v>
      </c>
      <c r="L15" s="63">
        <v>45839</v>
      </c>
      <c r="M15" s="63">
        <v>46203</v>
      </c>
      <c r="N15" s="95">
        <f t="shared" ref="N15:N65" si="1">(M15-L15)/7</f>
        <v>52</v>
      </c>
      <c r="O15" s="51">
        <v>2</v>
      </c>
      <c r="P15" s="33" t="s">
        <v>1629</v>
      </c>
      <c r="Q15" s="34">
        <f t="shared" si="0"/>
        <v>0.5</v>
      </c>
      <c r="R15" s="48" t="str">
        <f t="array" aca="1" ref="R15" ca="1">IF(ISNUMBER(Q15),IF(Q15=100%,"CUMPLIDA",IF(AND(ISNUMBER(M15),ISNUMBER(INDIRECT("FECHA_"&amp;$B15,1))), IF(M15&lt;=INDIRECT("FECHA_"&amp;$B15,1),"INCUMPLIDA","PROCESO"), "VERIFICAR FECHA")),"SIN VALOR AVANCE")</f>
        <v>PROCESO</v>
      </c>
    </row>
    <row r="16" spans="1:18" ht="180.75" hidden="1">
      <c r="A16" s="44" t="s">
        <v>283</v>
      </c>
      <c r="B16" s="43" t="s">
        <v>1276</v>
      </c>
      <c r="C16" s="476"/>
      <c r="D16" s="476"/>
      <c r="E16" s="475"/>
      <c r="F16" s="475"/>
      <c r="G16" s="475"/>
      <c r="H16" s="475" t="s">
        <v>1630</v>
      </c>
      <c r="I16" s="33" t="s">
        <v>1631</v>
      </c>
      <c r="J16" s="33" t="s">
        <v>1632</v>
      </c>
      <c r="K16" s="56">
        <v>1</v>
      </c>
      <c r="L16" s="52">
        <v>45839</v>
      </c>
      <c r="M16" s="63">
        <v>45868</v>
      </c>
      <c r="N16" s="95">
        <f t="shared" si="1"/>
        <v>4.1428571428571432</v>
      </c>
      <c r="O16" s="51">
        <v>1</v>
      </c>
      <c r="P16" s="33" t="s">
        <v>1633</v>
      </c>
      <c r="Q16" s="34">
        <f t="shared" si="0"/>
        <v>1</v>
      </c>
      <c r="R16" s="48" t="str">
        <f t="array" aca="1" ref="R16" ca="1">IF(ISNUMBER(Q16),IF(Q16=100%,"CUMPLIDA",IF(AND(ISNUMBER(M16),ISNUMBER(INDIRECT("FECHA_"&amp;$B16,1))), IF(M16&lt;=INDIRECT("FECHA_"&amp;$B16,1),"INCUMPLIDA","PROCESO"), "VERIFICAR FECHA")),"SIN VALOR AVANCE")</f>
        <v>CUMPLIDA</v>
      </c>
    </row>
    <row r="17" spans="1:18" ht="180" hidden="1">
      <c r="A17" s="44" t="s">
        <v>283</v>
      </c>
      <c r="B17" s="43" t="s">
        <v>1276</v>
      </c>
      <c r="C17" s="476"/>
      <c r="D17" s="476"/>
      <c r="E17" s="475"/>
      <c r="F17" s="475"/>
      <c r="G17" s="475"/>
      <c r="H17" s="475"/>
      <c r="I17" s="33" t="s">
        <v>1634</v>
      </c>
      <c r="J17" s="33" t="s">
        <v>1635</v>
      </c>
      <c r="K17" s="56">
        <v>2</v>
      </c>
      <c r="L17" s="52">
        <v>45870</v>
      </c>
      <c r="M17" s="52">
        <v>45930</v>
      </c>
      <c r="N17" s="95">
        <f t="shared" si="1"/>
        <v>8.5714285714285712</v>
      </c>
      <c r="O17" s="51">
        <v>2</v>
      </c>
      <c r="P17" s="33" t="s">
        <v>1636</v>
      </c>
      <c r="Q17" s="34">
        <f t="shared" si="0"/>
        <v>1</v>
      </c>
      <c r="R17" s="48" t="str">
        <f t="array" aca="1" ref="R17" ca="1">IF(ISNUMBER(Q17),IF(Q17=100%,"CUMPLIDA",IF(AND(ISNUMBER(M17),ISNUMBER(INDIRECT("FECHA_"&amp;$B17,1))), IF(M17&lt;=INDIRECT("FECHA_"&amp;$B17,1),"INCUMPLIDA","PROCESO"), "VERIFICAR FECHA")),"SIN VALOR AVANCE")</f>
        <v>CUMPLIDA</v>
      </c>
    </row>
    <row r="18" spans="1:18" ht="120" hidden="1">
      <c r="A18" s="44" t="s">
        <v>283</v>
      </c>
      <c r="B18" s="43" t="s">
        <v>1276</v>
      </c>
      <c r="C18" s="476"/>
      <c r="D18" s="476"/>
      <c r="E18" s="475"/>
      <c r="F18" s="475"/>
      <c r="G18" s="475"/>
      <c r="H18" s="45" t="s">
        <v>1637</v>
      </c>
      <c r="I18" s="33" t="s">
        <v>1638</v>
      </c>
      <c r="J18" s="33" t="s">
        <v>1639</v>
      </c>
      <c r="K18" s="56">
        <v>1</v>
      </c>
      <c r="L18" s="52">
        <v>45839</v>
      </c>
      <c r="M18" s="52">
        <v>45899</v>
      </c>
      <c r="N18" s="95">
        <f t="shared" si="1"/>
        <v>8.5714285714285712</v>
      </c>
      <c r="O18" s="51">
        <v>1</v>
      </c>
      <c r="P18" s="33" t="s">
        <v>1640</v>
      </c>
      <c r="Q18" s="34">
        <f t="shared" si="0"/>
        <v>1</v>
      </c>
      <c r="R18" s="48" t="str">
        <f t="array" aca="1" ref="R18" ca="1">IF(ISNUMBER(Q18),IF(Q18=100%,"CUMPLIDA",IF(AND(ISNUMBER(M18),ISNUMBER(INDIRECT("FECHA_"&amp;$B18,1))), IF(M18&lt;=INDIRECT("FECHA_"&amp;$B18,1),"INCUMPLIDA","PROCESO"), "VERIFICAR FECHA")),"SIN VALOR AVANCE")</f>
        <v>CUMPLIDA</v>
      </c>
    </row>
    <row r="19" spans="1:18" ht="105" hidden="1">
      <c r="A19" s="44" t="s">
        <v>283</v>
      </c>
      <c r="B19" s="43" t="s">
        <v>1276</v>
      </c>
      <c r="C19" s="476"/>
      <c r="D19" s="476"/>
      <c r="E19" s="475"/>
      <c r="F19" s="475"/>
      <c r="G19" s="475"/>
      <c r="H19" s="45" t="s">
        <v>1641</v>
      </c>
      <c r="I19" s="33" t="s">
        <v>1642</v>
      </c>
      <c r="J19" s="33" t="s">
        <v>1643</v>
      </c>
      <c r="K19" s="56">
        <v>1</v>
      </c>
      <c r="L19" s="63">
        <v>45899</v>
      </c>
      <c r="M19" s="63">
        <v>45930</v>
      </c>
      <c r="N19" s="95">
        <f t="shared" si="1"/>
        <v>4.4285714285714288</v>
      </c>
      <c r="O19" s="51">
        <v>1</v>
      </c>
      <c r="P19" s="33" t="s">
        <v>1640</v>
      </c>
      <c r="Q19" s="34">
        <f t="shared" si="0"/>
        <v>1</v>
      </c>
      <c r="R19" s="48" t="str">
        <f t="array" aca="1" ref="R19" ca="1">IF(ISNUMBER(Q19),IF(Q19=100%,"CUMPLIDA",IF(AND(ISNUMBER(M19),ISNUMBER(INDIRECT("FECHA_"&amp;$B19,1))), IF(M19&lt;=INDIRECT("FECHA_"&amp;$B19,1),"INCUMPLIDA","PROCESO"), "VERIFICAR FECHA")),"SIN VALOR AVANCE")</f>
        <v>CUMPLIDA</v>
      </c>
    </row>
    <row r="20" spans="1:18" ht="180.75" hidden="1" customHeight="1">
      <c r="A20" s="44" t="s">
        <v>283</v>
      </c>
      <c r="B20" s="43" t="s">
        <v>1276</v>
      </c>
      <c r="C20" s="476" t="s">
        <v>1430</v>
      </c>
      <c r="D20" s="476" t="s">
        <v>1644</v>
      </c>
      <c r="E20" s="475" t="s">
        <v>1645</v>
      </c>
      <c r="F20" s="475"/>
      <c r="G20" s="475" t="s">
        <v>1646</v>
      </c>
      <c r="H20" s="475" t="s">
        <v>1647</v>
      </c>
      <c r="I20" s="33" t="s">
        <v>1648</v>
      </c>
      <c r="J20" s="33" t="s">
        <v>1649</v>
      </c>
      <c r="K20" s="56">
        <v>2</v>
      </c>
      <c r="L20" s="52">
        <v>45839</v>
      </c>
      <c r="M20" s="52">
        <v>46022</v>
      </c>
      <c r="N20" s="95">
        <f t="shared" si="1"/>
        <v>26.142857142857142</v>
      </c>
      <c r="O20" s="51">
        <v>2</v>
      </c>
      <c r="P20" s="33" t="s">
        <v>1650</v>
      </c>
      <c r="Q20" s="34">
        <f t="shared" si="0"/>
        <v>1</v>
      </c>
      <c r="R20" s="48" t="str">
        <f t="array" aca="1" ref="R20" ca="1">IF(ISNUMBER(Q20),IF(Q20=100%,"CUMPLIDA",IF(AND(ISNUMBER(M20),ISNUMBER(INDIRECT("FECHA_"&amp;$B20,1))), IF(M20&lt;=INDIRECT("FECHA_"&amp;$B20,1),"INCUMPLIDA","PROCESO"), "VERIFICAR FECHA")),"SIN VALOR AVANCE")</f>
        <v>CUMPLIDA</v>
      </c>
    </row>
    <row r="21" spans="1:18" ht="180.75" hidden="1">
      <c r="A21" s="44" t="s">
        <v>283</v>
      </c>
      <c r="B21" s="43" t="s">
        <v>1276</v>
      </c>
      <c r="C21" s="476"/>
      <c r="D21" s="476"/>
      <c r="E21" s="475"/>
      <c r="F21" s="475"/>
      <c r="G21" s="475"/>
      <c r="H21" s="475"/>
      <c r="I21" s="33" t="s">
        <v>1651</v>
      </c>
      <c r="J21" s="33" t="s">
        <v>1652</v>
      </c>
      <c r="K21" s="56">
        <v>2</v>
      </c>
      <c r="L21" s="52">
        <v>45839</v>
      </c>
      <c r="M21" s="52">
        <v>46022</v>
      </c>
      <c r="N21" s="95">
        <f t="shared" si="1"/>
        <v>26.142857142857142</v>
      </c>
      <c r="O21" s="51">
        <v>2</v>
      </c>
      <c r="P21" s="33" t="s">
        <v>1650</v>
      </c>
      <c r="Q21" s="34">
        <f t="shared" si="0"/>
        <v>1</v>
      </c>
      <c r="R21" s="48" t="str">
        <f t="array" aca="1" ref="R21" ca="1">IF(ISNUMBER(Q21),IF(Q21=100%,"CUMPLIDA",IF(AND(ISNUMBER(M21),ISNUMBER(INDIRECT("FECHA_"&amp;$B21,1))), IF(M21&lt;=INDIRECT("FECHA_"&amp;$B21,1),"INCUMPLIDA","PROCESO"), "VERIFICAR FECHA")),"SIN VALOR AVANCE")</f>
        <v>CUMPLIDA</v>
      </c>
    </row>
    <row r="22" spans="1:18" ht="180.75" hidden="1">
      <c r="A22" s="44" t="s">
        <v>283</v>
      </c>
      <c r="B22" s="43" t="s">
        <v>1276</v>
      </c>
      <c r="C22" s="476"/>
      <c r="D22" s="476"/>
      <c r="E22" s="475"/>
      <c r="F22" s="475"/>
      <c r="G22" s="475"/>
      <c r="H22" s="475" t="s">
        <v>1653</v>
      </c>
      <c r="I22" s="33" t="s">
        <v>1654</v>
      </c>
      <c r="J22" s="33" t="s">
        <v>1655</v>
      </c>
      <c r="K22" s="56">
        <v>4</v>
      </c>
      <c r="L22" s="52">
        <v>45839</v>
      </c>
      <c r="M22" s="52">
        <v>46218</v>
      </c>
      <c r="N22" s="95">
        <f t="shared" si="1"/>
        <v>54.142857142857146</v>
      </c>
      <c r="O22" s="51">
        <v>2</v>
      </c>
      <c r="P22" s="33" t="s">
        <v>1650</v>
      </c>
      <c r="Q22" s="34">
        <f t="shared" si="0"/>
        <v>0.5</v>
      </c>
      <c r="R22" s="48" t="str">
        <f t="array" aca="1" ref="R22" ca="1">IF(ISNUMBER(Q22),IF(Q22=100%,"CUMPLIDA",IF(AND(ISNUMBER(M22),ISNUMBER(INDIRECT("FECHA_"&amp;$B22,1))), IF(M22&lt;=INDIRECT("FECHA_"&amp;$B22,1),"INCUMPLIDA","PROCESO"), "VERIFICAR FECHA")),"SIN VALOR AVANCE")</f>
        <v>PROCESO</v>
      </c>
    </row>
    <row r="23" spans="1:18" ht="180.75" hidden="1">
      <c r="A23" s="44" t="s">
        <v>283</v>
      </c>
      <c r="B23" s="43" t="s">
        <v>1276</v>
      </c>
      <c r="C23" s="476"/>
      <c r="D23" s="476"/>
      <c r="E23" s="475"/>
      <c r="F23" s="475"/>
      <c r="G23" s="475"/>
      <c r="H23" s="475"/>
      <c r="I23" s="33" t="s">
        <v>1656</v>
      </c>
      <c r="J23" s="33" t="s">
        <v>1655</v>
      </c>
      <c r="K23" s="56">
        <v>4</v>
      </c>
      <c r="L23" s="52">
        <v>45839</v>
      </c>
      <c r="M23" s="52">
        <v>46218</v>
      </c>
      <c r="N23" s="95">
        <f t="shared" si="1"/>
        <v>54.142857142857146</v>
      </c>
      <c r="O23" s="51">
        <v>2</v>
      </c>
      <c r="P23" s="33" t="s">
        <v>1650</v>
      </c>
      <c r="Q23" s="34">
        <f t="shared" si="0"/>
        <v>0.5</v>
      </c>
      <c r="R23" s="48" t="str">
        <f t="array" aca="1" ref="R23" ca="1">IF(ISNUMBER(Q23),IF(Q23=100%,"CUMPLIDA",IF(AND(ISNUMBER(M23),ISNUMBER(INDIRECT("FECHA_"&amp;$B23,1))), IF(M23&lt;=INDIRECT("FECHA_"&amp;$B23,1),"INCUMPLIDA","PROCESO"), "VERIFICAR FECHA")),"SIN VALOR AVANCE")</f>
        <v>PROCESO</v>
      </c>
    </row>
    <row r="24" spans="1:18" ht="120" hidden="1" customHeight="1">
      <c r="A24" s="44" t="s">
        <v>283</v>
      </c>
      <c r="B24" s="43" t="s">
        <v>1276</v>
      </c>
      <c r="C24" s="474" t="s">
        <v>1657</v>
      </c>
      <c r="D24" s="476" t="s">
        <v>1658</v>
      </c>
      <c r="E24" s="488" t="s">
        <v>1659</v>
      </c>
      <c r="F24" s="488"/>
      <c r="G24" s="488" t="s">
        <v>1660</v>
      </c>
      <c r="H24" s="475" t="s">
        <v>1661</v>
      </c>
      <c r="I24" s="37" t="s">
        <v>1662</v>
      </c>
      <c r="J24" s="33" t="s">
        <v>289</v>
      </c>
      <c r="K24" s="56">
        <v>1</v>
      </c>
      <c r="L24" s="40">
        <v>46006</v>
      </c>
      <c r="M24" s="40">
        <v>46053</v>
      </c>
      <c r="N24" s="150">
        <f t="shared" si="1"/>
        <v>6.7142857142857144</v>
      </c>
      <c r="O24" s="51">
        <v>0</v>
      </c>
      <c r="P24" s="33" t="s">
        <v>1663</v>
      </c>
      <c r="Q24" s="34">
        <f t="shared" si="0"/>
        <v>0</v>
      </c>
      <c r="R24" s="48" t="str">
        <f t="array" aca="1" ref="R24" ca="1">IF(ISNUMBER(Q24),IF(Q24=100%,"CUMPLIDA",IF(AND(ISNUMBER(M24),ISNUMBER(INDIRECT("FECHA_"&amp;$B24,1))), IF(M24&lt;=INDIRECT("FECHA_"&amp;$B24,1),"INCUMPLIDA","PROCESO"), "VERIFICAR FECHA")),"SIN VALOR AVANCE")</f>
        <v>PROCESO</v>
      </c>
    </row>
    <row r="25" spans="1:18" ht="240" hidden="1">
      <c r="A25" s="44" t="s">
        <v>283</v>
      </c>
      <c r="B25" s="43" t="s">
        <v>1276</v>
      </c>
      <c r="C25" s="474"/>
      <c r="D25" s="476"/>
      <c r="E25" s="488"/>
      <c r="F25" s="488"/>
      <c r="G25" s="488"/>
      <c r="H25" s="475"/>
      <c r="I25" s="37" t="s">
        <v>1664</v>
      </c>
      <c r="J25" s="33" t="s">
        <v>1665</v>
      </c>
      <c r="K25" s="56">
        <v>1</v>
      </c>
      <c r="L25" s="40">
        <v>46054</v>
      </c>
      <c r="M25" s="40">
        <v>46265</v>
      </c>
      <c r="N25" s="150">
        <f t="shared" si="1"/>
        <v>30.142857142857142</v>
      </c>
      <c r="O25" s="51">
        <v>0.25</v>
      </c>
      <c r="P25" s="33" t="s">
        <v>1666</v>
      </c>
      <c r="Q25" s="34">
        <f t="shared" si="0"/>
        <v>0.25</v>
      </c>
      <c r="R25" s="48" t="str">
        <f t="array" aca="1" ref="R25" ca="1">IF(ISNUMBER(Q25),IF(Q25=100%,"CUMPLIDA",IF(AND(ISNUMBER(M25),ISNUMBER(INDIRECT("FECHA_"&amp;$B25,1))), IF(M25&lt;=INDIRECT("FECHA_"&amp;$B25,1),"INCUMPLIDA","PROCESO"), "VERIFICAR FECHA")),"SIN VALOR AVANCE")</f>
        <v>PROCESO</v>
      </c>
    </row>
    <row r="26" spans="1:18" ht="105" hidden="1">
      <c r="A26" s="44" t="s">
        <v>283</v>
      </c>
      <c r="B26" s="43" t="s">
        <v>1276</v>
      </c>
      <c r="C26" s="474"/>
      <c r="D26" s="476"/>
      <c r="E26" s="488"/>
      <c r="F26" s="488"/>
      <c r="G26" s="488"/>
      <c r="H26" s="488" t="s">
        <v>1667</v>
      </c>
      <c r="I26" s="37" t="s">
        <v>1668</v>
      </c>
      <c r="J26" s="33" t="s">
        <v>1669</v>
      </c>
      <c r="K26" s="56">
        <v>1</v>
      </c>
      <c r="L26" s="40">
        <v>46023</v>
      </c>
      <c r="M26" s="40">
        <v>46265</v>
      </c>
      <c r="N26" s="150">
        <f t="shared" si="1"/>
        <v>34.571428571428569</v>
      </c>
      <c r="O26" s="51">
        <v>0.4</v>
      </c>
      <c r="P26" s="33" t="s">
        <v>1666</v>
      </c>
      <c r="Q26" s="34">
        <f t="shared" si="0"/>
        <v>0.4</v>
      </c>
      <c r="R26" s="48" t="str">
        <f t="array" aca="1" ref="R26" ca="1">IF(ISNUMBER(Q26),IF(Q26=100%,"CUMPLIDA",IF(AND(ISNUMBER(M26),ISNUMBER(INDIRECT("FECHA_"&amp;$B26,1))), IF(M26&lt;=INDIRECT("FECHA_"&amp;$B26,1),"INCUMPLIDA","PROCESO"), "VERIFICAR FECHA")),"SIN VALOR AVANCE")</f>
        <v>PROCESO</v>
      </c>
    </row>
    <row r="27" spans="1:18" ht="210" hidden="1">
      <c r="A27" s="44" t="s">
        <v>283</v>
      </c>
      <c r="B27" s="43" t="s">
        <v>1276</v>
      </c>
      <c r="C27" s="474"/>
      <c r="D27" s="476"/>
      <c r="E27" s="488"/>
      <c r="F27" s="488"/>
      <c r="G27" s="488"/>
      <c r="H27" s="488"/>
      <c r="I27" s="37" t="s">
        <v>1670</v>
      </c>
      <c r="J27" s="33" t="s">
        <v>289</v>
      </c>
      <c r="K27" s="56">
        <v>1</v>
      </c>
      <c r="L27" s="40">
        <v>46174</v>
      </c>
      <c r="M27" s="40">
        <v>46234</v>
      </c>
      <c r="N27" s="150">
        <f t="shared" si="1"/>
        <v>8.5714285714285712</v>
      </c>
      <c r="O27" s="51">
        <v>0</v>
      </c>
      <c r="P27" s="33" t="s">
        <v>1666</v>
      </c>
      <c r="Q27" s="34">
        <f t="shared" si="0"/>
        <v>0</v>
      </c>
      <c r="R27" s="48" t="str">
        <f t="array" aca="1" ref="R27" ca="1">IF(ISNUMBER(Q27),IF(Q27=100%,"CUMPLIDA",IF(AND(ISNUMBER(M27),ISNUMBER(INDIRECT("FECHA_"&amp;$B27,1))), IF(M27&lt;=INDIRECT("FECHA_"&amp;$B27,1),"INCUMPLIDA","PROCESO"), "VERIFICAR FECHA")),"SIN VALOR AVANCE")</f>
        <v>PROCESO</v>
      </c>
    </row>
    <row r="28" spans="1:18" ht="180.75" hidden="1" customHeight="1">
      <c r="A28" s="44" t="s">
        <v>283</v>
      </c>
      <c r="B28" s="43" t="s">
        <v>1276</v>
      </c>
      <c r="C28" s="474"/>
      <c r="D28" s="476"/>
      <c r="E28" s="488"/>
      <c r="F28" s="488"/>
      <c r="G28" s="488"/>
      <c r="H28" s="488"/>
      <c r="I28" s="37" t="s">
        <v>1671</v>
      </c>
      <c r="J28" s="33" t="s">
        <v>389</v>
      </c>
      <c r="K28" s="56">
        <v>1</v>
      </c>
      <c r="L28" s="40">
        <v>46235</v>
      </c>
      <c r="M28" s="40">
        <v>46387</v>
      </c>
      <c r="N28" s="150">
        <f t="shared" si="1"/>
        <v>21.714285714285715</v>
      </c>
      <c r="O28" s="51">
        <v>0</v>
      </c>
      <c r="P28" s="33" t="s">
        <v>1672</v>
      </c>
      <c r="Q28" s="34">
        <f t="shared" si="0"/>
        <v>0</v>
      </c>
      <c r="R28" s="48" t="str">
        <f t="array" aca="1" ref="R28" ca="1">IF(ISNUMBER(Q28),IF(Q28=100%,"CUMPLIDA",IF(AND(ISNUMBER(M28),ISNUMBER(INDIRECT("FECHA_"&amp;$B28,1))), IF(M28&lt;=INDIRECT("FECHA_"&amp;$B28,1),"INCUMPLIDA","PROCESO"), "VERIFICAR FECHA")),"SIN VALOR AVANCE")</f>
        <v>PROCESO</v>
      </c>
    </row>
    <row r="29" spans="1:18" ht="210" hidden="1" customHeight="1">
      <c r="A29" s="44" t="s">
        <v>283</v>
      </c>
      <c r="B29" s="43" t="s">
        <v>1276</v>
      </c>
      <c r="C29" s="474" t="s">
        <v>1657</v>
      </c>
      <c r="D29" s="476" t="s">
        <v>1658</v>
      </c>
      <c r="E29" s="475" t="s">
        <v>1673</v>
      </c>
      <c r="F29" s="475"/>
      <c r="G29" s="488" t="s">
        <v>1674</v>
      </c>
      <c r="H29" s="488" t="s">
        <v>1675</v>
      </c>
      <c r="I29" s="37" t="s">
        <v>1676</v>
      </c>
      <c r="J29" s="33" t="s">
        <v>1677</v>
      </c>
      <c r="K29" s="56">
        <v>1</v>
      </c>
      <c r="L29" s="40">
        <v>46174</v>
      </c>
      <c r="M29" s="40">
        <v>46234</v>
      </c>
      <c r="N29" s="150">
        <f t="shared" si="1"/>
        <v>8.5714285714285712</v>
      </c>
      <c r="O29" s="51">
        <v>0</v>
      </c>
      <c r="P29" s="33" t="s">
        <v>1666</v>
      </c>
      <c r="Q29" s="34">
        <f t="shared" si="0"/>
        <v>0</v>
      </c>
      <c r="R29" s="48" t="str">
        <f t="array" aca="1" ref="R29" ca="1">IF(ISNUMBER(Q29),IF(Q29=100%,"CUMPLIDA",IF(AND(ISNUMBER(M29),ISNUMBER(INDIRECT("FECHA_"&amp;$B29,1))), IF(M29&lt;=INDIRECT("FECHA_"&amp;$B29,1),"INCUMPLIDA","PROCESO"), "VERIFICAR FECHA")),"SIN VALOR AVANCE")</f>
        <v>PROCESO</v>
      </c>
    </row>
    <row r="30" spans="1:18" ht="180.75" hidden="1" customHeight="1">
      <c r="A30" s="44" t="s">
        <v>283</v>
      </c>
      <c r="B30" s="43" t="s">
        <v>1276</v>
      </c>
      <c r="C30" s="474"/>
      <c r="D30" s="476"/>
      <c r="E30" s="475"/>
      <c r="F30" s="475"/>
      <c r="G30" s="488"/>
      <c r="H30" s="488"/>
      <c r="I30" s="37" t="s">
        <v>1678</v>
      </c>
      <c r="J30" s="33" t="s">
        <v>389</v>
      </c>
      <c r="K30" s="56">
        <v>1</v>
      </c>
      <c r="L30" s="40">
        <v>46235</v>
      </c>
      <c r="M30" s="40">
        <v>46387</v>
      </c>
      <c r="N30" s="150">
        <f t="shared" si="1"/>
        <v>21.714285714285715</v>
      </c>
      <c r="O30" s="51">
        <v>0</v>
      </c>
      <c r="P30" s="33" t="s">
        <v>1672</v>
      </c>
      <c r="Q30" s="34">
        <f t="shared" si="0"/>
        <v>0</v>
      </c>
      <c r="R30" s="48" t="str">
        <f t="array" aca="1" ref="R30" ca="1">IF(ISNUMBER(Q30),IF(Q30=100%,"CUMPLIDA",IF(AND(ISNUMBER(M30),ISNUMBER(INDIRECT("FECHA_"&amp;$B30,1))), IF(M30&lt;=INDIRECT("FECHA_"&amp;$B30,1),"INCUMPLIDA","PROCESO"), "VERIFICAR FECHA")),"SIN VALOR AVANCE")</f>
        <v>PROCESO</v>
      </c>
    </row>
    <row r="31" spans="1:18" ht="90" hidden="1">
      <c r="A31" s="44" t="s">
        <v>283</v>
      </c>
      <c r="B31" s="43" t="s">
        <v>1276</v>
      </c>
      <c r="C31" s="474"/>
      <c r="D31" s="476"/>
      <c r="E31" s="475"/>
      <c r="F31" s="475"/>
      <c r="G31" s="488"/>
      <c r="H31" s="485" t="s">
        <v>5507</v>
      </c>
      <c r="I31" s="37" t="s">
        <v>5508</v>
      </c>
      <c r="J31" s="33" t="s">
        <v>5509</v>
      </c>
      <c r="K31" s="56">
        <v>1</v>
      </c>
      <c r="L31" s="40">
        <v>46155</v>
      </c>
      <c r="M31" s="40">
        <v>46218</v>
      </c>
      <c r="N31" s="150">
        <f t="shared" si="1"/>
        <v>9</v>
      </c>
      <c r="O31" s="51">
        <v>0</v>
      </c>
      <c r="P31" s="33" t="s">
        <v>5510</v>
      </c>
      <c r="Q31" s="34">
        <f t="shared" si="0"/>
        <v>0</v>
      </c>
      <c r="R31" s="48" t="str">
        <f t="array" aca="1" ref="R31" ca="1">IF(ISNUMBER(Q31),IF(Q31=100%,"CUMPLIDA",IF(AND(ISNUMBER(M31),ISNUMBER(INDIRECT("FECHA_"&amp;$B31,1))), IF(M31&lt;=INDIRECT("FECHA_"&amp;$B31,1),"INCUMPLIDA","PROCESO"), "VERIFICAR FECHA")),"SIN VALOR AVANCE")</f>
        <v>PROCESO</v>
      </c>
    </row>
    <row r="32" spans="1:18" ht="195" hidden="1">
      <c r="A32" s="44" t="s">
        <v>283</v>
      </c>
      <c r="B32" s="43" t="s">
        <v>1276</v>
      </c>
      <c r="C32" s="474"/>
      <c r="D32" s="476"/>
      <c r="E32" s="475"/>
      <c r="F32" s="475"/>
      <c r="G32" s="488"/>
      <c r="H32" s="503"/>
      <c r="I32" s="37" t="s">
        <v>5511</v>
      </c>
      <c r="J32" s="33" t="s">
        <v>5512</v>
      </c>
      <c r="K32" s="56">
        <v>1</v>
      </c>
      <c r="L32" s="40">
        <v>46155</v>
      </c>
      <c r="M32" s="40">
        <v>46218</v>
      </c>
      <c r="N32" s="150">
        <f t="shared" si="1"/>
        <v>9</v>
      </c>
      <c r="O32" s="51">
        <v>0</v>
      </c>
      <c r="P32" s="33" t="s">
        <v>5510</v>
      </c>
      <c r="Q32" s="34">
        <f t="shared" si="0"/>
        <v>0</v>
      </c>
      <c r="R32" s="48" t="str">
        <f t="array" aca="1" ref="R32" ca="1">IF(ISNUMBER(Q32),IF(Q32=100%,"CUMPLIDA",IF(AND(ISNUMBER(M32),ISNUMBER(INDIRECT("FECHA_"&amp;$B32,1))), IF(M32&lt;=INDIRECT("FECHA_"&amp;$B32,1),"INCUMPLIDA","PROCESO"), "VERIFICAR FECHA")),"SIN VALOR AVANCE")</f>
        <v>PROCESO</v>
      </c>
    </row>
    <row r="33" spans="1:18" ht="75" hidden="1">
      <c r="A33" s="44" t="s">
        <v>283</v>
      </c>
      <c r="B33" s="43" t="s">
        <v>1276</v>
      </c>
      <c r="C33" s="474"/>
      <c r="D33" s="476"/>
      <c r="E33" s="475"/>
      <c r="F33" s="475"/>
      <c r="G33" s="488"/>
      <c r="H33" s="486"/>
      <c r="I33" s="37" t="s">
        <v>5513</v>
      </c>
      <c r="J33" s="33" t="s">
        <v>5514</v>
      </c>
      <c r="K33" s="56">
        <v>1</v>
      </c>
      <c r="L33" s="40">
        <v>46174</v>
      </c>
      <c r="M33" s="40">
        <v>46295</v>
      </c>
      <c r="N33" s="150">
        <f t="shared" si="1"/>
        <v>17.285714285714285</v>
      </c>
      <c r="O33" s="51">
        <v>0</v>
      </c>
      <c r="P33" s="33" t="s">
        <v>5510</v>
      </c>
      <c r="Q33" s="34">
        <f t="shared" si="0"/>
        <v>0</v>
      </c>
      <c r="R33" s="48" t="str">
        <f t="array" aca="1" ref="R33" ca="1">IF(ISNUMBER(Q33),IF(Q33=100%,"CUMPLIDA",IF(AND(ISNUMBER(M33),ISNUMBER(INDIRECT("FECHA_"&amp;$B33,1))), IF(M33&lt;=INDIRECT("FECHA_"&amp;$B33,1),"INCUMPLIDA","PROCESO"), "VERIFICAR FECHA")),"SIN VALOR AVANCE")</f>
        <v>PROCESO</v>
      </c>
    </row>
    <row r="34" spans="1:18" ht="90.75" hidden="1">
      <c r="A34" s="44" t="s">
        <v>283</v>
      </c>
      <c r="B34" s="43" t="s">
        <v>1276</v>
      </c>
      <c r="C34" s="474"/>
      <c r="D34" s="476"/>
      <c r="E34" s="475"/>
      <c r="F34" s="475"/>
      <c r="G34" s="488"/>
      <c r="H34" s="485" t="s">
        <v>5515</v>
      </c>
      <c r="I34" s="37" t="s">
        <v>5516</v>
      </c>
      <c r="J34" s="33" t="s">
        <v>5517</v>
      </c>
      <c r="K34" s="56">
        <v>2</v>
      </c>
      <c r="L34" s="40">
        <v>46155</v>
      </c>
      <c r="M34" s="40">
        <v>46218</v>
      </c>
      <c r="N34" s="150">
        <f t="shared" si="1"/>
        <v>9</v>
      </c>
      <c r="O34" s="51">
        <v>0</v>
      </c>
      <c r="P34" s="33" t="s">
        <v>5518</v>
      </c>
      <c r="Q34" s="34">
        <f t="shared" si="0"/>
        <v>0</v>
      </c>
      <c r="R34" s="48" t="str">
        <f t="array" aca="1" ref="R34" ca="1">IF(ISNUMBER(Q34),IF(Q34=100%,"CUMPLIDA",IF(AND(ISNUMBER(M34),ISNUMBER(INDIRECT("FECHA_"&amp;$B34,1))), IF(M34&lt;=INDIRECT("FECHA_"&amp;$B34,1),"INCUMPLIDA","PROCESO"), "VERIFICAR FECHA")),"SIN VALOR AVANCE")</f>
        <v>PROCESO</v>
      </c>
    </row>
    <row r="35" spans="1:18" ht="165" hidden="1" customHeight="1">
      <c r="A35" s="44" t="s">
        <v>283</v>
      </c>
      <c r="B35" s="43" t="s">
        <v>1276</v>
      </c>
      <c r="C35" s="474"/>
      <c r="D35" s="476"/>
      <c r="E35" s="475"/>
      <c r="F35" s="475"/>
      <c r="G35" s="488"/>
      <c r="H35" s="503"/>
      <c r="I35" s="37" t="s">
        <v>5519</v>
      </c>
      <c r="J35" s="33" t="s">
        <v>5512</v>
      </c>
      <c r="K35" s="56">
        <v>1</v>
      </c>
      <c r="L35" s="40">
        <v>46155</v>
      </c>
      <c r="M35" s="40">
        <v>46218</v>
      </c>
      <c r="N35" s="150">
        <f t="shared" si="1"/>
        <v>9</v>
      </c>
      <c r="O35" s="51">
        <v>0</v>
      </c>
      <c r="P35" s="33" t="s">
        <v>5518</v>
      </c>
      <c r="Q35" s="34">
        <f t="shared" si="0"/>
        <v>0</v>
      </c>
      <c r="R35" s="48" t="str">
        <f t="array" aca="1" ref="R35" ca="1">IF(ISNUMBER(Q35),IF(Q35=100%,"CUMPLIDA",IF(AND(ISNUMBER(M35),ISNUMBER(INDIRECT("FECHA_"&amp;$B35,1))), IF(M35&lt;=INDIRECT("FECHA_"&amp;$B35,1),"INCUMPLIDA","PROCESO"), "VERIFICAR FECHA")),"SIN VALOR AVANCE")</f>
        <v>PROCESO</v>
      </c>
    </row>
    <row r="36" spans="1:18" ht="90.75" hidden="1">
      <c r="A36" s="44" t="s">
        <v>283</v>
      </c>
      <c r="B36" s="43" t="s">
        <v>1276</v>
      </c>
      <c r="C36" s="474"/>
      <c r="D36" s="476"/>
      <c r="E36" s="475"/>
      <c r="F36" s="475"/>
      <c r="G36" s="488"/>
      <c r="H36" s="486"/>
      <c r="I36" s="37" t="s">
        <v>5513</v>
      </c>
      <c r="J36" s="33" t="s">
        <v>5514</v>
      </c>
      <c r="K36" s="56">
        <v>1</v>
      </c>
      <c r="L36" s="40">
        <v>46174</v>
      </c>
      <c r="M36" s="40">
        <v>46295</v>
      </c>
      <c r="N36" s="150">
        <f t="shared" si="1"/>
        <v>17.285714285714285</v>
      </c>
      <c r="O36" s="51">
        <v>0</v>
      </c>
      <c r="P36" s="33" t="s">
        <v>5518</v>
      </c>
      <c r="Q36" s="34">
        <f t="shared" si="0"/>
        <v>0</v>
      </c>
      <c r="R36" s="48" t="str">
        <f t="array" aca="1" ref="R36" ca="1">IF(ISNUMBER(Q36),IF(Q36=100%,"CUMPLIDA",IF(AND(ISNUMBER(M36),ISNUMBER(INDIRECT("FECHA_"&amp;$B36,1))), IF(M36&lt;=INDIRECT("FECHA_"&amp;$B36,1),"INCUMPLIDA","PROCESO"), "VERIFICAR FECHA")),"SIN VALOR AVANCE")</f>
        <v>PROCESO</v>
      </c>
    </row>
    <row r="37" spans="1:18" ht="180" hidden="1" customHeight="1">
      <c r="A37" s="44" t="s">
        <v>283</v>
      </c>
      <c r="B37" s="43" t="s">
        <v>1276</v>
      </c>
      <c r="C37" s="479" t="s">
        <v>1462</v>
      </c>
      <c r="D37" s="479" t="s">
        <v>1679</v>
      </c>
      <c r="E37" s="482" t="s">
        <v>1680</v>
      </c>
      <c r="F37" s="482"/>
      <c r="G37" s="482" t="s">
        <v>1681</v>
      </c>
      <c r="H37" s="485" t="s">
        <v>1682</v>
      </c>
      <c r="I37" s="33" t="s">
        <v>1683</v>
      </c>
      <c r="J37" s="33" t="s">
        <v>1684</v>
      </c>
      <c r="K37" s="51">
        <v>1</v>
      </c>
      <c r="L37" s="52">
        <v>46052</v>
      </c>
      <c r="M37" s="52">
        <v>46081</v>
      </c>
      <c r="N37" s="95">
        <f t="shared" si="1"/>
        <v>4.1428571428571432</v>
      </c>
      <c r="O37" s="200">
        <v>0</v>
      </c>
      <c r="P37" s="33" t="s">
        <v>1685</v>
      </c>
      <c r="Q37" s="34">
        <f t="shared" si="0"/>
        <v>0</v>
      </c>
      <c r="R37" s="48" t="str">
        <f t="array" aca="1" ref="R37" ca="1">IF(ISNUMBER(Q37),IF(Q37=100%,"CUMPLIDA",IF(AND(ISNUMBER(M37),ISNUMBER(INDIRECT("FECHA_"&amp;$B37,1))), IF(M37&lt;=INDIRECT("FECHA_"&amp;$B37,1),"INCUMPLIDA","PROCESO"), "VERIFICAR FECHA")),"SIN VALOR AVANCE")</f>
        <v>PROCESO</v>
      </c>
    </row>
    <row r="38" spans="1:18" ht="225" hidden="1">
      <c r="A38" s="44" t="s">
        <v>283</v>
      </c>
      <c r="B38" s="43" t="s">
        <v>1276</v>
      </c>
      <c r="C38" s="480"/>
      <c r="D38" s="480" t="s">
        <v>1679</v>
      </c>
      <c r="E38" s="483"/>
      <c r="F38" s="483"/>
      <c r="G38" s="483"/>
      <c r="H38" s="486"/>
      <c r="I38" s="33" t="s">
        <v>1686</v>
      </c>
      <c r="J38" s="33" t="s">
        <v>1687</v>
      </c>
      <c r="K38" s="51">
        <v>1</v>
      </c>
      <c r="L38" s="52">
        <v>46081</v>
      </c>
      <c r="M38" s="52">
        <v>46112</v>
      </c>
      <c r="N38" s="95">
        <f t="shared" si="1"/>
        <v>4.4285714285714288</v>
      </c>
      <c r="O38" s="200">
        <v>0</v>
      </c>
      <c r="P38" s="33" t="s">
        <v>1685</v>
      </c>
      <c r="Q38" s="34">
        <f t="shared" si="0"/>
        <v>0</v>
      </c>
      <c r="R38" s="48" t="str">
        <f t="array" aca="1" ref="R38" ca="1">IF(ISNUMBER(Q38),IF(Q38=100%,"CUMPLIDA",IF(AND(ISNUMBER(M38),ISNUMBER(INDIRECT("FECHA_"&amp;$B38,1))), IF(M38&lt;=INDIRECT("FECHA_"&amp;$B38,1),"INCUMPLIDA","PROCESO"), "VERIFICAR FECHA")),"SIN VALOR AVANCE")</f>
        <v>PROCESO</v>
      </c>
    </row>
    <row r="39" spans="1:18" ht="345" hidden="1">
      <c r="A39" s="44" t="s">
        <v>283</v>
      </c>
      <c r="B39" s="43" t="s">
        <v>1276</v>
      </c>
      <c r="C39" s="480"/>
      <c r="D39" s="480" t="s">
        <v>1679</v>
      </c>
      <c r="E39" s="483"/>
      <c r="F39" s="483"/>
      <c r="G39" s="483"/>
      <c r="H39" s="45" t="s">
        <v>1688</v>
      </c>
      <c r="I39" s="33" t="s">
        <v>1689</v>
      </c>
      <c r="J39" s="33" t="s">
        <v>1690</v>
      </c>
      <c r="K39" s="51">
        <v>1</v>
      </c>
      <c r="L39" s="52">
        <v>46052</v>
      </c>
      <c r="M39" s="52">
        <v>46203</v>
      </c>
      <c r="N39" s="95">
        <f t="shared" si="1"/>
        <v>21.571428571428573</v>
      </c>
      <c r="O39" s="200">
        <v>0</v>
      </c>
      <c r="P39" s="33" t="s">
        <v>1685</v>
      </c>
      <c r="Q39" s="34">
        <f t="shared" si="0"/>
        <v>0</v>
      </c>
      <c r="R39" s="48" t="str">
        <f t="array" aca="1" ref="R39" ca="1">IF(ISNUMBER(Q39),IF(Q39=100%,"CUMPLIDA",IF(AND(ISNUMBER(M39),ISNUMBER(INDIRECT("FECHA_"&amp;$B39,1))), IF(M39&lt;=INDIRECT("FECHA_"&amp;$B39,1),"INCUMPLIDA","PROCESO"), "VERIFICAR FECHA")),"SIN VALOR AVANCE")</f>
        <v>PROCESO</v>
      </c>
    </row>
    <row r="40" spans="1:18" ht="180" hidden="1">
      <c r="A40" s="44" t="s">
        <v>283</v>
      </c>
      <c r="B40" s="43" t="s">
        <v>1276</v>
      </c>
      <c r="C40" s="481"/>
      <c r="D40" s="481" t="s">
        <v>1679</v>
      </c>
      <c r="E40" s="484"/>
      <c r="F40" s="484"/>
      <c r="G40" s="484"/>
      <c r="H40" s="45" t="s">
        <v>1691</v>
      </c>
      <c r="I40" s="33" t="s">
        <v>1692</v>
      </c>
      <c r="J40" s="33" t="s">
        <v>1693</v>
      </c>
      <c r="K40" s="51">
        <v>2</v>
      </c>
      <c r="L40" s="52">
        <v>46204</v>
      </c>
      <c r="M40" s="52">
        <v>46568</v>
      </c>
      <c r="N40" s="95">
        <f t="shared" si="1"/>
        <v>52</v>
      </c>
      <c r="O40" s="200">
        <v>0</v>
      </c>
      <c r="P40" s="33" t="s">
        <v>1685</v>
      </c>
      <c r="Q40" s="34">
        <f t="shared" si="0"/>
        <v>0</v>
      </c>
      <c r="R40" s="48" t="str">
        <f t="array" aca="1" ref="R40" ca="1">IF(ISNUMBER(Q40),IF(Q40=100%,"CUMPLIDA",IF(AND(ISNUMBER(M40),ISNUMBER(INDIRECT("FECHA_"&amp;$B40,1))), IF(M40&lt;=INDIRECT("FECHA_"&amp;$B40,1),"INCUMPLIDA","PROCESO"), "VERIFICAR FECHA")),"SIN VALOR AVANCE")</f>
        <v>PROCESO</v>
      </c>
    </row>
    <row r="41" spans="1:18" ht="270" hidden="1">
      <c r="A41" s="44" t="s">
        <v>283</v>
      </c>
      <c r="B41" s="43" t="s">
        <v>1276</v>
      </c>
      <c r="C41" s="479" t="s">
        <v>1462</v>
      </c>
      <c r="D41" s="479" t="s">
        <v>1679</v>
      </c>
      <c r="E41" s="482" t="s">
        <v>1694</v>
      </c>
      <c r="F41" s="482"/>
      <c r="G41" s="482" t="s">
        <v>1695</v>
      </c>
      <c r="H41" s="45" t="s">
        <v>1696</v>
      </c>
      <c r="I41" s="33" t="s">
        <v>1697</v>
      </c>
      <c r="J41" s="33" t="s">
        <v>1693</v>
      </c>
      <c r="K41" s="51">
        <v>2</v>
      </c>
      <c r="L41" s="52">
        <v>46204</v>
      </c>
      <c r="M41" s="52">
        <v>46568</v>
      </c>
      <c r="N41" s="95">
        <f t="shared" si="1"/>
        <v>52</v>
      </c>
      <c r="O41" s="200">
        <v>0</v>
      </c>
      <c r="P41" s="33" t="s">
        <v>1685</v>
      </c>
      <c r="Q41" s="34">
        <f t="shared" si="0"/>
        <v>0</v>
      </c>
      <c r="R41" s="48" t="str">
        <f t="array" aca="1" ref="R41" ca="1">IF(ISNUMBER(Q41),IF(Q41=100%,"CUMPLIDA",IF(AND(ISNUMBER(M41),ISNUMBER(INDIRECT("FECHA_"&amp;$B41,1))), IF(M41&lt;=INDIRECT("FECHA_"&amp;$B41,1),"INCUMPLIDA","PROCESO"), "VERIFICAR FECHA")),"SIN VALOR AVANCE")</f>
        <v>PROCESO</v>
      </c>
    </row>
    <row r="42" spans="1:18" ht="225" hidden="1">
      <c r="A42" s="44" t="s">
        <v>283</v>
      </c>
      <c r="B42" s="43" t="s">
        <v>1276</v>
      </c>
      <c r="C42" s="480"/>
      <c r="D42" s="480" t="s">
        <v>1679</v>
      </c>
      <c r="E42" s="483"/>
      <c r="F42" s="483"/>
      <c r="G42" s="483"/>
      <c r="H42" s="485" t="s">
        <v>1698</v>
      </c>
      <c r="I42" s="33" t="s">
        <v>1699</v>
      </c>
      <c r="J42" s="33" t="s">
        <v>490</v>
      </c>
      <c r="K42" s="51">
        <v>3</v>
      </c>
      <c r="L42" s="52">
        <v>46052</v>
      </c>
      <c r="M42" s="52">
        <v>46417</v>
      </c>
      <c r="N42" s="95">
        <f t="shared" si="1"/>
        <v>52.142857142857146</v>
      </c>
      <c r="O42" s="200">
        <v>0</v>
      </c>
      <c r="P42" s="33" t="s">
        <v>1700</v>
      </c>
      <c r="Q42" s="34">
        <f t="shared" si="0"/>
        <v>0</v>
      </c>
      <c r="R42" s="48" t="str">
        <f t="array" aca="1" ref="R42" ca="1">IF(ISNUMBER(Q42),IF(Q42=100%,"CUMPLIDA",IF(AND(ISNUMBER(M42),ISNUMBER(INDIRECT("FECHA_"&amp;$B42,1))), IF(M42&lt;=INDIRECT("FECHA_"&amp;$B42,1),"INCUMPLIDA","PROCESO"), "VERIFICAR FECHA")),"SIN VALOR AVANCE")</f>
        <v>PROCESO</v>
      </c>
    </row>
    <row r="43" spans="1:18" ht="150.75" hidden="1">
      <c r="A43" s="44" t="s">
        <v>283</v>
      </c>
      <c r="B43" s="43" t="s">
        <v>1276</v>
      </c>
      <c r="C43" s="481"/>
      <c r="D43" s="481" t="s">
        <v>1679</v>
      </c>
      <c r="E43" s="484"/>
      <c r="F43" s="484"/>
      <c r="G43" s="484"/>
      <c r="H43" s="486"/>
      <c r="I43" s="33" t="s">
        <v>1701</v>
      </c>
      <c r="J43" s="33" t="s">
        <v>1418</v>
      </c>
      <c r="K43" s="51">
        <v>1</v>
      </c>
      <c r="L43" s="52">
        <v>46052</v>
      </c>
      <c r="M43" s="52">
        <v>46417</v>
      </c>
      <c r="N43" s="95">
        <f t="shared" si="1"/>
        <v>52.142857142857146</v>
      </c>
      <c r="O43" s="200">
        <v>0</v>
      </c>
      <c r="P43" s="33" t="s">
        <v>1700</v>
      </c>
      <c r="Q43" s="34">
        <f t="shared" si="0"/>
        <v>0</v>
      </c>
      <c r="R43" s="48" t="str">
        <f t="array" aca="1" ref="R43" ca="1">IF(ISNUMBER(Q43),IF(Q43=100%,"CUMPLIDA",IF(AND(ISNUMBER(M43),ISNUMBER(INDIRECT("FECHA_"&amp;$B43,1))), IF(M43&lt;=INDIRECT("FECHA_"&amp;$B43,1),"INCUMPLIDA","PROCESO"), "VERIFICAR FECHA")),"SIN VALOR AVANCE")</f>
        <v>PROCESO</v>
      </c>
    </row>
    <row r="44" spans="1:18" ht="300" hidden="1" customHeight="1">
      <c r="A44" s="44" t="s">
        <v>283</v>
      </c>
      <c r="B44" s="43" t="s">
        <v>1276</v>
      </c>
      <c r="C44" s="479" t="s">
        <v>1462</v>
      </c>
      <c r="D44" s="479" t="s">
        <v>1702</v>
      </c>
      <c r="E44" s="482" t="s">
        <v>1703</v>
      </c>
      <c r="F44" s="482"/>
      <c r="G44" s="482" t="s">
        <v>1704</v>
      </c>
      <c r="H44" s="482" t="s">
        <v>1705</v>
      </c>
      <c r="I44" s="33" t="s">
        <v>1706</v>
      </c>
      <c r="J44" s="33" t="s">
        <v>1684</v>
      </c>
      <c r="K44" s="51">
        <v>1</v>
      </c>
      <c r="L44" s="52">
        <v>46052</v>
      </c>
      <c r="M44" s="52">
        <v>46112</v>
      </c>
      <c r="N44" s="95">
        <f t="shared" si="1"/>
        <v>8.5714285714285712</v>
      </c>
      <c r="O44" s="200">
        <v>0</v>
      </c>
      <c r="P44" s="33" t="s">
        <v>1700</v>
      </c>
      <c r="Q44" s="34">
        <f t="shared" si="0"/>
        <v>0</v>
      </c>
      <c r="R44" s="48" t="str">
        <f t="array" aca="1" ref="R44" ca="1">IF(ISNUMBER(Q44),IF(Q44=100%,"CUMPLIDA",IF(AND(ISNUMBER(M44),ISNUMBER(INDIRECT("FECHA_"&amp;$B44,1))), IF(M44&lt;=INDIRECT("FECHA_"&amp;$B44,1),"INCUMPLIDA","PROCESO"), "VERIFICAR FECHA")),"SIN VALOR AVANCE")</f>
        <v>PROCESO</v>
      </c>
    </row>
    <row r="45" spans="1:18" ht="195" hidden="1">
      <c r="A45" s="44" t="s">
        <v>283</v>
      </c>
      <c r="B45" s="43" t="s">
        <v>1276</v>
      </c>
      <c r="C45" s="480"/>
      <c r="D45" s="480" t="s">
        <v>1707</v>
      </c>
      <c r="E45" s="483"/>
      <c r="F45" s="483"/>
      <c r="G45" s="483"/>
      <c r="H45" s="483"/>
      <c r="I45" s="33" t="s">
        <v>1708</v>
      </c>
      <c r="J45" s="33" t="s">
        <v>1693</v>
      </c>
      <c r="K45" s="51">
        <v>1</v>
      </c>
      <c r="L45" s="52">
        <v>46235</v>
      </c>
      <c r="M45" s="52">
        <v>46598</v>
      </c>
      <c r="N45" s="95">
        <f t="shared" si="1"/>
        <v>51.857142857142854</v>
      </c>
      <c r="O45" s="200">
        <v>0</v>
      </c>
      <c r="P45" s="33" t="s">
        <v>1700</v>
      </c>
      <c r="Q45" s="34">
        <f t="shared" si="0"/>
        <v>0</v>
      </c>
      <c r="R45" s="48" t="str">
        <f t="array" aca="1" ref="R45" ca="1">IF(ISNUMBER(Q45),IF(Q45=100%,"CUMPLIDA",IF(AND(ISNUMBER(M45),ISNUMBER(INDIRECT("FECHA_"&amp;$B45,1))), IF(M45&lt;=INDIRECT("FECHA_"&amp;$B45,1),"INCUMPLIDA","PROCESO"), "VERIFICAR FECHA")),"SIN VALOR AVANCE")</f>
        <v>PROCESO</v>
      </c>
    </row>
    <row r="46" spans="1:18" ht="345" hidden="1">
      <c r="A46" s="44" t="s">
        <v>283</v>
      </c>
      <c r="B46" s="43" t="s">
        <v>1276</v>
      </c>
      <c r="C46" s="481"/>
      <c r="D46" s="481" t="s">
        <v>1709</v>
      </c>
      <c r="E46" s="484"/>
      <c r="F46" s="484"/>
      <c r="G46" s="484"/>
      <c r="H46" s="484"/>
      <c r="I46" s="33" t="s">
        <v>1689</v>
      </c>
      <c r="J46" s="33" t="s">
        <v>1690</v>
      </c>
      <c r="K46" s="51">
        <v>1</v>
      </c>
      <c r="L46" s="52">
        <v>46052</v>
      </c>
      <c r="M46" s="52">
        <v>46203</v>
      </c>
      <c r="N46" s="95">
        <f t="shared" si="1"/>
        <v>21.571428571428573</v>
      </c>
      <c r="O46" s="200">
        <v>0</v>
      </c>
      <c r="P46" s="33" t="s">
        <v>1685</v>
      </c>
      <c r="Q46" s="34">
        <f t="shared" si="0"/>
        <v>0</v>
      </c>
      <c r="R46" s="48" t="str">
        <f t="array" aca="1" ref="R46" ca="1">IF(ISNUMBER(Q46),IF(Q46=100%,"CUMPLIDA",IF(AND(ISNUMBER(M46),ISNUMBER(INDIRECT("FECHA_"&amp;$B46,1))), IF(M46&lt;=INDIRECT("FECHA_"&amp;$B46,1),"INCUMPLIDA","PROCESO"), "VERIFICAR FECHA")),"SIN VALOR AVANCE")</f>
        <v>PROCESO</v>
      </c>
    </row>
    <row r="47" spans="1:18" ht="315.75" hidden="1" customHeight="1">
      <c r="A47" s="35" t="s">
        <v>23</v>
      </c>
      <c r="B47" s="43" t="s">
        <v>1276</v>
      </c>
      <c r="C47" s="474" t="s">
        <v>1475</v>
      </c>
      <c r="D47" s="474" t="s">
        <v>1476</v>
      </c>
      <c r="E47" s="475" t="s">
        <v>1477</v>
      </c>
      <c r="F47" s="475"/>
      <c r="G47" s="475" t="s">
        <v>1478</v>
      </c>
      <c r="H47" s="45" t="s">
        <v>1479</v>
      </c>
      <c r="I47" s="33" t="s">
        <v>30</v>
      </c>
      <c r="J47" s="33" t="s">
        <v>1480</v>
      </c>
      <c r="K47" s="46">
        <v>1</v>
      </c>
      <c r="L47" s="47">
        <v>44136</v>
      </c>
      <c r="M47" s="47">
        <v>44865</v>
      </c>
      <c r="N47" s="95">
        <f t="shared" si="1"/>
        <v>104.14285714285714</v>
      </c>
      <c r="O47" s="46">
        <v>1</v>
      </c>
      <c r="P47" s="33" t="s">
        <v>5520</v>
      </c>
      <c r="Q47" s="34">
        <f>O47/K47</f>
        <v>1</v>
      </c>
      <c r="R47" s="48" t="str">
        <f t="array" aca="1" ref="R47" ca="1">IF(ISNUMBER(Q47),IF(Q47=100%,"CUMPLIDA",IF(AND(ISNUMBER(M47),ISNUMBER(INDIRECT("FECHA_"&amp;$B47,1))), IF(M47&lt;=INDIRECT("FECHA_"&amp;$B47,1),"INCUMPLIDA","PROCESO"), "VERIFICAR FECHA")),"SIN VALOR AVANCE")</f>
        <v>CUMPLIDA</v>
      </c>
    </row>
    <row r="48" spans="1:18" ht="300.75" hidden="1" customHeight="1">
      <c r="A48" s="35" t="s">
        <v>23</v>
      </c>
      <c r="B48" s="43" t="s">
        <v>1276</v>
      </c>
      <c r="C48" s="474"/>
      <c r="D48" s="474"/>
      <c r="E48" s="475"/>
      <c r="F48" s="475"/>
      <c r="G48" s="475"/>
      <c r="H48" s="45" t="s">
        <v>1481</v>
      </c>
      <c r="I48" s="33" t="s">
        <v>30</v>
      </c>
      <c r="J48" s="33" t="s">
        <v>1480</v>
      </c>
      <c r="K48" s="46">
        <v>1</v>
      </c>
      <c r="L48" s="47">
        <v>44866</v>
      </c>
      <c r="M48" s="47">
        <v>46752</v>
      </c>
      <c r="N48" s="95">
        <f t="shared" si="1"/>
        <v>269.42857142857144</v>
      </c>
      <c r="O48" s="46">
        <v>0.68289999999999995</v>
      </c>
      <c r="P48" s="33" t="s">
        <v>5521</v>
      </c>
      <c r="Q48" s="34">
        <f>O48/K48</f>
        <v>0.68289999999999995</v>
      </c>
      <c r="R48" s="48" t="str">
        <f t="array" aca="1" ref="R48" ca="1">IF(ISNUMBER(Q48),IF(Q48=100%,"CUMPLIDA",IF(AND(ISNUMBER(M48),ISNUMBER(INDIRECT("FECHA_"&amp;$B48,1))), IF(M48&lt;=INDIRECT("FECHA_"&amp;$B48,1),"INCUMPLIDA","PROCESO"), "VERIFICAR FECHA")),"SIN VALOR AVANCE")</f>
        <v>PROCESO</v>
      </c>
    </row>
    <row r="49" spans="1:18" ht="330.75" hidden="1" customHeight="1">
      <c r="A49" s="35" t="s">
        <v>23</v>
      </c>
      <c r="B49" s="43" t="s">
        <v>1276</v>
      </c>
      <c r="C49" s="44" t="s">
        <v>1482</v>
      </c>
      <c r="D49" s="44" t="s">
        <v>1476</v>
      </c>
      <c r="E49" s="45" t="s">
        <v>5522</v>
      </c>
      <c r="F49" s="45"/>
      <c r="G49" s="45" t="s">
        <v>1483</v>
      </c>
      <c r="H49" s="45" t="s">
        <v>1484</v>
      </c>
      <c r="I49" s="33" t="s">
        <v>30</v>
      </c>
      <c r="J49" s="33" t="s">
        <v>1480</v>
      </c>
      <c r="K49" s="46">
        <v>1</v>
      </c>
      <c r="L49" s="47">
        <v>44928</v>
      </c>
      <c r="M49" s="47">
        <v>46234</v>
      </c>
      <c r="N49" s="95">
        <f t="shared" si="1"/>
        <v>186.57142857142858</v>
      </c>
      <c r="O49" s="46">
        <v>0.97650000000000003</v>
      </c>
      <c r="P49" s="33" t="s">
        <v>5523</v>
      </c>
      <c r="Q49" s="34">
        <v>0.97650000000000003</v>
      </c>
      <c r="R49" s="48" t="str">
        <f t="array" aca="1" ref="R49" ca="1">IF(ISNUMBER(Q49),IF(Q49=100%,"CUMPLIDA",IF(AND(ISNUMBER(M49),ISNUMBER(INDIRECT("FECHA_"&amp;$B49,1))), IF(M49&lt;=INDIRECT("FECHA_"&amp;$B49,1),"INCUMPLIDA","PROCESO"), "VERIFICAR FECHA")),"SIN VALOR AVANCE")</f>
        <v>PROCESO</v>
      </c>
    </row>
    <row r="50" spans="1:18" ht="409.5" hidden="1">
      <c r="A50" s="35" t="s">
        <v>23</v>
      </c>
      <c r="B50" s="43" t="s">
        <v>1276</v>
      </c>
      <c r="C50" s="44" t="s">
        <v>1485</v>
      </c>
      <c r="D50" s="44" t="s">
        <v>1486</v>
      </c>
      <c r="E50" s="45" t="s">
        <v>5524</v>
      </c>
      <c r="F50" s="45"/>
      <c r="G50" s="45" t="s">
        <v>1487</v>
      </c>
      <c r="H50" s="45" t="s">
        <v>5525</v>
      </c>
      <c r="I50" s="39" t="s">
        <v>30</v>
      </c>
      <c r="J50" s="33" t="s">
        <v>1480</v>
      </c>
      <c r="K50" s="46">
        <v>1</v>
      </c>
      <c r="L50" s="47">
        <v>44928</v>
      </c>
      <c r="M50" s="47">
        <v>46234</v>
      </c>
      <c r="N50" s="95">
        <f t="shared" si="1"/>
        <v>186.57142857142858</v>
      </c>
      <c r="O50" s="46">
        <v>0.97650000000000003</v>
      </c>
      <c r="P50" s="33" t="s">
        <v>5526</v>
      </c>
      <c r="Q50" s="34">
        <v>0.97650000000000003</v>
      </c>
      <c r="R50" s="48" t="str">
        <f t="array" aca="1" ref="R50" ca="1">IF(ISNUMBER(Q50),IF(Q50=100%,"CUMPLIDA",IF(AND(ISNUMBER(M50),ISNUMBER(INDIRECT("FECHA_"&amp;$B50,1))), IF(M50&lt;=INDIRECT("FECHA_"&amp;$B50,1),"INCUMPLIDA","PROCESO"), "VERIFICAR FECHA")),"SIN VALOR AVANCE")</f>
        <v>PROCESO</v>
      </c>
    </row>
    <row r="51" spans="1:18" ht="195.75" hidden="1" customHeight="1">
      <c r="A51" s="35" t="s">
        <v>23</v>
      </c>
      <c r="B51" s="43" t="s">
        <v>1276</v>
      </c>
      <c r="C51" s="44" t="s">
        <v>5527</v>
      </c>
      <c r="D51" s="44" t="s">
        <v>1488</v>
      </c>
      <c r="E51" s="45" t="s">
        <v>1489</v>
      </c>
      <c r="F51" s="45"/>
      <c r="G51" s="45" t="s">
        <v>1490</v>
      </c>
      <c r="H51" s="45" t="s">
        <v>5528</v>
      </c>
      <c r="I51" s="33" t="s">
        <v>5529</v>
      </c>
      <c r="J51" s="33" t="s">
        <v>5530</v>
      </c>
      <c r="K51" s="46">
        <v>1</v>
      </c>
      <c r="L51" s="47">
        <v>44928</v>
      </c>
      <c r="M51" s="47">
        <v>46599</v>
      </c>
      <c r="N51" s="95">
        <f t="shared" si="1"/>
        <v>238.71428571428572</v>
      </c>
      <c r="O51" s="46">
        <v>0.67820000000000003</v>
      </c>
      <c r="P51" s="33" t="s">
        <v>1491</v>
      </c>
      <c r="Q51" s="34">
        <f>O51/K51</f>
        <v>0.67820000000000003</v>
      </c>
      <c r="R51" s="48" t="str">
        <f t="array" aca="1" ref="R51" ca="1">IF(ISNUMBER(Q51),IF(Q51=100%,"CUMPLIDA",IF(AND(ISNUMBER(M51),ISNUMBER(INDIRECT("FECHA_"&amp;$B51,1))), IF(M51&lt;=INDIRECT("FECHA_"&amp;$B51,1),"INCUMPLIDA","PROCESO"), "VERIFICAR FECHA")),"SIN VALOR AVANCE")</f>
        <v>PROCESO</v>
      </c>
    </row>
    <row r="52" spans="1:18" ht="225.75" hidden="1" customHeight="1">
      <c r="A52" s="35" t="s">
        <v>23</v>
      </c>
      <c r="B52" s="43" t="s">
        <v>1276</v>
      </c>
      <c r="C52" s="92" t="s">
        <v>1492</v>
      </c>
      <c r="D52" s="92" t="s">
        <v>1493</v>
      </c>
      <c r="E52" s="93" t="s">
        <v>5531</v>
      </c>
      <c r="F52" s="93"/>
      <c r="G52" s="94" t="s">
        <v>1494</v>
      </c>
      <c r="H52" s="45" t="s">
        <v>5532</v>
      </c>
      <c r="I52" s="39" t="s">
        <v>5529</v>
      </c>
      <c r="J52" s="49" t="s">
        <v>5533</v>
      </c>
      <c r="K52" s="46">
        <v>1</v>
      </c>
      <c r="L52" s="47">
        <v>44928</v>
      </c>
      <c r="M52" s="47">
        <v>46387</v>
      </c>
      <c r="N52" s="95">
        <f t="shared" si="1"/>
        <v>208.42857142857142</v>
      </c>
      <c r="O52" s="46">
        <v>0.99139999999999995</v>
      </c>
      <c r="P52" s="50" t="s">
        <v>1495</v>
      </c>
      <c r="Q52" s="34">
        <f>O52/K52</f>
        <v>0.99139999999999995</v>
      </c>
      <c r="R52" s="48" t="str">
        <f t="array" aca="1" ref="R52" ca="1">IF(ISNUMBER(Q52),IF(Q52=100%,"CUMPLIDA",IF(AND(ISNUMBER(M52),ISNUMBER(INDIRECT("FECHA_"&amp;$B52,1))), IF(M52&lt;=INDIRECT("FECHA_"&amp;$B52,1),"INCUMPLIDA","PROCESO"), "VERIFICAR FECHA")),"SIN VALOR AVANCE")</f>
        <v>PROCESO</v>
      </c>
    </row>
    <row r="53" spans="1:18" ht="150.75" hidden="1" customHeight="1">
      <c r="A53" s="35" t="s">
        <v>23</v>
      </c>
      <c r="B53" s="43" t="s">
        <v>1276</v>
      </c>
      <c r="C53" s="474" t="s">
        <v>1496</v>
      </c>
      <c r="D53" s="474" t="s">
        <v>1497</v>
      </c>
      <c r="E53" s="475" t="s">
        <v>1498</v>
      </c>
      <c r="F53" s="475"/>
      <c r="G53" s="475" t="s">
        <v>1499</v>
      </c>
      <c r="H53" s="475" t="s">
        <v>5534</v>
      </c>
      <c r="I53" s="33" t="s">
        <v>1500</v>
      </c>
      <c r="J53" s="33" t="s">
        <v>5535</v>
      </c>
      <c r="K53" s="51">
        <v>1</v>
      </c>
      <c r="L53" s="52">
        <v>42064</v>
      </c>
      <c r="M53" s="52">
        <v>42277</v>
      </c>
      <c r="N53" s="95">
        <f t="shared" si="1"/>
        <v>30.428571428571427</v>
      </c>
      <c r="O53" s="51">
        <v>1</v>
      </c>
      <c r="P53" s="53" t="s">
        <v>5536</v>
      </c>
      <c r="Q53" s="34">
        <f t="shared" ref="Q53:Q98" si="2">O53/K53</f>
        <v>1</v>
      </c>
      <c r="R53" s="48" t="str">
        <f t="array" aca="1" ref="R53" ca="1">IF(ISNUMBER(Q53),IF(Q53=100%,"CUMPLIDA",IF(AND(ISNUMBER(M53),ISNUMBER(INDIRECT("FECHA_"&amp;$B53,1))), IF(M53&lt;=INDIRECT("FECHA_"&amp;$B53,1),"INCUMPLIDA","PROCESO"), "VERIFICAR FECHA")),"SIN VALOR AVANCE")</f>
        <v>CUMPLIDA</v>
      </c>
    </row>
    <row r="54" spans="1:18" ht="150.75" hidden="1">
      <c r="A54" s="35" t="s">
        <v>23</v>
      </c>
      <c r="B54" s="43" t="s">
        <v>1276</v>
      </c>
      <c r="C54" s="474"/>
      <c r="D54" s="474"/>
      <c r="E54" s="475"/>
      <c r="F54" s="475"/>
      <c r="G54" s="475"/>
      <c r="H54" s="475"/>
      <c r="I54" s="33" t="s">
        <v>1501</v>
      </c>
      <c r="J54" s="33" t="s">
        <v>1502</v>
      </c>
      <c r="K54" s="51">
        <v>1</v>
      </c>
      <c r="L54" s="52">
        <v>42064</v>
      </c>
      <c r="M54" s="52">
        <v>42308</v>
      </c>
      <c r="N54" s="95">
        <f t="shared" si="1"/>
        <v>34.857142857142854</v>
      </c>
      <c r="O54" s="51">
        <v>1</v>
      </c>
      <c r="P54" s="53" t="s">
        <v>5537</v>
      </c>
      <c r="Q54" s="34">
        <f t="shared" si="2"/>
        <v>1</v>
      </c>
      <c r="R54" s="48" t="str">
        <f t="array" aca="1" ref="R54" ca="1">IF(ISNUMBER(Q54),IF(Q54=100%,"CUMPLIDA",IF(AND(ISNUMBER(M54),ISNUMBER(INDIRECT("FECHA_"&amp;$B54,1))), IF(M54&lt;=INDIRECT("FECHA_"&amp;$B54,1),"INCUMPLIDA","PROCESO"), "VERIFICAR FECHA")),"SIN VALOR AVANCE")</f>
        <v>CUMPLIDA</v>
      </c>
    </row>
    <row r="55" spans="1:18" ht="405.75" hidden="1" customHeight="1">
      <c r="A55" s="35" t="s">
        <v>23</v>
      </c>
      <c r="B55" s="43" t="s">
        <v>1276</v>
      </c>
      <c r="C55" s="474"/>
      <c r="D55" s="474"/>
      <c r="E55" s="475"/>
      <c r="F55" s="475"/>
      <c r="G55" s="475"/>
      <c r="H55" s="475" t="s">
        <v>5538</v>
      </c>
      <c r="I55" s="33" t="s">
        <v>5539</v>
      </c>
      <c r="J55" s="54" t="s">
        <v>1503</v>
      </c>
      <c r="K55" s="58">
        <v>2874988645</v>
      </c>
      <c r="L55" s="47">
        <v>45839</v>
      </c>
      <c r="M55" s="52">
        <v>46569</v>
      </c>
      <c r="N55" s="95">
        <f t="shared" si="1"/>
        <v>104.28571428571429</v>
      </c>
      <c r="O55" s="195">
        <v>2199254935</v>
      </c>
      <c r="P55" s="55" t="s">
        <v>5540</v>
      </c>
      <c r="Q55" s="34">
        <f t="shared" si="2"/>
        <v>0.76496125952525285</v>
      </c>
      <c r="R55" s="48" t="str">
        <f t="array" aca="1" ref="R55" ca="1">IF(ISNUMBER(Q55),IF(Q55=100%,"CUMPLIDA",IF(AND(ISNUMBER(M55),ISNUMBER(INDIRECT("FECHA_"&amp;$B55,1))), IF(M55&lt;=INDIRECT("FECHA_"&amp;$B55,1),"INCUMPLIDA","PROCESO"), "VERIFICAR FECHA")),"SIN VALOR AVANCE")</f>
        <v>PROCESO</v>
      </c>
    </row>
    <row r="56" spans="1:18" ht="409.5" hidden="1" customHeight="1">
      <c r="A56" s="35" t="s">
        <v>23</v>
      </c>
      <c r="B56" s="43" t="s">
        <v>1276</v>
      </c>
      <c r="C56" s="474"/>
      <c r="D56" s="474"/>
      <c r="E56" s="475"/>
      <c r="F56" s="475"/>
      <c r="G56" s="475"/>
      <c r="H56" s="475"/>
      <c r="I56" s="33" t="s">
        <v>1504</v>
      </c>
      <c r="J56" s="33" t="s">
        <v>1505</v>
      </c>
      <c r="K56" s="58">
        <v>2874988645</v>
      </c>
      <c r="L56" s="47">
        <v>45839</v>
      </c>
      <c r="M56" s="52">
        <v>46569</v>
      </c>
      <c r="N56" s="95">
        <f t="shared" si="1"/>
        <v>104.28571428571429</v>
      </c>
      <c r="O56" s="58">
        <v>1928164455</v>
      </c>
      <c r="P56" s="55" t="s">
        <v>5541</v>
      </c>
      <c r="Q56" s="34">
        <f t="shared" si="2"/>
        <v>0.67066854624046701</v>
      </c>
      <c r="R56" s="48" t="str">
        <f t="array" aca="1" ref="R56" ca="1">IF(ISNUMBER(Q56),IF(Q56=100%,"CUMPLIDA",IF(AND(ISNUMBER(M56),ISNUMBER(INDIRECT("FECHA_"&amp;$B56,1))), IF(M56&lt;=INDIRECT("FECHA_"&amp;$B56,1),"INCUMPLIDA","PROCESO"), "VERIFICAR FECHA")),"SIN VALOR AVANCE")</f>
        <v>PROCESO</v>
      </c>
    </row>
    <row r="57" spans="1:18" ht="195.75" hidden="1">
      <c r="A57" s="35" t="s">
        <v>23</v>
      </c>
      <c r="B57" s="43" t="s">
        <v>1276</v>
      </c>
      <c r="C57" s="474"/>
      <c r="D57" s="474"/>
      <c r="E57" s="475"/>
      <c r="F57" s="475"/>
      <c r="G57" s="475"/>
      <c r="H57" s="45" t="s">
        <v>1506</v>
      </c>
      <c r="I57" s="33" t="s">
        <v>1507</v>
      </c>
      <c r="J57" s="33" t="s">
        <v>333</v>
      </c>
      <c r="K57" s="51">
        <v>1</v>
      </c>
      <c r="L57" s="52">
        <v>43952</v>
      </c>
      <c r="M57" s="52">
        <v>44196</v>
      </c>
      <c r="N57" s="95">
        <f t="shared" si="1"/>
        <v>34.857142857142854</v>
      </c>
      <c r="O57" s="51">
        <v>1</v>
      </c>
      <c r="P57" s="53" t="s">
        <v>5542</v>
      </c>
      <c r="Q57" s="34">
        <f t="shared" si="2"/>
        <v>1</v>
      </c>
      <c r="R57" s="48" t="str">
        <f t="array" aca="1" ref="R57" ca="1">IF(ISNUMBER(Q57),IF(Q57=100%,"CUMPLIDA",IF(AND(ISNUMBER(M57),ISNUMBER(INDIRECT("FECHA_"&amp;$B57,1))), IF(M57&lt;=INDIRECT("FECHA_"&amp;$B57,1),"INCUMPLIDA","PROCESO"), "VERIFICAR FECHA")),"SIN VALOR AVANCE")</f>
        <v>CUMPLIDA</v>
      </c>
    </row>
    <row r="58" spans="1:18" ht="240.75" hidden="1" customHeight="1">
      <c r="A58" s="35" t="s">
        <v>23</v>
      </c>
      <c r="B58" s="43" t="s">
        <v>1276</v>
      </c>
      <c r="C58" s="474" t="s">
        <v>1508</v>
      </c>
      <c r="D58" s="474" t="s">
        <v>1509</v>
      </c>
      <c r="E58" s="475" t="s">
        <v>1510</v>
      </c>
      <c r="F58" s="475"/>
      <c r="G58" s="475" t="s">
        <v>1511</v>
      </c>
      <c r="H58" s="45" t="s">
        <v>5543</v>
      </c>
      <c r="I58" s="33" t="s">
        <v>5544</v>
      </c>
      <c r="J58" s="33" t="s">
        <v>1512</v>
      </c>
      <c r="K58" s="51">
        <v>1</v>
      </c>
      <c r="L58" s="47">
        <v>44172</v>
      </c>
      <c r="M58" s="47">
        <v>44211</v>
      </c>
      <c r="N58" s="95">
        <f t="shared" si="1"/>
        <v>5.5714285714285712</v>
      </c>
      <c r="O58" s="56">
        <v>1</v>
      </c>
      <c r="P58" s="33" t="s">
        <v>5545</v>
      </c>
      <c r="Q58" s="34">
        <f t="shared" si="2"/>
        <v>1</v>
      </c>
      <c r="R58" s="48" t="str">
        <f t="array" aca="1" ref="R58" ca="1">IF(ISNUMBER(Q58),IF(Q58=100%,"CUMPLIDA",IF(AND(ISNUMBER(M58),ISNUMBER(INDIRECT("FECHA_"&amp;$B58,1))), IF(M58&lt;=INDIRECT("FECHA_"&amp;$B58,1),"INCUMPLIDA","PROCESO"), "VERIFICAR FECHA")),"SIN VALOR AVANCE")</f>
        <v>CUMPLIDA</v>
      </c>
    </row>
    <row r="59" spans="1:18" ht="255.75" hidden="1" customHeight="1">
      <c r="A59" s="35" t="s">
        <v>23</v>
      </c>
      <c r="B59" s="43" t="s">
        <v>1276</v>
      </c>
      <c r="C59" s="474"/>
      <c r="D59" s="474"/>
      <c r="E59" s="475"/>
      <c r="F59" s="475"/>
      <c r="G59" s="475"/>
      <c r="H59" s="475" t="s">
        <v>5546</v>
      </c>
      <c r="I59" s="33" t="s">
        <v>1513</v>
      </c>
      <c r="J59" s="54" t="s">
        <v>1503</v>
      </c>
      <c r="K59" s="46">
        <v>1</v>
      </c>
      <c r="L59" s="47">
        <v>44928</v>
      </c>
      <c r="M59" s="47">
        <v>46022</v>
      </c>
      <c r="N59" s="95">
        <f t="shared" si="1"/>
        <v>156.28571428571428</v>
      </c>
      <c r="O59" s="46">
        <v>1</v>
      </c>
      <c r="P59" s="33" t="s">
        <v>5547</v>
      </c>
      <c r="Q59" s="34">
        <f t="shared" si="2"/>
        <v>1</v>
      </c>
      <c r="R59" s="48" t="str">
        <f t="array" aca="1" ref="R59" ca="1">IF(ISNUMBER(Q59),IF(Q59=100%,"CUMPLIDA",IF(AND(ISNUMBER(M59),ISNUMBER(INDIRECT("FECHA_"&amp;$B59,1))), IF(M59&lt;=INDIRECT("FECHA_"&amp;$B59,1),"INCUMPLIDA","PROCESO"), "VERIFICAR FECHA")),"SIN VALOR AVANCE")</f>
        <v>CUMPLIDA</v>
      </c>
    </row>
    <row r="60" spans="1:18" ht="330.75" hidden="1" customHeight="1">
      <c r="A60" s="35" t="s">
        <v>23</v>
      </c>
      <c r="B60" s="43" t="s">
        <v>1276</v>
      </c>
      <c r="C60" s="474"/>
      <c r="D60" s="474"/>
      <c r="E60" s="475"/>
      <c r="F60" s="475"/>
      <c r="G60" s="475"/>
      <c r="H60" s="475"/>
      <c r="I60" s="33" t="s">
        <v>5548</v>
      </c>
      <c r="J60" s="33" t="s">
        <v>1514</v>
      </c>
      <c r="K60" s="46">
        <v>1</v>
      </c>
      <c r="L60" s="47">
        <v>44928</v>
      </c>
      <c r="M60" s="47">
        <v>46387</v>
      </c>
      <c r="N60" s="95">
        <f t="shared" si="1"/>
        <v>208.42857142857142</v>
      </c>
      <c r="O60" s="46">
        <v>0.97540000000000004</v>
      </c>
      <c r="P60" s="33" t="s">
        <v>5549</v>
      </c>
      <c r="Q60" s="34">
        <f t="shared" si="2"/>
        <v>0.97540000000000004</v>
      </c>
      <c r="R60" s="48" t="str">
        <f t="array" aca="1" ref="R60" ca="1">IF(ISNUMBER(Q60),IF(Q60=100%,"CUMPLIDA",IF(AND(ISNUMBER(M60),ISNUMBER(INDIRECT("FECHA_"&amp;$B60,1))), IF(M60&lt;=INDIRECT("FECHA_"&amp;$B60,1),"INCUMPLIDA","PROCESO"), "VERIFICAR FECHA")),"SIN VALOR AVANCE")</f>
        <v>PROCESO</v>
      </c>
    </row>
    <row r="61" spans="1:18" ht="270.75" hidden="1" customHeight="1">
      <c r="A61" s="35" t="s">
        <v>23</v>
      </c>
      <c r="B61" s="43" t="s">
        <v>1276</v>
      </c>
      <c r="C61" s="474"/>
      <c r="D61" s="474"/>
      <c r="E61" s="475"/>
      <c r="F61" s="475"/>
      <c r="G61" s="475"/>
      <c r="H61" s="475" t="s">
        <v>5550</v>
      </c>
      <c r="I61" s="33" t="s">
        <v>1513</v>
      </c>
      <c r="J61" s="33" t="s">
        <v>1515</v>
      </c>
      <c r="K61" s="46">
        <v>1</v>
      </c>
      <c r="L61" s="47">
        <v>44928</v>
      </c>
      <c r="M61" s="47">
        <v>45657</v>
      </c>
      <c r="N61" s="95">
        <f t="shared" si="1"/>
        <v>104.14285714285714</v>
      </c>
      <c r="O61" s="46">
        <v>1</v>
      </c>
      <c r="P61" s="33" t="s">
        <v>5551</v>
      </c>
      <c r="Q61" s="34">
        <f t="shared" si="2"/>
        <v>1</v>
      </c>
      <c r="R61" s="48" t="str">
        <f t="array" aca="1" ref="R61" ca="1">IF(ISNUMBER(Q61),IF(Q61=100%,"CUMPLIDA",IF(AND(ISNUMBER(M61),ISNUMBER(INDIRECT("FECHA_"&amp;$B61,1))), IF(M61&lt;=INDIRECT("FECHA_"&amp;$B61,1),"INCUMPLIDA","PROCESO"), "VERIFICAR FECHA")),"SIN VALOR AVANCE")</f>
        <v>CUMPLIDA</v>
      </c>
    </row>
    <row r="62" spans="1:18" ht="330.75" hidden="1" customHeight="1">
      <c r="A62" s="35" t="s">
        <v>23</v>
      </c>
      <c r="B62" s="43" t="s">
        <v>1276</v>
      </c>
      <c r="C62" s="474"/>
      <c r="D62" s="474"/>
      <c r="E62" s="475"/>
      <c r="F62" s="475"/>
      <c r="G62" s="475"/>
      <c r="H62" s="475"/>
      <c r="I62" s="33" t="s">
        <v>5548</v>
      </c>
      <c r="J62" s="33" t="s">
        <v>1514</v>
      </c>
      <c r="K62" s="46">
        <v>1</v>
      </c>
      <c r="L62" s="47">
        <v>44928</v>
      </c>
      <c r="M62" s="47">
        <v>46022</v>
      </c>
      <c r="N62" s="95">
        <f t="shared" si="1"/>
        <v>156.28571428571428</v>
      </c>
      <c r="O62" s="46">
        <v>1</v>
      </c>
      <c r="P62" s="33" t="s">
        <v>5552</v>
      </c>
      <c r="Q62" s="34">
        <f t="shared" si="2"/>
        <v>1</v>
      </c>
      <c r="R62" s="48" t="str">
        <f t="array" aca="1" ref="R62" ca="1">IF(ISNUMBER(Q62),IF(Q62=100%,"CUMPLIDA",IF(AND(ISNUMBER(M62),ISNUMBER(INDIRECT("FECHA_"&amp;$B62,1))), IF(M62&lt;=INDIRECT("FECHA_"&amp;$B62,1),"INCUMPLIDA","PROCESO"), "VERIFICAR FECHA")),"SIN VALOR AVANCE")</f>
        <v>CUMPLIDA</v>
      </c>
    </row>
    <row r="63" spans="1:18" ht="255.75" hidden="1" customHeight="1">
      <c r="A63" s="35" t="s">
        <v>23</v>
      </c>
      <c r="B63" s="43" t="s">
        <v>1276</v>
      </c>
      <c r="C63" s="474"/>
      <c r="D63" s="474"/>
      <c r="E63" s="475"/>
      <c r="F63" s="475"/>
      <c r="G63" s="475"/>
      <c r="H63" s="45" t="s">
        <v>5553</v>
      </c>
      <c r="I63" s="53" t="s">
        <v>5554</v>
      </c>
      <c r="J63" s="53" t="s">
        <v>5555</v>
      </c>
      <c r="K63" s="46">
        <v>1</v>
      </c>
      <c r="L63" s="47">
        <v>46148</v>
      </c>
      <c r="M63" s="47">
        <v>46387</v>
      </c>
      <c r="N63" s="95">
        <f t="shared" si="1"/>
        <v>34.142857142857146</v>
      </c>
      <c r="O63" s="46">
        <v>0</v>
      </c>
      <c r="P63" s="33" t="s">
        <v>5556</v>
      </c>
      <c r="Q63" s="34">
        <f t="shared" si="2"/>
        <v>0</v>
      </c>
      <c r="R63" s="48" t="str">
        <f t="array" aca="1" ref="R63" ca="1">IF(ISNUMBER(Q63),IF(Q63=100%,"CUMPLIDA",IF(AND(ISNUMBER(M63),ISNUMBER(INDIRECT("FECHA_"&amp;$B63,1))), IF(M63&lt;=INDIRECT("FECHA_"&amp;$B63,1),"INCUMPLIDA","PROCESO"), "VERIFICAR FECHA")),"SIN VALOR AVANCE")</f>
        <v>PROCESO</v>
      </c>
    </row>
    <row r="64" spans="1:18" ht="330.75" hidden="1" customHeight="1">
      <c r="A64" s="35" t="s">
        <v>23</v>
      </c>
      <c r="B64" s="43" t="s">
        <v>1276</v>
      </c>
      <c r="C64" s="474"/>
      <c r="D64" s="474"/>
      <c r="E64" s="475"/>
      <c r="F64" s="475"/>
      <c r="G64" s="475"/>
      <c r="H64" s="475" t="s">
        <v>1516</v>
      </c>
      <c r="I64" s="53" t="s">
        <v>5557</v>
      </c>
      <c r="J64" s="53" t="s">
        <v>5558</v>
      </c>
      <c r="K64" s="46">
        <v>1</v>
      </c>
      <c r="L64" s="47">
        <v>46148</v>
      </c>
      <c r="M64" s="47">
        <v>46387</v>
      </c>
      <c r="N64" s="95">
        <f t="shared" si="1"/>
        <v>34.142857142857146</v>
      </c>
      <c r="O64" s="46">
        <v>0</v>
      </c>
      <c r="P64" s="33" t="s">
        <v>5559</v>
      </c>
      <c r="Q64" s="34">
        <f t="shared" si="2"/>
        <v>0</v>
      </c>
      <c r="R64" s="48" t="str">
        <f t="array" aca="1" ref="R64" ca="1">IF(ISNUMBER(Q64),IF(Q64=100%,"CUMPLIDA",IF(AND(ISNUMBER(M64),ISNUMBER(INDIRECT("FECHA_"&amp;$B64,1))), IF(M64&lt;=INDIRECT("FECHA_"&amp;$B64,1),"INCUMPLIDA","PROCESO"), "VERIFICAR FECHA")),"SIN VALOR AVANCE")</f>
        <v>PROCESO</v>
      </c>
    </row>
    <row r="65" spans="1:18" ht="240.75" hidden="1" customHeight="1">
      <c r="A65" s="35" t="s">
        <v>23</v>
      </c>
      <c r="B65" s="43" t="s">
        <v>1276</v>
      </c>
      <c r="C65" s="474"/>
      <c r="D65" s="474"/>
      <c r="E65" s="475"/>
      <c r="F65" s="475"/>
      <c r="G65" s="475"/>
      <c r="H65" s="475"/>
      <c r="I65" s="33" t="s">
        <v>5560</v>
      </c>
      <c r="J65" s="33" t="s">
        <v>1517</v>
      </c>
      <c r="K65" s="51">
        <v>3</v>
      </c>
      <c r="L65" s="47">
        <v>44197</v>
      </c>
      <c r="M65" s="47">
        <v>44651</v>
      </c>
      <c r="N65" s="95">
        <f t="shared" si="1"/>
        <v>64.857142857142861</v>
      </c>
      <c r="O65" s="56">
        <v>3</v>
      </c>
      <c r="P65" s="33" t="s">
        <v>5561</v>
      </c>
      <c r="Q65" s="34">
        <f t="shared" si="2"/>
        <v>1</v>
      </c>
      <c r="R65" s="48" t="str">
        <f t="array" aca="1" ref="R65" ca="1">IF(ISNUMBER(Q65),IF(Q65=100%,"CUMPLIDA",IF(AND(ISNUMBER(M65),ISNUMBER(INDIRECT("FECHA_"&amp;$B65,1))), IF(M65&lt;=INDIRECT("FECHA_"&amp;$B65,1),"INCUMPLIDA","PROCESO"), "VERIFICAR FECHA")),"SIN VALOR AVANCE")</f>
        <v>CUMPLIDA</v>
      </c>
    </row>
    <row r="66" spans="1:18" ht="270.75" hidden="1" customHeight="1">
      <c r="A66" s="35" t="s">
        <v>23</v>
      </c>
      <c r="B66" s="43" t="s">
        <v>1276</v>
      </c>
      <c r="C66" s="508" t="s">
        <v>1518</v>
      </c>
      <c r="D66" s="508" t="s">
        <v>1519</v>
      </c>
      <c r="E66" s="482" t="s">
        <v>1520</v>
      </c>
      <c r="F66" s="482"/>
      <c r="G66" s="45" t="s">
        <v>1521</v>
      </c>
      <c r="H66" s="201" t="s">
        <v>1522</v>
      </c>
      <c r="I66" s="33" t="s">
        <v>1523</v>
      </c>
      <c r="J66" s="33" t="s">
        <v>1524</v>
      </c>
      <c r="K66" s="56">
        <v>2</v>
      </c>
      <c r="L66" s="47">
        <v>45092</v>
      </c>
      <c r="M66" s="47">
        <v>46203</v>
      </c>
      <c r="N66" s="95">
        <v>158.71428571428572</v>
      </c>
      <c r="O66" s="56">
        <v>0.6</v>
      </c>
      <c r="P66" s="33" t="s">
        <v>1525</v>
      </c>
      <c r="Q66" s="34">
        <f t="shared" si="2"/>
        <v>0.3</v>
      </c>
      <c r="R66" s="48" t="str">
        <f t="array" aca="1" ref="R66" ca="1">IF(ISNUMBER(Q66),IF(Q66=100%,"CUMPLIDA",IF(AND(ISNUMBER(M66),ISNUMBER(INDIRECT("FECHA_"&amp;$B66,1))), IF(M66&lt;=INDIRECT("FECHA_"&amp;$B66,1),"INCUMPLIDA","PROCESO"), "VERIFICAR FECHA")),"SIN VALOR AVANCE")</f>
        <v>PROCESO</v>
      </c>
    </row>
    <row r="67" spans="1:18" ht="270.75" hidden="1" customHeight="1">
      <c r="A67" s="35" t="s">
        <v>23</v>
      </c>
      <c r="B67" s="43" t="s">
        <v>1276</v>
      </c>
      <c r="C67" s="509"/>
      <c r="D67" s="509"/>
      <c r="E67" s="484"/>
      <c r="F67" s="484"/>
      <c r="G67" s="45" t="s">
        <v>1521</v>
      </c>
      <c r="H67" s="247" t="s">
        <v>1522</v>
      </c>
      <c r="I67" s="33" t="s">
        <v>1526</v>
      </c>
      <c r="J67" s="33" t="s">
        <v>40</v>
      </c>
      <c r="K67" s="56">
        <v>1</v>
      </c>
      <c r="L67" s="47">
        <v>45123</v>
      </c>
      <c r="M67" s="47">
        <v>45838</v>
      </c>
      <c r="N67" s="95">
        <v>102.14285714285714</v>
      </c>
      <c r="O67" s="56">
        <v>1</v>
      </c>
      <c r="P67" s="33" t="s">
        <v>1525</v>
      </c>
      <c r="Q67" s="34">
        <f t="shared" si="2"/>
        <v>1</v>
      </c>
      <c r="R67" s="48" t="str">
        <f t="array" aca="1" ref="R67" ca="1">IF(ISNUMBER(Q67),IF(Q67=100%,"CUMPLIDA",IF(AND(ISNUMBER(M67),ISNUMBER(INDIRECT("FECHA_"&amp;$B67,1))), IF(M67&lt;=INDIRECT("FECHA_"&amp;$B67,1),"INCUMPLIDA","PROCESO"), "VERIFICAR FECHA")),"SIN VALOR AVANCE")</f>
        <v>CUMPLIDA</v>
      </c>
    </row>
    <row r="68" spans="1:18" ht="270.75" hidden="1" customHeight="1">
      <c r="A68" s="35" t="s">
        <v>23</v>
      </c>
      <c r="B68" s="43" t="s">
        <v>1276</v>
      </c>
      <c r="C68" s="474" t="s">
        <v>1518</v>
      </c>
      <c r="D68" s="474" t="s">
        <v>1527</v>
      </c>
      <c r="E68" s="475" t="s">
        <v>1528</v>
      </c>
      <c r="F68" s="475"/>
      <c r="G68" s="475" t="s">
        <v>1529</v>
      </c>
      <c r="H68" s="475" t="s">
        <v>1530</v>
      </c>
      <c r="I68" s="33" t="s">
        <v>1531</v>
      </c>
      <c r="J68" s="33" t="s">
        <v>1532</v>
      </c>
      <c r="K68" s="56">
        <v>1</v>
      </c>
      <c r="L68" s="47">
        <v>45122</v>
      </c>
      <c r="M68" s="47">
        <v>45275</v>
      </c>
      <c r="N68" s="95">
        <f>(M68-L68)/7</f>
        <v>21.857142857142858</v>
      </c>
      <c r="O68" s="56">
        <v>1</v>
      </c>
      <c r="P68" s="33" t="s">
        <v>5562</v>
      </c>
      <c r="Q68" s="34">
        <f t="shared" si="2"/>
        <v>1</v>
      </c>
      <c r="R68" s="48" t="str">
        <f t="array" aca="1" ref="R68" ca="1">IF(ISNUMBER(Q68),IF(Q68=100%,"CUMPLIDA",IF(AND(ISNUMBER(M68),ISNUMBER(INDIRECT("FECHA_"&amp;$B68,1))), IF(M68&lt;=INDIRECT("FECHA_"&amp;$B68,1),"INCUMPLIDA","PROCESO"), "VERIFICAR FECHA")),"SIN VALOR AVANCE")</f>
        <v>CUMPLIDA</v>
      </c>
    </row>
    <row r="69" spans="1:18" ht="270.75" hidden="1" customHeight="1">
      <c r="A69" s="35" t="s">
        <v>23</v>
      </c>
      <c r="B69" s="43" t="s">
        <v>1276</v>
      </c>
      <c r="C69" s="474"/>
      <c r="D69" s="474"/>
      <c r="E69" s="475"/>
      <c r="F69" s="475"/>
      <c r="G69" s="475" t="s">
        <v>1529</v>
      </c>
      <c r="H69" s="475" t="s">
        <v>1530</v>
      </c>
      <c r="I69" s="33" t="s">
        <v>1533</v>
      </c>
      <c r="J69" s="33" t="s">
        <v>5563</v>
      </c>
      <c r="K69" s="56">
        <v>2</v>
      </c>
      <c r="L69" s="47">
        <v>45139</v>
      </c>
      <c r="M69" s="250">
        <v>46265</v>
      </c>
      <c r="N69" s="95">
        <f>(M69-L69)/7</f>
        <v>160.85714285714286</v>
      </c>
      <c r="O69" s="56">
        <v>1</v>
      </c>
      <c r="P69" s="33" t="s">
        <v>5562</v>
      </c>
      <c r="Q69" s="34">
        <f t="shared" si="2"/>
        <v>0.5</v>
      </c>
      <c r="R69" s="48" t="str">
        <f t="array" aca="1" ref="R69" ca="1">IF(ISNUMBER(Q69),IF(Q69=100%,"CUMPLIDA",IF(AND(ISNUMBER(M69),ISNUMBER(INDIRECT("FECHA_"&amp;$B69,1))), IF(M69&lt;=INDIRECT("FECHA_"&amp;$B69,1),"INCUMPLIDA","PROCESO"), "VERIFICAR FECHA")),"SIN VALOR AVANCE")</f>
        <v>PROCESO</v>
      </c>
    </row>
    <row r="70" spans="1:18" ht="180.75" hidden="1" customHeight="1">
      <c r="A70" s="35" t="s">
        <v>23</v>
      </c>
      <c r="B70" s="43" t="s">
        <v>1276</v>
      </c>
      <c r="C70" s="474" t="s">
        <v>1518</v>
      </c>
      <c r="D70" s="474" t="s">
        <v>1534</v>
      </c>
      <c r="E70" s="475" t="s">
        <v>1535</v>
      </c>
      <c r="F70" s="475"/>
      <c r="G70" s="475" t="s">
        <v>1536</v>
      </c>
      <c r="H70" s="45" t="s">
        <v>1537</v>
      </c>
      <c r="I70" s="33" t="s">
        <v>1538</v>
      </c>
      <c r="J70" s="33" t="s">
        <v>1539</v>
      </c>
      <c r="K70" s="56">
        <v>1</v>
      </c>
      <c r="L70" s="47">
        <v>45108</v>
      </c>
      <c r="M70" s="47">
        <v>45291</v>
      </c>
      <c r="N70" s="95">
        <f>(M70-L70)/7</f>
        <v>26.142857142857142</v>
      </c>
      <c r="O70" s="56">
        <v>1</v>
      </c>
      <c r="P70" s="33" t="s">
        <v>5564</v>
      </c>
      <c r="Q70" s="34">
        <f t="shared" si="2"/>
        <v>1</v>
      </c>
      <c r="R70" s="48" t="str">
        <f t="array" aca="1" ref="R70" ca="1">IF(ISNUMBER(Q70),IF(Q70=100%,"CUMPLIDA",IF(AND(ISNUMBER(M70),ISNUMBER(INDIRECT("FECHA_"&amp;$B70,1))), IF(M70&lt;=INDIRECT("FECHA_"&amp;$B70,1),"INCUMPLIDA","PROCESO"), "VERIFICAR FECHA")),"SIN VALOR AVANCE")</f>
        <v>CUMPLIDA</v>
      </c>
    </row>
    <row r="71" spans="1:18" ht="270.75" hidden="1">
      <c r="A71" s="35" t="s">
        <v>23</v>
      </c>
      <c r="B71" s="43" t="s">
        <v>1276</v>
      </c>
      <c r="C71" s="474"/>
      <c r="D71" s="474"/>
      <c r="E71" s="475"/>
      <c r="F71" s="475"/>
      <c r="G71" s="475" t="s">
        <v>1536</v>
      </c>
      <c r="H71" s="475" t="s">
        <v>1540</v>
      </c>
      <c r="I71" s="33" t="s">
        <v>1541</v>
      </c>
      <c r="J71" s="33" t="s">
        <v>1542</v>
      </c>
      <c r="K71" s="56">
        <v>1</v>
      </c>
      <c r="L71" s="47">
        <v>45566</v>
      </c>
      <c r="M71" s="47">
        <v>46295</v>
      </c>
      <c r="N71" s="95">
        <f>(M71-L71)/7</f>
        <v>104.14285714285714</v>
      </c>
      <c r="O71" s="56">
        <v>0</v>
      </c>
      <c r="P71" s="33" t="s">
        <v>5565</v>
      </c>
      <c r="Q71" s="34">
        <f t="shared" si="2"/>
        <v>0</v>
      </c>
      <c r="R71" s="48" t="str">
        <f t="array" aca="1" ref="R71" ca="1">IF(ISNUMBER(Q71),IF(Q71=100%,"CUMPLIDA",IF(AND(ISNUMBER(M71),ISNUMBER(INDIRECT("FECHA_"&amp;$B71,1))), IF(M71&lt;=INDIRECT("FECHA_"&amp;$B71,1),"INCUMPLIDA","PROCESO"), "VERIFICAR FECHA")),"SIN VALOR AVANCE")</f>
        <v>PROCESO</v>
      </c>
    </row>
    <row r="72" spans="1:18" ht="270.75" hidden="1">
      <c r="A72" s="35" t="s">
        <v>23</v>
      </c>
      <c r="B72" s="43" t="s">
        <v>1276</v>
      </c>
      <c r="C72" s="474"/>
      <c r="D72" s="474"/>
      <c r="E72" s="475"/>
      <c r="F72" s="475"/>
      <c r="G72" s="475" t="s">
        <v>1536</v>
      </c>
      <c r="H72" s="475"/>
      <c r="I72" s="33" t="s">
        <v>1543</v>
      </c>
      <c r="J72" s="33" t="s">
        <v>48</v>
      </c>
      <c r="K72" s="56">
        <v>1</v>
      </c>
      <c r="L72" s="47">
        <v>45566</v>
      </c>
      <c r="M72" s="47">
        <v>46295</v>
      </c>
      <c r="N72" s="95">
        <f>(M72-L72)/7</f>
        <v>104.14285714285714</v>
      </c>
      <c r="O72" s="56">
        <v>0</v>
      </c>
      <c r="P72" s="33" t="s">
        <v>5565</v>
      </c>
      <c r="Q72" s="34">
        <f t="shared" si="2"/>
        <v>0</v>
      </c>
      <c r="R72" s="48" t="str">
        <f t="array" aca="1" ref="R72" ca="1">IF(ISNUMBER(Q72),IF(Q72=100%,"CUMPLIDA",IF(AND(ISNUMBER(M72),ISNUMBER(INDIRECT("FECHA_"&amp;$B72,1))), IF(M72&lt;=INDIRECT("FECHA_"&amp;$B72,1),"INCUMPLIDA","PROCESO"), "VERIFICAR FECHA")),"SIN VALOR AVANCE")</f>
        <v>PROCESO</v>
      </c>
    </row>
    <row r="73" spans="1:18" ht="301.5" hidden="1" customHeight="1">
      <c r="A73" s="35" t="s">
        <v>23</v>
      </c>
      <c r="B73" s="43" t="s">
        <v>1276</v>
      </c>
      <c r="C73" s="35" t="s">
        <v>1420</v>
      </c>
      <c r="D73" s="35" t="s">
        <v>1545</v>
      </c>
      <c r="E73" s="45" t="s">
        <v>1546</v>
      </c>
      <c r="F73" s="45"/>
      <c r="G73" s="45" t="s">
        <v>1547</v>
      </c>
      <c r="H73" s="36" t="s">
        <v>5566</v>
      </c>
      <c r="I73" s="33" t="s">
        <v>1548</v>
      </c>
      <c r="J73" s="33" t="s">
        <v>1505</v>
      </c>
      <c r="K73" s="58">
        <v>7188141254.1300001</v>
      </c>
      <c r="L73" s="47">
        <v>45839</v>
      </c>
      <c r="M73" s="47">
        <v>46387</v>
      </c>
      <c r="N73" s="95">
        <f t="shared" ref="N73:N94" si="3">(M73-L73)/7</f>
        <v>78.285714285714292</v>
      </c>
      <c r="O73" s="58">
        <v>3924762661</v>
      </c>
      <c r="P73" s="33" t="s">
        <v>5567</v>
      </c>
      <c r="Q73" s="34">
        <f t="shared" si="2"/>
        <v>0.54600522196819634</v>
      </c>
      <c r="R73" s="48" t="str">
        <f t="array" aca="1" ref="R73" ca="1">IF(ISNUMBER(Q73),IF(Q73=100%,"CUMPLIDA",IF(AND(ISNUMBER(M73),ISNUMBER(INDIRECT("FECHA_"&amp;$B73,1))), IF(M73&lt;=INDIRECT("FECHA_"&amp;$B73,1),"INCUMPLIDA","PROCESO"), "VERIFICAR FECHA")),"SIN VALOR AVANCE")</f>
        <v>PROCESO</v>
      </c>
    </row>
    <row r="74" spans="1:18" ht="240.75" hidden="1" customHeight="1">
      <c r="A74" s="35" t="s">
        <v>23</v>
      </c>
      <c r="B74" s="43" t="s">
        <v>1276</v>
      </c>
      <c r="C74" s="476" t="s">
        <v>1420</v>
      </c>
      <c r="D74" s="476" t="s">
        <v>1549</v>
      </c>
      <c r="E74" s="475" t="s">
        <v>1550</v>
      </c>
      <c r="F74" s="475"/>
      <c r="G74" s="475" t="s">
        <v>1551</v>
      </c>
      <c r="H74" s="475" t="s">
        <v>1552</v>
      </c>
      <c r="I74" s="57" t="s">
        <v>1553</v>
      </c>
      <c r="J74" s="57" t="s">
        <v>1554</v>
      </c>
      <c r="K74" s="51">
        <v>1</v>
      </c>
      <c r="L74" s="38">
        <v>45809</v>
      </c>
      <c r="M74" s="47">
        <v>46387</v>
      </c>
      <c r="N74" s="95">
        <f t="shared" si="3"/>
        <v>82.571428571428569</v>
      </c>
      <c r="O74" s="51">
        <v>1</v>
      </c>
      <c r="P74" s="33" t="s">
        <v>5568</v>
      </c>
      <c r="Q74" s="34">
        <f t="shared" si="2"/>
        <v>1</v>
      </c>
      <c r="R74" s="48" t="str">
        <f t="array" aca="1" ref="R74" ca="1">IF(ISNUMBER(Q74),IF(Q74=100%,"CUMPLIDA",IF(AND(ISNUMBER(M74),ISNUMBER(INDIRECT("FECHA_"&amp;$B74,1))), IF(M74&lt;=INDIRECT("FECHA_"&amp;$B74,1),"INCUMPLIDA","PROCESO"), "VERIFICAR FECHA")),"SIN VALOR AVANCE")</f>
        <v>CUMPLIDA</v>
      </c>
    </row>
    <row r="75" spans="1:18" ht="165.75" hidden="1">
      <c r="A75" s="35" t="s">
        <v>23</v>
      </c>
      <c r="B75" s="43" t="s">
        <v>1276</v>
      </c>
      <c r="C75" s="476"/>
      <c r="D75" s="476"/>
      <c r="E75" s="475"/>
      <c r="F75" s="475"/>
      <c r="G75" s="475"/>
      <c r="H75" s="475"/>
      <c r="I75" s="57" t="s">
        <v>1555</v>
      </c>
      <c r="J75" s="57" t="s">
        <v>5569</v>
      </c>
      <c r="K75" s="58">
        <v>399648949</v>
      </c>
      <c r="L75" s="38">
        <v>45809</v>
      </c>
      <c r="M75" s="38">
        <v>46752</v>
      </c>
      <c r="N75" s="95">
        <f t="shared" si="3"/>
        <v>134.71428571428572</v>
      </c>
      <c r="O75" s="58">
        <v>0</v>
      </c>
      <c r="P75" s="33" t="s">
        <v>5570</v>
      </c>
      <c r="Q75" s="34">
        <f t="shared" si="2"/>
        <v>0</v>
      </c>
      <c r="R75" s="48" t="str">
        <f t="array" aca="1" ref="R75" ca="1">IF(ISNUMBER(Q75),IF(Q75=100%,"CUMPLIDA",IF(AND(ISNUMBER(M75),ISNUMBER(INDIRECT("FECHA_"&amp;$B75,1))), IF(M75&lt;=INDIRECT("FECHA_"&amp;$B75,1),"INCUMPLIDA","PROCESO"), "VERIFICAR FECHA")),"SIN VALOR AVANCE")</f>
        <v>PROCESO</v>
      </c>
    </row>
    <row r="76" spans="1:18" ht="346.5" hidden="1">
      <c r="A76" s="35" t="s">
        <v>23</v>
      </c>
      <c r="B76" s="43" t="s">
        <v>1276</v>
      </c>
      <c r="C76" s="248" t="s">
        <v>1420</v>
      </c>
      <c r="D76" s="248" t="s">
        <v>1549</v>
      </c>
      <c r="E76" s="201" t="s">
        <v>1556</v>
      </c>
      <c r="F76" s="201"/>
      <c r="G76" s="201" t="s">
        <v>1557</v>
      </c>
      <c r="H76" s="45" t="s">
        <v>5571</v>
      </c>
      <c r="I76" s="33" t="s">
        <v>1504</v>
      </c>
      <c r="J76" s="33" t="s">
        <v>1505</v>
      </c>
      <c r="K76" s="58">
        <v>20021334751</v>
      </c>
      <c r="L76" s="38">
        <v>45809</v>
      </c>
      <c r="M76" s="38">
        <v>46539</v>
      </c>
      <c r="N76" s="95">
        <f t="shared" si="3"/>
        <v>104.28571428571429</v>
      </c>
      <c r="O76" s="58">
        <v>3580624483.8499999</v>
      </c>
      <c r="P76" s="33" t="s">
        <v>5570</v>
      </c>
      <c r="Q76" s="34">
        <f t="shared" si="2"/>
        <v>0.17884044837076407</v>
      </c>
      <c r="R76" s="48" t="str">
        <f t="array" aca="1" ref="R76" ca="1">IF(ISNUMBER(Q76),IF(Q76=100%,"CUMPLIDA",IF(AND(ISNUMBER(M76),ISNUMBER(INDIRECT("FECHA_"&amp;$B76,1))), IF(M76&lt;=INDIRECT("FECHA_"&amp;$B76,1),"INCUMPLIDA","PROCESO"), "VERIFICAR FECHA")),"SIN VALOR AVANCE")</f>
        <v>PROCESO</v>
      </c>
    </row>
    <row r="77" spans="1:18" ht="409.5" hidden="1">
      <c r="A77" s="35" t="s">
        <v>23</v>
      </c>
      <c r="B77" s="35" t="s">
        <v>1276</v>
      </c>
      <c r="C77" s="474" t="s">
        <v>1430</v>
      </c>
      <c r="D77" s="477" t="s">
        <v>1558</v>
      </c>
      <c r="E77" s="507" t="s">
        <v>1559</v>
      </c>
      <c r="F77" s="507"/>
      <c r="G77" s="475" t="s">
        <v>1560</v>
      </c>
      <c r="H77" s="488" t="s">
        <v>5572</v>
      </c>
      <c r="I77" s="37" t="s">
        <v>1561</v>
      </c>
      <c r="J77" s="33" t="s">
        <v>1562</v>
      </c>
      <c r="K77" s="56">
        <v>6</v>
      </c>
      <c r="L77" s="40">
        <v>45839</v>
      </c>
      <c r="M77" s="47">
        <v>46111</v>
      </c>
      <c r="N77" s="95">
        <f t="shared" si="3"/>
        <v>38.857142857142854</v>
      </c>
      <c r="O77" s="56">
        <v>0</v>
      </c>
      <c r="P77" s="33" t="s">
        <v>1563</v>
      </c>
      <c r="Q77" s="34">
        <f t="shared" si="2"/>
        <v>0</v>
      </c>
      <c r="R77" s="48" t="str">
        <f t="array" aca="1" ref="R77" ca="1">IF(ISNUMBER(Q77),IF(Q77=100%,"CUMPLIDA",IF(AND(ISNUMBER(M77),ISNUMBER(INDIRECT("FECHA_"&amp;$B77,1))), IF(M77&lt;=INDIRECT("FECHA_"&amp;$B77,1),"INCUMPLIDA","PROCESO"), "VERIFICAR FECHA")),"SIN VALOR AVANCE")</f>
        <v>PROCESO</v>
      </c>
    </row>
    <row r="78" spans="1:18" ht="120.75" hidden="1">
      <c r="A78" s="35" t="s">
        <v>23</v>
      </c>
      <c r="B78" s="35" t="s">
        <v>1276</v>
      </c>
      <c r="C78" s="474"/>
      <c r="D78" s="477"/>
      <c r="E78" s="507"/>
      <c r="F78" s="507"/>
      <c r="G78" s="475"/>
      <c r="H78" s="488"/>
      <c r="I78" s="37" t="s">
        <v>1564</v>
      </c>
      <c r="J78" s="33" t="s">
        <v>78</v>
      </c>
      <c r="K78" s="56">
        <v>1</v>
      </c>
      <c r="L78" s="40">
        <v>45839</v>
      </c>
      <c r="M78" s="47">
        <v>46111</v>
      </c>
      <c r="N78" s="95">
        <f t="shared" si="3"/>
        <v>38.857142857142854</v>
      </c>
      <c r="O78" s="56">
        <v>0</v>
      </c>
      <c r="P78" s="33" t="s">
        <v>1563</v>
      </c>
      <c r="Q78" s="34">
        <f t="shared" si="2"/>
        <v>0</v>
      </c>
      <c r="R78" s="48" t="str">
        <f t="array" aca="1" ref="R78" ca="1">IF(ISNUMBER(Q78),IF(Q78=100%,"CUMPLIDA",IF(AND(ISNUMBER(M78),ISNUMBER(INDIRECT("FECHA_"&amp;$B78,1))), IF(M78&lt;=INDIRECT("FECHA_"&amp;$B78,1),"INCUMPLIDA","PROCESO"), "VERIFICAR FECHA")),"SIN VALOR AVANCE")</f>
        <v>PROCESO</v>
      </c>
    </row>
    <row r="79" spans="1:18" ht="120" hidden="1">
      <c r="A79" s="35" t="s">
        <v>23</v>
      </c>
      <c r="B79" s="35" t="s">
        <v>1276</v>
      </c>
      <c r="C79" s="474"/>
      <c r="D79" s="477"/>
      <c r="E79" s="507"/>
      <c r="F79" s="507"/>
      <c r="G79" s="475"/>
      <c r="H79" s="36" t="s">
        <v>5573</v>
      </c>
      <c r="I79" s="33" t="s">
        <v>1565</v>
      </c>
      <c r="J79" s="54" t="s">
        <v>1566</v>
      </c>
      <c r="K79" s="56">
        <v>1</v>
      </c>
      <c r="L79" s="40">
        <v>45839</v>
      </c>
      <c r="M79" s="40">
        <v>46022</v>
      </c>
      <c r="N79" s="95">
        <f t="shared" si="3"/>
        <v>26.142857142857142</v>
      </c>
      <c r="O79" s="56">
        <v>1</v>
      </c>
      <c r="P79" s="33" t="s">
        <v>1567</v>
      </c>
      <c r="Q79" s="34">
        <f t="shared" si="2"/>
        <v>1</v>
      </c>
      <c r="R79" s="48" t="str">
        <f t="array" aca="1" ref="R79" ca="1">IF(ISNUMBER(Q79),IF(Q79=100%,"CUMPLIDA",IF(AND(ISNUMBER(M79),ISNUMBER(INDIRECT("FECHA_"&amp;$B79,1))), IF(M79&lt;=INDIRECT("FECHA_"&amp;$B79,1),"INCUMPLIDA","PROCESO"), "VERIFICAR FECHA")),"SIN VALOR AVANCE")</f>
        <v>CUMPLIDA</v>
      </c>
    </row>
    <row r="80" spans="1:18" ht="409.5" hidden="1">
      <c r="A80" s="35" t="s">
        <v>23</v>
      </c>
      <c r="B80" s="35" t="s">
        <v>1276</v>
      </c>
      <c r="C80" s="474" t="s">
        <v>1430</v>
      </c>
      <c r="D80" s="474" t="s">
        <v>1558</v>
      </c>
      <c r="E80" s="507" t="s">
        <v>1568</v>
      </c>
      <c r="F80" s="507"/>
      <c r="G80" s="475" t="s">
        <v>1569</v>
      </c>
      <c r="H80" s="488" t="s">
        <v>5572</v>
      </c>
      <c r="I80" s="37" t="s">
        <v>1561</v>
      </c>
      <c r="J80" s="33" t="s">
        <v>1562</v>
      </c>
      <c r="K80" s="56">
        <v>6</v>
      </c>
      <c r="L80" s="40">
        <v>45839</v>
      </c>
      <c r="M80" s="47">
        <v>46111</v>
      </c>
      <c r="N80" s="95">
        <f t="shared" si="3"/>
        <v>38.857142857142854</v>
      </c>
      <c r="O80" s="56">
        <v>0</v>
      </c>
      <c r="P80" s="33" t="s">
        <v>1563</v>
      </c>
      <c r="Q80" s="34">
        <f t="shared" si="2"/>
        <v>0</v>
      </c>
      <c r="R80" s="48" t="str">
        <f t="array" aca="1" ref="R80" ca="1">IF(ISNUMBER(Q80),IF(Q80=100%,"CUMPLIDA",IF(AND(ISNUMBER(M80),ISNUMBER(INDIRECT("FECHA_"&amp;$B80,1))), IF(M80&lt;=INDIRECT("FECHA_"&amp;$B80,1),"INCUMPLIDA","PROCESO"), "VERIFICAR FECHA")),"SIN VALOR AVANCE")</f>
        <v>PROCESO</v>
      </c>
    </row>
    <row r="81" spans="1:18" ht="120.75" hidden="1">
      <c r="A81" s="35" t="s">
        <v>23</v>
      </c>
      <c r="B81" s="35" t="s">
        <v>1276</v>
      </c>
      <c r="C81" s="474"/>
      <c r="D81" s="474"/>
      <c r="E81" s="507"/>
      <c r="F81" s="507"/>
      <c r="G81" s="475"/>
      <c r="H81" s="488"/>
      <c r="I81" s="37" t="s">
        <v>1570</v>
      </c>
      <c r="J81" s="33" t="s">
        <v>78</v>
      </c>
      <c r="K81" s="56">
        <v>1</v>
      </c>
      <c r="L81" s="40">
        <v>45839</v>
      </c>
      <c r="M81" s="47">
        <v>46111</v>
      </c>
      <c r="N81" s="95">
        <f t="shared" si="3"/>
        <v>38.857142857142854</v>
      </c>
      <c r="O81" s="56">
        <v>0</v>
      </c>
      <c r="P81" s="33" t="s">
        <v>1563</v>
      </c>
      <c r="Q81" s="34">
        <f t="shared" si="2"/>
        <v>0</v>
      </c>
      <c r="R81" s="48" t="str">
        <f t="array" aca="1" ref="R81" ca="1">IF(ISNUMBER(Q81),IF(Q81=100%,"CUMPLIDA",IF(AND(ISNUMBER(M81),ISNUMBER(INDIRECT("FECHA_"&amp;$B81,1))), IF(M81&lt;=INDIRECT("FECHA_"&amp;$B81,1),"INCUMPLIDA","PROCESO"), "VERIFICAR FECHA")),"SIN VALOR AVANCE")</f>
        <v>PROCESO</v>
      </c>
    </row>
    <row r="82" spans="1:18" ht="180.75" hidden="1">
      <c r="A82" s="35" t="s">
        <v>23</v>
      </c>
      <c r="B82" s="35" t="s">
        <v>1276</v>
      </c>
      <c r="C82" s="474"/>
      <c r="D82" s="474"/>
      <c r="E82" s="475"/>
      <c r="F82" s="475"/>
      <c r="G82" s="475"/>
      <c r="H82" s="36" t="s">
        <v>1571</v>
      </c>
      <c r="I82" s="37" t="s">
        <v>1572</v>
      </c>
      <c r="J82" s="33" t="s">
        <v>1573</v>
      </c>
      <c r="K82" s="56">
        <v>3</v>
      </c>
      <c r="L82" s="40">
        <v>45870</v>
      </c>
      <c r="M82" s="40">
        <v>46022</v>
      </c>
      <c r="N82" s="95">
        <f t="shared" si="3"/>
        <v>21.714285714285715</v>
      </c>
      <c r="O82" s="56">
        <v>3</v>
      </c>
      <c r="P82" s="33" t="s">
        <v>1574</v>
      </c>
      <c r="Q82" s="34">
        <f t="shared" si="2"/>
        <v>1</v>
      </c>
      <c r="R82" s="48" t="str">
        <f t="array" aca="1" ref="R82" ca="1">IF(ISNUMBER(Q82),IF(Q82=100%,"CUMPLIDA",IF(AND(ISNUMBER(M82),ISNUMBER(INDIRECT("FECHA_"&amp;$B82,1))), IF(M82&lt;=INDIRECT("FECHA_"&amp;$B82,1),"INCUMPLIDA","PROCESO"), "VERIFICAR FECHA")),"SIN VALOR AVANCE")</f>
        <v>CUMPLIDA</v>
      </c>
    </row>
    <row r="83" spans="1:18" ht="165.75" hidden="1" customHeight="1">
      <c r="A83" s="35" t="s">
        <v>23</v>
      </c>
      <c r="B83" s="35" t="s">
        <v>1276</v>
      </c>
      <c r="C83" s="476" t="s">
        <v>1430</v>
      </c>
      <c r="D83" s="476" t="s">
        <v>1575</v>
      </c>
      <c r="E83" s="475" t="s">
        <v>1576</v>
      </c>
      <c r="F83" s="475"/>
      <c r="G83" s="475" t="s">
        <v>1577</v>
      </c>
      <c r="H83" s="45" t="s">
        <v>1578</v>
      </c>
      <c r="I83" s="33" t="s">
        <v>1579</v>
      </c>
      <c r="J83" s="33" t="s">
        <v>195</v>
      </c>
      <c r="K83" s="56">
        <v>4</v>
      </c>
      <c r="L83" s="52">
        <v>45870</v>
      </c>
      <c r="M83" s="52">
        <v>46235</v>
      </c>
      <c r="N83" s="95">
        <f t="shared" si="3"/>
        <v>52.142857142857146</v>
      </c>
      <c r="O83" s="56">
        <v>1</v>
      </c>
      <c r="P83" s="33" t="s">
        <v>5574</v>
      </c>
      <c r="Q83" s="34">
        <f t="shared" si="2"/>
        <v>0.25</v>
      </c>
      <c r="R83" s="48" t="str">
        <f t="array" aca="1" ref="R83" ca="1">IF(ISNUMBER(Q83),IF(Q83=100%,"CUMPLIDA",IF(AND(ISNUMBER(M83),ISNUMBER(INDIRECT("FECHA_"&amp;$B83,1))), IF(M83&lt;=INDIRECT("FECHA_"&amp;$B83,1),"INCUMPLIDA","PROCESO"), "VERIFICAR FECHA")),"SIN VALOR AVANCE")</f>
        <v>PROCESO</v>
      </c>
    </row>
    <row r="84" spans="1:18" ht="105" hidden="1">
      <c r="A84" s="35" t="s">
        <v>23</v>
      </c>
      <c r="B84" s="35" t="s">
        <v>1276</v>
      </c>
      <c r="C84" s="476"/>
      <c r="D84" s="476"/>
      <c r="E84" s="475"/>
      <c r="F84" s="475"/>
      <c r="G84" s="475"/>
      <c r="H84" s="475" t="s">
        <v>1580</v>
      </c>
      <c r="I84" s="33" t="s">
        <v>1581</v>
      </c>
      <c r="J84" s="33" t="s">
        <v>199</v>
      </c>
      <c r="K84" s="56">
        <v>1</v>
      </c>
      <c r="L84" s="52">
        <v>45870</v>
      </c>
      <c r="M84" s="52">
        <v>46022</v>
      </c>
      <c r="N84" s="95">
        <f t="shared" si="3"/>
        <v>21.714285714285715</v>
      </c>
      <c r="O84" s="56">
        <v>1</v>
      </c>
      <c r="P84" s="33" t="s">
        <v>1582</v>
      </c>
      <c r="Q84" s="34">
        <f t="shared" si="2"/>
        <v>1</v>
      </c>
      <c r="R84" s="48" t="str">
        <f t="array" aca="1" ref="R84" ca="1">IF(ISNUMBER(Q84),IF(Q84=100%,"CUMPLIDA",IF(AND(ISNUMBER(M84),ISNUMBER(INDIRECT("FECHA_"&amp;$B84,1))), IF(M84&lt;=INDIRECT("FECHA_"&amp;$B84,1),"INCUMPLIDA","PROCESO"), "VERIFICAR FECHA")),"SIN VALOR AVANCE")</f>
        <v>CUMPLIDA</v>
      </c>
    </row>
    <row r="85" spans="1:18" ht="120" hidden="1">
      <c r="A85" s="35" t="s">
        <v>23</v>
      </c>
      <c r="B85" s="35" t="s">
        <v>1276</v>
      </c>
      <c r="C85" s="476"/>
      <c r="D85" s="476"/>
      <c r="E85" s="475"/>
      <c r="F85" s="475"/>
      <c r="G85" s="475"/>
      <c r="H85" s="475"/>
      <c r="I85" s="33" t="s">
        <v>1583</v>
      </c>
      <c r="J85" s="33" t="s">
        <v>202</v>
      </c>
      <c r="K85" s="56">
        <v>1</v>
      </c>
      <c r="L85" s="52">
        <v>46023</v>
      </c>
      <c r="M85" s="52">
        <v>46054</v>
      </c>
      <c r="N85" s="95">
        <f t="shared" si="3"/>
        <v>4.4285714285714288</v>
      </c>
      <c r="O85" s="56">
        <v>1</v>
      </c>
      <c r="P85" s="33" t="s">
        <v>1584</v>
      </c>
      <c r="Q85" s="34">
        <f t="shared" si="2"/>
        <v>1</v>
      </c>
      <c r="R85" s="48" t="str">
        <f t="array" aca="1" ref="R85" ca="1">IF(ISNUMBER(Q85),IF(Q85=100%,"CUMPLIDA",IF(AND(ISNUMBER(M85),ISNUMBER(INDIRECT("FECHA_"&amp;$B85,1))), IF(M85&lt;=INDIRECT("FECHA_"&amp;$B85,1),"INCUMPLIDA","PROCESO"), "VERIFICAR FECHA")),"SIN VALOR AVANCE")</f>
        <v>CUMPLIDA</v>
      </c>
    </row>
    <row r="86" spans="1:18" ht="120" hidden="1">
      <c r="A86" s="35" t="s">
        <v>23</v>
      </c>
      <c r="B86" s="35" t="s">
        <v>1276</v>
      </c>
      <c r="C86" s="476"/>
      <c r="D86" s="476"/>
      <c r="E86" s="475"/>
      <c r="F86" s="475"/>
      <c r="G86" s="475"/>
      <c r="H86" s="45" t="s">
        <v>1585</v>
      </c>
      <c r="I86" s="33" t="s">
        <v>1586</v>
      </c>
      <c r="J86" s="33" t="s">
        <v>153</v>
      </c>
      <c r="K86" s="56">
        <v>1</v>
      </c>
      <c r="L86" s="52">
        <v>45870</v>
      </c>
      <c r="M86" s="52">
        <v>45961</v>
      </c>
      <c r="N86" s="95">
        <f t="shared" si="3"/>
        <v>13</v>
      </c>
      <c r="O86" s="56">
        <v>1</v>
      </c>
      <c r="P86" s="33" t="s">
        <v>1582</v>
      </c>
      <c r="Q86" s="34">
        <f t="shared" si="2"/>
        <v>1</v>
      </c>
      <c r="R86" s="48" t="str">
        <f t="array" aca="1" ref="R86" ca="1">IF(ISNUMBER(Q86),IF(Q86=100%,"CUMPLIDA",IF(AND(ISNUMBER(M86),ISNUMBER(INDIRECT("FECHA_"&amp;$B86,1))), IF(M86&lt;=INDIRECT("FECHA_"&amp;$B86,1),"INCUMPLIDA","PROCESO"), "VERIFICAR FECHA")),"SIN VALOR AVANCE")</f>
        <v>CUMPLIDA</v>
      </c>
    </row>
    <row r="87" spans="1:18" ht="165" hidden="1">
      <c r="A87" s="35" t="s">
        <v>23</v>
      </c>
      <c r="B87" s="35" t="s">
        <v>1276</v>
      </c>
      <c r="C87" s="476"/>
      <c r="D87" s="476"/>
      <c r="E87" s="475"/>
      <c r="F87" s="475"/>
      <c r="G87" s="475"/>
      <c r="H87" s="45" t="s">
        <v>5575</v>
      </c>
      <c r="I87" s="33" t="s">
        <v>1587</v>
      </c>
      <c r="J87" s="54" t="s">
        <v>1588</v>
      </c>
      <c r="K87" s="56">
        <v>6</v>
      </c>
      <c r="L87" s="52">
        <v>45870</v>
      </c>
      <c r="M87" s="52">
        <v>46235</v>
      </c>
      <c r="N87" s="95">
        <f t="shared" si="3"/>
        <v>52.142857142857146</v>
      </c>
      <c r="O87" s="56">
        <v>2</v>
      </c>
      <c r="P87" s="53" t="s">
        <v>5576</v>
      </c>
      <c r="Q87" s="34">
        <f t="shared" si="2"/>
        <v>0.33333333333333331</v>
      </c>
      <c r="R87" s="48" t="str">
        <f t="array" aca="1" ref="R87" ca="1">IF(ISNUMBER(Q87),IF(Q87=100%,"CUMPLIDA",IF(AND(ISNUMBER(M87),ISNUMBER(INDIRECT("FECHA_"&amp;$B87,1))), IF(M87&lt;=INDIRECT("FECHA_"&amp;$B87,1),"INCUMPLIDA","PROCESO"), "VERIFICAR FECHA")),"SIN VALOR AVANCE")</f>
        <v>PROCESO</v>
      </c>
    </row>
    <row r="88" spans="1:18" ht="165.75" hidden="1" customHeight="1">
      <c r="A88" s="35" t="s">
        <v>23</v>
      </c>
      <c r="B88" s="35" t="s">
        <v>1276</v>
      </c>
      <c r="C88" s="476" t="s">
        <v>1430</v>
      </c>
      <c r="D88" s="476" t="s">
        <v>1575</v>
      </c>
      <c r="E88" s="475" t="s">
        <v>1589</v>
      </c>
      <c r="F88" s="475"/>
      <c r="G88" s="475" t="s">
        <v>1590</v>
      </c>
      <c r="H88" s="45" t="s">
        <v>5577</v>
      </c>
      <c r="I88" s="33" t="s">
        <v>1587</v>
      </c>
      <c r="J88" s="54" t="s">
        <v>1588</v>
      </c>
      <c r="K88" s="56">
        <v>6</v>
      </c>
      <c r="L88" s="52">
        <v>45870</v>
      </c>
      <c r="M88" s="52">
        <v>46235</v>
      </c>
      <c r="N88" s="95">
        <f t="shared" si="3"/>
        <v>52.142857142857146</v>
      </c>
      <c r="O88" s="56">
        <v>2</v>
      </c>
      <c r="P88" s="53" t="s">
        <v>5578</v>
      </c>
      <c r="Q88" s="34">
        <f t="shared" si="2"/>
        <v>0.33333333333333331</v>
      </c>
      <c r="R88" s="48" t="str">
        <f t="array" aca="1" ref="R88" ca="1">IF(ISNUMBER(Q88),IF(Q88=100%,"CUMPLIDA",IF(AND(ISNUMBER(M88),ISNUMBER(INDIRECT("FECHA_"&amp;$B88,1))), IF(M88&lt;=INDIRECT("FECHA_"&amp;$B88,1),"INCUMPLIDA","PROCESO"), "VERIFICAR FECHA")),"SIN VALOR AVANCE")</f>
        <v>PROCESO</v>
      </c>
    </row>
    <row r="89" spans="1:18" ht="165.75" hidden="1">
      <c r="A89" s="35" t="s">
        <v>23</v>
      </c>
      <c r="B89" s="35" t="s">
        <v>1276</v>
      </c>
      <c r="C89" s="476"/>
      <c r="D89" s="476"/>
      <c r="E89" s="475"/>
      <c r="F89" s="475"/>
      <c r="G89" s="475"/>
      <c r="H89" s="45" t="s">
        <v>1591</v>
      </c>
      <c r="I89" s="33" t="s">
        <v>1592</v>
      </c>
      <c r="J89" s="33" t="s">
        <v>195</v>
      </c>
      <c r="K89" s="56">
        <v>4</v>
      </c>
      <c r="L89" s="52">
        <v>45839</v>
      </c>
      <c r="M89" s="52">
        <v>46204</v>
      </c>
      <c r="N89" s="95">
        <f t="shared" si="3"/>
        <v>52.142857142857146</v>
      </c>
      <c r="O89" s="56">
        <v>2</v>
      </c>
      <c r="P89" s="53" t="s">
        <v>5579</v>
      </c>
      <c r="Q89" s="34">
        <f t="shared" si="2"/>
        <v>0.5</v>
      </c>
      <c r="R89" s="48" t="str">
        <f t="array" aca="1" ref="R89" ca="1">IF(ISNUMBER(Q89),IF(Q89=100%,"CUMPLIDA",IF(AND(ISNUMBER(M89),ISNUMBER(INDIRECT("FECHA_"&amp;$B89,1))), IF(M89&lt;=INDIRECT("FECHA_"&amp;$B89,1),"INCUMPLIDA","PROCESO"), "VERIFICAR FECHA")),"SIN VALOR AVANCE")</f>
        <v>PROCESO</v>
      </c>
    </row>
    <row r="90" spans="1:18" ht="105" hidden="1">
      <c r="A90" s="35" t="s">
        <v>23</v>
      </c>
      <c r="B90" s="35" t="s">
        <v>1276</v>
      </c>
      <c r="C90" s="476"/>
      <c r="D90" s="476"/>
      <c r="E90" s="475"/>
      <c r="F90" s="475"/>
      <c r="G90" s="475"/>
      <c r="H90" s="475" t="s">
        <v>1593</v>
      </c>
      <c r="I90" s="33" t="s">
        <v>1581</v>
      </c>
      <c r="J90" s="33" t="s">
        <v>199</v>
      </c>
      <c r="K90" s="56">
        <v>1</v>
      </c>
      <c r="L90" s="52">
        <v>45870</v>
      </c>
      <c r="M90" s="52">
        <v>46022</v>
      </c>
      <c r="N90" s="95">
        <f t="shared" si="3"/>
        <v>21.714285714285715</v>
      </c>
      <c r="O90" s="56">
        <v>1</v>
      </c>
      <c r="P90" s="33" t="s">
        <v>1582</v>
      </c>
      <c r="Q90" s="34">
        <f t="shared" si="2"/>
        <v>1</v>
      </c>
      <c r="R90" s="48" t="str">
        <f t="array" aca="1" ref="R90" ca="1">IF(ISNUMBER(Q90),IF(Q90=100%,"CUMPLIDA",IF(AND(ISNUMBER(M90),ISNUMBER(INDIRECT("FECHA_"&amp;$B90,1))), IF(M90&lt;=INDIRECT("FECHA_"&amp;$B90,1),"INCUMPLIDA","PROCESO"), "VERIFICAR FECHA")),"SIN VALOR AVANCE")</f>
        <v>CUMPLIDA</v>
      </c>
    </row>
    <row r="91" spans="1:18" ht="120" hidden="1">
      <c r="A91" s="35" t="s">
        <v>23</v>
      </c>
      <c r="B91" s="35" t="s">
        <v>1276</v>
      </c>
      <c r="C91" s="476"/>
      <c r="D91" s="476"/>
      <c r="E91" s="475"/>
      <c r="F91" s="475"/>
      <c r="G91" s="475"/>
      <c r="H91" s="475"/>
      <c r="I91" s="33" t="s">
        <v>1583</v>
      </c>
      <c r="J91" s="33" t="s">
        <v>202</v>
      </c>
      <c r="K91" s="56">
        <v>1</v>
      </c>
      <c r="L91" s="52">
        <v>46023</v>
      </c>
      <c r="M91" s="52">
        <v>46054</v>
      </c>
      <c r="N91" s="95">
        <f t="shared" si="3"/>
        <v>4.4285714285714288</v>
      </c>
      <c r="O91" s="56">
        <v>1</v>
      </c>
      <c r="P91" s="33" t="s">
        <v>1584</v>
      </c>
      <c r="Q91" s="34">
        <f t="shared" si="2"/>
        <v>1</v>
      </c>
      <c r="R91" s="48" t="str">
        <f t="array" aca="1" ref="R91" ca="1">IF(ISNUMBER(Q91),IF(Q91=100%,"CUMPLIDA",IF(AND(ISNUMBER(M91),ISNUMBER(INDIRECT("FECHA_"&amp;$B91,1))), IF(M91&lt;=INDIRECT("FECHA_"&amp;$B91,1),"INCUMPLIDA","PROCESO"), "VERIFICAR FECHA")),"SIN VALOR AVANCE")</f>
        <v>CUMPLIDA</v>
      </c>
    </row>
    <row r="92" spans="1:18" ht="90.75" hidden="1">
      <c r="A92" s="35" t="s">
        <v>23</v>
      </c>
      <c r="B92" s="35" t="s">
        <v>1276</v>
      </c>
      <c r="C92" s="476"/>
      <c r="D92" s="476"/>
      <c r="E92" s="475"/>
      <c r="F92" s="475"/>
      <c r="G92" s="475"/>
      <c r="H92" s="45" t="s">
        <v>1594</v>
      </c>
      <c r="I92" s="33" t="s">
        <v>1595</v>
      </c>
      <c r="J92" s="33" t="s">
        <v>153</v>
      </c>
      <c r="K92" s="56">
        <v>1</v>
      </c>
      <c r="L92" s="52">
        <v>45870</v>
      </c>
      <c r="M92" s="52">
        <v>45961</v>
      </c>
      <c r="N92" s="95">
        <f t="shared" si="3"/>
        <v>13</v>
      </c>
      <c r="O92" s="56">
        <v>1</v>
      </c>
      <c r="P92" s="33" t="s">
        <v>1582</v>
      </c>
      <c r="Q92" s="34">
        <f t="shared" si="2"/>
        <v>1</v>
      </c>
      <c r="R92" s="48" t="str">
        <f t="array" aca="1" ref="R92" ca="1">IF(ISNUMBER(Q92),IF(Q92=100%,"CUMPLIDA",IF(AND(ISNUMBER(M92),ISNUMBER(INDIRECT("FECHA_"&amp;$B92,1))), IF(M92&lt;=INDIRECT("FECHA_"&amp;$B92,1),"INCUMPLIDA","PROCESO"), "VERIFICAR FECHA")),"SIN VALOR AVANCE")</f>
        <v>CUMPLIDA</v>
      </c>
    </row>
    <row r="93" spans="1:18" ht="270.75" hidden="1" customHeight="1">
      <c r="A93" s="35" t="s">
        <v>23</v>
      </c>
      <c r="B93" s="35" t="s">
        <v>1276</v>
      </c>
      <c r="C93" s="476" t="s">
        <v>1596</v>
      </c>
      <c r="D93" s="476" t="s">
        <v>1597</v>
      </c>
      <c r="E93" s="478" t="s">
        <v>1598</v>
      </c>
      <c r="F93" s="478"/>
      <c r="G93" s="475" t="s">
        <v>1599</v>
      </c>
      <c r="H93" s="485" t="s">
        <v>1600</v>
      </c>
      <c r="I93" s="37" t="s">
        <v>1601</v>
      </c>
      <c r="J93" s="33" t="s">
        <v>1602</v>
      </c>
      <c r="K93" s="56">
        <v>1</v>
      </c>
      <c r="L93" s="38">
        <v>45945</v>
      </c>
      <c r="M93" s="38">
        <v>46112</v>
      </c>
      <c r="N93" s="95">
        <f t="shared" si="3"/>
        <v>23.857142857142858</v>
      </c>
      <c r="O93" s="56">
        <v>1</v>
      </c>
      <c r="P93" s="33" t="s">
        <v>1603</v>
      </c>
      <c r="Q93" s="34">
        <f t="shared" si="2"/>
        <v>1</v>
      </c>
      <c r="R93" s="48" t="str">
        <f t="array" aca="1" ref="R93" ca="1">IF(ISNUMBER(Q93),IF(Q93=100%,"CUMPLIDA",IF(AND(ISNUMBER(M93),ISNUMBER(INDIRECT("FECHA_"&amp;$B93,1))), IF(M93&lt;=INDIRECT("FECHA_"&amp;$B93,1),"INCUMPLIDA","PROCESO"), "VERIFICAR FECHA")),"SIN VALOR AVANCE")</f>
        <v>CUMPLIDA</v>
      </c>
    </row>
    <row r="94" spans="1:18" ht="270.75" hidden="1">
      <c r="A94" s="35" t="s">
        <v>23</v>
      </c>
      <c r="B94" s="35" t="s">
        <v>1276</v>
      </c>
      <c r="C94" s="476"/>
      <c r="D94" s="476"/>
      <c r="E94" s="478"/>
      <c r="F94" s="478"/>
      <c r="G94" s="475"/>
      <c r="H94" s="486"/>
      <c r="I94" s="37" t="s">
        <v>1605</v>
      </c>
      <c r="J94" s="70" t="s">
        <v>1606</v>
      </c>
      <c r="K94" s="56">
        <v>1</v>
      </c>
      <c r="L94" s="38">
        <v>45945</v>
      </c>
      <c r="M94" s="38">
        <v>46173</v>
      </c>
      <c r="N94" s="95">
        <f t="shared" si="3"/>
        <v>32.571428571428569</v>
      </c>
      <c r="O94" s="56">
        <v>0</v>
      </c>
      <c r="P94" s="33" t="s">
        <v>1603</v>
      </c>
      <c r="Q94" s="34">
        <f t="shared" si="2"/>
        <v>0</v>
      </c>
      <c r="R94" s="48" t="str">
        <f t="array" aca="1" ref="R94" ca="1">IF(ISNUMBER(Q94),IF(Q94=100%,"CUMPLIDA",IF(AND(ISNUMBER(M94),ISNUMBER(INDIRECT("FECHA_"&amp;$B94,1))), IF(M94&lt;=INDIRECT("FECHA_"&amp;$B94,1),"INCUMPLIDA","PROCESO"), "VERIFICAR FECHA")),"SIN VALOR AVANCE")</f>
        <v>PROCESO</v>
      </c>
    </row>
    <row r="95" spans="1:18" ht="150" hidden="1" customHeight="1">
      <c r="A95" s="44" t="s">
        <v>23</v>
      </c>
      <c r="B95" s="43" t="s">
        <v>1276</v>
      </c>
      <c r="C95" s="479" t="s">
        <v>1462</v>
      </c>
      <c r="D95" s="479" t="s">
        <v>1607</v>
      </c>
      <c r="E95" s="482" t="s">
        <v>1608</v>
      </c>
      <c r="F95" s="482"/>
      <c r="G95" s="482" t="s">
        <v>1609</v>
      </c>
      <c r="H95" s="485" t="s">
        <v>5580</v>
      </c>
      <c r="I95" s="33" t="s">
        <v>5581</v>
      </c>
      <c r="J95" s="33" t="s">
        <v>1610</v>
      </c>
      <c r="K95" s="51">
        <v>7</v>
      </c>
      <c r="L95" s="52">
        <v>46023</v>
      </c>
      <c r="M95" s="52">
        <v>46234</v>
      </c>
      <c r="N95" s="48">
        <v>30</v>
      </c>
      <c r="O95" s="200">
        <v>0</v>
      </c>
      <c r="P95" s="33" t="s">
        <v>1611</v>
      </c>
      <c r="Q95" s="34">
        <f t="shared" si="2"/>
        <v>0</v>
      </c>
      <c r="R95" s="48" t="str">
        <f t="array" aca="1" ref="R95" ca="1">IF(ISNUMBER(Q95),IF(Q95=100%,"CUMPLIDA",IF(AND(ISNUMBER(M95),ISNUMBER(INDIRECT("FECHA_"&amp;$B95,1))), IF(M95&lt;=INDIRECT("FECHA_"&amp;$B95,1),"INCUMPLIDA","PROCESO"), "VERIFICAR FECHA")),"SIN VALOR AVANCE")</f>
        <v>PROCESO</v>
      </c>
    </row>
    <row r="96" spans="1:18" ht="150.75" hidden="1">
      <c r="A96" s="44" t="s">
        <v>23</v>
      </c>
      <c r="B96" s="43" t="s">
        <v>1276</v>
      </c>
      <c r="C96" s="480"/>
      <c r="D96" s="480" t="s">
        <v>1607</v>
      </c>
      <c r="E96" s="483"/>
      <c r="F96" s="483"/>
      <c r="G96" s="483"/>
      <c r="H96" s="486"/>
      <c r="I96" s="33" t="s">
        <v>1612</v>
      </c>
      <c r="J96" s="33" t="s">
        <v>1613</v>
      </c>
      <c r="K96" s="51">
        <v>1</v>
      </c>
      <c r="L96" s="52">
        <v>46242</v>
      </c>
      <c r="M96" s="52">
        <v>46305</v>
      </c>
      <c r="N96" s="48">
        <v>9</v>
      </c>
      <c r="O96" s="200">
        <v>0</v>
      </c>
      <c r="P96" s="33" t="s">
        <v>1614</v>
      </c>
      <c r="Q96" s="34">
        <f t="shared" si="2"/>
        <v>0</v>
      </c>
      <c r="R96" s="48" t="str">
        <f t="array" aca="1" ref="R96" ca="1">IF(ISNUMBER(Q96),IF(Q96=100%,"CUMPLIDA",IF(AND(ISNUMBER(M96),ISNUMBER(INDIRECT("FECHA_"&amp;$B96,1))), IF(M96&lt;=INDIRECT("FECHA_"&amp;$B96,1),"INCUMPLIDA","PROCESO"), "VERIFICAR FECHA")),"SIN VALOR AVANCE")</f>
        <v>PROCESO</v>
      </c>
    </row>
    <row r="97" spans="1:18" ht="150" hidden="1">
      <c r="A97" s="44" t="s">
        <v>23</v>
      </c>
      <c r="B97" s="43" t="s">
        <v>1276</v>
      </c>
      <c r="C97" s="480"/>
      <c r="D97" s="480" t="s">
        <v>1615</v>
      </c>
      <c r="E97" s="483"/>
      <c r="F97" s="483"/>
      <c r="G97" s="483"/>
      <c r="H97" s="201" t="s">
        <v>5582</v>
      </c>
      <c r="I97" s="196" t="s">
        <v>5583</v>
      </c>
      <c r="J97" s="196" t="s">
        <v>1616</v>
      </c>
      <c r="K97" s="51">
        <v>2</v>
      </c>
      <c r="L97" s="52">
        <v>46054</v>
      </c>
      <c r="M97" s="52">
        <v>46142</v>
      </c>
      <c r="N97" s="197">
        <v>13</v>
      </c>
      <c r="O97" s="200">
        <v>2</v>
      </c>
      <c r="P97" s="33" t="s">
        <v>1611</v>
      </c>
      <c r="Q97" s="34">
        <f t="shared" si="2"/>
        <v>1</v>
      </c>
      <c r="R97" s="48" t="str">
        <f t="array" aca="1" ref="R97" ca="1">IF(ISNUMBER(Q97),IF(Q97=100%,"CUMPLIDA",IF(AND(ISNUMBER(M97),ISNUMBER(INDIRECT("FECHA_"&amp;$B97,1))), IF(M97&lt;=INDIRECT("FECHA_"&amp;$B97,1),"INCUMPLIDA","PROCESO"), "VERIFICAR FECHA")),"SIN VALOR AVANCE")</f>
        <v>CUMPLIDA</v>
      </c>
    </row>
    <row r="98" spans="1:18" ht="165" hidden="1">
      <c r="A98" s="44" t="s">
        <v>23</v>
      </c>
      <c r="B98" s="43" t="s">
        <v>1276</v>
      </c>
      <c r="C98" s="480"/>
      <c r="D98" s="480" t="s">
        <v>1615</v>
      </c>
      <c r="E98" s="483"/>
      <c r="F98" s="483"/>
      <c r="G98" s="483"/>
      <c r="H98" s="485" t="s">
        <v>5584</v>
      </c>
      <c r="I98" s="33" t="s">
        <v>5585</v>
      </c>
      <c r="J98" s="33" t="s">
        <v>1617</v>
      </c>
      <c r="K98" s="51">
        <v>5</v>
      </c>
      <c r="L98" s="52">
        <v>46082</v>
      </c>
      <c r="M98" s="52">
        <v>46234</v>
      </c>
      <c r="N98" s="48">
        <v>32</v>
      </c>
      <c r="O98" s="200">
        <v>0</v>
      </c>
      <c r="P98" s="33" t="s">
        <v>1618</v>
      </c>
      <c r="Q98" s="34">
        <f t="shared" si="2"/>
        <v>0</v>
      </c>
      <c r="R98" s="48" t="str">
        <f t="array" aca="1" ref="R98" ca="1">IF(ISNUMBER(Q98),IF(Q98=100%,"CUMPLIDA",IF(AND(ISNUMBER(M98),ISNUMBER(INDIRECT("FECHA_"&amp;$B98,1))), IF(M98&lt;=INDIRECT("FECHA_"&amp;$B98,1),"INCUMPLIDA","PROCESO"), "VERIFICAR FECHA")),"SIN VALOR AVANCE")</f>
        <v>PROCESO</v>
      </c>
    </row>
    <row r="99" spans="1:18" ht="90" hidden="1">
      <c r="A99" s="44" t="s">
        <v>23</v>
      </c>
      <c r="B99" s="43" t="s">
        <v>1276</v>
      </c>
      <c r="C99" s="480"/>
      <c r="D99" s="480" t="s">
        <v>1607</v>
      </c>
      <c r="E99" s="483"/>
      <c r="F99" s="483"/>
      <c r="G99" s="483"/>
      <c r="H99" s="503"/>
      <c r="I99" s="196" t="s">
        <v>5586</v>
      </c>
      <c r="J99" s="196" t="s">
        <v>1619</v>
      </c>
      <c r="K99" s="288">
        <v>1</v>
      </c>
      <c r="L99" s="198">
        <v>46054</v>
      </c>
      <c r="M99" s="198">
        <v>46234</v>
      </c>
      <c r="N99" s="197">
        <v>26</v>
      </c>
      <c r="O99" s="289">
        <v>1</v>
      </c>
      <c r="P99" s="196" t="s">
        <v>1620</v>
      </c>
      <c r="Q99" s="34">
        <v>0</v>
      </c>
      <c r="R99" s="48" t="str">
        <f t="array" aca="1" ref="R99" ca="1">IF(ISNUMBER(Q99),IF(Q99=100%,"CUMPLIDA",IF(AND(ISNUMBER(M99),ISNUMBER(INDIRECT("FECHA_"&amp;$B99,1))), IF(M99&lt;=INDIRECT("FECHA_"&amp;$B99,1),"INCUMPLIDA","PROCESO"), "VERIFICAR FECHA")),"SIN VALOR AVANCE")</f>
        <v>PROCESO</v>
      </c>
    </row>
    <row r="100" spans="1:18" ht="165" hidden="1" customHeight="1">
      <c r="A100" s="44" t="s">
        <v>23</v>
      </c>
      <c r="B100" s="43" t="s">
        <v>1276</v>
      </c>
      <c r="C100" s="481"/>
      <c r="D100" s="481" t="s">
        <v>1607</v>
      </c>
      <c r="E100" s="484"/>
      <c r="F100" s="484"/>
      <c r="G100" s="484"/>
      <c r="H100" s="290" t="s">
        <v>1621</v>
      </c>
      <c r="I100" s="291" t="s">
        <v>5587</v>
      </c>
      <c r="J100" s="291" t="s">
        <v>1622</v>
      </c>
      <c r="K100" s="292">
        <v>10</v>
      </c>
      <c r="L100" s="293">
        <v>46054</v>
      </c>
      <c r="M100" s="293">
        <v>46356</v>
      </c>
      <c r="N100" s="294">
        <v>42</v>
      </c>
      <c r="O100" s="295">
        <v>0</v>
      </c>
      <c r="P100" s="291" t="s">
        <v>74</v>
      </c>
      <c r="Q100" s="34">
        <f t="shared" ref="Q100:Q105" si="4">O100/K100</f>
        <v>0</v>
      </c>
      <c r="R100" s="48" t="str">
        <f t="array" aca="1" ref="R100" ca="1">IF(ISNUMBER(Q100),IF(Q100=100%,"CUMPLIDA",IF(AND(ISNUMBER(M100),ISNUMBER(INDIRECT("FECHA_"&amp;$B100,1))), IF(M100&lt;=INDIRECT("FECHA_"&amp;$B100,1),"INCUMPLIDA","PROCESO"), "VERIFICAR FECHA")),"SIN VALOR AVANCE")</f>
        <v>PROCESO</v>
      </c>
    </row>
    <row r="101" spans="1:18" ht="105.75" hidden="1" customHeight="1">
      <c r="A101" s="44" t="s">
        <v>2630</v>
      </c>
      <c r="B101" s="43" t="s">
        <v>1276</v>
      </c>
      <c r="C101" s="479" t="s">
        <v>2631</v>
      </c>
      <c r="D101" s="504" t="s">
        <v>1658</v>
      </c>
      <c r="E101" s="485" t="s">
        <v>2632</v>
      </c>
      <c r="F101" s="485"/>
      <c r="G101" s="485" t="s">
        <v>2633</v>
      </c>
      <c r="H101" s="206" t="s">
        <v>2634</v>
      </c>
      <c r="I101" s="37" t="s">
        <v>2635</v>
      </c>
      <c r="J101" s="37" t="s">
        <v>1224</v>
      </c>
      <c r="K101" s="56">
        <v>1</v>
      </c>
      <c r="L101" s="40">
        <v>46139</v>
      </c>
      <c r="M101" s="40">
        <v>46172</v>
      </c>
      <c r="N101" s="150">
        <v>4.7142857142857144</v>
      </c>
      <c r="O101" s="56">
        <v>0</v>
      </c>
      <c r="P101" s="33" t="s">
        <v>2636</v>
      </c>
      <c r="Q101" s="34">
        <f t="shared" si="4"/>
        <v>0</v>
      </c>
      <c r="R101" s="48" t="str">
        <f t="array" aca="1" ref="R101" ca="1">IF(ISNUMBER(Q101),IF(Q101=100%,"CUMPLIDA",IF(AND(ISNUMBER(M101),ISNUMBER(INDIRECT("FECHA_"&amp;$B101,1))), IF(M101&lt;=INDIRECT("FECHA_"&amp;$B101,1),"INCUMPLIDA","PROCESO"), "VERIFICAR FECHA")),"SIN VALOR AVANCE")</f>
        <v>PROCESO</v>
      </c>
    </row>
    <row r="102" spans="1:18" ht="105.75" hidden="1">
      <c r="A102" s="44" t="s">
        <v>2630</v>
      </c>
      <c r="B102" s="43" t="s">
        <v>1276</v>
      </c>
      <c r="C102" s="480"/>
      <c r="D102" s="505"/>
      <c r="E102" s="503"/>
      <c r="F102" s="503"/>
      <c r="G102" s="503"/>
      <c r="H102" s="36" t="s">
        <v>2637</v>
      </c>
      <c r="I102" s="37" t="s">
        <v>2638</v>
      </c>
      <c r="J102" s="33" t="s">
        <v>2639</v>
      </c>
      <c r="K102" s="56">
        <v>1</v>
      </c>
      <c r="L102" s="40">
        <v>46139</v>
      </c>
      <c r="M102" s="40">
        <v>46157</v>
      </c>
      <c r="N102" s="150">
        <v>2.5714285714285716</v>
      </c>
      <c r="O102" s="56">
        <v>0</v>
      </c>
      <c r="P102" s="33" t="s">
        <v>2636</v>
      </c>
      <c r="Q102" s="34">
        <f t="shared" si="4"/>
        <v>0</v>
      </c>
      <c r="R102" s="48" t="str">
        <f t="array" aca="1" ref="R102" ca="1">IF(ISNUMBER(Q102),IF(Q102=100%,"CUMPLIDA",IF(AND(ISNUMBER(M102),ISNUMBER(INDIRECT("FECHA_"&amp;$B102,1))), IF(M102&lt;=INDIRECT("FECHA_"&amp;$B102,1),"INCUMPLIDA","PROCESO"), "VERIFICAR FECHA")),"SIN VALOR AVANCE")</f>
        <v>PROCESO</v>
      </c>
    </row>
    <row r="103" spans="1:18" ht="135" hidden="1">
      <c r="A103" s="44" t="s">
        <v>2630</v>
      </c>
      <c r="B103" s="43" t="s">
        <v>1276</v>
      </c>
      <c r="C103" s="481"/>
      <c r="D103" s="506"/>
      <c r="E103" s="486"/>
      <c r="F103" s="486"/>
      <c r="G103" s="486"/>
      <c r="H103" s="36" t="s">
        <v>2640</v>
      </c>
      <c r="I103" s="37" t="s">
        <v>2641</v>
      </c>
      <c r="J103" s="33" t="s">
        <v>2642</v>
      </c>
      <c r="K103" s="56">
        <v>2</v>
      </c>
      <c r="L103" s="40">
        <v>46139</v>
      </c>
      <c r="M103" s="40">
        <v>46200</v>
      </c>
      <c r="N103" s="150">
        <v>8.7142857142857135</v>
      </c>
      <c r="O103" s="56">
        <v>0</v>
      </c>
      <c r="P103" s="33" t="s">
        <v>2636</v>
      </c>
      <c r="Q103" s="34">
        <f t="shared" si="4"/>
        <v>0</v>
      </c>
      <c r="R103" s="48" t="str">
        <f t="array" aca="1" ref="R103" ca="1">IF(ISNUMBER(Q103),IF(Q103=100%,"CUMPLIDA",IF(AND(ISNUMBER(M103),ISNUMBER(INDIRECT("FECHA_"&amp;$B103,1))), IF(M103&lt;=INDIRECT("FECHA_"&amp;$B103,1),"INCUMPLIDA","PROCESO"), "VERIFICAR FECHA")),"SIN VALOR AVANCE")</f>
        <v>PROCESO</v>
      </c>
    </row>
    <row r="104" spans="1:18" ht="210.75" hidden="1">
      <c r="A104" s="44" t="s">
        <v>1026</v>
      </c>
      <c r="B104" s="43" t="s">
        <v>1276</v>
      </c>
      <c r="C104" s="474" t="s">
        <v>2455</v>
      </c>
      <c r="D104" s="474" t="s">
        <v>1278</v>
      </c>
      <c r="E104" s="475" t="s">
        <v>2456</v>
      </c>
      <c r="F104" s="475"/>
      <c r="G104" s="475" t="s">
        <v>2457</v>
      </c>
      <c r="H104" s="475" t="s">
        <v>2458</v>
      </c>
      <c r="I104" s="33" t="s">
        <v>2459</v>
      </c>
      <c r="J104" s="33" t="s">
        <v>2460</v>
      </c>
      <c r="K104" s="51">
        <v>1</v>
      </c>
      <c r="L104" s="47">
        <v>42461</v>
      </c>
      <c r="M104" s="47">
        <v>42551</v>
      </c>
      <c r="N104" s="95">
        <f t="shared" ref="N104:N167" si="5">(M104-L104)/7</f>
        <v>12.857142857142858</v>
      </c>
      <c r="O104" s="51">
        <v>1</v>
      </c>
      <c r="P104" s="33" t="s">
        <v>2461</v>
      </c>
      <c r="Q104" s="34">
        <f t="shared" si="4"/>
        <v>1</v>
      </c>
      <c r="R104" s="48" t="str">
        <f t="array" aca="1" ref="R104" ca="1">IF(ISNUMBER(Q104),IF(Q104=100%,"CUMPLIDA",IF(AND(ISNUMBER(M104),ISNUMBER(INDIRECT("FECHA_"&amp;$B104,1))), IF(M104&lt;=INDIRECT("FECHA_"&amp;$B104,1),"INCUMPLIDA","PROCESO"), "VERIFICAR FECHA")),"SIN VALOR AVANCE")</f>
        <v>CUMPLIDA</v>
      </c>
    </row>
    <row r="105" spans="1:18" ht="195.75" hidden="1">
      <c r="A105" s="44" t="s">
        <v>1026</v>
      </c>
      <c r="B105" s="43" t="s">
        <v>1276</v>
      </c>
      <c r="C105" s="474"/>
      <c r="D105" s="474"/>
      <c r="E105" s="475"/>
      <c r="F105" s="475"/>
      <c r="G105" s="475"/>
      <c r="H105" s="475"/>
      <c r="I105" s="33" t="s">
        <v>2462</v>
      </c>
      <c r="J105" s="33" t="s">
        <v>2463</v>
      </c>
      <c r="K105" s="46">
        <v>1</v>
      </c>
      <c r="L105" s="47">
        <v>42461</v>
      </c>
      <c r="M105" s="47">
        <v>42650</v>
      </c>
      <c r="N105" s="95">
        <f t="shared" si="5"/>
        <v>27</v>
      </c>
      <c r="O105" s="46">
        <v>1</v>
      </c>
      <c r="P105" s="33" t="s">
        <v>2464</v>
      </c>
      <c r="Q105" s="34">
        <f t="shared" si="4"/>
        <v>1</v>
      </c>
      <c r="R105" s="48" t="str">
        <f t="array" aca="1" ref="R105" ca="1">IF(ISNUMBER(Q105),IF(Q105=100%,"CUMPLIDA",IF(AND(ISNUMBER(M105),ISNUMBER(INDIRECT("FECHA_"&amp;$B105,1))), IF(M105&lt;=INDIRECT("FECHA_"&amp;$B105,1),"INCUMPLIDA","PROCESO"), "VERIFICAR FECHA")),"SIN VALOR AVANCE")</f>
        <v>CUMPLIDA</v>
      </c>
    </row>
    <row r="106" spans="1:18" ht="195.75" hidden="1">
      <c r="A106" s="44" t="s">
        <v>1026</v>
      </c>
      <c r="B106" s="43" t="s">
        <v>1276</v>
      </c>
      <c r="C106" s="474"/>
      <c r="D106" s="474"/>
      <c r="E106" s="475"/>
      <c r="F106" s="475"/>
      <c r="G106" s="475"/>
      <c r="H106" s="475"/>
      <c r="I106" s="33" t="s">
        <v>2465</v>
      </c>
      <c r="J106" s="33" t="s">
        <v>2466</v>
      </c>
      <c r="K106" s="51">
        <v>1</v>
      </c>
      <c r="L106" s="47">
        <v>42653</v>
      </c>
      <c r="M106" s="47">
        <v>42661</v>
      </c>
      <c r="N106" s="95">
        <f t="shared" si="5"/>
        <v>1.1428571428571428</v>
      </c>
      <c r="O106" s="51">
        <v>1</v>
      </c>
      <c r="P106" s="33" t="s">
        <v>2467</v>
      </c>
      <c r="Q106" s="34">
        <f>O106/K106</f>
        <v>1</v>
      </c>
      <c r="R106" s="48" t="str">
        <f t="array" aca="1" ref="R106" ca="1">IF(ISNUMBER(Q106),IF(Q106=100%,"CUMPLIDA",IF(AND(ISNUMBER(M106),ISNUMBER(INDIRECT("FECHA_"&amp;$B106,1))), IF(M106&lt;=INDIRECT("FECHA_"&amp;$B106,1),"INCUMPLIDA","PROCESO"), "VERIFICAR FECHA")),"SIN VALOR AVANCE")</f>
        <v>CUMPLIDA</v>
      </c>
    </row>
    <row r="107" spans="1:18" ht="210.75" hidden="1">
      <c r="A107" s="44" t="s">
        <v>1026</v>
      </c>
      <c r="B107" s="43" t="s">
        <v>1276</v>
      </c>
      <c r="C107" s="474"/>
      <c r="D107" s="474"/>
      <c r="E107" s="475"/>
      <c r="F107" s="475"/>
      <c r="G107" s="475"/>
      <c r="H107" s="475"/>
      <c r="I107" s="33" t="s">
        <v>2468</v>
      </c>
      <c r="J107" s="33" t="s">
        <v>2469</v>
      </c>
      <c r="K107" s="46">
        <v>1</v>
      </c>
      <c r="L107" s="47">
        <v>42662</v>
      </c>
      <c r="M107" s="47">
        <v>42683</v>
      </c>
      <c r="N107" s="95">
        <f t="shared" si="5"/>
        <v>3</v>
      </c>
      <c r="O107" s="46">
        <v>1</v>
      </c>
      <c r="P107" s="33" t="s">
        <v>2470</v>
      </c>
      <c r="Q107" s="34">
        <f t="shared" ref="Q107:Q170" si="6">O107/K107</f>
        <v>1</v>
      </c>
      <c r="R107" s="48" t="str">
        <f t="array" aca="1" ref="R107" ca="1">IF(ISNUMBER(Q107),IF(Q107=100%,"CUMPLIDA",IF(AND(ISNUMBER(M107),ISNUMBER(INDIRECT("FECHA_"&amp;$B107,1))), IF(M107&lt;=INDIRECT("FECHA_"&amp;$B107,1),"INCUMPLIDA","PROCESO"), "VERIFICAR FECHA")),"SIN VALOR AVANCE")</f>
        <v>CUMPLIDA</v>
      </c>
    </row>
    <row r="108" spans="1:18" ht="240.75" hidden="1">
      <c r="A108" s="44" t="s">
        <v>1026</v>
      </c>
      <c r="B108" s="43" t="s">
        <v>1276</v>
      </c>
      <c r="C108" s="474"/>
      <c r="D108" s="474"/>
      <c r="E108" s="475"/>
      <c r="F108" s="475"/>
      <c r="G108" s="475"/>
      <c r="H108" s="475"/>
      <c r="I108" s="33" t="s">
        <v>2471</v>
      </c>
      <c r="J108" s="33" t="s">
        <v>2472</v>
      </c>
      <c r="K108" s="46">
        <v>1</v>
      </c>
      <c r="L108" s="47">
        <v>42684</v>
      </c>
      <c r="M108" s="47">
        <v>42698</v>
      </c>
      <c r="N108" s="95">
        <f t="shared" si="5"/>
        <v>2</v>
      </c>
      <c r="O108" s="46">
        <v>1</v>
      </c>
      <c r="P108" s="33" t="s">
        <v>2473</v>
      </c>
      <c r="Q108" s="34">
        <f t="shared" si="6"/>
        <v>1</v>
      </c>
      <c r="R108" s="48" t="str">
        <f t="array" aca="1" ref="R108" ca="1">IF(ISNUMBER(Q108),IF(Q108=100%,"CUMPLIDA",IF(AND(ISNUMBER(M108),ISNUMBER(INDIRECT("FECHA_"&amp;$B108,1))), IF(M108&lt;=INDIRECT("FECHA_"&amp;$B108,1),"INCUMPLIDA","PROCESO"), "VERIFICAR FECHA")),"SIN VALOR AVANCE")</f>
        <v>CUMPLIDA</v>
      </c>
    </row>
    <row r="109" spans="1:18" ht="195.75" hidden="1">
      <c r="A109" s="44" t="s">
        <v>1026</v>
      </c>
      <c r="B109" s="43" t="s">
        <v>1276</v>
      </c>
      <c r="C109" s="474"/>
      <c r="D109" s="474"/>
      <c r="E109" s="475"/>
      <c r="F109" s="475"/>
      <c r="G109" s="475"/>
      <c r="H109" s="475"/>
      <c r="I109" s="33" t="s">
        <v>2474</v>
      </c>
      <c r="J109" s="33" t="s">
        <v>2475</v>
      </c>
      <c r="K109" s="46">
        <v>1</v>
      </c>
      <c r="L109" s="47">
        <v>42699</v>
      </c>
      <c r="M109" s="47">
        <v>42760</v>
      </c>
      <c r="N109" s="95">
        <f t="shared" si="5"/>
        <v>8.7142857142857135</v>
      </c>
      <c r="O109" s="46">
        <v>1</v>
      </c>
      <c r="P109" s="33" t="s">
        <v>2476</v>
      </c>
      <c r="Q109" s="34">
        <f t="shared" si="6"/>
        <v>1</v>
      </c>
      <c r="R109" s="48" t="str">
        <f t="array" aca="1" ref="R109" ca="1">IF(ISNUMBER(Q109),IF(Q109=100%,"CUMPLIDA",IF(AND(ISNUMBER(M109),ISNUMBER(INDIRECT("FECHA_"&amp;$B109,1))), IF(M109&lt;=INDIRECT("FECHA_"&amp;$B109,1),"INCUMPLIDA","PROCESO"), "VERIFICAR FECHA")),"SIN VALOR AVANCE")</f>
        <v>CUMPLIDA</v>
      </c>
    </row>
    <row r="110" spans="1:18" ht="240.75" hidden="1">
      <c r="A110" s="44" t="s">
        <v>1026</v>
      </c>
      <c r="B110" s="43" t="s">
        <v>1276</v>
      </c>
      <c r="C110" s="474"/>
      <c r="D110" s="474"/>
      <c r="E110" s="475"/>
      <c r="F110" s="475"/>
      <c r="G110" s="475"/>
      <c r="H110" s="45" t="s">
        <v>2477</v>
      </c>
      <c r="I110" s="33" t="s">
        <v>1282</v>
      </c>
      <c r="J110" s="33" t="s">
        <v>467</v>
      </c>
      <c r="K110" s="56">
        <v>1</v>
      </c>
      <c r="L110" s="61">
        <v>45231</v>
      </c>
      <c r="M110" s="61">
        <v>45504</v>
      </c>
      <c r="N110" s="95">
        <f t="shared" si="5"/>
        <v>39</v>
      </c>
      <c r="O110" s="51">
        <v>1</v>
      </c>
      <c r="P110" s="64" t="s">
        <v>2478</v>
      </c>
      <c r="Q110" s="34">
        <f t="shared" si="6"/>
        <v>1</v>
      </c>
      <c r="R110" s="48" t="str">
        <f t="array" aca="1" ref="R110" ca="1">IF(ISNUMBER(Q110),IF(Q110=100%,"CUMPLIDA",IF(AND(ISNUMBER(M110),ISNUMBER(INDIRECT("FECHA_"&amp;$B110,1))), IF(M110&lt;=INDIRECT("FECHA_"&amp;$B110,1),"INCUMPLIDA","PROCESO"), "VERIFICAR FECHA")),"SIN VALOR AVANCE")</f>
        <v>CUMPLIDA</v>
      </c>
    </row>
    <row r="111" spans="1:18" ht="240.75" hidden="1">
      <c r="A111" s="44" t="s">
        <v>1026</v>
      </c>
      <c r="B111" s="43" t="s">
        <v>1276</v>
      </c>
      <c r="C111" s="474"/>
      <c r="D111" s="474"/>
      <c r="E111" s="475"/>
      <c r="F111" s="475"/>
      <c r="G111" s="475"/>
      <c r="H111" s="45" t="s">
        <v>2479</v>
      </c>
      <c r="I111" s="33" t="s">
        <v>470</v>
      </c>
      <c r="J111" s="33" t="s">
        <v>471</v>
      </c>
      <c r="K111" s="56">
        <v>1</v>
      </c>
      <c r="L111" s="61">
        <v>45231</v>
      </c>
      <c r="M111" s="61">
        <v>45504</v>
      </c>
      <c r="N111" s="95">
        <f t="shared" si="5"/>
        <v>39</v>
      </c>
      <c r="O111" s="51">
        <v>1</v>
      </c>
      <c r="P111" s="64" t="s">
        <v>2478</v>
      </c>
      <c r="Q111" s="34">
        <f t="shared" si="6"/>
        <v>1</v>
      </c>
      <c r="R111" s="48" t="str">
        <f t="array" aca="1" ref="R111" ca="1">IF(ISNUMBER(Q111),IF(Q111=100%,"CUMPLIDA",IF(AND(ISNUMBER(M111),ISNUMBER(INDIRECT("FECHA_"&amp;$B111,1))), IF(M111&lt;=INDIRECT("FECHA_"&amp;$B111,1),"INCUMPLIDA","PROCESO"), "VERIFICAR FECHA")),"SIN VALOR AVANCE")</f>
        <v>CUMPLIDA</v>
      </c>
    </row>
    <row r="112" spans="1:18" ht="135.75" hidden="1">
      <c r="A112" s="44" t="s">
        <v>1026</v>
      </c>
      <c r="B112" s="43" t="s">
        <v>1276</v>
      </c>
      <c r="C112" s="474"/>
      <c r="D112" s="474"/>
      <c r="E112" s="475"/>
      <c r="F112" s="475"/>
      <c r="G112" s="475"/>
      <c r="H112" s="45" t="s">
        <v>664</v>
      </c>
      <c r="I112" s="33" t="s">
        <v>474</v>
      </c>
      <c r="J112" s="33" t="s">
        <v>475</v>
      </c>
      <c r="K112" s="56">
        <v>1</v>
      </c>
      <c r="L112" s="61">
        <v>45444</v>
      </c>
      <c r="M112" s="61">
        <v>45747</v>
      </c>
      <c r="N112" s="95">
        <f t="shared" si="5"/>
        <v>43.285714285714285</v>
      </c>
      <c r="O112" s="56">
        <v>1</v>
      </c>
      <c r="P112" s="33" t="s">
        <v>2480</v>
      </c>
      <c r="Q112" s="34">
        <f t="shared" si="6"/>
        <v>1</v>
      </c>
      <c r="R112" s="48" t="str">
        <f t="array" aca="1" ref="R112" ca="1">IF(ISNUMBER(Q112),IF(Q112=100%,"CUMPLIDA",IF(AND(ISNUMBER(M112),ISNUMBER(INDIRECT("FECHA_"&amp;$B112,1))), IF(M112&lt;=INDIRECT("FECHA_"&amp;$B112,1),"INCUMPLIDA","PROCESO"), "VERIFICAR FECHA")),"SIN VALOR AVANCE")</f>
        <v>CUMPLIDA</v>
      </c>
    </row>
    <row r="113" spans="1:18" ht="135.75" hidden="1">
      <c r="A113" s="44" t="s">
        <v>1026</v>
      </c>
      <c r="B113" s="43" t="s">
        <v>1276</v>
      </c>
      <c r="C113" s="474"/>
      <c r="D113" s="474"/>
      <c r="E113" s="475"/>
      <c r="F113" s="475"/>
      <c r="G113" s="475"/>
      <c r="H113" s="45" t="s">
        <v>518</v>
      </c>
      <c r="I113" s="33" t="s">
        <v>518</v>
      </c>
      <c r="J113" s="33" t="s">
        <v>519</v>
      </c>
      <c r="K113" s="56">
        <v>1</v>
      </c>
      <c r="L113" s="61">
        <v>45444</v>
      </c>
      <c r="M113" s="61">
        <v>45747</v>
      </c>
      <c r="N113" s="95">
        <f t="shared" si="5"/>
        <v>43.285714285714285</v>
      </c>
      <c r="O113" s="56">
        <v>1</v>
      </c>
      <c r="P113" s="33" t="s">
        <v>2481</v>
      </c>
      <c r="Q113" s="34">
        <f t="shared" si="6"/>
        <v>1</v>
      </c>
      <c r="R113" s="48" t="str">
        <f t="array" aca="1" ref="R113" ca="1">IF(ISNUMBER(Q113),IF(Q113=100%,"CUMPLIDA",IF(AND(ISNUMBER(M113),ISNUMBER(INDIRECT("FECHA_"&amp;$B113,1))), IF(M113&lt;=INDIRECT("FECHA_"&amp;$B113,1),"INCUMPLIDA","PROCESO"), "VERIFICAR FECHA")),"SIN VALOR AVANCE")</f>
        <v>CUMPLIDA</v>
      </c>
    </row>
    <row r="114" spans="1:18" ht="135.75" hidden="1">
      <c r="A114" s="44" t="s">
        <v>1026</v>
      </c>
      <c r="B114" s="43" t="s">
        <v>1276</v>
      </c>
      <c r="C114" s="474"/>
      <c r="D114" s="474"/>
      <c r="E114" s="475"/>
      <c r="F114" s="475"/>
      <c r="G114" s="475"/>
      <c r="H114" s="45" t="s">
        <v>483</v>
      </c>
      <c r="I114" s="33" t="s">
        <v>483</v>
      </c>
      <c r="J114" s="33" t="s">
        <v>484</v>
      </c>
      <c r="K114" s="56">
        <v>1</v>
      </c>
      <c r="L114" s="61">
        <v>45444</v>
      </c>
      <c r="M114" s="61">
        <v>45747</v>
      </c>
      <c r="N114" s="95">
        <f t="shared" si="5"/>
        <v>43.285714285714285</v>
      </c>
      <c r="O114" s="56">
        <v>1</v>
      </c>
      <c r="P114" s="33" t="s">
        <v>2480</v>
      </c>
      <c r="Q114" s="34">
        <f t="shared" si="6"/>
        <v>1</v>
      </c>
      <c r="R114" s="48" t="str">
        <f t="array" aca="1" ref="R114" ca="1">IF(ISNUMBER(Q114),IF(Q114=100%,"CUMPLIDA",IF(AND(ISNUMBER(M114),ISNUMBER(INDIRECT("FECHA_"&amp;$B114,1))), IF(M114&lt;=INDIRECT("FECHA_"&amp;$B114,1),"INCUMPLIDA","PROCESO"), "VERIFICAR FECHA")),"SIN VALOR AVANCE")</f>
        <v>CUMPLIDA</v>
      </c>
    </row>
    <row r="115" spans="1:18" ht="135.75" hidden="1">
      <c r="A115" s="44" t="s">
        <v>1026</v>
      </c>
      <c r="B115" s="43" t="s">
        <v>1276</v>
      </c>
      <c r="C115" s="474"/>
      <c r="D115" s="474"/>
      <c r="E115" s="475"/>
      <c r="F115" s="475"/>
      <c r="G115" s="475"/>
      <c r="H115" s="45" t="s">
        <v>238</v>
      </c>
      <c r="I115" s="33" t="s">
        <v>238</v>
      </c>
      <c r="J115" s="33" t="s">
        <v>485</v>
      </c>
      <c r="K115" s="56">
        <v>1</v>
      </c>
      <c r="L115" s="61">
        <v>45444</v>
      </c>
      <c r="M115" s="61">
        <v>45747</v>
      </c>
      <c r="N115" s="95">
        <f t="shared" si="5"/>
        <v>43.285714285714285</v>
      </c>
      <c r="O115" s="56">
        <v>1</v>
      </c>
      <c r="P115" s="33" t="s">
        <v>2481</v>
      </c>
      <c r="Q115" s="34">
        <f t="shared" si="6"/>
        <v>1</v>
      </c>
      <c r="R115" s="48" t="str">
        <f t="array" aca="1" ref="R115" ca="1">IF(ISNUMBER(Q115),IF(Q115=100%,"CUMPLIDA",IF(AND(ISNUMBER(M115),ISNUMBER(INDIRECT("FECHA_"&amp;$B115,1))), IF(M115&lt;=INDIRECT("FECHA_"&amp;$B115,1),"INCUMPLIDA","PROCESO"), "VERIFICAR FECHA")),"SIN VALOR AVANCE")</f>
        <v>CUMPLIDA</v>
      </c>
    </row>
    <row r="116" spans="1:18" ht="240.75" hidden="1">
      <c r="A116" s="44" t="s">
        <v>1026</v>
      </c>
      <c r="B116" s="43" t="s">
        <v>1276</v>
      </c>
      <c r="C116" s="474"/>
      <c r="D116" s="474"/>
      <c r="E116" s="475"/>
      <c r="F116" s="475"/>
      <c r="G116" s="475"/>
      <c r="H116" s="45" t="s">
        <v>486</v>
      </c>
      <c r="I116" s="33" t="s">
        <v>486</v>
      </c>
      <c r="J116" s="33" t="s">
        <v>487</v>
      </c>
      <c r="K116" s="56">
        <v>1</v>
      </c>
      <c r="L116" s="61">
        <v>45444</v>
      </c>
      <c r="M116" s="61">
        <v>45747</v>
      </c>
      <c r="N116" s="95">
        <f t="shared" si="5"/>
        <v>43.285714285714285</v>
      </c>
      <c r="O116" s="56">
        <v>1</v>
      </c>
      <c r="P116" s="33" t="s">
        <v>2478</v>
      </c>
      <c r="Q116" s="34">
        <f t="shared" si="6"/>
        <v>1</v>
      </c>
      <c r="R116" s="48" t="str">
        <f t="array" aca="1" ref="R116" ca="1">IF(ISNUMBER(Q116),IF(Q116=100%,"CUMPLIDA",IF(AND(ISNUMBER(M116),ISNUMBER(INDIRECT("FECHA_"&amp;$B116,1))), IF(M116&lt;=INDIRECT("FECHA_"&amp;$B116,1),"INCUMPLIDA","PROCESO"), "VERIFICAR FECHA")),"SIN VALOR AVANCE")</f>
        <v>CUMPLIDA</v>
      </c>
    </row>
    <row r="117" spans="1:18" ht="210.75" hidden="1">
      <c r="A117" s="44" t="s">
        <v>1026</v>
      </c>
      <c r="B117" s="43" t="s">
        <v>1276</v>
      </c>
      <c r="C117" s="474"/>
      <c r="D117" s="474"/>
      <c r="E117" s="475"/>
      <c r="F117" s="475"/>
      <c r="G117" s="475"/>
      <c r="H117" s="45" t="s">
        <v>56</v>
      </c>
      <c r="I117" s="33" t="s">
        <v>489</v>
      </c>
      <c r="J117" s="33" t="s">
        <v>490</v>
      </c>
      <c r="K117" s="56">
        <v>10</v>
      </c>
      <c r="L117" s="61">
        <v>45748</v>
      </c>
      <c r="M117" s="61">
        <v>47118</v>
      </c>
      <c r="N117" s="95">
        <f t="shared" si="5"/>
        <v>195.71428571428572</v>
      </c>
      <c r="O117" s="56">
        <v>2</v>
      </c>
      <c r="P117" s="33" t="s">
        <v>2482</v>
      </c>
      <c r="Q117" s="34">
        <f t="shared" si="6"/>
        <v>0.2</v>
      </c>
      <c r="R117" s="48" t="str">
        <f t="array" aca="1" ref="R117" ca="1">IF(ISNUMBER(Q117),IF(Q117=100%,"CUMPLIDA",IF(AND(ISNUMBER(M117),ISNUMBER(INDIRECT("FECHA_"&amp;$B117,1))), IF(M117&lt;=INDIRECT("FECHA_"&amp;$B117,1),"INCUMPLIDA","PROCESO"), "VERIFICAR FECHA")),"SIN VALOR AVANCE")</f>
        <v>PROCESO</v>
      </c>
    </row>
    <row r="118" spans="1:18" ht="135.75" hidden="1">
      <c r="A118" s="44" t="s">
        <v>1026</v>
      </c>
      <c r="B118" s="43" t="s">
        <v>1276</v>
      </c>
      <c r="C118" s="474"/>
      <c r="D118" s="474"/>
      <c r="E118" s="475"/>
      <c r="F118" s="475"/>
      <c r="G118" s="475"/>
      <c r="H118" s="45" t="s">
        <v>492</v>
      </c>
      <c r="I118" s="33" t="s">
        <v>493</v>
      </c>
      <c r="J118" s="33" t="s">
        <v>494</v>
      </c>
      <c r="K118" s="56">
        <v>1</v>
      </c>
      <c r="L118" s="61">
        <v>45748</v>
      </c>
      <c r="M118" s="61">
        <v>47118</v>
      </c>
      <c r="N118" s="95">
        <f t="shared" si="5"/>
        <v>195.71428571428572</v>
      </c>
      <c r="O118" s="56">
        <v>0</v>
      </c>
      <c r="P118" s="33" t="s">
        <v>2480</v>
      </c>
      <c r="Q118" s="34">
        <f t="shared" si="6"/>
        <v>0</v>
      </c>
      <c r="R118" s="48" t="str">
        <f t="array" aca="1" ref="R118" ca="1">IF(ISNUMBER(Q118),IF(Q118=100%,"CUMPLIDA",IF(AND(ISNUMBER(M118),ISNUMBER(INDIRECT("FECHA_"&amp;$B118,1))), IF(M118&lt;=INDIRECT("FECHA_"&amp;$B118,1),"INCUMPLIDA","PROCESO"), "VERIFICAR FECHA")),"SIN VALOR AVANCE")</f>
        <v>PROCESO</v>
      </c>
    </row>
    <row r="119" spans="1:18" ht="315.75" hidden="1">
      <c r="A119" s="44" t="s">
        <v>1026</v>
      </c>
      <c r="B119" s="43" t="s">
        <v>1276</v>
      </c>
      <c r="C119" s="474"/>
      <c r="D119" s="474"/>
      <c r="E119" s="475"/>
      <c r="F119" s="475"/>
      <c r="G119" s="475"/>
      <c r="H119" s="45" t="s">
        <v>495</v>
      </c>
      <c r="I119" s="33" t="s">
        <v>496</v>
      </c>
      <c r="J119" s="33" t="s">
        <v>527</v>
      </c>
      <c r="K119" s="56">
        <v>2</v>
      </c>
      <c r="L119" s="61">
        <v>45748</v>
      </c>
      <c r="M119" s="61">
        <v>47118</v>
      </c>
      <c r="N119" s="95">
        <f t="shared" si="5"/>
        <v>195.71428571428572</v>
      </c>
      <c r="O119" s="56">
        <v>0</v>
      </c>
      <c r="P119" s="33" t="s">
        <v>2483</v>
      </c>
      <c r="Q119" s="34">
        <f t="shared" si="6"/>
        <v>0</v>
      </c>
      <c r="R119" s="48" t="str">
        <f t="array" aca="1" ref="R119" ca="1">IF(ISNUMBER(Q119),IF(Q119=100%,"CUMPLIDA",IF(AND(ISNUMBER(M119),ISNUMBER(INDIRECT("FECHA_"&amp;$B119,1))), IF(M119&lt;=INDIRECT("FECHA_"&amp;$B119,1),"INCUMPLIDA","PROCESO"), "VERIFICAR FECHA")),"SIN VALOR AVANCE")</f>
        <v>PROCESO</v>
      </c>
    </row>
    <row r="120" spans="1:18" ht="195.75" hidden="1">
      <c r="A120" s="44" t="s">
        <v>1026</v>
      </c>
      <c r="B120" s="43" t="s">
        <v>1276</v>
      </c>
      <c r="C120" s="474" t="s">
        <v>2484</v>
      </c>
      <c r="D120" s="474" t="s">
        <v>1278</v>
      </c>
      <c r="E120" s="475" t="s">
        <v>2485</v>
      </c>
      <c r="F120" s="475"/>
      <c r="G120" s="475" t="s">
        <v>2486</v>
      </c>
      <c r="H120" s="45" t="s">
        <v>2487</v>
      </c>
      <c r="I120" s="33" t="s">
        <v>1282</v>
      </c>
      <c r="J120" s="33" t="s">
        <v>467</v>
      </c>
      <c r="K120" s="56">
        <v>1</v>
      </c>
      <c r="L120" s="61">
        <v>45231</v>
      </c>
      <c r="M120" s="61">
        <v>45504</v>
      </c>
      <c r="N120" s="95">
        <f t="shared" si="5"/>
        <v>39</v>
      </c>
      <c r="O120" s="51">
        <v>1</v>
      </c>
      <c r="P120" s="33" t="s">
        <v>2488</v>
      </c>
      <c r="Q120" s="34">
        <f t="shared" si="6"/>
        <v>1</v>
      </c>
      <c r="R120" s="48" t="str">
        <f t="array" aca="1" ref="R120" ca="1">IF(ISNUMBER(Q120),IF(Q120=100%,"CUMPLIDA",IF(AND(ISNUMBER(M120),ISNUMBER(INDIRECT("FECHA_"&amp;$B120,1))), IF(M120&lt;=INDIRECT("FECHA_"&amp;$B120,1),"INCUMPLIDA","PROCESO"), "VERIFICAR FECHA")),"SIN VALOR AVANCE")</f>
        <v>CUMPLIDA</v>
      </c>
    </row>
    <row r="121" spans="1:18" ht="330.75" hidden="1">
      <c r="A121" s="44" t="s">
        <v>1026</v>
      </c>
      <c r="B121" s="43" t="s">
        <v>1276</v>
      </c>
      <c r="C121" s="474"/>
      <c r="D121" s="474"/>
      <c r="E121" s="475"/>
      <c r="F121" s="475"/>
      <c r="G121" s="475"/>
      <c r="H121" s="45" t="s">
        <v>2489</v>
      </c>
      <c r="I121" s="33" t="s">
        <v>470</v>
      </c>
      <c r="J121" s="33" t="s">
        <v>471</v>
      </c>
      <c r="K121" s="56">
        <v>1</v>
      </c>
      <c r="L121" s="61">
        <v>45231</v>
      </c>
      <c r="M121" s="61">
        <v>45504</v>
      </c>
      <c r="N121" s="95">
        <f t="shared" si="5"/>
        <v>39</v>
      </c>
      <c r="O121" s="51">
        <v>1</v>
      </c>
      <c r="P121" s="33" t="s">
        <v>2490</v>
      </c>
      <c r="Q121" s="34">
        <f t="shared" si="6"/>
        <v>1</v>
      </c>
      <c r="R121" s="48" t="str">
        <f t="array" aca="1" ref="R121" ca="1">IF(ISNUMBER(Q121),IF(Q121=100%,"CUMPLIDA",IF(AND(ISNUMBER(M121),ISNUMBER(INDIRECT("FECHA_"&amp;$B121,1))), IF(M121&lt;=INDIRECT("FECHA_"&amp;$B121,1),"INCUMPLIDA","PROCESO"), "VERIFICAR FECHA")),"SIN VALOR AVANCE")</f>
        <v>CUMPLIDA</v>
      </c>
    </row>
    <row r="122" spans="1:18" ht="135.75" hidden="1">
      <c r="A122" s="44" t="s">
        <v>1026</v>
      </c>
      <c r="B122" s="43" t="s">
        <v>1276</v>
      </c>
      <c r="C122" s="474"/>
      <c r="D122" s="474"/>
      <c r="E122" s="475"/>
      <c r="F122" s="475"/>
      <c r="G122" s="475"/>
      <c r="H122" s="45" t="s">
        <v>664</v>
      </c>
      <c r="I122" s="33" t="s">
        <v>474</v>
      </c>
      <c r="J122" s="33" t="s">
        <v>475</v>
      </c>
      <c r="K122" s="56">
        <v>1</v>
      </c>
      <c r="L122" s="61">
        <v>45444</v>
      </c>
      <c r="M122" s="61">
        <v>45747</v>
      </c>
      <c r="N122" s="95">
        <f t="shared" si="5"/>
        <v>43.285714285714285</v>
      </c>
      <c r="O122" s="56">
        <v>1</v>
      </c>
      <c r="P122" s="65" t="s">
        <v>2480</v>
      </c>
      <c r="Q122" s="34">
        <f t="shared" si="6"/>
        <v>1</v>
      </c>
      <c r="R122" s="48" t="str">
        <f t="array" aca="1" ref="R122" ca="1">IF(ISNUMBER(Q122),IF(Q122=100%,"CUMPLIDA",IF(AND(ISNUMBER(M122),ISNUMBER(INDIRECT("FECHA_"&amp;$B122,1))), IF(M122&lt;=INDIRECT("FECHA_"&amp;$B122,1),"INCUMPLIDA","PROCESO"), "VERIFICAR FECHA")),"SIN VALOR AVANCE")</f>
        <v>CUMPLIDA</v>
      </c>
    </row>
    <row r="123" spans="1:18" ht="135.75" hidden="1">
      <c r="A123" s="44" t="s">
        <v>1026</v>
      </c>
      <c r="B123" s="43" t="s">
        <v>1276</v>
      </c>
      <c r="C123" s="474"/>
      <c r="D123" s="474"/>
      <c r="E123" s="475"/>
      <c r="F123" s="475"/>
      <c r="G123" s="475"/>
      <c r="H123" s="45" t="s">
        <v>518</v>
      </c>
      <c r="I123" s="33" t="s">
        <v>518</v>
      </c>
      <c r="J123" s="33" t="s">
        <v>519</v>
      </c>
      <c r="K123" s="56">
        <v>1</v>
      </c>
      <c r="L123" s="61">
        <v>45444</v>
      </c>
      <c r="M123" s="61">
        <v>45747</v>
      </c>
      <c r="N123" s="95">
        <f t="shared" si="5"/>
        <v>43.285714285714285</v>
      </c>
      <c r="O123" s="56">
        <v>1</v>
      </c>
      <c r="P123" s="65" t="s">
        <v>2481</v>
      </c>
      <c r="Q123" s="34">
        <f t="shared" si="6"/>
        <v>1</v>
      </c>
      <c r="R123" s="48" t="str">
        <f t="array" aca="1" ref="R123" ca="1">IF(ISNUMBER(Q123),IF(Q123=100%,"CUMPLIDA",IF(AND(ISNUMBER(M123),ISNUMBER(INDIRECT("FECHA_"&amp;$B123,1))), IF(M123&lt;=INDIRECT("FECHA_"&amp;$B123,1),"INCUMPLIDA","PROCESO"), "VERIFICAR FECHA")),"SIN VALOR AVANCE")</f>
        <v>CUMPLIDA</v>
      </c>
    </row>
    <row r="124" spans="1:18" ht="135.75" hidden="1">
      <c r="A124" s="44" t="s">
        <v>1026</v>
      </c>
      <c r="B124" s="43" t="s">
        <v>1276</v>
      </c>
      <c r="C124" s="474"/>
      <c r="D124" s="474"/>
      <c r="E124" s="475"/>
      <c r="F124" s="475"/>
      <c r="G124" s="475"/>
      <c r="H124" s="45" t="s">
        <v>483</v>
      </c>
      <c r="I124" s="33" t="s">
        <v>483</v>
      </c>
      <c r="J124" s="33" t="s">
        <v>484</v>
      </c>
      <c r="K124" s="56">
        <v>1</v>
      </c>
      <c r="L124" s="61">
        <v>45444</v>
      </c>
      <c r="M124" s="61">
        <v>45747</v>
      </c>
      <c r="N124" s="95">
        <f t="shared" si="5"/>
        <v>43.285714285714285</v>
      </c>
      <c r="O124" s="56">
        <v>1</v>
      </c>
      <c r="P124" s="65" t="s">
        <v>2480</v>
      </c>
      <c r="Q124" s="34">
        <f t="shared" si="6"/>
        <v>1</v>
      </c>
      <c r="R124" s="48" t="str">
        <f t="array" aca="1" ref="R124" ca="1">IF(ISNUMBER(Q124),IF(Q124=100%,"CUMPLIDA",IF(AND(ISNUMBER(M124),ISNUMBER(INDIRECT("FECHA_"&amp;$B124,1))), IF(M124&lt;=INDIRECT("FECHA_"&amp;$B124,1),"INCUMPLIDA","PROCESO"), "VERIFICAR FECHA")),"SIN VALOR AVANCE")</f>
        <v>CUMPLIDA</v>
      </c>
    </row>
    <row r="125" spans="1:18" ht="135.75" hidden="1">
      <c r="A125" s="44" t="s">
        <v>1026</v>
      </c>
      <c r="B125" s="43" t="s">
        <v>1276</v>
      </c>
      <c r="C125" s="474"/>
      <c r="D125" s="474"/>
      <c r="E125" s="475"/>
      <c r="F125" s="475"/>
      <c r="G125" s="475"/>
      <c r="H125" s="45" t="s">
        <v>238</v>
      </c>
      <c r="I125" s="33" t="s">
        <v>238</v>
      </c>
      <c r="J125" s="33" t="s">
        <v>485</v>
      </c>
      <c r="K125" s="56">
        <v>1</v>
      </c>
      <c r="L125" s="61">
        <v>45444</v>
      </c>
      <c r="M125" s="61">
        <v>45747</v>
      </c>
      <c r="N125" s="95">
        <f t="shared" si="5"/>
        <v>43.285714285714285</v>
      </c>
      <c r="O125" s="56">
        <v>1</v>
      </c>
      <c r="P125" s="65" t="s">
        <v>2481</v>
      </c>
      <c r="Q125" s="34">
        <f t="shared" si="6"/>
        <v>1</v>
      </c>
      <c r="R125" s="48" t="str">
        <f t="array" aca="1" ref="R125" ca="1">IF(ISNUMBER(Q125),IF(Q125=100%,"CUMPLIDA",IF(AND(ISNUMBER(M125),ISNUMBER(INDIRECT("FECHA_"&amp;$B125,1))), IF(M125&lt;=INDIRECT("FECHA_"&amp;$B125,1),"INCUMPLIDA","PROCESO"), "VERIFICAR FECHA")),"SIN VALOR AVANCE")</f>
        <v>CUMPLIDA</v>
      </c>
    </row>
    <row r="126" spans="1:18" ht="240.75" hidden="1">
      <c r="A126" s="44" t="s">
        <v>1026</v>
      </c>
      <c r="B126" s="43" t="s">
        <v>1276</v>
      </c>
      <c r="C126" s="474"/>
      <c r="D126" s="474"/>
      <c r="E126" s="475"/>
      <c r="F126" s="475"/>
      <c r="G126" s="475"/>
      <c r="H126" s="45" t="s">
        <v>486</v>
      </c>
      <c r="I126" s="33" t="s">
        <v>486</v>
      </c>
      <c r="J126" s="33" t="s">
        <v>487</v>
      </c>
      <c r="K126" s="56">
        <v>1</v>
      </c>
      <c r="L126" s="61">
        <v>45444</v>
      </c>
      <c r="M126" s="61">
        <v>45747</v>
      </c>
      <c r="N126" s="95">
        <f t="shared" si="5"/>
        <v>43.285714285714285</v>
      </c>
      <c r="O126" s="56">
        <v>1</v>
      </c>
      <c r="P126" s="65" t="s">
        <v>2478</v>
      </c>
      <c r="Q126" s="34">
        <f t="shared" si="6"/>
        <v>1</v>
      </c>
      <c r="R126" s="48" t="str">
        <f t="array" aca="1" ref="R126" ca="1">IF(ISNUMBER(Q126),IF(Q126=100%,"CUMPLIDA",IF(AND(ISNUMBER(M126),ISNUMBER(INDIRECT("FECHA_"&amp;$B126,1))), IF(M126&lt;=INDIRECT("FECHA_"&amp;$B126,1),"INCUMPLIDA","PROCESO"), "VERIFICAR FECHA")),"SIN VALOR AVANCE")</f>
        <v>CUMPLIDA</v>
      </c>
    </row>
    <row r="127" spans="1:18" ht="225.75" hidden="1">
      <c r="A127" s="44" t="s">
        <v>1026</v>
      </c>
      <c r="B127" s="43" t="s">
        <v>1276</v>
      </c>
      <c r="C127" s="474"/>
      <c r="D127" s="474"/>
      <c r="E127" s="475"/>
      <c r="F127" s="475"/>
      <c r="G127" s="475"/>
      <c r="H127" s="45" t="s">
        <v>56</v>
      </c>
      <c r="I127" s="33" t="s">
        <v>489</v>
      </c>
      <c r="J127" s="33" t="s">
        <v>490</v>
      </c>
      <c r="K127" s="56">
        <v>10</v>
      </c>
      <c r="L127" s="61">
        <v>45748</v>
      </c>
      <c r="M127" s="61">
        <v>47118</v>
      </c>
      <c r="N127" s="95">
        <f t="shared" si="5"/>
        <v>195.71428571428572</v>
      </c>
      <c r="O127" s="56">
        <v>2</v>
      </c>
      <c r="P127" s="65" t="s">
        <v>2491</v>
      </c>
      <c r="Q127" s="34">
        <f t="shared" si="6"/>
        <v>0.2</v>
      </c>
      <c r="R127" s="48" t="str">
        <f t="array" aca="1" ref="R127" ca="1">IF(ISNUMBER(Q127),IF(Q127=100%,"CUMPLIDA",IF(AND(ISNUMBER(M127),ISNUMBER(INDIRECT("FECHA_"&amp;$B127,1))), IF(M127&lt;=INDIRECT("FECHA_"&amp;$B127,1),"INCUMPLIDA","PROCESO"), "VERIFICAR FECHA")),"SIN VALOR AVANCE")</f>
        <v>PROCESO</v>
      </c>
    </row>
    <row r="128" spans="1:18" ht="135.75" hidden="1">
      <c r="A128" s="44" t="s">
        <v>1026</v>
      </c>
      <c r="B128" s="43" t="s">
        <v>1276</v>
      </c>
      <c r="C128" s="474"/>
      <c r="D128" s="474"/>
      <c r="E128" s="475"/>
      <c r="F128" s="475"/>
      <c r="G128" s="475"/>
      <c r="H128" s="45" t="s">
        <v>492</v>
      </c>
      <c r="I128" s="33" t="s">
        <v>493</v>
      </c>
      <c r="J128" s="33" t="s">
        <v>494</v>
      </c>
      <c r="K128" s="56">
        <v>1</v>
      </c>
      <c r="L128" s="61">
        <v>45748</v>
      </c>
      <c r="M128" s="61">
        <v>47118</v>
      </c>
      <c r="N128" s="95">
        <f t="shared" si="5"/>
        <v>195.71428571428572</v>
      </c>
      <c r="O128" s="56">
        <v>0</v>
      </c>
      <c r="P128" s="65" t="s">
        <v>2492</v>
      </c>
      <c r="Q128" s="34">
        <f t="shared" si="6"/>
        <v>0</v>
      </c>
      <c r="R128" s="48" t="str">
        <f t="array" aca="1" ref="R128" ca="1">IF(ISNUMBER(Q128),IF(Q128=100%,"CUMPLIDA",IF(AND(ISNUMBER(M128),ISNUMBER(INDIRECT("FECHA_"&amp;$B128,1))), IF(M128&lt;=INDIRECT("FECHA_"&amp;$B128,1),"INCUMPLIDA","PROCESO"), "VERIFICAR FECHA")),"SIN VALOR AVANCE")</f>
        <v>PROCESO</v>
      </c>
    </row>
    <row r="129" spans="1:18" ht="375.75" hidden="1">
      <c r="A129" s="44" t="s">
        <v>1026</v>
      </c>
      <c r="B129" s="43" t="s">
        <v>1276</v>
      </c>
      <c r="C129" s="474"/>
      <c r="D129" s="474"/>
      <c r="E129" s="475"/>
      <c r="F129" s="475"/>
      <c r="G129" s="475"/>
      <c r="H129" s="45" t="s">
        <v>495</v>
      </c>
      <c r="I129" s="33" t="s">
        <v>496</v>
      </c>
      <c r="J129" s="33" t="s">
        <v>527</v>
      </c>
      <c r="K129" s="56">
        <v>2</v>
      </c>
      <c r="L129" s="61">
        <v>45748</v>
      </c>
      <c r="M129" s="61">
        <v>47118</v>
      </c>
      <c r="N129" s="95">
        <f t="shared" si="5"/>
        <v>195.71428571428572</v>
      </c>
      <c r="O129" s="56">
        <v>0</v>
      </c>
      <c r="P129" s="65" t="s">
        <v>2493</v>
      </c>
      <c r="Q129" s="34">
        <f t="shared" si="6"/>
        <v>0</v>
      </c>
      <c r="R129" s="48" t="str">
        <f t="array" aca="1" ref="R129" ca="1">IF(ISNUMBER(Q129),IF(Q129=100%,"CUMPLIDA",IF(AND(ISNUMBER(M129),ISNUMBER(INDIRECT("FECHA_"&amp;$B129,1))), IF(M129&lt;=INDIRECT("FECHA_"&amp;$B129,1),"INCUMPLIDA","PROCESO"), "VERIFICAR FECHA")),"SIN VALOR AVANCE")</f>
        <v>PROCESO</v>
      </c>
    </row>
    <row r="130" spans="1:18" ht="180.75" hidden="1">
      <c r="A130" s="44" t="s">
        <v>1026</v>
      </c>
      <c r="B130" s="43" t="s">
        <v>1276</v>
      </c>
      <c r="C130" s="474"/>
      <c r="D130" s="474"/>
      <c r="E130" s="475"/>
      <c r="F130" s="475"/>
      <c r="G130" s="475"/>
      <c r="H130" s="45" t="s">
        <v>2494</v>
      </c>
      <c r="I130" s="33" t="s">
        <v>2495</v>
      </c>
      <c r="J130" s="33" t="s">
        <v>2496</v>
      </c>
      <c r="K130" s="51">
        <v>1</v>
      </c>
      <c r="L130" s="47">
        <v>42552</v>
      </c>
      <c r="M130" s="47">
        <v>42916</v>
      </c>
      <c r="N130" s="95">
        <f t="shared" si="5"/>
        <v>52</v>
      </c>
      <c r="O130" s="56">
        <v>1</v>
      </c>
      <c r="P130" s="33" t="s">
        <v>2497</v>
      </c>
      <c r="Q130" s="34">
        <f t="shared" si="6"/>
        <v>1</v>
      </c>
      <c r="R130" s="48" t="str">
        <f t="array" aca="1" ref="R130" ca="1">IF(ISNUMBER(Q130),IF(Q130=100%,"CUMPLIDA",IF(AND(ISNUMBER(M130),ISNUMBER(INDIRECT("FECHA_"&amp;$B130,1))), IF(M130&lt;=INDIRECT("FECHA_"&amp;$B130,1),"INCUMPLIDA","PROCESO"), "VERIFICAR FECHA")),"SIN VALOR AVANCE")</f>
        <v>CUMPLIDA</v>
      </c>
    </row>
    <row r="131" spans="1:18" ht="409.5" hidden="1">
      <c r="A131" s="44" t="s">
        <v>1026</v>
      </c>
      <c r="B131" s="43" t="s">
        <v>1276</v>
      </c>
      <c r="C131" s="474"/>
      <c r="D131" s="474"/>
      <c r="E131" s="475"/>
      <c r="F131" s="475"/>
      <c r="G131" s="475"/>
      <c r="H131" s="475" t="s">
        <v>2498</v>
      </c>
      <c r="I131" s="33" t="s">
        <v>2499</v>
      </c>
      <c r="J131" s="33" t="s">
        <v>2500</v>
      </c>
      <c r="K131" s="51">
        <v>1</v>
      </c>
      <c r="L131" s="47">
        <v>42558</v>
      </c>
      <c r="M131" s="47">
        <v>42735</v>
      </c>
      <c r="N131" s="95">
        <f t="shared" si="5"/>
        <v>25.285714285714285</v>
      </c>
      <c r="O131" s="56">
        <v>1</v>
      </c>
      <c r="P131" s="33" t="s">
        <v>2497</v>
      </c>
      <c r="Q131" s="34">
        <f t="shared" si="6"/>
        <v>1</v>
      </c>
      <c r="R131" s="48" t="str">
        <f t="array" aca="1" ref="R131" ca="1">IF(ISNUMBER(Q131),IF(Q131=100%,"CUMPLIDA",IF(AND(ISNUMBER(M131),ISNUMBER(INDIRECT("FECHA_"&amp;$B131,1))), IF(M131&lt;=INDIRECT("FECHA_"&amp;$B131,1),"INCUMPLIDA","PROCESO"), "VERIFICAR FECHA")),"SIN VALOR AVANCE")</f>
        <v>CUMPLIDA</v>
      </c>
    </row>
    <row r="132" spans="1:18" ht="180.75" hidden="1">
      <c r="A132" s="44" t="s">
        <v>1026</v>
      </c>
      <c r="B132" s="43" t="s">
        <v>1276</v>
      </c>
      <c r="C132" s="474"/>
      <c r="D132" s="474"/>
      <c r="E132" s="475"/>
      <c r="F132" s="475"/>
      <c r="G132" s="475"/>
      <c r="H132" s="475"/>
      <c r="I132" s="33" t="s">
        <v>2501</v>
      </c>
      <c r="J132" s="33" t="s">
        <v>2502</v>
      </c>
      <c r="K132" s="51">
        <v>3</v>
      </c>
      <c r="L132" s="47">
        <v>42835</v>
      </c>
      <c r="M132" s="47">
        <v>43190</v>
      </c>
      <c r="N132" s="95">
        <f t="shared" si="5"/>
        <v>50.714285714285715</v>
      </c>
      <c r="O132" s="56">
        <v>3</v>
      </c>
      <c r="P132" s="33" t="s">
        <v>2503</v>
      </c>
      <c r="Q132" s="34">
        <f t="shared" si="6"/>
        <v>1</v>
      </c>
      <c r="R132" s="48" t="str">
        <f t="array" aca="1" ref="R132" ca="1">IF(ISNUMBER(Q132),IF(Q132=100%,"CUMPLIDA",IF(AND(ISNUMBER(M132),ISNUMBER(INDIRECT("FECHA_"&amp;$B132,1))), IF(M132&lt;=INDIRECT("FECHA_"&amp;$B132,1),"INCUMPLIDA","PROCESO"), "VERIFICAR FECHA")),"SIN VALOR AVANCE")</f>
        <v>CUMPLIDA</v>
      </c>
    </row>
    <row r="133" spans="1:18" ht="210.75" hidden="1">
      <c r="A133" s="44" t="s">
        <v>1026</v>
      </c>
      <c r="B133" s="43" t="s">
        <v>1276</v>
      </c>
      <c r="C133" s="474"/>
      <c r="D133" s="474"/>
      <c r="E133" s="475"/>
      <c r="F133" s="475"/>
      <c r="G133" s="475"/>
      <c r="H133" s="475"/>
      <c r="I133" s="33" t="s">
        <v>2504</v>
      </c>
      <c r="J133" s="33" t="s">
        <v>2505</v>
      </c>
      <c r="K133" s="51">
        <v>1</v>
      </c>
      <c r="L133" s="47">
        <v>43465</v>
      </c>
      <c r="M133" s="47">
        <v>43830</v>
      </c>
      <c r="N133" s="95">
        <f t="shared" si="5"/>
        <v>52.142857142857146</v>
      </c>
      <c r="O133" s="56">
        <v>1</v>
      </c>
      <c r="P133" s="33" t="s">
        <v>2506</v>
      </c>
      <c r="Q133" s="34">
        <f t="shared" si="6"/>
        <v>1</v>
      </c>
      <c r="R133" s="48" t="str">
        <f t="array" aca="1" ref="R133" ca="1">IF(ISNUMBER(Q133),IF(Q133=100%,"CUMPLIDA",IF(AND(ISNUMBER(M133),ISNUMBER(INDIRECT("FECHA_"&amp;$B133,1))), IF(M133&lt;=INDIRECT("FECHA_"&amp;$B133,1),"INCUMPLIDA","PROCESO"), "VERIFICAR FECHA")),"SIN VALOR AVANCE")</f>
        <v>CUMPLIDA</v>
      </c>
    </row>
    <row r="134" spans="1:18" ht="195.75" hidden="1">
      <c r="A134" s="44" t="s">
        <v>1026</v>
      </c>
      <c r="B134" s="43" t="s">
        <v>1276</v>
      </c>
      <c r="C134" s="474"/>
      <c r="D134" s="474"/>
      <c r="E134" s="475"/>
      <c r="F134" s="475"/>
      <c r="G134" s="475"/>
      <c r="H134" s="475"/>
      <c r="I134" s="33" t="s">
        <v>2507</v>
      </c>
      <c r="J134" s="33" t="s">
        <v>2508</v>
      </c>
      <c r="K134" s="51">
        <v>1</v>
      </c>
      <c r="L134" s="47">
        <v>43831</v>
      </c>
      <c r="M134" s="47">
        <v>43920</v>
      </c>
      <c r="N134" s="95">
        <f t="shared" si="5"/>
        <v>12.714285714285714</v>
      </c>
      <c r="O134" s="56">
        <v>1</v>
      </c>
      <c r="P134" s="33" t="s">
        <v>2509</v>
      </c>
      <c r="Q134" s="34">
        <f t="shared" si="6"/>
        <v>1</v>
      </c>
      <c r="R134" s="48" t="str">
        <f t="array" aca="1" ref="R134" ca="1">IF(ISNUMBER(Q134),IF(Q134=100%,"CUMPLIDA",IF(AND(ISNUMBER(M134),ISNUMBER(INDIRECT("FECHA_"&amp;$B134,1))), IF(M134&lt;=INDIRECT("FECHA_"&amp;$B134,1),"INCUMPLIDA","PROCESO"), "VERIFICAR FECHA")),"SIN VALOR AVANCE")</f>
        <v>CUMPLIDA</v>
      </c>
    </row>
    <row r="135" spans="1:18" ht="210.75" hidden="1">
      <c r="A135" s="44" t="s">
        <v>1026</v>
      </c>
      <c r="B135" s="43" t="s">
        <v>1276</v>
      </c>
      <c r="C135" s="474"/>
      <c r="D135" s="474"/>
      <c r="E135" s="475"/>
      <c r="F135" s="475"/>
      <c r="G135" s="475"/>
      <c r="H135" s="475"/>
      <c r="I135" s="33" t="s">
        <v>2510</v>
      </c>
      <c r="J135" s="33" t="s">
        <v>2511</v>
      </c>
      <c r="K135" s="51">
        <v>2</v>
      </c>
      <c r="L135" s="47">
        <v>43922</v>
      </c>
      <c r="M135" s="47">
        <v>44012</v>
      </c>
      <c r="N135" s="95">
        <f t="shared" si="5"/>
        <v>12.857142857142858</v>
      </c>
      <c r="O135" s="56">
        <v>2</v>
      </c>
      <c r="P135" s="33" t="s">
        <v>2512</v>
      </c>
      <c r="Q135" s="34">
        <f t="shared" si="6"/>
        <v>1</v>
      </c>
      <c r="R135" s="48" t="str">
        <f t="array" aca="1" ref="R135" ca="1">IF(ISNUMBER(Q135),IF(Q135=100%,"CUMPLIDA",IF(AND(ISNUMBER(M135),ISNUMBER(INDIRECT("FECHA_"&amp;$B135,1))), IF(M135&lt;=INDIRECT("FECHA_"&amp;$B135,1),"INCUMPLIDA","PROCESO"), "VERIFICAR FECHA")),"SIN VALOR AVANCE")</f>
        <v>CUMPLIDA</v>
      </c>
    </row>
    <row r="136" spans="1:18" ht="240.75" hidden="1">
      <c r="A136" s="44" t="s">
        <v>1026</v>
      </c>
      <c r="B136" s="43" t="s">
        <v>1276</v>
      </c>
      <c r="C136" s="474" t="s">
        <v>2513</v>
      </c>
      <c r="D136" s="474" t="s">
        <v>2514</v>
      </c>
      <c r="E136" s="475" t="s">
        <v>2515</v>
      </c>
      <c r="F136" s="475"/>
      <c r="G136" s="478" t="s">
        <v>2516</v>
      </c>
      <c r="H136" s="45" t="s">
        <v>2517</v>
      </c>
      <c r="I136" s="33" t="s">
        <v>2518</v>
      </c>
      <c r="J136" s="33" t="s">
        <v>2519</v>
      </c>
      <c r="K136" s="51">
        <v>3</v>
      </c>
      <c r="L136" s="47">
        <v>42736</v>
      </c>
      <c r="M136" s="47">
        <v>43100</v>
      </c>
      <c r="N136" s="95">
        <f t="shared" si="5"/>
        <v>52</v>
      </c>
      <c r="O136" s="56">
        <v>3</v>
      </c>
      <c r="P136" s="33" t="s">
        <v>2520</v>
      </c>
      <c r="Q136" s="34">
        <f t="shared" si="6"/>
        <v>1</v>
      </c>
      <c r="R136" s="48" t="str">
        <f t="array" aca="1" ref="R136" ca="1">IF(ISNUMBER(Q136),IF(Q136=100%,"CUMPLIDA",IF(AND(ISNUMBER(M136),ISNUMBER(INDIRECT("FECHA_"&amp;$B136,1))), IF(M136&lt;=INDIRECT("FECHA_"&amp;$B136,1),"INCUMPLIDA","PROCESO"), "VERIFICAR FECHA")),"SIN VALOR AVANCE")</f>
        <v>CUMPLIDA</v>
      </c>
    </row>
    <row r="137" spans="1:18" ht="150.75" hidden="1">
      <c r="A137" s="44" t="s">
        <v>1026</v>
      </c>
      <c r="B137" s="43" t="s">
        <v>1276</v>
      </c>
      <c r="C137" s="474"/>
      <c r="D137" s="474"/>
      <c r="E137" s="475"/>
      <c r="F137" s="475"/>
      <c r="G137" s="478"/>
      <c r="H137" s="45" t="s">
        <v>2521</v>
      </c>
      <c r="I137" s="33" t="s">
        <v>2522</v>
      </c>
      <c r="J137" s="33" t="s">
        <v>2523</v>
      </c>
      <c r="K137" s="51">
        <v>4</v>
      </c>
      <c r="L137" s="47">
        <v>42736</v>
      </c>
      <c r="M137" s="47">
        <v>43100</v>
      </c>
      <c r="N137" s="95">
        <f t="shared" si="5"/>
        <v>52</v>
      </c>
      <c r="O137" s="56">
        <v>4</v>
      </c>
      <c r="P137" s="33" t="s">
        <v>2524</v>
      </c>
      <c r="Q137" s="34">
        <f t="shared" si="6"/>
        <v>1</v>
      </c>
      <c r="R137" s="48" t="str">
        <f t="array" aca="1" ref="R137" ca="1">IF(ISNUMBER(Q137),IF(Q137=100%,"CUMPLIDA",IF(AND(ISNUMBER(M137),ISNUMBER(INDIRECT("FECHA_"&amp;$B137,1))), IF(M137&lt;=INDIRECT("FECHA_"&amp;$B137,1),"INCUMPLIDA","PROCESO"), "VERIFICAR FECHA")),"SIN VALOR AVANCE")</f>
        <v>CUMPLIDA</v>
      </c>
    </row>
    <row r="138" spans="1:18" ht="315.75" hidden="1">
      <c r="A138" s="44" t="s">
        <v>1026</v>
      </c>
      <c r="B138" s="43" t="s">
        <v>1276</v>
      </c>
      <c r="C138" s="474"/>
      <c r="D138" s="474"/>
      <c r="E138" s="475"/>
      <c r="F138" s="475"/>
      <c r="G138" s="478"/>
      <c r="H138" s="482" t="s">
        <v>2525</v>
      </c>
      <c r="I138" s="33" t="s">
        <v>2526</v>
      </c>
      <c r="J138" s="33" t="s">
        <v>2527</v>
      </c>
      <c r="K138" s="51">
        <v>2</v>
      </c>
      <c r="L138" s="47">
        <v>42648</v>
      </c>
      <c r="M138" s="47">
        <v>42930</v>
      </c>
      <c r="N138" s="95">
        <f t="shared" si="5"/>
        <v>40.285714285714285</v>
      </c>
      <c r="O138" s="56">
        <v>2</v>
      </c>
      <c r="P138" s="33" t="s">
        <v>2528</v>
      </c>
      <c r="Q138" s="34">
        <f t="shared" si="6"/>
        <v>1</v>
      </c>
      <c r="R138" s="48" t="str">
        <f t="array" aca="1" ref="R138" ca="1">IF(ISNUMBER(Q138),IF(Q138=100%,"CUMPLIDA",IF(AND(ISNUMBER(M138),ISNUMBER(INDIRECT("FECHA_"&amp;$B138,1))), IF(M138&lt;=INDIRECT("FECHA_"&amp;$B138,1),"INCUMPLIDA","PROCESO"), "VERIFICAR FECHA")),"SIN VALOR AVANCE")</f>
        <v>CUMPLIDA</v>
      </c>
    </row>
    <row r="139" spans="1:18" ht="210.75" hidden="1">
      <c r="A139" s="44" t="s">
        <v>1026</v>
      </c>
      <c r="B139" s="43" t="s">
        <v>1276</v>
      </c>
      <c r="C139" s="474"/>
      <c r="D139" s="474"/>
      <c r="E139" s="475"/>
      <c r="F139" s="475"/>
      <c r="G139" s="478"/>
      <c r="H139" s="483"/>
      <c r="I139" s="33" t="s">
        <v>2501</v>
      </c>
      <c r="J139" s="33" t="s">
        <v>2502</v>
      </c>
      <c r="K139" s="51">
        <v>3</v>
      </c>
      <c r="L139" s="47">
        <v>42933</v>
      </c>
      <c r="M139" s="47">
        <v>43220</v>
      </c>
      <c r="N139" s="95">
        <f t="shared" si="5"/>
        <v>41</v>
      </c>
      <c r="O139" s="56">
        <v>3</v>
      </c>
      <c r="P139" s="33" t="s">
        <v>2529</v>
      </c>
      <c r="Q139" s="34">
        <f t="shared" si="6"/>
        <v>1</v>
      </c>
      <c r="R139" s="48" t="str">
        <f t="array" aca="1" ref="R139" ca="1">IF(ISNUMBER(Q139),IF(Q139=100%,"CUMPLIDA",IF(AND(ISNUMBER(M139),ISNUMBER(INDIRECT("FECHA_"&amp;$B139,1))), IF(M139&lt;=INDIRECT("FECHA_"&amp;$B139,1),"INCUMPLIDA","PROCESO"), "VERIFICAR FECHA")),"SIN VALOR AVANCE")</f>
        <v>CUMPLIDA</v>
      </c>
    </row>
    <row r="140" spans="1:18" ht="345.75" hidden="1">
      <c r="A140" s="44" t="s">
        <v>1026</v>
      </c>
      <c r="B140" s="43" t="s">
        <v>1276</v>
      </c>
      <c r="C140" s="474"/>
      <c r="D140" s="474"/>
      <c r="E140" s="475"/>
      <c r="F140" s="475"/>
      <c r="G140" s="478"/>
      <c r="H140" s="483"/>
      <c r="I140" s="33" t="s">
        <v>2530</v>
      </c>
      <c r="J140" s="33" t="s">
        <v>2531</v>
      </c>
      <c r="K140" s="51">
        <v>2</v>
      </c>
      <c r="L140" s="47">
        <v>44197</v>
      </c>
      <c r="M140" s="47">
        <v>44409</v>
      </c>
      <c r="N140" s="95">
        <f t="shared" si="5"/>
        <v>30.285714285714285</v>
      </c>
      <c r="O140" s="56">
        <v>2</v>
      </c>
      <c r="P140" s="33" t="s">
        <v>2532</v>
      </c>
      <c r="Q140" s="34">
        <f t="shared" si="6"/>
        <v>1</v>
      </c>
      <c r="R140" s="48" t="str">
        <f t="array" aca="1" ref="R140" ca="1">IF(ISNUMBER(Q140),IF(Q140=100%,"CUMPLIDA",IF(AND(ISNUMBER(M140),ISNUMBER(INDIRECT("FECHA_"&amp;$B140,1))), IF(M140&lt;=INDIRECT("FECHA_"&amp;$B140,1),"INCUMPLIDA","PROCESO"), "VERIFICAR FECHA")),"SIN VALOR AVANCE")</f>
        <v>CUMPLIDA</v>
      </c>
    </row>
    <row r="141" spans="1:18" ht="345.75" hidden="1">
      <c r="A141" s="44" t="s">
        <v>1026</v>
      </c>
      <c r="B141" s="43" t="s">
        <v>1276</v>
      </c>
      <c r="C141" s="474"/>
      <c r="D141" s="474"/>
      <c r="E141" s="475"/>
      <c r="F141" s="475"/>
      <c r="G141" s="478"/>
      <c r="H141" s="483"/>
      <c r="I141" s="33" t="s">
        <v>2533</v>
      </c>
      <c r="J141" s="33" t="s">
        <v>2534</v>
      </c>
      <c r="K141" s="51">
        <v>2</v>
      </c>
      <c r="L141" s="47">
        <v>44515</v>
      </c>
      <c r="M141" s="47">
        <v>44881</v>
      </c>
      <c r="N141" s="95">
        <f t="shared" si="5"/>
        <v>52.285714285714285</v>
      </c>
      <c r="O141" s="56">
        <v>2</v>
      </c>
      <c r="P141" s="33" t="s">
        <v>2532</v>
      </c>
      <c r="Q141" s="34">
        <f t="shared" si="6"/>
        <v>1</v>
      </c>
      <c r="R141" s="48" t="str">
        <f t="array" aca="1" ref="R141" ca="1">IF(ISNUMBER(Q141),IF(Q141=100%,"CUMPLIDA",IF(AND(ISNUMBER(M141),ISNUMBER(INDIRECT("FECHA_"&amp;$B141,1))), IF(M141&lt;=INDIRECT("FECHA_"&amp;$B141,1),"INCUMPLIDA","PROCESO"), "VERIFICAR FECHA")),"SIN VALOR AVANCE")</f>
        <v>CUMPLIDA</v>
      </c>
    </row>
    <row r="142" spans="1:18" ht="345.75" hidden="1">
      <c r="A142" s="44" t="s">
        <v>1026</v>
      </c>
      <c r="B142" s="43" t="s">
        <v>1276</v>
      </c>
      <c r="C142" s="474"/>
      <c r="D142" s="474"/>
      <c r="E142" s="475"/>
      <c r="F142" s="475"/>
      <c r="G142" s="478"/>
      <c r="H142" s="483"/>
      <c r="I142" s="33" t="s">
        <v>2535</v>
      </c>
      <c r="J142" s="33" t="s">
        <v>2536</v>
      </c>
      <c r="K142" s="51">
        <v>2</v>
      </c>
      <c r="L142" s="47">
        <v>44882</v>
      </c>
      <c r="M142" s="47">
        <v>44937</v>
      </c>
      <c r="N142" s="95">
        <f t="shared" si="5"/>
        <v>7.8571428571428568</v>
      </c>
      <c r="O142" s="56">
        <v>2</v>
      </c>
      <c r="P142" s="33" t="s">
        <v>2532</v>
      </c>
      <c r="Q142" s="34">
        <f t="shared" si="6"/>
        <v>1</v>
      </c>
      <c r="R142" s="48" t="str">
        <f t="array" aca="1" ref="R142" ca="1">IF(ISNUMBER(Q142),IF(Q142=100%,"CUMPLIDA",IF(AND(ISNUMBER(M142),ISNUMBER(INDIRECT("FECHA_"&amp;$B142,1))), IF(M142&lt;=INDIRECT("FECHA_"&amp;$B142,1),"INCUMPLIDA","PROCESO"), "VERIFICAR FECHA")),"SIN VALOR AVANCE")</f>
        <v>CUMPLIDA</v>
      </c>
    </row>
    <row r="143" spans="1:18" ht="255.75" hidden="1">
      <c r="A143" s="44" t="s">
        <v>1026</v>
      </c>
      <c r="B143" s="43" t="s">
        <v>1276</v>
      </c>
      <c r="C143" s="474"/>
      <c r="D143" s="474"/>
      <c r="E143" s="475"/>
      <c r="F143" s="475"/>
      <c r="G143" s="478"/>
      <c r="H143" s="483"/>
      <c r="I143" s="33" t="s">
        <v>2537</v>
      </c>
      <c r="J143" s="33" t="s">
        <v>2536</v>
      </c>
      <c r="K143" s="51">
        <v>2</v>
      </c>
      <c r="L143" s="47">
        <v>45444</v>
      </c>
      <c r="M143" s="47">
        <v>45900</v>
      </c>
      <c r="N143" s="95">
        <f t="shared" si="5"/>
        <v>65.142857142857139</v>
      </c>
      <c r="O143" s="56">
        <v>2</v>
      </c>
      <c r="P143" s="33" t="s">
        <v>2538</v>
      </c>
      <c r="Q143" s="34">
        <f t="shared" si="6"/>
        <v>1</v>
      </c>
      <c r="R143" s="48" t="str">
        <f t="array" aca="1" ref="R143" ca="1">IF(ISNUMBER(Q143),IF(Q143=100%,"CUMPLIDA",IF(AND(ISNUMBER(M143),ISNUMBER(INDIRECT("FECHA_"&amp;$B143,1))), IF(M143&lt;=INDIRECT("FECHA_"&amp;$B143,1),"INCUMPLIDA","PROCESO"), "VERIFICAR FECHA")),"SIN VALOR AVANCE")</f>
        <v>CUMPLIDA</v>
      </c>
    </row>
    <row r="144" spans="1:18" ht="210.75" hidden="1">
      <c r="A144" s="44" t="s">
        <v>1026</v>
      </c>
      <c r="B144" s="43" t="s">
        <v>1276</v>
      </c>
      <c r="C144" s="474"/>
      <c r="D144" s="474"/>
      <c r="E144" s="475"/>
      <c r="F144" s="475"/>
      <c r="G144" s="478"/>
      <c r="H144" s="484"/>
      <c r="I144" s="33" t="s">
        <v>2539</v>
      </c>
      <c r="J144" s="33" t="s">
        <v>2536</v>
      </c>
      <c r="K144" s="51">
        <v>2</v>
      </c>
      <c r="L144" s="47">
        <v>45901</v>
      </c>
      <c r="M144" s="47">
        <v>46418</v>
      </c>
      <c r="N144" s="95">
        <f t="shared" si="5"/>
        <v>73.857142857142861</v>
      </c>
      <c r="O144" s="56">
        <v>0</v>
      </c>
      <c r="P144" s="33" t="s">
        <v>2540</v>
      </c>
      <c r="Q144" s="34">
        <f t="shared" si="6"/>
        <v>0</v>
      </c>
      <c r="R144" s="48" t="str">
        <f t="array" aca="1" ref="R144" ca="1">IF(ISNUMBER(Q144),IF(Q144=100%,"CUMPLIDA",IF(AND(ISNUMBER(M144),ISNUMBER(INDIRECT("FECHA_"&amp;$B144,1))), IF(M144&lt;=INDIRECT("FECHA_"&amp;$B144,1),"INCUMPLIDA","PROCESO"), "VERIFICAR FECHA")),"SIN VALOR AVANCE")</f>
        <v>PROCESO</v>
      </c>
    </row>
    <row r="145" spans="1:18" ht="150.75" hidden="1" customHeight="1">
      <c r="A145" s="44" t="s">
        <v>1026</v>
      </c>
      <c r="B145" s="43" t="s">
        <v>1276</v>
      </c>
      <c r="C145" s="474" t="s">
        <v>2541</v>
      </c>
      <c r="D145" s="474" t="s">
        <v>2542</v>
      </c>
      <c r="E145" s="475" t="s">
        <v>2543</v>
      </c>
      <c r="F145" s="475"/>
      <c r="G145" s="475" t="s">
        <v>2544</v>
      </c>
      <c r="H145" s="45" t="s">
        <v>2545</v>
      </c>
      <c r="I145" s="33" t="s">
        <v>2546</v>
      </c>
      <c r="J145" s="33" t="s">
        <v>2547</v>
      </c>
      <c r="K145" s="51">
        <v>1</v>
      </c>
      <c r="L145" s="47">
        <v>42491</v>
      </c>
      <c r="M145" s="47">
        <v>42582</v>
      </c>
      <c r="N145" s="95">
        <f t="shared" si="5"/>
        <v>13</v>
      </c>
      <c r="O145" s="56">
        <v>1</v>
      </c>
      <c r="P145" s="33" t="s">
        <v>2548</v>
      </c>
      <c r="Q145" s="34">
        <f t="shared" si="6"/>
        <v>1</v>
      </c>
      <c r="R145" s="48" t="str">
        <f t="array" aca="1" ref="R145" ca="1">IF(ISNUMBER(Q145),IF(Q145=100%,"CUMPLIDA",IF(AND(ISNUMBER(M145),ISNUMBER(INDIRECT("FECHA_"&amp;$B145,1))), IF(M145&lt;=INDIRECT("FECHA_"&amp;$B145,1),"INCUMPLIDA","PROCESO"), "VERIFICAR FECHA")),"SIN VALOR AVANCE")</f>
        <v>CUMPLIDA</v>
      </c>
    </row>
    <row r="146" spans="1:18" ht="240.75" hidden="1">
      <c r="A146" s="44" t="s">
        <v>1026</v>
      </c>
      <c r="B146" s="43" t="s">
        <v>1276</v>
      </c>
      <c r="C146" s="474"/>
      <c r="D146" s="474"/>
      <c r="E146" s="475"/>
      <c r="F146" s="475"/>
      <c r="G146" s="475"/>
      <c r="H146" s="45" t="s">
        <v>2549</v>
      </c>
      <c r="I146" s="33" t="s">
        <v>1282</v>
      </c>
      <c r="J146" s="33" t="s">
        <v>467</v>
      </c>
      <c r="K146" s="56">
        <v>1</v>
      </c>
      <c r="L146" s="61">
        <v>45231</v>
      </c>
      <c r="M146" s="61">
        <v>45504</v>
      </c>
      <c r="N146" s="95">
        <f t="shared" si="5"/>
        <v>39</v>
      </c>
      <c r="O146" s="56">
        <v>1</v>
      </c>
      <c r="P146" s="64" t="s">
        <v>2478</v>
      </c>
      <c r="Q146" s="34">
        <f t="shared" si="6"/>
        <v>1</v>
      </c>
      <c r="R146" s="48" t="str">
        <f t="array" aca="1" ref="R146" ca="1">IF(ISNUMBER(Q146),IF(Q146=100%,"CUMPLIDA",IF(AND(ISNUMBER(M146),ISNUMBER(INDIRECT("FECHA_"&amp;$B146,1))), IF(M146&lt;=INDIRECT("FECHA_"&amp;$B146,1),"INCUMPLIDA","PROCESO"), "VERIFICAR FECHA")),"SIN VALOR AVANCE")</f>
        <v>CUMPLIDA</v>
      </c>
    </row>
    <row r="147" spans="1:18" ht="240.75" hidden="1">
      <c r="A147" s="44" t="s">
        <v>1026</v>
      </c>
      <c r="B147" s="43" t="s">
        <v>1276</v>
      </c>
      <c r="C147" s="474"/>
      <c r="D147" s="474"/>
      <c r="E147" s="475"/>
      <c r="F147" s="475"/>
      <c r="G147" s="475"/>
      <c r="H147" s="45" t="s">
        <v>2479</v>
      </c>
      <c r="I147" s="33" t="s">
        <v>470</v>
      </c>
      <c r="J147" s="33" t="s">
        <v>471</v>
      </c>
      <c r="K147" s="56">
        <v>1</v>
      </c>
      <c r="L147" s="61">
        <v>45231</v>
      </c>
      <c r="M147" s="61">
        <v>45504</v>
      </c>
      <c r="N147" s="95">
        <f t="shared" si="5"/>
        <v>39</v>
      </c>
      <c r="O147" s="56">
        <v>1</v>
      </c>
      <c r="P147" s="64" t="s">
        <v>2478</v>
      </c>
      <c r="Q147" s="34">
        <f t="shared" si="6"/>
        <v>1</v>
      </c>
      <c r="R147" s="48" t="str">
        <f t="array" aca="1" ref="R147" ca="1">IF(ISNUMBER(Q147),IF(Q147=100%,"CUMPLIDA",IF(AND(ISNUMBER(M147),ISNUMBER(INDIRECT("FECHA_"&amp;$B147,1))), IF(M147&lt;=INDIRECT("FECHA_"&amp;$B147,1),"INCUMPLIDA","PROCESO"), "VERIFICAR FECHA")),"SIN VALOR AVANCE")</f>
        <v>CUMPLIDA</v>
      </c>
    </row>
    <row r="148" spans="1:18" ht="135.75" hidden="1">
      <c r="A148" s="44" t="s">
        <v>1026</v>
      </c>
      <c r="B148" s="43" t="s">
        <v>1276</v>
      </c>
      <c r="C148" s="474"/>
      <c r="D148" s="474"/>
      <c r="E148" s="475"/>
      <c r="F148" s="475"/>
      <c r="G148" s="475"/>
      <c r="H148" s="45" t="s">
        <v>664</v>
      </c>
      <c r="I148" s="33" t="s">
        <v>474</v>
      </c>
      <c r="J148" s="33" t="s">
        <v>475</v>
      </c>
      <c r="K148" s="56">
        <v>1</v>
      </c>
      <c r="L148" s="61">
        <v>45444</v>
      </c>
      <c r="M148" s="61">
        <v>45747</v>
      </c>
      <c r="N148" s="95">
        <f t="shared" si="5"/>
        <v>43.285714285714285</v>
      </c>
      <c r="O148" s="56">
        <v>1</v>
      </c>
      <c r="P148" s="64" t="s">
        <v>2480</v>
      </c>
      <c r="Q148" s="34">
        <f t="shared" si="6"/>
        <v>1</v>
      </c>
      <c r="R148" s="48" t="str">
        <f t="array" aca="1" ref="R148" ca="1">IF(ISNUMBER(Q148),IF(Q148=100%,"CUMPLIDA",IF(AND(ISNUMBER(M148),ISNUMBER(INDIRECT("FECHA_"&amp;$B148,1))), IF(M148&lt;=INDIRECT("FECHA_"&amp;$B148,1),"INCUMPLIDA","PROCESO"), "VERIFICAR FECHA")),"SIN VALOR AVANCE")</f>
        <v>CUMPLIDA</v>
      </c>
    </row>
    <row r="149" spans="1:18" ht="135.75" hidden="1">
      <c r="A149" s="44" t="s">
        <v>1026</v>
      </c>
      <c r="B149" s="43" t="s">
        <v>1276</v>
      </c>
      <c r="C149" s="474"/>
      <c r="D149" s="474"/>
      <c r="E149" s="475"/>
      <c r="F149" s="475"/>
      <c r="G149" s="475"/>
      <c r="H149" s="45" t="s">
        <v>518</v>
      </c>
      <c r="I149" s="33" t="s">
        <v>518</v>
      </c>
      <c r="J149" s="33" t="s">
        <v>519</v>
      </c>
      <c r="K149" s="56">
        <v>1</v>
      </c>
      <c r="L149" s="61">
        <v>45444</v>
      </c>
      <c r="M149" s="61">
        <v>45747</v>
      </c>
      <c r="N149" s="95">
        <f t="shared" si="5"/>
        <v>43.285714285714285</v>
      </c>
      <c r="O149" s="56">
        <v>1</v>
      </c>
      <c r="P149" s="64" t="s">
        <v>2481</v>
      </c>
      <c r="Q149" s="34">
        <f t="shared" si="6"/>
        <v>1</v>
      </c>
      <c r="R149" s="48" t="str">
        <f t="array" aca="1" ref="R149" ca="1">IF(ISNUMBER(Q149),IF(Q149=100%,"CUMPLIDA",IF(AND(ISNUMBER(M149),ISNUMBER(INDIRECT("FECHA_"&amp;$B149,1))), IF(M149&lt;=INDIRECT("FECHA_"&amp;$B149,1),"INCUMPLIDA","PROCESO"), "VERIFICAR FECHA")),"SIN VALOR AVANCE")</f>
        <v>CUMPLIDA</v>
      </c>
    </row>
    <row r="150" spans="1:18" ht="135.75" hidden="1">
      <c r="A150" s="44" t="s">
        <v>1026</v>
      </c>
      <c r="B150" s="43" t="s">
        <v>1276</v>
      </c>
      <c r="C150" s="474"/>
      <c r="D150" s="474"/>
      <c r="E150" s="475"/>
      <c r="F150" s="475"/>
      <c r="G150" s="475"/>
      <c r="H150" s="45" t="s">
        <v>483</v>
      </c>
      <c r="I150" s="33" t="s">
        <v>483</v>
      </c>
      <c r="J150" s="33" t="s">
        <v>484</v>
      </c>
      <c r="K150" s="56">
        <v>1</v>
      </c>
      <c r="L150" s="61">
        <v>45444</v>
      </c>
      <c r="M150" s="61">
        <v>45747</v>
      </c>
      <c r="N150" s="95">
        <f t="shared" si="5"/>
        <v>43.285714285714285</v>
      </c>
      <c r="O150" s="56">
        <v>1</v>
      </c>
      <c r="P150" s="64" t="s">
        <v>2480</v>
      </c>
      <c r="Q150" s="34">
        <f t="shared" si="6"/>
        <v>1</v>
      </c>
      <c r="R150" s="48" t="str">
        <f t="array" aca="1" ref="R150" ca="1">IF(ISNUMBER(Q150),IF(Q150=100%,"CUMPLIDA",IF(AND(ISNUMBER(M150),ISNUMBER(INDIRECT("FECHA_"&amp;$B150,1))), IF(M150&lt;=INDIRECT("FECHA_"&amp;$B150,1),"INCUMPLIDA","PROCESO"), "VERIFICAR FECHA")),"SIN VALOR AVANCE")</f>
        <v>CUMPLIDA</v>
      </c>
    </row>
    <row r="151" spans="1:18" ht="135.75" hidden="1">
      <c r="A151" s="44" t="s">
        <v>1026</v>
      </c>
      <c r="B151" s="43" t="s">
        <v>1276</v>
      </c>
      <c r="C151" s="474"/>
      <c r="D151" s="474"/>
      <c r="E151" s="475"/>
      <c r="F151" s="475"/>
      <c r="G151" s="475"/>
      <c r="H151" s="45" t="s">
        <v>238</v>
      </c>
      <c r="I151" s="33" t="s">
        <v>238</v>
      </c>
      <c r="J151" s="33" t="s">
        <v>485</v>
      </c>
      <c r="K151" s="56">
        <v>1</v>
      </c>
      <c r="L151" s="61">
        <v>45444</v>
      </c>
      <c r="M151" s="61">
        <v>45747</v>
      </c>
      <c r="N151" s="95">
        <f t="shared" si="5"/>
        <v>43.285714285714285</v>
      </c>
      <c r="O151" s="56">
        <v>1</v>
      </c>
      <c r="P151" s="64" t="s">
        <v>2481</v>
      </c>
      <c r="Q151" s="34">
        <f t="shared" si="6"/>
        <v>1</v>
      </c>
      <c r="R151" s="48" t="str">
        <f t="array" aca="1" ref="R151" ca="1">IF(ISNUMBER(Q151),IF(Q151=100%,"CUMPLIDA",IF(AND(ISNUMBER(M151),ISNUMBER(INDIRECT("FECHA_"&amp;$B151,1))), IF(M151&lt;=INDIRECT("FECHA_"&amp;$B151,1),"INCUMPLIDA","PROCESO"), "VERIFICAR FECHA")),"SIN VALOR AVANCE")</f>
        <v>CUMPLIDA</v>
      </c>
    </row>
    <row r="152" spans="1:18" ht="240.75" hidden="1">
      <c r="A152" s="44" t="s">
        <v>1026</v>
      </c>
      <c r="B152" s="43" t="s">
        <v>1276</v>
      </c>
      <c r="C152" s="474"/>
      <c r="D152" s="474"/>
      <c r="E152" s="475"/>
      <c r="F152" s="475"/>
      <c r="G152" s="475"/>
      <c r="H152" s="45" t="s">
        <v>486</v>
      </c>
      <c r="I152" s="33" t="s">
        <v>486</v>
      </c>
      <c r="J152" s="33" t="s">
        <v>487</v>
      </c>
      <c r="K152" s="56">
        <v>1</v>
      </c>
      <c r="L152" s="61">
        <v>45444</v>
      </c>
      <c r="M152" s="61">
        <v>45747</v>
      </c>
      <c r="N152" s="95">
        <f t="shared" si="5"/>
        <v>43.285714285714285</v>
      </c>
      <c r="O152" s="56">
        <v>1</v>
      </c>
      <c r="P152" s="64" t="s">
        <v>2478</v>
      </c>
      <c r="Q152" s="34">
        <f t="shared" si="6"/>
        <v>1</v>
      </c>
      <c r="R152" s="48" t="str">
        <f t="array" aca="1" ref="R152" ca="1">IF(ISNUMBER(Q152),IF(Q152=100%,"CUMPLIDA",IF(AND(ISNUMBER(M152),ISNUMBER(INDIRECT("FECHA_"&amp;$B152,1))), IF(M152&lt;=INDIRECT("FECHA_"&amp;$B152,1),"INCUMPLIDA","PROCESO"), "VERIFICAR FECHA")),"SIN VALOR AVANCE")</f>
        <v>CUMPLIDA</v>
      </c>
    </row>
    <row r="153" spans="1:18" ht="225.75" hidden="1">
      <c r="A153" s="44" t="s">
        <v>1026</v>
      </c>
      <c r="B153" s="43" t="s">
        <v>1276</v>
      </c>
      <c r="C153" s="474"/>
      <c r="D153" s="474"/>
      <c r="E153" s="475"/>
      <c r="F153" s="475"/>
      <c r="G153" s="475"/>
      <c r="H153" s="45" t="s">
        <v>56</v>
      </c>
      <c r="I153" s="33" t="s">
        <v>489</v>
      </c>
      <c r="J153" s="33" t="s">
        <v>490</v>
      </c>
      <c r="K153" s="56">
        <v>10</v>
      </c>
      <c r="L153" s="61">
        <v>45748</v>
      </c>
      <c r="M153" s="61">
        <v>47118</v>
      </c>
      <c r="N153" s="95">
        <f t="shared" si="5"/>
        <v>195.71428571428572</v>
      </c>
      <c r="O153" s="56">
        <v>2</v>
      </c>
      <c r="P153" s="33" t="s">
        <v>2550</v>
      </c>
      <c r="Q153" s="34">
        <f t="shared" si="6"/>
        <v>0.2</v>
      </c>
      <c r="R153" s="48" t="str">
        <f t="array" aca="1" ref="R153" ca="1">IF(ISNUMBER(Q153),IF(Q153=100%,"CUMPLIDA",IF(AND(ISNUMBER(M153),ISNUMBER(INDIRECT("FECHA_"&amp;$B153,1))), IF(M153&lt;=INDIRECT("FECHA_"&amp;$B153,1),"INCUMPLIDA","PROCESO"), "VERIFICAR FECHA")),"SIN VALOR AVANCE")</f>
        <v>PROCESO</v>
      </c>
    </row>
    <row r="154" spans="1:18" ht="135.75" hidden="1">
      <c r="A154" s="44" t="s">
        <v>1026</v>
      </c>
      <c r="B154" s="43" t="s">
        <v>1276</v>
      </c>
      <c r="C154" s="474"/>
      <c r="D154" s="474"/>
      <c r="E154" s="475"/>
      <c r="F154" s="475"/>
      <c r="G154" s="475"/>
      <c r="H154" s="45" t="s">
        <v>492</v>
      </c>
      <c r="I154" s="33" t="s">
        <v>493</v>
      </c>
      <c r="J154" s="33" t="s">
        <v>494</v>
      </c>
      <c r="K154" s="56">
        <v>1</v>
      </c>
      <c r="L154" s="61">
        <v>45748</v>
      </c>
      <c r="M154" s="61">
        <v>47118</v>
      </c>
      <c r="N154" s="95">
        <f t="shared" si="5"/>
        <v>195.71428571428572</v>
      </c>
      <c r="O154" s="56">
        <v>0</v>
      </c>
      <c r="P154" s="64" t="s">
        <v>2480</v>
      </c>
      <c r="Q154" s="34">
        <f t="shared" si="6"/>
        <v>0</v>
      </c>
      <c r="R154" s="48" t="str">
        <f t="array" aca="1" ref="R154" ca="1">IF(ISNUMBER(Q154),IF(Q154=100%,"CUMPLIDA",IF(AND(ISNUMBER(M154),ISNUMBER(INDIRECT("FECHA_"&amp;$B154,1))), IF(M154&lt;=INDIRECT("FECHA_"&amp;$B154,1),"INCUMPLIDA","PROCESO"), "VERIFICAR FECHA")),"SIN VALOR AVANCE")</f>
        <v>PROCESO</v>
      </c>
    </row>
    <row r="155" spans="1:18" ht="330.75" hidden="1">
      <c r="A155" s="44" t="s">
        <v>1026</v>
      </c>
      <c r="B155" s="43" t="s">
        <v>1276</v>
      </c>
      <c r="C155" s="474"/>
      <c r="D155" s="474"/>
      <c r="E155" s="475"/>
      <c r="F155" s="475"/>
      <c r="G155" s="475"/>
      <c r="H155" s="45" t="s">
        <v>495</v>
      </c>
      <c r="I155" s="33" t="s">
        <v>496</v>
      </c>
      <c r="J155" s="33" t="s">
        <v>527</v>
      </c>
      <c r="K155" s="56">
        <v>2</v>
      </c>
      <c r="L155" s="61">
        <v>45748</v>
      </c>
      <c r="M155" s="61">
        <v>47118</v>
      </c>
      <c r="N155" s="95">
        <f t="shared" si="5"/>
        <v>195.71428571428572</v>
      </c>
      <c r="O155" s="56">
        <v>0</v>
      </c>
      <c r="P155" s="33" t="s">
        <v>2551</v>
      </c>
      <c r="Q155" s="34">
        <f t="shared" si="6"/>
        <v>0</v>
      </c>
      <c r="R155" s="48" t="str">
        <f t="array" aca="1" ref="R155" ca="1">IF(ISNUMBER(Q155),IF(Q155=100%,"CUMPLIDA",IF(AND(ISNUMBER(M155),ISNUMBER(INDIRECT("FECHA_"&amp;$B155,1))), IF(M155&lt;=INDIRECT("FECHA_"&amp;$B155,1),"INCUMPLIDA","PROCESO"), "VERIFICAR FECHA")),"SIN VALOR AVANCE")</f>
        <v>PROCESO</v>
      </c>
    </row>
    <row r="156" spans="1:18" ht="135.75" hidden="1">
      <c r="A156" s="44" t="s">
        <v>1026</v>
      </c>
      <c r="B156" s="43" t="s">
        <v>1276</v>
      </c>
      <c r="C156" s="474"/>
      <c r="D156" s="474"/>
      <c r="E156" s="475"/>
      <c r="F156" s="475"/>
      <c r="G156" s="475"/>
      <c r="H156" s="45" t="s">
        <v>2552</v>
      </c>
      <c r="I156" s="33" t="s">
        <v>2553</v>
      </c>
      <c r="J156" s="33" t="s">
        <v>572</v>
      </c>
      <c r="K156" s="51">
        <v>5</v>
      </c>
      <c r="L156" s="47">
        <v>42581</v>
      </c>
      <c r="M156" s="47">
        <v>42735</v>
      </c>
      <c r="N156" s="95">
        <f t="shared" si="5"/>
        <v>22</v>
      </c>
      <c r="O156" s="56">
        <v>5</v>
      </c>
      <c r="P156" s="33" t="s">
        <v>2554</v>
      </c>
      <c r="Q156" s="34">
        <f t="shared" si="6"/>
        <v>1</v>
      </c>
      <c r="R156" s="48" t="str">
        <f t="array" aca="1" ref="R156" ca="1">IF(ISNUMBER(Q156),IF(Q156=100%,"CUMPLIDA",IF(AND(ISNUMBER(M156),ISNUMBER(INDIRECT("FECHA_"&amp;$B156,1))), IF(M156&lt;=INDIRECT("FECHA_"&amp;$B156,1),"INCUMPLIDA","PROCESO"), "VERIFICAR FECHA")),"SIN VALOR AVANCE")</f>
        <v>CUMPLIDA</v>
      </c>
    </row>
    <row r="157" spans="1:18" ht="240.75" hidden="1">
      <c r="A157" s="44" t="s">
        <v>1026</v>
      </c>
      <c r="B157" s="43" t="s">
        <v>1276</v>
      </c>
      <c r="C157" s="474" t="s">
        <v>2555</v>
      </c>
      <c r="D157" s="474" t="s">
        <v>2556</v>
      </c>
      <c r="E157" s="475" t="s">
        <v>2557</v>
      </c>
      <c r="F157" s="475"/>
      <c r="G157" s="475" t="s">
        <v>2558</v>
      </c>
      <c r="H157" s="45" t="s">
        <v>2559</v>
      </c>
      <c r="I157" s="33" t="s">
        <v>1282</v>
      </c>
      <c r="J157" s="33" t="s">
        <v>467</v>
      </c>
      <c r="K157" s="56">
        <v>1</v>
      </c>
      <c r="L157" s="61">
        <v>45231</v>
      </c>
      <c r="M157" s="61">
        <v>45504</v>
      </c>
      <c r="N157" s="95">
        <f t="shared" si="5"/>
        <v>39</v>
      </c>
      <c r="O157" s="56">
        <v>1</v>
      </c>
      <c r="P157" s="64" t="s">
        <v>2478</v>
      </c>
      <c r="Q157" s="34">
        <f t="shared" si="6"/>
        <v>1</v>
      </c>
      <c r="R157" s="48" t="str">
        <f t="array" aca="1" ref="R157" ca="1">IF(ISNUMBER(Q157),IF(Q157=100%,"CUMPLIDA",IF(AND(ISNUMBER(M157),ISNUMBER(INDIRECT("FECHA_"&amp;$B157,1))), IF(M157&lt;=INDIRECT("FECHA_"&amp;$B157,1),"INCUMPLIDA","PROCESO"), "VERIFICAR FECHA")),"SIN VALOR AVANCE")</f>
        <v>CUMPLIDA</v>
      </c>
    </row>
    <row r="158" spans="1:18" ht="315.75" hidden="1">
      <c r="A158" s="44" t="s">
        <v>1026</v>
      </c>
      <c r="B158" s="43" t="s">
        <v>1276</v>
      </c>
      <c r="C158" s="474"/>
      <c r="D158" s="474"/>
      <c r="E158" s="475"/>
      <c r="F158" s="475"/>
      <c r="G158" s="475"/>
      <c r="H158" s="45" t="s">
        <v>2560</v>
      </c>
      <c r="I158" s="33" t="s">
        <v>470</v>
      </c>
      <c r="J158" s="33" t="s">
        <v>471</v>
      </c>
      <c r="K158" s="56">
        <v>1</v>
      </c>
      <c r="L158" s="61">
        <v>45231</v>
      </c>
      <c r="M158" s="61">
        <v>45504</v>
      </c>
      <c r="N158" s="95">
        <f t="shared" si="5"/>
        <v>39</v>
      </c>
      <c r="O158" s="56">
        <v>1</v>
      </c>
      <c r="P158" s="33" t="s">
        <v>2561</v>
      </c>
      <c r="Q158" s="34">
        <f t="shared" si="6"/>
        <v>1</v>
      </c>
      <c r="R158" s="48" t="str">
        <f t="array" aca="1" ref="R158" ca="1">IF(ISNUMBER(Q158),IF(Q158=100%,"CUMPLIDA",IF(AND(ISNUMBER(M158),ISNUMBER(INDIRECT("FECHA_"&amp;$B158,1))), IF(M158&lt;=INDIRECT("FECHA_"&amp;$B158,1),"INCUMPLIDA","PROCESO"), "VERIFICAR FECHA")),"SIN VALOR AVANCE")</f>
        <v>CUMPLIDA</v>
      </c>
    </row>
    <row r="159" spans="1:18" ht="240.75" hidden="1">
      <c r="A159" s="44" t="s">
        <v>1026</v>
      </c>
      <c r="B159" s="43" t="s">
        <v>1276</v>
      </c>
      <c r="C159" s="474"/>
      <c r="D159" s="474"/>
      <c r="E159" s="475"/>
      <c r="F159" s="475"/>
      <c r="G159" s="475"/>
      <c r="H159" s="45" t="s">
        <v>664</v>
      </c>
      <c r="I159" s="33" t="s">
        <v>474</v>
      </c>
      <c r="J159" s="33" t="s">
        <v>475</v>
      </c>
      <c r="K159" s="56">
        <v>1</v>
      </c>
      <c r="L159" s="61">
        <v>45323</v>
      </c>
      <c r="M159" s="61">
        <v>45747</v>
      </c>
      <c r="N159" s="95">
        <f t="shared" si="5"/>
        <v>60.571428571428569</v>
      </c>
      <c r="O159" s="56">
        <v>1</v>
      </c>
      <c r="P159" s="33" t="s">
        <v>2562</v>
      </c>
      <c r="Q159" s="34">
        <f t="shared" si="6"/>
        <v>1</v>
      </c>
      <c r="R159" s="48" t="str">
        <f t="array" aca="1" ref="R159" ca="1">IF(ISNUMBER(Q159),IF(Q159=100%,"CUMPLIDA",IF(AND(ISNUMBER(M159),ISNUMBER(INDIRECT("FECHA_"&amp;$B159,1))), IF(M159&lt;=INDIRECT("FECHA_"&amp;$B159,1),"INCUMPLIDA","PROCESO"), "VERIFICAR FECHA")),"SIN VALOR AVANCE")</f>
        <v>CUMPLIDA</v>
      </c>
    </row>
    <row r="160" spans="1:18" ht="135.75" hidden="1">
      <c r="A160" s="44" t="s">
        <v>1026</v>
      </c>
      <c r="B160" s="43" t="s">
        <v>1276</v>
      </c>
      <c r="C160" s="474"/>
      <c r="D160" s="474"/>
      <c r="E160" s="475"/>
      <c r="F160" s="475"/>
      <c r="G160" s="475"/>
      <c r="H160" s="45" t="s">
        <v>518</v>
      </c>
      <c r="I160" s="33" t="s">
        <v>518</v>
      </c>
      <c r="J160" s="33" t="s">
        <v>519</v>
      </c>
      <c r="K160" s="56">
        <v>1</v>
      </c>
      <c r="L160" s="61">
        <v>45323</v>
      </c>
      <c r="M160" s="61">
        <v>45747</v>
      </c>
      <c r="N160" s="95">
        <f t="shared" si="5"/>
        <v>60.571428571428569</v>
      </c>
      <c r="O160" s="56">
        <v>1</v>
      </c>
      <c r="P160" s="64" t="s">
        <v>2481</v>
      </c>
      <c r="Q160" s="34">
        <f t="shared" si="6"/>
        <v>1</v>
      </c>
      <c r="R160" s="48" t="str">
        <f t="array" aca="1" ref="R160" ca="1">IF(ISNUMBER(Q160),IF(Q160=100%,"CUMPLIDA",IF(AND(ISNUMBER(M160),ISNUMBER(INDIRECT("FECHA_"&amp;$B160,1))), IF(M160&lt;=INDIRECT("FECHA_"&amp;$B160,1),"INCUMPLIDA","PROCESO"), "VERIFICAR FECHA")),"SIN VALOR AVANCE")</f>
        <v>CUMPLIDA</v>
      </c>
    </row>
    <row r="161" spans="1:18" ht="135.75" hidden="1">
      <c r="A161" s="44" t="s">
        <v>1026</v>
      </c>
      <c r="B161" s="43" t="s">
        <v>1276</v>
      </c>
      <c r="C161" s="474"/>
      <c r="D161" s="474"/>
      <c r="E161" s="475"/>
      <c r="F161" s="475"/>
      <c r="G161" s="475"/>
      <c r="H161" s="45" t="s">
        <v>480</v>
      </c>
      <c r="I161" s="33" t="s">
        <v>481</v>
      </c>
      <c r="J161" s="33" t="s">
        <v>482</v>
      </c>
      <c r="K161" s="56">
        <v>1</v>
      </c>
      <c r="L161" s="61">
        <v>45231</v>
      </c>
      <c r="M161" s="61">
        <v>45747</v>
      </c>
      <c r="N161" s="95">
        <f t="shared" si="5"/>
        <v>73.714285714285708</v>
      </c>
      <c r="O161" s="56">
        <v>1</v>
      </c>
      <c r="P161" s="64" t="s">
        <v>2481</v>
      </c>
      <c r="Q161" s="34">
        <f t="shared" si="6"/>
        <v>1</v>
      </c>
      <c r="R161" s="48" t="str">
        <f t="array" aca="1" ref="R161" ca="1">IF(ISNUMBER(Q161),IF(Q161=100%,"CUMPLIDA",IF(AND(ISNUMBER(M161),ISNUMBER(INDIRECT("FECHA_"&amp;$B161,1))), IF(M161&lt;=INDIRECT("FECHA_"&amp;$B161,1),"INCUMPLIDA","PROCESO"), "VERIFICAR FECHA")),"SIN VALOR AVANCE")</f>
        <v>CUMPLIDA</v>
      </c>
    </row>
    <row r="162" spans="1:18" ht="240.75" hidden="1">
      <c r="A162" s="44" t="s">
        <v>1026</v>
      </c>
      <c r="B162" s="43" t="s">
        <v>1276</v>
      </c>
      <c r="C162" s="474"/>
      <c r="D162" s="474"/>
      <c r="E162" s="475"/>
      <c r="F162" s="475"/>
      <c r="G162" s="475"/>
      <c r="H162" s="45" t="s">
        <v>483</v>
      </c>
      <c r="I162" s="33" t="s">
        <v>483</v>
      </c>
      <c r="J162" s="33" t="s">
        <v>484</v>
      </c>
      <c r="K162" s="56">
        <v>1</v>
      </c>
      <c r="L162" s="61">
        <v>45323</v>
      </c>
      <c r="M162" s="61">
        <v>45747</v>
      </c>
      <c r="N162" s="95">
        <f t="shared" si="5"/>
        <v>60.571428571428569</v>
      </c>
      <c r="O162" s="56">
        <v>1</v>
      </c>
      <c r="P162" s="33" t="s">
        <v>2562</v>
      </c>
      <c r="Q162" s="34">
        <f t="shared" si="6"/>
        <v>1</v>
      </c>
      <c r="R162" s="48" t="str">
        <f t="array" aca="1" ref="R162" ca="1">IF(ISNUMBER(Q162),IF(Q162=100%,"CUMPLIDA",IF(AND(ISNUMBER(M162),ISNUMBER(INDIRECT("FECHA_"&amp;$B162,1))), IF(M162&lt;=INDIRECT("FECHA_"&amp;$B162,1),"INCUMPLIDA","PROCESO"), "VERIFICAR FECHA")),"SIN VALOR AVANCE")</f>
        <v>CUMPLIDA</v>
      </c>
    </row>
    <row r="163" spans="1:18" ht="135.75" hidden="1">
      <c r="A163" s="44" t="s">
        <v>1026</v>
      </c>
      <c r="B163" s="43" t="s">
        <v>1276</v>
      </c>
      <c r="C163" s="474"/>
      <c r="D163" s="474"/>
      <c r="E163" s="475"/>
      <c r="F163" s="475"/>
      <c r="G163" s="475"/>
      <c r="H163" s="45" t="s">
        <v>238</v>
      </c>
      <c r="I163" s="33" t="s">
        <v>238</v>
      </c>
      <c r="J163" s="33" t="s">
        <v>485</v>
      </c>
      <c r="K163" s="56">
        <v>1</v>
      </c>
      <c r="L163" s="61">
        <v>45231</v>
      </c>
      <c r="M163" s="61">
        <v>45747</v>
      </c>
      <c r="N163" s="95">
        <f t="shared" si="5"/>
        <v>73.714285714285708</v>
      </c>
      <c r="O163" s="56">
        <v>1</v>
      </c>
      <c r="P163" s="64" t="s">
        <v>2481</v>
      </c>
      <c r="Q163" s="34">
        <f t="shared" si="6"/>
        <v>1</v>
      </c>
      <c r="R163" s="48" t="str">
        <f t="array" aca="1" ref="R163" ca="1">IF(ISNUMBER(Q163),IF(Q163=100%,"CUMPLIDA",IF(AND(ISNUMBER(M163),ISNUMBER(INDIRECT("FECHA_"&amp;$B163,1))), IF(M163&lt;=INDIRECT("FECHA_"&amp;$B163,1),"INCUMPLIDA","PROCESO"), "VERIFICAR FECHA")),"SIN VALOR AVANCE")</f>
        <v>CUMPLIDA</v>
      </c>
    </row>
    <row r="164" spans="1:18" ht="405.75" hidden="1">
      <c r="A164" s="44" t="s">
        <v>1026</v>
      </c>
      <c r="B164" s="43" t="s">
        <v>1276</v>
      </c>
      <c r="C164" s="474"/>
      <c r="D164" s="474"/>
      <c r="E164" s="475"/>
      <c r="F164" s="475"/>
      <c r="G164" s="475"/>
      <c r="H164" s="45" t="s">
        <v>486</v>
      </c>
      <c r="I164" s="33" t="s">
        <v>486</v>
      </c>
      <c r="J164" s="33" t="s">
        <v>487</v>
      </c>
      <c r="K164" s="56">
        <v>1</v>
      </c>
      <c r="L164" s="61">
        <v>45231</v>
      </c>
      <c r="M164" s="61">
        <v>45747</v>
      </c>
      <c r="N164" s="95">
        <f t="shared" si="5"/>
        <v>73.714285714285708</v>
      </c>
      <c r="O164" s="56">
        <v>1</v>
      </c>
      <c r="P164" s="33" t="s">
        <v>2563</v>
      </c>
      <c r="Q164" s="34">
        <f t="shared" si="6"/>
        <v>1</v>
      </c>
      <c r="R164" s="48" t="str">
        <f t="array" aca="1" ref="R164" ca="1">IF(ISNUMBER(Q164),IF(Q164=100%,"CUMPLIDA",IF(AND(ISNUMBER(M164),ISNUMBER(INDIRECT("FECHA_"&amp;$B164,1))), IF(M164&lt;=INDIRECT("FECHA_"&amp;$B164,1),"INCUMPLIDA","PROCESO"), "VERIFICAR FECHA")),"SIN VALOR AVANCE")</f>
        <v>CUMPLIDA</v>
      </c>
    </row>
    <row r="165" spans="1:18" ht="195.75" hidden="1">
      <c r="A165" s="44" t="s">
        <v>1026</v>
      </c>
      <c r="B165" s="43" t="s">
        <v>1276</v>
      </c>
      <c r="C165" s="474"/>
      <c r="D165" s="474"/>
      <c r="E165" s="475"/>
      <c r="F165" s="475"/>
      <c r="G165" s="475"/>
      <c r="H165" s="45" t="s">
        <v>56</v>
      </c>
      <c r="I165" s="33" t="s">
        <v>489</v>
      </c>
      <c r="J165" s="33" t="s">
        <v>490</v>
      </c>
      <c r="K165" s="56">
        <v>11</v>
      </c>
      <c r="L165" s="61">
        <v>46113</v>
      </c>
      <c r="M165" s="61">
        <v>47118</v>
      </c>
      <c r="N165" s="95">
        <f t="shared" si="5"/>
        <v>143.57142857142858</v>
      </c>
      <c r="O165" s="56">
        <v>0</v>
      </c>
      <c r="P165" s="33" t="s">
        <v>2564</v>
      </c>
      <c r="Q165" s="34">
        <f t="shared" si="6"/>
        <v>0</v>
      </c>
      <c r="R165" s="48" t="str">
        <f t="array" aca="1" ref="R165" ca="1">IF(ISNUMBER(Q165),IF(Q165=100%,"CUMPLIDA",IF(AND(ISNUMBER(M165),ISNUMBER(INDIRECT("FECHA_"&amp;$B165,1))), IF(M165&lt;=INDIRECT("FECHA_"&amp;$B165,1),"INCUMPLIDA","PROCESO"), "VERIFICAR FECHA")),"SIN VALOR AVANCE")</f>
        <v>PROCESO</v>
      </c>
    </row>
    <row r="166" spans="1:18" ht="240.75" hidden="1">
      <c r="A166" s="44" t="s">
        <v>1026</v>
      </c>
      <c r="B166" s="43" t="s">
        <v>1276</v>
      </c>
      <c r="C166" s="474"/>
      <c r="D166" s="474"/>
      <c r="E166" s="475"/>
      <c r="F166" s="475"/>
      <c r="G166" s="475"/>
      <c r="H166" s="45" t="s">
        <v>492</v>
      </c>
      <c r="I166" s="33" t="s">
        <v>493</v>
      </c>
      <c r="J166" s="33" t="s">
        <v>494</v>
      </c>
      <c r="K166" s="56">
        <v>1</v>
      </c>
      <c r="L166" s="61">
        <v>46113</v>
      </c>
      <c r="M166" s="61">
        <v>47118</v>
      </c>
      <c r="N166" s="95">
        <f t="shared" si="5"/>
        <v>143.57142857142858</v>
      </c>
      <c r="O166" s="56">
        <v>0</v>
      </c>
      <c r="P166" s="33" t="s">
        <v>2562</v>
      </c>
      <c r="Q166" s="34">
        <f t="shared" si="6"/>
        <v>0</v>
      </c>
      <c r="R166" s="48" t="str">
        <f t="array" aca="1" ref="R166" ca="1">IF(ISNUMBER(Q166),IF(Q166=100%,"CUMPLIDA",IF(AND(ISNUMBER(M166),ISNUMBER(INDIRECT("FECHA_"&amp;$B166,1))), IF(M166&lt;=INDIRECT("FECHA_"&amp;$B166,1),"INCUMPLIDA","PROCESO"), "VERIFICAR FECHA")),"SIN VALOR AVANCE")</f>
        <v>PROCESO</v>
      </c>
    </row>
    <row r="167" spans="1:18" ht="409.5" hidden="1">
      <c r="A167" s="44" t="s">
        <v>1026</v>
      </c>
      <c r="B167" s="43" t="s">
        <v>1276</v>
      </c>
      <c r="C167" s="474"/>
      <c r="D167" s="474"/>
      <c r="E167" s="475"/>
      <c r="F167" s="475"/>
      <c r="G167" s="475"/>
      <c r="H167" s="45" t="s">
        <v>495</v>
      </c>
      <c r="I167" s="33" t="s">
        <v>496</v>
      </c>
      <c r="J167" s="33" t="s">
        <v>527</v>
      </c>
      <c r="K167" s="56">
        <v>2</v>
      </c>
      <c r="L167" s="61">
        <v>46113</v>
      </c>
      <c r="M167" s="61">
        <v>47118</v>
      </c>
      <c r="N167" s="95">
        <f t="shared" si="5"/>
        <v>143.57142857142858</v>
      </c>
      <c r="O167" s="56">
        <v>0</v>
      </c>
      <c r="P167" s="33" t="s">
        <v>2565</v>
      </c>
      <c r="Q167" s="34">
        <f t="shared" si="6"/>
        <v>0</v>
      </c>
      <c r="R167" s="48" t="str">
        <f t="array" aca="1" ref="R167" ca="1">IF(ISNUMBER(Q167),IF(Q167=100%,"CUMPLIDA",IF(AND(ISNUMBER(M167),ISNUMBER(INDIRECT("FECHA_"&amp;$B167,1))), IF(M167&lt;=INDIRECT("FECHA_"&amp;$B167,1),"INCUMPLIDA","PROCESO"), "VERIFICAR FECHA")),"SIN VALOR AVANCE")</f>
        <v>PROCESO</v>
      </c>
    </row>
    <row r="168" spans="1:18" ht="240.75" hidden="1">
      <c r="A168" s="44" t="s">
        <v>1026</v>
      </c>
      <c r="B168" s="43" t="s">
        <v>1276</v>
      </c>
      <c r="C168" s="474"/>
      <c r="D168" s="474"/>
      <c r="E168" s="475"/>
      <c r="F168" s="475"/>
      <c r="G168" s="475"/>
      <c r="H168" s="45" t="s">
        <v>2566</v>
      </c>
      <c r="I168" s="33" t="s">
        <v>1282</v>
      </c>
      <c r="J168" s="33" t="s">
        <v>467</v>
      </c>
      <c r="K168" s="56">
        <v>1</v>
      </c>
      <c r="L168" s="61">
        <v>45231</v>
      </c>
      <c r="M168" s="61">
        <v>45504</v>
      </c>
      <c r="N168" s="95">
        <f t="shared" ref="N168:N180" si="7">(M168-L168)/7</f>
        <v>39</v>
      </c>
      <c r="O168" s="56">
        <v>1</v>
      </c>
      <c r="P168" s="64" t="s">
        <v>2478</v>
      </c>
      <c r="Q168" s="34">
        <f t="shared" si="6"/>
        <v>1</v>
      </c>
      <c r="R168" s="48" t="str">
        <f t="array" aca="1" ref="R168" ca="1">IF(ISNUMBER(Q168),IF(Q168=100%,"CUMPLIDA",IF(AND(ISNUMBER(M168),ISNUMBER(INDIRECT("FECHA_"&amp;$B168,1))), IF(M168&lt;=INDIRECT("FECHA_"&amp;$B168,1),"INCUMPLIDA","PROCESO"), "VERIFICAR FECHA")),"SIN VALOR AVANCE")</f>
        <v>CUMPLIDA</v>
      </c>
    </row>
    <row r="169" spans="1:18" ht="315.75" hidden="1">
      <c r="A169" s="44" t="s">
        <v>1026</v>
      </c>
      <c r="B169" s="43" t="s">
        <v>1276</v>
      </c>
      <c r="C169" s="474"/>
      <c r="D169" s="474"/>
      <c r="E169" s="475"/>
      <c r="F169" s="475"/>
      <c r="G169" s="475"/>
      <c r="H169" s="45" t="s">
        <v>2567</v>
      </c>
      <c r="I169" s="33" t="s">
        <v>470</v>
      </c>
      <c r="J169" s="33" t="s">
        <v>471</v>
      </c>
      <c r="K169" s="56">
        <v>1</v>
      </c>
      <c r="L169" s="61">
        <v>45231</v>
      </c>
      <c r="M169" s="61">
        <v>45504</v>
      </c>
      <c r="N169" s="95">
        <f t="shared" si="7"/>
        <v>39</v>
      </c>
      <c r="O169" s="56">
        <v>1</v>
      </c>
      <c r="P169" s="33" t="s">
        <v>2568</v>
      </c>
      <c r="Q169" s="34">
        <f t="shared" si="6"/>
        <v>1</v>
      </c>
      <c r="R169" s="48" t="str">
        <f t="array" aca="1" ref="R169" ca="1">IF(ISNUMBER(Q169),IF(Q169=100%,"CUMPLIDA",IF(AND(ISNUMBER(M169),ISNUMBER(INDIRECT("FECHA_"&amp;$B169,1))), IF(M169&lt;=INDIRECT("FECHA_"&amp;$B169,1),"INCUMPLIDA","PROCESO"), "VERIFICAR FECHA")),"SIN VALOR AVANCE")</f>
        <v>CUMPLIDA</v>
      </c>
    </row>
    <row r="170" spans="1:18" ht="240.75" hidden="1">
      <c r="A170" s="44" t="s">
        <v>1026</v>
      </c>
      <c r="B170" s="43" t="s">
        <v>1276</v>
      </c>
      <c r="C170" s="474"/>
      <c r="D170" s="474"/>
      <c r="E170" s="475"/>
      <c r="F170" s="475"/>
      <c r="G170" s="475"/>
      <c r="H170" s="45" t="s">
        <v>664</v>
      </c>
      <c r="I170" s="33" t="s">
        <v>474</v>
      </c>
      <c r="J170" s="33" t="s">
        <v>475</v>
      </c>
      <c r="K170" s="56">
        <v>1</v>
      </c>
      <c r="L170" s="61">
        <v>45323</v>
      </c>
      <c r="M170" s="61">
        <v>45747</v>
      </c>
      <c r="N170" s="95">
        <f t="shared" si="7"/>
        <v>60.571428571428569</v>
      </c>
      <c r="O170" s="56">
        <v>1</v>
      </c>
      <c r="P170" s="33" t="s">
        <v>2562</v>
      </c>
      <c r="Q170" s="34">
        <f t="shared" si="6"/>
        <v>1</v>
      </c>
      <c r="R170" s="48" t="str">
        <f t="array" aca="1" ref="R170" ca="1">IF(ISNUMBER(Q170),IF(Q170=100%,"CUMPLIDA",IF(AND(ISNUMBER(M170),ISNUMBER(INDIRECT("FECHA_"&amp;$B170,1))), IF(M170&lt;=INDIRECT("FECHA_"&amp;$B170,1),"INCUMPLIDA","PROCESO"), "VERIFICAR FECHA")),"SIN VALOR AVANCE")</f>
        <v>CUMPLIDA</v>
      </c>
    </row>
    <row r="171" spans="1:18" ht="135.75" hidden="1">
      <c r="A171" s="44" t="s">
        <v>1026</v>
      </c>
      <c r="B171" s="43" t="s">
        <v>1276</v>
      </c>
      <c r="C171" s="474"/>
      <c r="D171" s="474"/>
      <c r="E171" s="475"/>
      <c r="F171" s="475"/>
      <c r="G171" s="475"/>
      <c r="H171" s="45" t="s">
        <v>518</v>
      </c>
      <c r="I171" s="33" t="s">
        <v>518</v>
      </c>
      <c r="J171" s="33" t="s">
        <v>519</v>
      </c>
      <c r="K171" s="56">
        <v>1</v>
      </c>
      <c r="L171" s="61">
        <v>45323</v>
      </c>
      <c r="M171" s="61">
        <v>45747</v>
      </c>
      <c r="N171" s="95">
        <f t="shared" si="7"/>
        <v>60.571428571428569</v>
      </c>
      <c r="O171" s="56">
        <v>1</v>
      </c>
      <c r="P171" s="64" t="s">
        <v>2481</v>
      </c>
      <c r="Q171" s="34">
        <f t="shared" ref="Q171:Q234" si="8">O171/K171</f>
        <v>1</v>
      </c>
      <c r="R171" s="48" t="str">
        <f t="array" aca="1" ref="R171" ca="1">IF(ISNUMBER(Q171),IF(Q171=100%,"CUMPLIDA",IF(AND(ISNUMBER(M171),ISNUMBER(INDIRECT("FECHA_"&amp;$B171,1))), IF(M171&lt;=INDIRECT("FECHA_"&amp;$B171,1),"INCUMPLIDA","PROCESO"), "VERIFICAR FECHA")),"SIN VALOR AVANCE")</f>
        <v>CUMPLIDA</v>
      </c>
    </row>
    <row r="172" spans="1:18" ht="135.75" hidden="1">
      <c r="A172" s="44" t="s">
        <v>1026</v>
      </c>
      <c r="B172" s="43" t="s">
        <v>1276</v>
      </c>
      <c r="C172" s="474"/>
      <c r="D172" s="474"/>
      <c r="E172" s="475"/>
      <c r="F172" s="475"/>
      <c r="G172" s="475"/>
      <c r="H172" s="45" t="s">
        <v>480</v>
      </c>
      <c r="I172" s="33" t="s">
        <v>481</v>
      </c>
      <c r="J172" s="33" t="s">
        <v>2569</v>
      </c>
      <c r="K172" s="56">
        <v>1</v>
      </c>
      <c r="L172" s="61">
        <v>45231</v>
      </c>
      <c r="M172" s="61">
        <v>45747</v>
      </c>
      <c r="N172" s="95">
        <f t="shared" si="7"/>
        <v>73.714285714285708</v>
      </c>
      <c r="O172" s="56">
        <v>1</v>
      </c>
      <c r="P172" s="64" t="s">
        <v>2481</v>
      </c>
      <c r="Q172" s="34">
        <f t="shared" si="8"/>
        <v>1</v>
      </c>
      <c r="R172" s="48" t="str">
        <f t="array" aca="1" ref="R172" ca="1">IF(ISNUMBER(Q172),IF(Q172=100%,"CUMPLIDA",IF(AND(ISNUMBER(M172),ISNUMBER(INDIRECT("FECHA_"&amp;$B172,1))), IF(M172&lt;=INDIRECT("FECHA_"&amp;$B172,1),"INCUMPLIDA","PROCESO"), "VERIFICAR FECHA")),"SIN VALOR AVANCE")</f>
        <v>CUMPLIDA</v>
      </c>
    </row>
    <row r="173" spans="1:18" ht="240.75" hidden="1">
      <c r="A173" s="44" t="s">
        <v>1026</v>
      </c>
      <c r="B173" s="43" t="s">
        <v>1276</v>
      </c>
      <c r="C173" s="474"/>
      <c r="D173" s="474"/>
      <c r="E173" s="475"/>
      <c r="F173" s="475"/>
      <c r="G173" s="475"/>
      <c r="H173" s="45" t="s">
        <v>483</v>
      </c>
      <c r="I173" s="33" t="s">
        <v>483</v>
      </c>
      <c r="J173" s="33" t="s">
        <v>1722</v>
      </c>
      <c r="K173" s="56">
        <v>1</v>
      </c>
      <c r="L173" s="61">
        <v>45323</v>
      </c>
      <c r="M173" s="61">
        <v>45747</v>
      </c>
      <c r="N173" s="95">
        <f t="shared" si="7"/>
        <v>60.571428571428569</v>
      </c>
      <c r="O173" s="56">
        <v>1</v>
      </c>
      <c r="P173" s="33" t="s">
        <v>2562</v>
      </c>
      <c r="Q173" s="34">
        <f t="shared" si="8"/>
        <v>1</v>
      </c>
      <c r="R173" s="48" t="str">
        <f t="array" aca="1" ref="R173" ca="1">IF(ISNUMBER(Q173),IF(Q173=100%,"CUMPLIDA",IF(AND(ISNUMBER(M173),ISNUMBER(INDIRECT("FECHA_"&amp;$B173,1))), IF(M173&lt;=INDIRECT("FECHA_"&amp;$B173,1),"INCUMPLIDA","PROCESO"), "VERIFICAR FECHA")),"SIN VALOR AVANCE")</f>
        <v>CUMPLIDA</v>
      </c>
    </row>
    <row r="174" spans="1:18" ht="135.75" hidden="1">
      <c r="A174" s="44" t="s">
        <v>1026</v>
      </c>
      <c r="B174" s="43" t="s">
        <v>1276</v>
      </c>
      <c r="C174" s="474"/>
      <c r="D174" s="474"/>
      <c r="E174" s="475"/>
      <c r="F174" s="475"/>
      <c r="G174" s="475"/>
      <c r="H174" s="45" t="s">
        <v>238</v>
      </c>
      <c r="I174" s="33" t="s">
        <v>238</v>
      </c>
      <c r="J174" s="33" t="s">
        <v>485</v>
      </c>
      <c r="K174" s="56">
        <v>1</v>
      </c>
      <c r="L174" s="61">
        <v>45231</v>
      </c>
      <c r="M174" s="61">
        <v>45747</v>
      </c>
      <c r="N174" s="95">
        <f t="shared" si="7"/>
        <v>73.714285714285708</v>
      </c>
      <c r="O174" s="56">
        <v>1</v>
      </c>
      <c r="P174" s="64" t="s">
        <v>2481</v>
      </c>
      <c r="Q174" s="34">
        <f t="shared" si="8"/>
        <v>1</v>
      </c>
      <c r="R174" s="48" t="str">
        <f t="array" aca="1" ref="R174" ca="1">IF(ISNUMBER(Q174),IF(Q174=100%,"CUMPLIDA",IF(AND(ISNUMBER(M174),ISNUMBER(INDIRECT("FECHA_"&amp;$B174,1))), IF(M174&lt;=INDIRECT("FECHA_"&amp;$B174,1),"INCUMPLIDA","PROCESO"), "VERIFICAR FECHA")),"SIN VALOR AVANCE")</f>
        <v>CUMPLIDA</v>
      </c>
    </row>
    <row r="175" spans="1:18" ht="405.75" hidden="1">
      <c r="A175" s="44" t="s">
        <v>1026</v>
      </c>
      <c r="B175" s="43" t="s">
        <v>1276</v>
      </c>
      <c r="C175" s="474"/>
      <c r="D175" s="474"/>
      <c r="E175" s="475"/>
      <c r="F175" s="475"/>
      <c r="G175" s="475"/>
      <c r="H175" s="45" t="s">
        <v>486</v>
      </c>
      <c r="I175" s="33" t="s">
        <v>486</v>
      </c>
      <c r="J175" s="33" t="s">
        <v>487</v>
      </c>
      <c r="K175" s="56">
        <v>1</v>
      </c>
      <c r="L175" s="61">
        <v>45231</v>
      </c>
      <c r="M175" s="61">
        <v>45747</v>
      </c>
      <c r="N175" s="95">
        <f t="shared" si="7"/>
        <v>73.714285714285708</v>
      </c>
      <c r="O175" s="56">
        <v>1</v>
      </c>
      <c r="P175" s="33" t="s">
        <v>2570</v>
      </c>
      <c r="Q175" s="34">
        <f t="shared" si="8"/>
        <v>1</v>
      </c>
      <c r="R175" s="48" t="str">
        <f t="array" aca="1" ref="R175" ca="1">IF(ISNUMBER(Q175),IF(Q175=100%,"CUMPLIDA",IF(AND(ISNUMBER(M175),ISNUMBER(INDIRECT("FECHA_"&amp;$B175,1))), IF(M175&lt;=INDIRECT("FECHA_"&amp;$B175,1),"INCUMPLIDA","PROCESO"), "VERIFICAR FECHA")),"SIN VALOR AVANCE")</f>
        <v>CUMPLIDA</v>
      </c>
    </row>
    <row r="176" spans="1:18" ht="225.75" hidden="1">
      <c r="A176" s="44" t="s">
        <v>1026</v>
      </c>
      <c r="B176" s="43" t="s">
        <v>1276</v>
      </c>
      <c r="C176" s="474"/>
      <c r="D176" s="474"/>
      <c r="E176" s="475"/>
      <c r="F176" s="475"/>
      <c r="G176" s="475"/>
      <c r="H176" s="45" t="s">
        <v>56</v>
      </c>
      <c r="I176" s="33" t="s">
        <v>489</v>
      </c>
      <c r="J176" s="33" t="s">
        <v>490</v>
      </c>
      <c r="K176" s="56">
        <v>3</v>
      </c>
      <c r="L176" s="61">
        <v>46113</v>
      </c>
      <c r="M176" s="61">
        <v>47118</v>
      </c>
      <c r="N176" s="95">
        <f t="shared" si="7"/>
        <v>143.57142857142858</v>
      </c>
      <c r="O176" s="56">
        <v>0</v>
      </c>
      <c r="P176" s="33" t="s">
        <v>2571</v>
      </c>
      <c r="Q176" s="34">
        <f t="shared" si="8"/>
        <v>0</v>
      </c>
      <c r="R176" s="48" t="str">
        <f t="array" aca="1" ref="R176" ca="1">IF(ISNUMBER(Q176),IF(Q176=100%,"CUMPLIDA",IF(AND(ISNUMBER(M176),ISNUMBER(INDIRECT("FECHA_"&amp;$B176,1))), IF(M176&lt;=INDIRECT("FECHA_"&amp;$B176,1),"INCUMPLIDA","PROCESO"), "VERIFICAR FECHA")),"SIN VALOR AVANCE")</f>
        <v>PROCESO</v>
      </c>
    </row>
    <row r="177" spans="1:18" ht="255.75" hidden="1">
      <c r="A177" s="44" t="s">
        <v>1026</v>
      </c>
      <c r="B177" s="43" t="s">
        <v>1276</v>
      </c>
      <c r="C177" s="474"/>
      <c r="D177" s="474"/>
      <c r="E177" s="475"/>
      <c r="F177" s="475"/>
      <c r="G177" s="475"/>
      <c r="H177" s="45" t="s">
        <v>492</v>
      </c>
      <c r="I177" s="33" t="s">
        <v>493</v>
      </c>
      <c r="J177" s="33" t="s">
        <v>494</v>
      </c>
      <c r="K177" s="56">
        <v>1</v>
      </c>
      <c r="L177" s="61">
        <v>46113</v>
      </c>
      <c r="M177" s="61">
        <v>47118</v>
      </c>
      <c r="N177" s="95">
        <f t="shared" si="7"/>
        <v>143.57142857142858</v>
      </c>
      <c r="O177" s="56">
        <v>0</v>
      </c>
      <c r="P177" s="33" t="s">
        <v>2572</v>
      </c>
      <c r="Q177" s="34">
        <f t="shared" si="8"/>
        <v>0</v>
      </c>
      <c r="R177" s="48" t="str">
        <f t="array" aca="1" ref="R177" ca="1">IF(ISNUMBER(Q177),IF(Q177=100%,"CUMPLIDA",IF(AND(ISNUMBER(M177),ISNUMBER(INDIRECT("FECHA_"&amp;$B177,1))), IF(M177&lt;=INDIRECT("FECHA_"&amp;$B177,1),"INCUMPLIDA","PROCESO"), "VERIFICAR FECHA")),"SIN VALOR AVANCE")</f>
        <v>PROCESO</v>
      </c>
    </row>
    <row r="178" spans="1:18" ht="409.5" hidden="1">
      <c r="A178" s="44" t="s">
        <v>1026</v>
      </c>
      <c r="B178" s="43" t="s">
        <v>1276</v>
      </c>
      <c r="C178" s="474"/>
      <c r="D178" s="474"/>
      <c r="E178" s="475"/>
      <c r="F178" s="475"/>
      <c r="G178" s="475"/>
      <c r="H178" s="45" t="s">
        <v>495</v>
      </c>
      <c r="I178" s="33" t="s">
        <v>496</v>
      </c>
      <c r="J178" s="33" t="s">
        <v>527</v>
      </c>
      <c r="K178" s="56">
        <v>2</v>
      </c>
      <c r="L178" s="61">
        <v>46113</v>
      </c>
      <c r="M178" s="61">
        <v>47118</v>
      </c>
      <c r="N178" s="95">
        <f t="shared" si="7"/>
        <v>143.57142857142858</v>
      </c>
      <c r="O178" s="56">
        <v>0</v>
      </c>
      <c r="P178" s="33" t="s">
        <v>2573</v>
      </c>
      <c r="Q178" s="34">
        <f t="shared" si="8"/>
        <v>0</v>
      </c>
      <c r="R178" s="48" t="str">
        <f t="array" aca="1" ref="R178" ca="1">IF(ISNUMBER(Q178),IF(Q178=100%,"CUMPLIDA",IF(AND(ISNUMBER(M178),ISNUMBER(INDIRECT("FECHA_"&amp;$B178,1))), IF(M178&lt;=INDIRECT("FECHA_"&amp;$B178,1),"INCUMPLIDA","PROCESO"), "VERIFICAR FECHA")),"SIN VALOR AVANCE")</f>
        <v>PROCESO</v>
      </c>
    </row>
    <row r="179" spans="1:18" ht="165.75" hidden="1">
      <c r="A179" s="44" t="s">
        <v>1026</v>
      </c>
      <c r="B179" s="43" t="s">
        <v>1276</v>
      </c>
      <c r="C179" s="474"/>
      <c r="D179" s="474"/>
      <c r="E179" s="475"/>
      <c r="F179" s="475"/>
      <c r="G179" s="475"/>
      <c r="H179" s="45" t="s">
        <v>2574</v>
      </c>
      <c r="I179" s="33" t="s">
        <v>2575</v>
      </c>
      <c r="J179" s="33" t="s">
        <v>2576</v>
      </c>
      <c r="K179" s="51">
        <v>1</v>
      </c>
      <c r="L179" s="47">
        <v>42583</v>
      </c>
      <c r="M179" s="47">
        <v>42825</v>
      </c>
      <c r="N179" s="95">
        <f t="shared" si="7"/>
        <v>34.571428571428569</v>
      </c>
      <c r="O179" s="56">
        <v>1</v>
      </c>
      <c r="P179" s="33" t="s">
        <v>2577</v>
      </c>
      <c r="Q179" s="34">
        <f t="shared" si="8"/>
        <v>1</v>
      </c>
      <c r="R179" s="48" t="str">
        <f t="array" aca="1" ref="R179" ca="1">IF(ISNUMBER(Q179),IF(Q179=100%,"CUMPLIDA",IF(AND(ISNUMBER(M179),ISNUMBER(INDIRECT("FECHA_"&amp;$B179,1))), IF(M179&lt;=INDIRECT("FECHA_"&amp;$B179,1),"INCUMPLIDA","PROCESO"), "VERIFICAR FECHA")),"SIN VALOR AVANCE")</f>
        <v>CUMPLIDA</v>
      </c>
    </row>
    <row r="180" spans="1:18" ht="135.75" hidden="1">
      <c r="A180" s="44" t="s">
        <v>1026</v>
      </c>
      <c r="B180" s="43" t="s">
        <v>1276</v>
      </c>
      <c r="C180" s="474"/>
      <c r="D180" s="474"/>
      <c r="E180" s="475"/>
      <c r="F180" s="475"/>
      <c r="G180" s="475"/>
      <c r="H180" s="45" t="s">
        <v>2578</v>
      </c>
      <c r="I180" s="33" t="s">
        <v>2579</v>
      </c>
      <c r="J180" s="33" t="s">
        <v>48</v>
      </c>
      <c r="K180" s="51">
        <v>5</v>
      </c>
      <c r="L180" s="47">
        <v>42581</v>
      </c>
      <c r="M180" s="47">
        <v>42735</v>
      </c>
      <c r="N180" s="95">
        <f t="shared" si="7"/>
        <v>22</v>
      </c>
      <c r="O180" s="56">
        <v>5</v>
      </c>
      <c r="P180" s="33" t="s">
        <v>2580</v>
      </c>
      <c r="Q180" s="34">
        <f t="shared" si="8"/>
        <v>1</v>
      </c>
      <c r="R180" s="48" t="str">
        <f t="array" aca="1" ref="R180" ca="1">IF(ISNUMBER(Q180),IF(Q180=100%,"CUMPLIDA",IF(AND(ISNUMBER(M180),ISNUMBER(INDIRECT("FECHA_"&amp;$B180,1))), IF(M180&lt;=INDIRECT("FECHA_"&amp;$B180,1),"INCUMPLIDA","PROCESO"), "VERIFICAR FECHA")),"SIN VALOR AVANCE")</f>
        <v>CUMPLIDA</v>
      </c>
    </row>
    <row r="181" spans="1:18" ht="120.75" hidden="1" customHeight="1">
      <c r="A181" s="44" t="s">
        <v>1026</v>
      </c>
      <c r="B181" s="43" t="s">
        <v>1276</v>
      </c>
      <c r="C181" s="476" t="s">
        <v>1420</v>
      </c>
      <c r="D181" s="476" t="s">
        <v>2581</v>
      </c>
      <c r="E181" s="487" t="s">
        <v>2582</v>
      </c>
      <c r="F181" s="487"/>
      <c r="G181" s="475" t="s">
        <v>2583</v>
      </c>
      <c r="H181" s="488" t="s">
        <v>2584</v>
      </c>
      <c r="I181" s="37" t="s">
        <v>2585</v>
      </c>
      <c r="J181" s="33" t="s">
        <v>2586</v>
      </c>
      <c r="K181" s="51">
        <v>6</v>
      </c>
      <c r="L181" s="38">
        <v>45292</v>
      </c>
      <c r="M181" s="38">
        <v>45868</v>
      </c>
      <c r="N181" s="95">
        <v>82.285714285714292</v>
      </c>
      <c r="O181" s="56">
        <v>6</v>
      </c>
      <c r="P181" s="33" t="s">
        <v>2587</v>
      </c>
      <c r="Q181" s="34">
        <f t="shared" si="8"/>
        <v>1</v>
      </c>
      <c r="R181" s="48" t="str">
        <f t="array" aca="1" ref="R181" ca="1">IF(ISNUMBER(Q181),IF(Q181=100%,"CUMPLIDA",IF(AND(ISNUMBER(M181),ISNUMBER(INDIRECT("FECHA_"&amp;$B181,1))), IF(M181&lt;=INDIRECT("FECHA_"&amp;$B181,1),"INCUMPLIDA","PROCESO"), "VERIFICAR FECHA")),"SIN VALOR AVANCE")</f>
        <v>CUMPLIDA</v>
      </c>
    </row>
    <row r="182" spans="1:18" ht="150" hidden="1">
      <c r="A182" s="44" t="s">
        <v>1026</v>
      </c>
      <c r="B182" s="43" t="s">
        <v>1276</v>
      </c>
      <c r="C182" s="476"/>
      <c r="D182" s="476"/>
      <c r="E182" s="487"/>
      <c r="F182" s="487"/>
      <c r="G182" s="475"/>
      <c r="H182" s="475"/>
      <c r="I182" s="37" t="s">
        <v>2588</v>
      </c>
      <c r="J182" s="33" t="s">
        <v>2589</v>
      </c>
      <c r="K182" s="51">
        <v>1</v>
      </c>
      <c r="L182" s="38">
        <v>45292</v>
      </c>
      <c r="M182" s="38">
        <v>45868</v>
      </c>
      <c r="N182" s="95">
        <v>82.285714285714292</v>
      </c>
      <c r="O182" s="56">
        <v>1</v>
      </c>
      <c r="P182" s="33" t="s">
        <v>2587</v>
      </c>
      <c r="Q182" s="34">
        <f t="shared" si="8"/>
        <v>1</v>
      </c>
      <c r="R182" s="48" t="str">
        <f t="array" aca="1" ref="R182" ca="1">IF(ISNUMBER(Q182),IF(Q182=100%,"CUMPLIDA",IF(AND(ISNUMBER(M182),ISNUMBER(INDIRECT("FECHA_"&amp;$B182,1))), IF(M182&lt;=INDIRECT("FECHA_"&amp;$B182,1),"INCUMPLIDA","PROCESO"), "VERIFICAR FECHA")),"SIN VALOR AVANCE")</f>
        <v>CUMPLIDA</v>
      </c>
    </row>
    <row r="183" spans="1:18" ht="331.5" hidden="1">
      <c r="A183" s="44" t="s">
        <v>1026</v>
      </c>
      <c r="B183" s="43" t="s">
        <v>1276</v>
      </c>
      <c r="C183" s="476"/>
      <c r="D183" s="474"/>
      <c r="E183" s="475"/>
      <c r="F183" s="475"/>
      <c r="G183" s="475"/>
      <c r="H183" s="36" t="s">
        <v>2590</v>
      </c>
      <c r="I183" s="33" t="s">
        <v>2591</v>
      </c>
      <c r="J183" s="33" t="s">
        <v>2592</v>
      </c>
      <c r="K183" s="51">
        <v>1</v>
      </c>
      <c r="L183" s="38">
        <v>45306</v>
      </c>
      <c r="M183" s="38">
        <v>45565</v>
      </c>
      <c r="N183" s="95">
        <v>37</v>
      </c>
      <c r="O183" s="56">
        <v>1</v>
      </c>
      <c r="P183" s="33" t="s">
        <v>2593</v>
      </c>
      <c r="Q183" s="34">
        <f t="shared" si="8"/>
        <v>1</v>
      </c>
      <c r="R183" s="48" t="str">
        <f t="array" aca="1" ref="R183" ca="1">IF(ISNUMBER(Q183),IF(Q183=100%,"CUMPLIDA",IF(AND(ISNUMBER(M183),ISNUMBER(INDIRECT("FECHA_"&amp;$B183,1))), IF(M183&lt;=INDIRECT("FECHA_"&amp;$B183,1),"INCUMPLIDA","PROCESO"), "VERIFICAR FECHA")),"SIN VALOR AVANCE")</f>
        <v>CUMPLIDA</v>
      </c>
    </row>
    <row r="184" spans="1:18" ht="210" hidden="1" customHeight="1">
      <c r="A184" s="44" t="s">
        <v>1026</v>
      </c>
      <c r="B184" s="43" t="s">
        <v>1276</v>
      </c>
      <c r="C184" s="479" t="s">
        <v>1462</v>
      </c>
      <c r="D184" s="479" t="s">
        <v>2594</v>
      </c>
      <c r="E184" s="482" t="s">
        <v>2595</v>
      </c>
      <c r="F184" s="482"/>
      <c r="G184" s="482" t="s">
        <v>2596</v>
      </c>
      <c r="H184" s="485" t="s">
        <v>2597</v>
      </c>
      <c r="I184" s="37" t="s">
        <v>2598</v>
      </c>
      <c r="J184" s="33" t="s">
        <v>153</v>
      </c>
      <c r="K184" s="51">
        <v>1</v>
      </c>
      <c r="L184" s="40">
        <v>46048</v>
      </c>
      <c r="M184" s="40">
        <v>46081</v>
      </c>
      <c r="N184" s="95">
        <f t="shared" ref="N184:N247" si="9">(M184-L184)/7</f>
        <v>4.7142857142857144</v>
      </c>
      <c r="O184" s="200">
        <v>0</v>
      </c>
      <c r="P184" s="70" t="s">
        <v>2599</v>
      </c>
      <c r="Q184" s="34">
        <f t="shared" si="8"/>
        <v>0</v>
      </c>
      <c r="R184" s="48" t="str">
        <f t="array" aca="1" ref="R184" ca="1">IF(ISNUMBER(Q184),IF(Q184=100%,"CUMPLIDA",IF(AND(ISNUMBER(M184),ISNUMBER(INDIRECT("FECHA_"&amp;$B184,1))), IF(M184&lt;=INDIRECT("FECHA_"&amp;$B184,1),"INCUMPLIDA","PROCESO"), "VERIFICAR FECHA")),"SIN VALOR AVANCE")</f>
        <v>PROCESO</v>
      </c>
    </row>
    <row r="185" spans="1:18" ht="315" hidden="1">
      <c r="A185" s="44" t="s">
        <v>1026</v>
      </c>
      <c r="B185" s="43" t="s">
        <v>1276</v>
      </c>
      <c r="C185" s="480"/>
      <c r="D185" s="480" t="s">
        <v>2594</v>
      </c>
      <c r="E185" s="483"/>
      <c r="F185" s="483"/>
      <c r="G185" s="483"/>
      <c r="H185" s="486"/>
      <c r="I185" s="37" t="s">
        <v>2600</v>
      </c>
      <c r="J185" s="33" t="s">
        <v>2601</v>
      </c>
      <c r="K185" s="51">
        <v>12</v>
      </c>
      <c r="L185" s="40">
        <v>46052</v>
      </c>
      <c r="M185" s="40">
        <v>46417</v>
      </c>
      <c r="N185" s="95">
        <f t="shared" si="9"/>
        <v>52.142857142857146</v>
      </c>
      <c r="O185" s="200">
        <v>0</v>
      </c>
      <c r="P185" s="70" t="s">
        <v>2602</v>
      </c>
      <c r="Q185" s="34">
        <f t="shared" si="8"/>
        <v>0</v>
      </c>
      <c r="R185" s="48" t="str">
        <f t="array" aca="1" ref="R185" ca="1">IF(ISNUMBER(Q185),IF(Q185=100%,"CUMPLIDA",IF(AND(ISNUMBER(M185),ISNUMBER(INDIRECT("FECHA_"&amp;$B185,1))), IF(M185&lt;=INDIRECT("FECHA_"&amp;$B185,1),"INCUMPLIDA","PROCESO"), "VERIFICAR FECHA")),"SIN VALOR AVANCE")</f>
        <v>PROCESO</v>
      </c>
    </row>
    <row r="186" spans="1:18" ht="180.75" hidden="1">
      <c r="A186" s="44" t="s">
        <v>1026</v>
      </c>
      <c r="B186" s="43" t="s">
        <v>1276</v>
      </c>
      <c r="C186" s="480"/>
      <c r="D186" s="480" t="s">
        <v>2594</v>
      </c>
      <c r="E186" s="483"/>
      <c r="F186" s="483"/>
      <c r="G186" s="483"/>
      <c r="H186" s="485" t="s">
        <v>2603</v>
      </c>
      <c r="I186" s="37" t="s">
        <v>2604</v>
      </c>
      <c r="J186" s="33" t="s">
        <v>46</v>
      </c>
      <c r="K186" s="51">
        <v>5</v>
      </c>
      <c r="L186" s="40">
        <v>46052</v>
      </c>
      <c r="M186" s="40">
        <v>47118</v>
      </c>
      <c r="N186" s="95">
        <f t="shared" si="9"/>
        <v>152.28571428571428</v>
      </c>
      <c r="O186" s="200">
        <v>0</v>
      </c>
      <c r="P186" s="70" t="s">
        <v>1091</v>
      </c>
      <c r="Q186" s="34">
        <f t="shared" si="8"/>
        <v>0</v>
      </c>
      <c r="R186" s="48" t="str">
        <f t="array" aca="1" ref="R186" ca="1">IF(ISNUMBER(Q186),IF(Q186=100%,"CUMPLIDA",IF(AND(ISNUMBER(M186),ISNUMBER(INDIRECT("FECHA_"&amp;$B186,1))), IF(M186&lt;=INDIRECT("FECHA_"&amp;$B186,1),"INCUMPLIDA","PROCESO"), "VERIFICAR FECHA")),"SIN VALOR AVANCE")</f>
        <v>PROCESO</v>
      </c>
    </row>
    <row r="187" spans="1:18" ht="180.75" hidden="1">
      <c r="A187" s="44" t="s">
        <v>1026</v>
      </c>
      <c r="B187" s="43" t="s">
        <v>1276</v>
      </c>
      <c r="C187" s="480"/>
      <c r="D187" s="480" t="s">
        <v>2594</v>
      </c>
      <c r="E187" s="483"/>
      <c r="F187" s="483"/>
      <c r="G187" s="483"/>
      <c r="H187" s="486"/>
      <c r="I187" s="37" t="s">
        <v>2605</v>
      </c>
      <c r="J187" s="33" t="s">
        <v>2606</v>
      </c>
      <c r="K187" s="51">
        <v>1</v>
      </c>
      <c r="L187" s="40">
        <v>46052</v>
      </c>
      <c r="M187" s="40">
        <v>47118</v>
      </c>
      <c r="N187" s="95">
        <f t="shared" si="9"/>
        <v>152.28571428571428</v>
      </c>
      <c r="O187" s="200">
        <v>0</v>
      </c>
      <c r="P187" s="70" t="s">
        <v>2607</v>
      </c>
      <c r="Q187" s="34">
        <f t="shared" si="8"/>
        <v>0</v>
      </c>
      <c r="R187" s="48" t="str">
        <f t="array" aca="1" ref="R187" ca="1">IF(ISNUMBER(Q187),IF(Q187=100%,"CUMPLIDA",IF(AND(ISNUMBER(M187),ISNUMBER(INDIRECT("FECHA_"&amp;$B187,1))), IF(M187&lt;=INDIRECT("FECHA_"&amp;$B187,1),"INCUMPLIDA","PROCESO"), "VERIFICAR FECHA")),"SIN VALOR AVANCE")</f>
        <v>PROCESO</v>
      </c>
    </row>
    <row r="188" spans="1:18" ht="195.75" hidden="1">
      <c r="A188" s="44" t="s">
        <v>1026</v>
      </c>
      <c r="B188" s="43" t="s">
        <v>1276</v>
      </c>
      <c r="C188" s="480"/>
      <c r="D188" s="480" t="s">
        <v>2594</v>
      </c>
      <c r="E188" s="483"/>
      <c r="F188" s="483"/>
      <c r="G188" s="483"/>
      <c r="H188" s="485" t="s">
        <v>2608</v>
      </c>
      <c r="I188" s="37" t="s">
        <v>2609</v>
      </c>
      <c r="J188" s="33" t="s">
        <v>2610</v>
      </c>
      <c r="K188" s="51">
        <v>1</v>
      </c>
      <c r="L188" s="40">
        <v>46048</v>
      </c>
      <c r="M188" s="40">
        <v>46081</v>
      </c>
      <c r="N188" s="95">
        <f t="shared" si="9"/>
        <v>4.7142857142857144</v>
      </c>
      <c r="O188" s="200">
        <v>0</v>
      </c>
      <c r="P188" s="70" t="s">
        <v>2611</v>
      </c>
      <c r="Q188" s="34">
        <f t="shared" si="8"/>
        <v>0</v>
      </c>
      <c r="R188" s="48" t="str">
        <f t="array" aca="1" ref="R188" ca="1">IF(ISNUMBER(Q188),IF(Q188=100%,"CUMPLIDA",IF(AND(ISNUMBER(M188),ISNUMBER(INDIRECT("FECHA_"&amp;$B188,1))), IF(M188&lt;=INDIRECT("FECHA_"&amp;$B188,1),"INCUMPLIDA","PROCESO"), "VERIFICAR FECHA")),"SIN VALOR AVANCE")</f>
        <v>PROCESO</v>
      </c>
    </row>
    <row r="189" spans="1:18" ht="75.75" hidden="1">
      <c r="A189" s="44" t="s">
        <v>1026</v>
      </c>
      <c r="B189" s="43" t="s">
        <v>1276</v>
      </c>
      <c r="C189" s="481"/>
      <c r="D189" s="481" t="s">
        <v>2594</v>
      </c>
      <c r="E189" s="484"/>
      <c r="F189" s="484"/>
      <c r="G189" s="484"/>
      <c r="H189" s="486"/>
      <c r="I189" s="37" t="s">
        <v>2612</v>
      </c>
      <c r="J189" s="33" t="s">
        <v>2613</v>
      </c>
      <c r="K189" s="51">
        <v>1</v>
      </c>
      <c r="L189" s="40">
        <v>46052</v>
      </c>
      <c r="M189" s="40">
        <v>46112</v>
      </c>
      <c r="N189" s="95">
        <f t="shared" si="9"/>
        <v>8.5714285714285712</v>
      </c>
      <c r="O189" s="200">
        <v>0</v>
      </c>
      <c r="P189" s="70" t="s">
        <v>2614</v>
      </c>
      <c r="Q189" s="34">
        <f t="shared" si="8"/>
        <v>0</v>
      </c>
      <c r="R189" s="48" t="str">
        <f t="array" aca="1" ref="R189" ca="1">IF(ISNUMBER(Q189),IF(Q189=100%,"CUMPLIDA",IF(AND(ISNUMBER(M189),ISNUMBER(INDIRECT("FECHA_"&amp;$B189,1))), IF(M189&lt;=INDIRECT("FECHA_"&amp;$B189,1),"INCUMPLIDA","PROCESO"), "VERIFICAR FECHA")),"SIN VALOR AVANCE")</f>
        <v>PROCESO</v>
      </c>
    </row>
    <row r="190" spans="1:18" ht="210" hidden="1" customHeight="1">
      <c r="A190" s="44" t="s">
        <v>1026</v>
      </c>
      <c r="B190" s="43" t="s">
        <v>1276</v>
      </c>
      <c r="C190" s="500" t="s">
        <v>1462</v>
      </c>
      <c r="D190" s="500" t="s">
        <v>2594</v>
      </c>
      <c r="E190" s="482" t="s">
        <v>2615</v>
      </c>
      <c r="F190" s="482"/>
      <c r="G190" s="482" t="s">
        <v>2616</v>
      </c>
      <c r="H190" s="485" t="s">
        <v>2597</v>
      </c>
      <c r="I190" s="37" t="s">
        <v>2598</v>
      </c>
      <c r="J190" s="33" t="s">
        <v>153</v>
      </c>
      <c r="K190" s="51">
        <v>1</v>
      </c>
      <c r="L190" s="40">
        <v>46048</v>
      </c>
      <c r="M190" s="40">
        <v>46081</v>
      </c>
      <c r="N190" s="95">
        <f t="shared" si="9"/>
        <v>4.7142857142857144</v>
      </c>
      <c r="O190" s="200">
        <v>0</v>
      </c>
      <c r="P190" s="70" t="s">
        <v>2599</v>
      </c>
      <c r="Q190" s="34">
        <f t="shared" si="8"/>
        <v>0</v>
      </c>
      <c r="R190" s="48" t="str">
        <f t="array" aca="1" ref="R190" ca="1">IF(ISNUMBER(Q190),IF(Q190=100%,"CUMPLIDA",IF(AND(ISNUMBER(M190),ISNUMBER(INDIRECT("FECHA_"&amp;$B190,1))), IF(M190&lt;=INDIRECT("FECHA_"&amp;$B190,1),"INCUMPLIDA","PROCESO"), "VERIFICAR FECHA")),"SIN VALOR AVANCE")</f>
        <v>PROCESO</v>
      </c>
    </row>
    <row r="191" spans="1:18" ht="315" hidden="1">
      <c r="A191" s="44" t="s">
        <v>1026</v>
      </c>
      <c r="B191" s="43" t="s">
        <v>1276</v>
      </c>
      <c r="C191" s="501"/>
      <c r="D191" s="501" t="s">
        <v>2594</v>
      </c>
      <c r="E191" s="483"/>
      <c r="F191" s="483"/>
      <c r="G191" s="483"/>
      <c r="H191" s="486"/>
      <c r="I191" s="37" t="s">
        <v>2600</v>
      </c>
      <c r="J191" s="33" t="s">
        <v>2601</v>
      </c>
      <c r="K191" s="51">
        <v>12</v>
      </c>
      <c r="L191" s="40">
        <v>46052</v>
      </c>
      <c r="M191" s="40">
        <v>46417</v>
      </c>
      <c r="N191" s="95">
        <f t="shared" si="9"/>
        <v>52.142857142857146</v>
      </c>
      <c r="O191" s="200">
        <v>0</v>
      </c>
      <c r="P191" s="70" t="s">
        <v>2617</v>
      </c>
      <c r="Q191" s="34">
        <f t="shared" si="8"/>
        <v>0</v>
      </c>
      <c r="R191" s="48" t="str">
        <f t="array" aca="1" ref="R191" ca="1">IF(ISNUMBER(Q191),IF(Q191=100%,"CUMPLIDA",IF(AND(ISNUMBER(M191),ISNUMBER(INDIRECT("FECHA_"&amp;$B191,1))), IF(M191&lt;=INDIRECT("FECHA_"&amp;$B191,1),"INCUMPLIDA","PROCESO"), "VERIFICAR FECHA")),"SIN VALOR AVANCE")</f>
        <v>PROCESO</v>
      </c>
    </row>
    <row r="192" spans="1:18" ht="180.75" hidden="1">
      <c r="A192" s="44" t="s">
        <v>1026</v>
      </c>
      <c r="B192" s="43" t="s">
        <v>1276</v>
      </c>
      <c r="C192" s="501"/>
      <c r="D192" s="501" t="s">
        <v>2594</v>
      </c>
      <c r="E192" s="483"/>
      <c r="F192" s="483"/>
      <c r="G192" s="483"/>
      <c r="H192" s="485" t="s">
        <v>2603</v>
      </c>
      <c r="I192" s="37" t="s">
        <v>2604</v>
      </c>
      <c r="J192" s="33" t="s">
        <v>46</v>
      </c>
      <c r="K192" s="51">
        <v>5</v>
      </c>
      <c r="L192" s="40">
        <v>46052</v>
      </c>
      <c r="M192" s="40">
        <v>47118</v>
      </c>
      <c r="N192" s="95">
        <f t="shared" si="9"/>
        <v>152.28571428571428</v>
      </c>
      <c r="O192" s="200">
        <v>0</v>
      </c>
      <c r="P192" s="70" t="s">
        <v>1091</v>
      </c>
      <c r="Q192" s="34">
        <f t="shared" si="8"/>
        <v>0</v>
      </c>
      <c r="R192" s="48" t="str">
        <f t="array" aca="1" ref="R192" ca="1">IF(ISNUMBER(Q192),IF(Q192=100%,"CUMPLIDA",IF(AND(ISNUMBER(M192),ISNUMBER(INDIRECT("FECHA_"&amp;$B192,1))), IF(M192&lt;=INDIRECT("FECHA_"&amp;$B192,1),"INCUMPLIDA","PROCESO"), "VERIFICAR FECHA")),"SIN VALOR AVANCE")</f>
        <v>PROCESO</v>
      </c>
    </row>
    <row r="193" spans="1:18" ht="180.75" hidden="1">
      <c r="A193" s="44" t="s">
        <v>1026</v>
      </c>
      <c r="B193" s="43" t="s">
        <v>1276</v>
      </c>
      <c r="C193" s="501"/>
      <c r="D193" s="501" t="s">
        <v>2594</v>
      </c>
      <c r="E193" s="483"/>
      <c r="F193" s="483"/>
      <c r="G193" s="483"/>
      <c r="H193" s="486"/>
      <c r="I193" s="37" t="s">
        <v>2605</v>
      </c>
      <c r="J193" s="33" t="s">
        <v>2618</v>
      </c>
      <c r="K193" s="51">
        <v>1</v>
      </c>
      <c r="L193" s="40">
        <v>46052</v>
      </c>
      <c r="M193" s="40">
        <v>47118</v>
      </c>
      <c r="N193" s="95">
        <f t="shared" si="9"/>
        <v>152.28571428571428</v>
      </c>
      <c r="O193" s="200">
        <v>0</v>
      </c>
      <c r="P193" s="70" t="s">
        <v>2607</v>
      </c>
      <c r="Q193" s="34">
        <f t="shared" si="8"/>
        <v>0</v>
      </c>
      <c r="R193" s="48" t="str">
        <f t="array" aca="1" ref="R193" ca="1">IF(ISNUMBER(Q193),IF(Q193=100%,"CUMPLIDA",IF(AND(ISNUMBER(M193),ISNUMBER(INDIRECT("FECHA_"&amp;$B193,1))), IF(M193&lt;=INDIRECT("FECHA_"&amp;$B193,1),"INCUMPLIDA","PROCESO"), "VERIFICAR FECHA")),"SIN VALOR AVANCE")</f>
        <v>PROCESO</v>
      </c>
    </row>
    <row r="194" spans="1:18" ht="195.75" hidden="1">
      <c r="A194" s="44" t="s">
        <v>1026</v>
      </c>
      <c r="B194" s="43" t="s">
        <v>1276</v>
      </c>
      <c r="C194" s="501"/>
      <c r="D194" s="501" t="s">
        <v>2594</v>
      </c>
      <c r="E194" s="483"/>
      <c r="F194" s="483"/>
      <c r="G194" s="483"/>
      <c r="H194" s="485" t="s">
        <v>2608</v>
      </c>
      <c r="I194" s="37" t="s">
        <v>2619</v>
      </c>
      <c r="J194" s="33" t="s">
        <v>2610</v>
      </c>
      <c r="K194" s="51">
        <v>1</v>
      </c>
      <c r="L194" s="40">
        <v>46048</v>
      </c>
      <c r="M194" s="40">
        <v>46081</v>
      </c>
      <c r="N194" s="95">
        <f t="shared" si="9"/>
        <v>4.7142857142857144</v>
      </c>
      <c r="O194" s="200">
        <v>0</v>
      </c>
      <c r="P194" s="70" t="s">
        <v>2611</v>
      </c>
      <c r="Q194" s="34">
        <f t="shared" si="8"/>
        <v>0</v>
      </c>
      <c r="R194" s="48" t="str">
        <f t="array" aca="1" ref="R194" ca="1">IF(ISNUMBER(Q194),IF(Q194=100%,"CUMPLIDA",IF(AND(ISNUMBER(M194),ISNUMBER(INDIRECT("FECHA_"&amp;$B194,1))), IF(M194&lt;=INDIRECT("FECHA_"&amp;$B194,1),"INCUMPLIDA","PROCESO"), "VERIFICAR FECHA")),"SIN VALOR AVANCE")</f>
        <v>PROCESO</v>
      </c>
    </row>
    <row r="195" spans="1:18" ht="75.75" hidden="1">
      <c r="A195" s="44" t="s">
        <v>1026</v>
      </c>
      <c r="B195" s="43" t="s">
        <v>1276</v>
      </c>
      <c r="C195" s="502"/>
      <c r="D195" s="502" t="s">
        <v>2594</v>
      </c>
      <c r="E195" s="484"/>
      <c r="F195" s="484"/>
      <c r="G195" s="484"/>
      <c r="H195" s="486"/>
      <c r="I195" s="37" t="s">
        <v>2612</v>
      </c>
      <c r="J195" s="33" t="s">
        <v>2613</v>
      </c>
      <c r="K195" s="51">
        <v>1</v>
      </c>
      <c r="L195" s="40">
        <v>46052</v>
      </c>
      <c r="M195" s="40">
        <v>46112</v>
      </c>
      <c r="N195" s="95">
        <f t="shared" si="9"/>
        <v>8.5714285714285712</v>
      </c>
      <c r="O195" s="200">
        <v>0</v>
      </c>
      <c r="P195" s="70" t="s">
        <v>2614</v>
      </c>
      <c r="Q195" s="34">
        <f t="shared" si="8"/>
        <v>0</v>
      </c>
      <c r="R195" s="48" t="str">
        <f t="array" aca="1" ref="R195" ca="1">IF(ISNUMBER(Q195),IF(Q195=100%,"CUMPLIDA",IF(AND(ISNUMBER(M195),ISNUMBER(INDIRECT("FECHA_"&amp;$B195,1))), IF(M195&lt;=INDIRECT("FECHA_"&amp;$B195,1),"INCUMPLIDA","PROCESO"), "VERIFICAR FECHA")),"SIN VALOR AVANCE")</f>
        <v>PROCESO</v>
      </c>
    </row>
    <row r="196" spans="1:18" ht="285.75" hidden="1" customHeight="1">
      <c r="A196" s="44" t="s">
        <v>1026</v>
      </c>
      <c r="B196" s="43" t="s">
        <v>1276</v>
      </c>
      <c r="C196" s="479" t="s">
        <v>1462</v>
      </c>
      <c r="D196" s="479" t="s">
        <v>2620</v>
      </c>
      <c r="E196" s="482" t="s">
        <v>2621</v>
      </c>
      <c r="F196" s="482"/>
      <c r="G196" s="482" t="s">
        <v>2622</v>
      </c>
      <c r="H196" s="482" t="s">
        <v>2623</v>
      </c>
      <c r="I196" s="37" t="s">
        <v>2624</v>
      </c>
      <c r="J196" s="33" t="s">
        <v>2625</v>
      </c>
      <c r="K196" s="51">
        <v>5</v>
      </c>
      <c r="L196" s="40">
        <v>46052</v>
      </c>
      <c r="M196" s="40">
        <v>47118</v>
      </c>
      <c r="N196" s="95">
        <f t="shared" si="9"/>
        <v>152.28571428571428</v>
      </c>
      <c r="O196" s="200">
        <v>0</v>
      </c>
      <c r="P196" s="33" t="s">
        <v>2626</v>
      </c>
      <c r="Q196" s="34">
        <f t="shared" si="8"/>
        <v>0</v>
      </c>
      <c r="R196" s="48" t="str">
        <f t="array" aca="1" ref="R196" ca="1">IF(ISNUMBER(Q196),IF(Q196=100%,"CUMPLIDA",IF(AND(ISNUMBER(M196),ISNUMBER(INDIRECT("FECHA_"&amp;$B196,1))), IF(M196&lt;=INDIRECT("FECHA_"&amp;$B196,1),"INCUMPLIDA","PROCESO"), "VERIFICAR FECHA")),"SIN VALOR AVANCE")</f>
        <v>PROCESO</v>
      </c>
    </row>
    <row r="197" spans="1:18" ht="285.75" hidden="1">
      <c r="A197" s="44" t="s">
        <v>1026</v>
      </c>
      <c r="B197" s="43" t="s">
        <v>1276</v>
      </c>
      <c r="C197" s="481"/>
      <c r="D197" s="481" t="s">
        <v>2620</v>
      </c>
      <c r="E197" s="484"/>
      <c r="F197" s="484"/>
      <c r="G197" s="484"/>
      <c r="H197" s="484"/>
      <c r="I197" s="37" t="s">
        <v>2627</v>
      </c>
      <c r="J197" s="33" t="s">
        <v>2628</v>
      </c>
      <c r="K197" s="51">
        <v>1</v>
      </c>
      <c r="L197" s="40">
        <v>46052</v>
      </c>
      <c r="M197" s="40">
        <v>47118</v>
      </c>
      <c r="N197" s="95">
        <f t="shared" si="9"/>
        <v>152.28571428571428</v>
      </c>
      <c r="O197" s="200">
        <v>0</v>
      </c>
      <c r="P197" s="33" t="s">
        <v>2629</v>
      </c>
      <c r="Q197" s="34">
        <f t="shared" si="8"/>
        <v>0</v>
      </c>
      <c r="R197" s="48" t="str">
        <f t="array" aca="1" ref="R197" ca="1">IF(ISNUMBER(Q197),IF(Q197=100%,"CUMPLIDA",IF(AND(ISNUMBER(M197),ISNUMBER(INDIRECT("FECHA_"&amp;$B197,1))), IF(M197&lt;=INDIRECT("FECHA_"&amp;$B197,1),"INCUMPLIDA","PROCESO"), "VERIFICAR FECHA")),"SIN VALOR AVANCE")</f>
        <v>PROCESO</v>
      </c>
    </row>
    <row r="198" spans="1:18" ht="409.5">
      <c r="A198" s="44" t="s">
        <v>652</v>
      </c>
      <c r="B198" s="43" t="s">
        <v>1276</v>
      </c>
      <c r="C198" s="474" t="s">
        <v>1710</v>
      </c>
      <c r="D198" s="474" t="s">
        <v>1711</v>
      </c>
      <c r="E198" s="475" t="s">
        <v>1712</v>
      </c>
      <c r="F198" s="475"/>
      <c r="G198" s="475" t="s">
        <v>1713</v>
      </c>
      <c r="H198" s="475" t="s">
        <v>1714</v>
      </c>
      <c r="I198" s="57" t="s">
        <v>1715</v>
      </c>
      <c r="J198" s="33" t="s">
        <v>1716</v>
      </c>
      <c r="K198" s="51">
        <v>1</v>
      </c>
      <c r="L198" s="296">
        <v>44013</v>
      </c>
      <c r="M198" s="296">
        <v>44074</v>
      </c>
      <c r="N198" s="95">
        <f t="shared" si="9"/>
        <v>8.7142857142857135</v>
      </c>
      <c r="O198" s="51">
        <v>1</v>
      </c>
      <c r="P198" s="33" t="s">
        <v>1717</v>
      </c>
      <c r="Q198" s="34">
        <f t="shared" si="8"/>
        <v>1</v>
      </c>
      <c r="R198" s="48" t="str">
        <f t="array" aca="1" ref="R198" ca="1">IF(ISNUMBER(Q198),IF(Q198=100%,"CUMPLIDA",IF(AND(ISNUMBER(M198),ISNUMBER(INDIRECT("FECHA_"&amp;$B198,1))), IF(M198&lt;=INDIRECT("FECHA_"&amp;$B198,1),"INCUMPLIDA","PROCESO"), "VERIFICAR FECHA")),"SIN VALOR AVANCE")</f>
        <v>CUMPLIDA</v>
      </c>
    </row>
    <row r="199" spans="1:18" ht="409.5">
      <c r="A199" s="44" t="s">
        <v>652</v>
      </c>
      <c r="B199" s="43" t="s">
        <v>1276</v>
      </c>
      <c r="C199" s="474"/>
      <c r="D199" s="474"/>
      <c r="E199" s="475"/>
      <c r="F199" s="475"/>
      <c r="G199" s="475"/>
      <c r="H199" s="475"/>
      <c r="I199" s="57" t="s">
        <v>1718</v>
      </c>
      <c r="J199" s="33" t="s">
        <v>1719</v>
      </c>
      <c r="K199" s="51">
        <v>1</v>
      </c>
      <c r="L199" s="296">
        <v>44075</v>
      </c>
      <c r="M199" s="296">
        <v>44196</v>
      </c>
      <c r="N199" s="95">
        <f t="shared" si="9"/>
        <v>17.285714285714285</v>
      </c>
      <c r="O199" s="51">
        <v>1</v>
      </c>
      <c r="P199" s="33" t="s">
        <v>1720</v>
      </c>
      <c r="Q199" s="34">
        <f t="shared" si="8"/>
        <v>1</v>
      </c>
      <c r="R199" s="48" t="str">
        <f t="array" aca="1" ref="R199" ca="1">IF(ISNUMBER(Q199),IF(Q199=100%,"CUMPLIDA",IF(AND(ISNUMBER(M199),ISNUMBER(INDIRECT("FECHA_"&amp;$B199,1))), IF(M199&lt;=INDIRECT("FECHA_"&amp;$B199,1),"INCUMPLIDA","PROCESO"), "VERIFICAR FECHA")),"SIN VALOR AVANCE")</f>
        <v>CUMPLIDA</v>
      </c>
    </row>
    <row r="200" spans="1:18" ht="409.5">
      <c r="A200" s="44" t="s">
        <v>652</v>
      </c>
      <c r="B200" s="43" t="s">
        <v>1276</v>
      </c>
      <c r="C200" s="474"/>
      <c r="D200" s="474"/>
      <c r="E200" s="475"/>
      <c r="F200" s="475"/>
      <c r="G200" s="475"/>
      <c r="H200" s="475" t="s">
        <v>1714</v>
      </c>
      <c r="I200" s="33" t="s">
        <v>658</v>
      </c>
      <c r="J200" s="33" t="s">
        <v>659</v>
      </c>
      <c r="K200" s="56">
        <v>1</v>
      </c>
      <c r="L200" s="296">
        <v>45231</v>
      </c>
      <c r="M200" s="296">
        <v>45504</v>
      </c>
      <c r="N200" s="95">
        <f t="shared" si="9"/>
        <v>39</v>
      </c>
      <c r="O200" s="51">
        <v>1</v>
      </c>
      <c r="P200" s="53" t="s">
        <v>660</v>
      </c>
      <c r="Q200" s="34">
        <f t="shared" si="8"/>
        <v>1</v>
      </c>
      <c r="R200" s="48" t="str">
        <f t="array" aca="1" ref="R200" ca="1">IF(ISNUMBER(Q200),IF(Q200=100%,"CUMPLIDA",IF(AND(ISNUMBER(M200),ISNUMBER(INDIRECT("FECHA_"&amp;$B200,1))), IF(M200&lt;=INDIRECT("FECHA_"&amp;$B200,1),"INCUMPLIDA","PROCESO"), "VERIFICAR FECHA")),"SIN VALOR AVANCE")</f>
        <v>CUMPLIDA</v>
      </c>
    </row>
    <row r="201" spans="1:18" ht="409.5">
      <c r="A201" s="44" t="s">
        <v>652</v>
      </c>
      <c r="B201" s="43" t="s">
        <v>1276</v>
      </c>
      <c r="C201" s="474"/>
      <c r="D201" s="474"/>
      <c r="E201" s="475"/>
      <c r="F201" s="475"/>
      <c r="G201" s="475"/>
      <c r="H201" s="475"/>
      <c r="I201" s="33" t="s">
        <v>661</v>
      </c>
      <c r="J201" s="33" t="s">
        <v>662</v>
      </c>
      <c r="K201" s="56">
        <v>1</v>
      </c>
      <c r="L201" s="296">
        <v>45231</v>
      </c>
      <c r="M201" s="296">
        <v>45504</v>
      </c>
      <c r="N201" s="95">
        <f t="shared" si="9"/>
        <v>39</v>
      </c>
      <c r="O201" s="51">
        <v>1</v>
      </c>
      <c r="P201" s="53" t="s">
        <v>660</v>
      </c>
      <c r="Q201" s="34">
        <f t="shared" si="8"/>
        <v>1</v>
      </c>
      <c r="R201" s="48" t="str">
        <f t="array" aca="1" ref="R201" ca="1">IF(ISNUMBER(Q201),IF(Q201=100%,"CUMPLIDA",IF(AND(ISNUMBER(M201),ISNUMBER(INDIRECT("FECHA_"&amp;$B201,1))), IF(M201&lt;=INDIRECT("FECHA_"&amp;$B201,1),"INCUMPLIDA","PROCESO"), "VERIFICAR FECHA")),"SIN VALOR AVANCE")</f>
        <v>CUMPLIDA</v>
      </c>
    </row>
    <row r="202" spans="1:18" ht="270.75">
      <c r="A202" s="44" t="s">
        <v>652</v>
      </c>
      <c r="B202" s="43" t="s">
        <v>1276</v>
      </c>
      <c r="C202" s="474"/>
      <c r="D202" s="474"/>
      <c r="E202" s="475"/>
      <c r="F202" s="475"/>
      <c r="G202" s="475"/>
      <c r="H202" s="45" t="s">
        <v>664</v>
      </c>
      <c r="I202" s="33" t="s">
        <v>474</v>
      </c>
      <c r="J202" s="33" t="s">
        <v>475</v>
      </c>
      <c r="K202" s="56">
        <v>1</v>
      </c>
      <c r="L202" s="297">
        <v>45323</v>
      </c>
      <c r="M202" s="297">
        <v>45747</v>
      </c>
      <c r="N202" s="95">
        <f t="shared" si="9"/>
        <v>60.571428571428569</v>
      </c>
      <c r="O202" s="51">
        <v>1</v>
      </c>
      <c r="P202" s="53" t="s">
        <v>683</v>
      </c>
      <c r="Q202" s="34">
        <f t="shared" si="8"/>
        <v>1</v>
      </c>
      <c r="R202" s="48" t="str">
        <f t="array" aca="1" ref="R202" ca="1">IF(ISNUMBER(Q202),IF(Q202=100%,"CUMPLIDA",IF(AND(ISNUMBER(M202),ISNUMBER(INDIRECT("FECHA_"&amp;$B202,1))), IF(M202&lt;=INDIRECT("FECHA_"&amp;$B202,1),"INCUMPLIDA","PROCESO"), "VERIFICAR FECHA")),"SIN VALOR AVANCE")</f>
        <v>CUMPLIDA</v>
      </c>
    </row>
    <row r="203" spans="1:18" ht="165.75">
      <c r="A203" s="44" t="s">
        <v>652</v>
      </c>
      <c r="B203" s="43" t="s">
        <v>1276</v>
      </c>
      <c r="C203" s="474"/>
      <c r="D203" s="474"/>
      <c r="E203" s="475"/>
      <c r="F203" s="475"/>
      <c r="G203" s="475"/>
      <c r="H203" s="45" t="s">
        <v>518</v>
      </c>
      <c r="I203" s="33" t="s">
        <v>518</v>
      </c>
      <c r="J203" s="33" t="s">
        <v>519</v>
      </c>
      <c r="K203" s="56">
        <v>1</v>
      </c>
      <c r="L203" s="297">
        <v>45323</v>
      </c>
      <c r="M203" s="297">
        <v>45747</v>
      </c>
      <c r="N203" s="95">
        <f t="shared" si="9"/>
        <v>60.571428571428569</v>
      </c>
      <c r="O203" s="51">
        <v>1</v>
      </c>
      <c r="P203" s="33" t="s">
        <v>1721</v>
      </c>
      <c r="Q203" s="34">
        <f t="shared" si="8"/>
        <v>1</v>
      </c>
      <c r="R203" s="48" t="str">
        <f t="array" aca="1" ref="R203" ca="1">IF(ISNUMBER(Q203),IF(Q203=100%,"CUMPLIDA",IF(AND(ISNUMBER(M203),ISNUMBER(INDIRECT("FECHA_"&amp;$B203,1))), IF(M203&lt;=INDIRECT("FECHA_"&amp;$B203,1),"INCUMPLIDA","PROCESO"), "VERIFICAR FECHA")),"SIN VALOR AVANCE")</f>
        <v>CUMPLIDA</v>
      </c>
    </row>
    <row r="204" spans="1:18" ht="165.75">
      <c r="A204" s="44" t="s">
        <v>652</v>
      </c>
      <c r="B204" s="43" t="s">
        <v>1276</v>
      </c>
      <c r="C204" s="474"/>
      <c r="D204" s="474"/>
      <c r="E204" s="475"/>
      <c r="F204" s="475"/>
      <c r="G204" s="475"/>
      <c r="H204" s="45" t="s">
        <v>480</v>
      </c>
      <c r="I204" s="33" t="s">
        <v>481</v>
      </c>
      <c r="J204" s="33" t="s">
        <v>482</v>
      </c>
      <c r="K204" s="56">
        <v>1</v>
      </c>
      <c r="L204" s="297">
        <v>45231</v>
      </c>
      <c r="M204" s="297">
        <v>45747</v>
      </c>
      <c r="N204" s="95">
        <f t="shared" si="9"/>
        <v>73.714285714285708</v>
      </c>
      <c r="O204" s="51">
        <v>1</v>
      </c>
      <c r="P204" s="33" t="s">
        <v>1721</v>
      </c>
      <c r="Q204" s="34">
        <f t="shared" si="8"/>
        <v>1</v>
      </c>
      <c r="R204" s="48" t="str">
        <f t="array" aca="1" ref="R204" ca="1">IF(ISNUMBER(Q204),IF(Q204=100%,"CUMPLIDA",IF(AND(ISNUMBER(M204),ISNUMBER(INDIRECT("FECHA_"&amp;$B204,1))), IF(M204&lt;=INDIRECT("FECHA_"&amp;$B204,1),"INCUMPLIDA","PROCESO"), "VERIFICAR FECHA")),"SIN VALOR AVANCE")</f>
        <v>CUMPLIDA</v>
      </c>
    </row>
    <row r="205" spans="1:18" ht="270.75">
      <c r="A205" s="44" t="s">
        <v>652</v>
      </c>
      <c r="B205" s="43" t="s">
        <v>1276</v>
      </c>
      <c r="C205" s="474"/>
      <c r="D205" s="474"/>
      <c r="E205" s="475"/>
      <c r="F205" s="475"/>
      <c r="G205" s="475"/>
      <c r="H205" s="45" t="s">
        <v>483</v>
      </c>
      <c r="I205" s="33" t="s">
        <v>483</v>
      </c>
      <c r="J205" s="33" t="s">
        <v>1722</v>
      </c>
      <c r="K205" s="56">
        <v>1</v>
      </c>
      <c r="L205" s="297">
        <v>45323</v>
      </c>
      <c r="M205" s="297">
        <v>45747</v>
      </c>
      <c r="N205" s="95">
        <f t="shared" si="9"/>
        <v>60.571428571428569</v>
      </c>
      <c r="O205" s="51">
        <v>1</v>
      </c>
      <c r="P205" s="53" t="s">
        <v>683</v>
      </c>
      <c r="Q205" s="34">
        <f t="shared" si="8"/>
        <v>1</v>
      </c>
      <c r="R205" s="48" t="str">
        <f t="array" aca="1" ref="R205" ca="1">IF(ISNUMBER(Q205),IF(Q205=100%,"CUMPLIDA",IF(AND(ISNUMBER(M205),ISNUMBER(INDIRECT("FECHA_"&amp;$B205,1))), IF(M205&lt;=INDIRECT("FECHA_"&amp;$B205,1),"INCUMPLIDA","PROCESO"), "VERIFICAR FECHA")),"SIN VALOR AVANCE")</f>
        <v>CUMPLIDA</v>
      </c>
    </row>
    <row r="206" spans="1:18" ht="165.75">
      <c r="A206" s="44" t="s">
        <v>652</v>
      </c>
      <c r="B206" s="43" t="s">
        <v>1276</v>
      </c>
      <c r="C206" s="474"/>
      <c r="D206" s="474"/>
      <c r="E206" s="475"/>
      <c r="F206" s="475"/>
      <c r="G206" s="475"/>
      <c r="H206" s="45" t="s">
        <v>238</v>
      </c>
      <c r="I206" s="33" t="s">
        <v>238</v>
      </c>
      <c r="J206" s="33" t="s">
        <v>485</v>
      </c>
      <c r="K206" s="56">
        <v>1</v>
      </c>
      <c r="L206" s="297">
        <v>45231</v>
      </c>
      <c r="M206" s="297">
        <v>45747</v>
      </c>
      <c r="N206" s="95">
        <f t="shared" si="9"/>
        <v>73.714285714285708</v>
      </c>
      <c r="O206" s="51">
        <v>1</v>
      </c>
      <c r="P206" s="33" t="s">
        <v>1721</v>
      </c>
      <c r="Q206" s="34">
        <f t="shared" si="8"/>
        <v>1</v>
      </c>
      <c r="R206" s="48" t="str">
        <f t="array" aca="1" ref="R206" ca="1">IF(ISNUMBER(Q206),IF(Q206=100%,"CUMPLIDA",IF(AND(ISNUMBER(M206),ISNUMBER(INDIRECT("FECHA_"&amp;$B206,1))), IF(M206&lt;=INDIRECT("FECHA_"&amp;$B206,1),"INCUMPLIDA","PROCESO"), "VERIFICAR FECHA")),"SIN VALOR AVANCE")</f>
        <v>CUMPLIDA</v>
      </c>
    </row>
    <row r="207" spans="1:18" ht="405.75">
      <c r="A207" s="44" t="s">
        <v>652</v>
      </c>
      <c r="B207" s="43" t="s">
        <v>1276</v>
      </c>
      <c r="C207" s="474"/>
      <c r="D207" s="474"/>
      <c r="E207" s="475"/>
      <c r="F207" s="475"/>
      <c r="G207" s="475"/>
      <c r="H207" s="45" t="s">
        <v>486</v>
      </c>
      <c r="I207" s="33" t="s">
        <v>486</v>
      </c>
      <c r="J207" s="33" t="s">
        <v>776</v>
      </c>
      <c r="K207" s="56">
        <v>1</v>
      </c>
      <c r="L207" s="297">
        <v>45231</v>
      </c>
      <c r="M207" s="297">
        <v>45808</v>
      </c>
      <c r="N207" s="95">
        <f t="shared" si="9"/>
        <v>82.428571428571431</v>
      </c>
      <c r="O207" s="51">
        <v>1</v>
      </c>
      <c r="P207" s="53" t="s">
        <v>1723</v>
      </c>
      <c r="Q207" s="34">
        <f t="shared" si="8"/>
        <v>1</v>
      </c>
      <c r="R207" s="48" t="str">
        <f t="array" aca="1" ref="R207" ca="1">IF(ISNUMBER(Q207),IF(Q207=100%,"CUMPLIDA",IF(AND(ISNUMBER(M207),ISNUMBER(INDIRECT("FECHA_"&amp;$B207,1))), IF(M207&lt;=INDIRECT("FECHA_"&amp;$B207,1),"INCUMPLIDA","PROCESO"), "VERIFICAR FECHA")),"SIN VALOR AVANCE")</f>
        <v>CUMPLIDA</v>
      </c>
    </row>
    <row r="208" spans="1:18" ht="240.75">
      <c r="A208" s="44" t="s">
        <v>652</v>
      </c>
      <c r="B208" s="43" t="s">
        <v>1276</v>
      </c>
      <c r="C208" s="474"/>
      <c r="D208" s="474"/>
      <c r="E208" s="475"/>
      <c r="F208" s="475"/>
      <c r="G208" s="475"/>
      <c r="H208" s="45" t="s">
        <v>56</v>
      </c>
      <c r="I208" s="33" t="s">
        <v>489</v>
      </c>
      <c r="J208" s="33" t="s">
        <v>490</v>
      </c>
      <c r="K208" s="56">
        <v>7</v>
      </c>
      <c r="L208" s="297">
        <v>46024</v>
      </c>
      <c r="M208" s="297">
        <v>46660</v>
      </c>
      <c r="N208" s="95">
        <f t="shared" si="9"/>
        <v>90.857142857142861</v>
      </c>
      <c r="O208" s="51">
        <v>0</v>
      </c>
      <c r="P208" s="33" t="s">
        <v>1724</v>
      </c>
      <c r="Q208" s="34">
        <f t="shared" si="8"/>
        <v>0</v>
      </c>
      <c r="R208" s="48" t="str">
        <f t="array" aca="1" ref="R208" ca="1">IF(ISNUMBER(Q208),IF(Q208=100%,"CUMPLIDA",IF(AND(ISNUMBER(M208),ISNUMBER(INDIRECT("FECHA_"&amp;$B208,1))), IF(M208&lt;=INDIRECT("FECHA_"&amp;$B208,1),"INCUMPLIDA","PROCESO"), "VERIFICAR FECHA")),"SIN VALOR AVANCE")</f>
        <v>PROCESO</v>
      </c>
    </row>
    <row r="209" spans="1:18" ht="255.75">
      <c r="A209" s="44" t="s">
        <v>652</v>
      </c>
      <c r="B209" s="43" t="s">
        <v>1276</v>
      </c>
      <c r="C209" s="474"/>
      <c r="D209" s="474"/>
      <c r="E209" s="475"/>
      <c r="F209" s="475"/>
      <c r="G209" s="475"/>
      <c r="H209" s="45" t="s">
        <v>492</v>
      </c>
      <c r="I209" s="33" t="s">
        <v>493</v>
      </c>
      <c r="J209" s="33" t="s">
        <v>494</v>
      </c>
      <c r="K209" s="56">
        <v>1</v>
      </c>
      <c r="L209" s="297">
        <v>46024</v>
      </c>
      <c r="M209" s="297">
        <v>46660</v>
      </c>
      <c r="N209" s="95">
        <f t="shared" si="9"/>
        <v>90.857142857142861</v>
      </c>
      <c r="O209" s="51">
        <v>0</v>
      </c>
      <c r="P209" s="53" t="s">
        <v>665</v>
      </c>
      <c r="Q209" s="34">
        <f t="shared" si="8"/>
        <v>0</v>
      </c>
      <c r="R209" s="48" t="str">
        <f t="array" aca="1" ref="R209" ca="1">IF(ISNUMBER(Q209),IF(Q209=100%,"CUMPLIDA",IF(AND(ISNUMBER(M209),ISNUMBER(INDIRECT("FECHA_"&amp;$B209,1))), IF(M209&lt;=INDIRECT("FECHA_"&amp;$B209,1),"INCUMPLIDA","PROCESO"), "VERIFICAR FECHA")),"SIN VALOR AVANCE")</f>
        <v>PROCESO</v>
      </c>
    </row>
    <row r="210" spans="1:18" ht="409.5">
      <c r="A210" s="44" t="s">
        <v>652</v>
      </c>
      <c r="B210" s="43" t="s">
        <v>1276</v>
      </c>
      <c r="C210" s="474"/>
      <c r="D210" s="474"/>
      <c r="E210" s="475"/>
      <c r="F210" s="475"/>
      <c r="G210" s="475"/>
      <c r="H210" s="45" t="s">
        <v>495</v>
      </c>
      <c r="I210" s="33" t="s">
        <v>496</v>
      </c>
      <c r="J210" s="33" t="s">
        <v>527</v>
      </c>
      <c r="K210" s="56">
        <v>2</v>
      </c>
      <c r="L210" s="297">
        <v>46024</v>
      </c>
      <c r="M210" s="297">
        <v>46660</v>
      </c>
      <c r="N210" s="95">
        <f t="shared" si="9"/>
        <v>90.857142857142861</v>
      </c>
      <c r="O210" s="51">
        <v>0</v>
      </c>
      <c r="P210" s="53" t="s">
        <v>1725</v>
      </c>
      <c r="Q210" s="34">
        <f t="shared" si="8"/>
        <v>0</v>
      </c>
      <c r="R210" s="48" t="str">
        <f t="array" aca="1" ref="R210" ca="1">IF(ISNUMBER(Q210),IF(Q210=100%,"CUMPLIDA",IF(AND(ISNUMBER(M210),ISNUMBER(INDIRECT("FECHA_"&amp;$B210,1))), IF(M210&lt;=INDIRECT("FECHA_"&amp;$B210,1),"INCUMPLIDA","PROCESO"), "VERIFICAR FECHA")),"SIN VALOR AVANCE")</f>
        <v>PROCESO</v>
      </c>
    </row>
    <row r="211" spans="1:18" ht="409.5">
      <c r="A211" s="44" t="s">
        <v>652</v>
      </c>
      <c r="B211" s="43" t="s">
        <v>1276</v>
      </c>
      <c r="C211" s="474" t="s">
        <v>1726</v>
      </c>
      <c r="D211" s="474" t="s">
        <v>1278</v>
      </c>
      <c r="E211" s="475" t="s">
        <v>1727</v>
      </c>
      <c r="F211" s="475"/>
      <c r="G211" s="475" t="s">
        <v>1728</v>
      </c>
      <c r="H211" s="496" t="s">
        <v>1714</v>
      </c>
      <c r="I211" s="57" t="s">
        <v>1715</v>
      </c>
      <c r="J211" s="33" t="s">
        <v>1716</v>
      </c>
      <c r="K211" s="51">
        <v>1</v>
      </c>
      <c r="L211" s="296">
        <v>44013</v>
      </c>
      <c r="M211" s="296">
        <v>44074</v>
      </c>
      <c r="N211" s="95">
        <f t="shared" si="9"/>
        <v>8.7142857142857135</v>
      </c>
      <c r="O211" s="51">
        <v>1</v>
      </c>
      <c r="P211" s="33" t="s">
        <v>1717</v>
      </c>
      <c r="Q211" s="34">
        <f t="shared" si="8"/>
        <v>1</v>
      </c>
      <c r="R211" s="48" t="str">
        <f t="array" aca="1" ref="R211" ca="1">IF(ISNUMBER(Q211),IF(Q211=100%,"CUMPLIDA",IF(AND(ISNUMBER(M211),ISNUMBER(INDIRECT("FECHA_"&amp;$B211,1))), IF(M211&lt;=INDIRECT("FECHA_"&amp;$B211,1),"INCUMPLIDA","PROCESO"), "VERIFICAR FECHA")),"SIN VALOR AVANCE")</f>
        <v>CUMPLIDA</v>
      </c>
    </row>
    <row r="212" spans="1:18" ht="409.5">
      <c r="A212" s="44" t="s">
        <v>652</v>
      </c>
      <c r="B212" s="43" t="s">
        <v>1276</v>
      </c>
      <c r="C212" s="474"/>
      <c r="D212" s="474"/>
      <c r="E212" s="475"/>
      <c r="F212" s="475"/>
      <c r="G212" s="475"/>
      <c r="H212" s="496"/>
      <c r="I212" s="57" t="s">
        <v>1718</v>
      </c>
      <c r="J212" s="33" t="s">
        <v>1719</v>
      </c>
      <c r="K212" s="51">
        <v>1</v>
      </c>
      <c r="L212" s="296">
        <v>44075</v>
      </c>
      <c r="M212" s="296">
        <v>44196</v>
      </c>
      <c r="N212" s="95">
        <f t="shared" si="9"/>
        <v>17.285714285714285</v>
      </c>
      <c r="O212" s="51">
        <v>1</v>
      </c>
      <c r="P212" s="33" t="s">
        <v>1720</v>
      </c>
      <c r="Q212" s="34">
        <f t="shared" si="8"/>
        <v>1</v>
      </c>
      <c r="R212" s="48" t="str">
        <f t="array" aca="1" ref="R212" ca="1">IF(ISNUMBER(Q212),IF(Q212=100%,"CUMPLIDA",IF(AND(ISNUMBER(M212),ISNUMBER(INDIRECT("FECHA_"&amp;$B212,1))), IF(M212&lt;=INDIRECT("FECHA_"&amp;$B212,1),"INCUMPLIDA","PROCESO"), "VERIFICAR FECHA")),"SIN VALOR AVANCE")</f>
        <v>CUMPLIDA</v>
      </c>
    </row>
    <row r="213" spans="1:18" ht="409.5">
      <c r="A213" s="44" t="s">
        <v>652</v>
      </c>
      <c r="B213" s="43" t="s">
        <v>1276</v>
      </c>
      <c r="C213" s="474"/>
      <c r="D213" s="474"/>
      <c r="E213" s="475"/>
      <c r="F213" s="475"/>
      <c r="G213" s="475"/>
      <c r="H213" s="475" t="s">
        <v>1714</v>
      </c>
      <c r="I213" s="33" t="s">
        <v>658</v>
      </c>
      <c r="J213" s="33" t="s">
        <v>659</v>
      </c>
      <c r="K213" s="56">
        <v>1</v>
      </c>
      <c r="L213" s="296">
        <v>45231</v>
      </c>
      <c r="M213" s="296">
        <v>45504</v>
      </c>
      <c r="N213" s="95">
        <f t="shared" si="9"/>
        <v>39</v>
      </c>
      <c r="O213" s="51">
        <v>1</v>
      </c>
      <c r="P213" s="53" t="s">
        <v>660</v>
      </c>
      <c r="Q213" s="34">
        <f t="shared" si="8"/>
        <v>1</v>
      </c>
      <c r="R213" s="48" t="str">
        <f t="array" aca="1" ref="R213" ca="1">IF(ISNUMBER(Q213),IF(Q213=100%,"CUMPLIDA",IF(AND(ISNUMBER(M213),ISNUMBER(INDIRECT("FECHA_"&amp;$B213,1))), IF(M213&lt;=INDIRECT("FECHA_"&amp;$B213,1),"INCUMPLIDA","PROCESO"), "VERIFICAR FECHA")),"SIN VALOR AVANCE")</f>
        <v>CUMPLIDA</v>
      </c>
    </row>
    <row r="214" spans="1:18" ht="409.5">
      <c r="A214" s="44" t="s">
        <v>652</v>
      </c>
      <c r="B214" s="43" t="s">
        <v>1276</v>
      </c>
      <c r="C214" s="474"/>
      <c r="D214" s="474"/>
      <c r="E214" s="475"/>
      <c r="F214" s="475"/>
      <c r="G214" s="475"/>
      <c r="H214" s="475"/>
      <c r="I214" s="33" t="s">
        <v>661</v>
      </c>
      <c r="J214" s="33" t="s">
        <v>662</v>
      </c>
      <c r="K214" s="56">
        <v>1</v>
      </c>
      <c r="L214" s="296">
        <v>45231</v>
      </c>
      <c r="M214" s="296">
        <v>45504</v>
      </c>
      <c r="N214" s="95">
        <f t="shared" si="9"/>
        <v>39</v>
      </c>
      <c r="O214" s="51">
        <v>1</v>
      </c>
      <c r="P214" s="53" t="s">
        <v>660</v>
      </c>
      <c r="Q214" s="34">
        <f t="shared" si="8"/>
        <v>1</v>
      </c>
      <c r="R214" s="48" t="str">
        <f t="array" aca="1" ref="R214" ca="1">IF(ISNUMBER(Q214),IF(Q214=100%,"CUMPLIDA",IF(AND(ISNUMBER(M214),ISNUMBER(INDIRECT("FECHA_"&amp;$B214,1))), IF(M214&lt;=INDIRECT("FECHA_"&amp;$B214,1),"INCUMPLIDA","PROCESO"), "VERIFICAR FECHA")),"SIN VALOR AVANCE")</f>
        <v>CUMPLIDA</v>
      </c>
    </row>
    <row r="215" spans="1:18" ht="270.75">
      <c r="A215" s="44" t="s">
        <v>652</v>
      </c>
      <c r="B215" s="43" t="s">
        <v>1276</v>
      </c>
      <c r="C215" s="474"/>
      <c r="D215" s="474"/>
      <c r="E215" s="475"/>
      <c r="F215" s="475"/>
      <c r="G215" s="475"/>
      <c r="H215" s="45" t="s">
        <v>664</v>
      </c>
      <c r="I215" s="33" t="s">
        <v>474</v>
      </c>
      <c r="J215" s="33" t="s">
        <v>475</v>
      </c>
      <c r="K215" s="56">
        <v>1</v>
      </c>
      <c r="L215" s="297">
        <v>45323</v>
      </c>
      <c r="M215" s="297">
        <v>45747</v>
      </c>
      <c r="N215" s="95">
        <f t="shared" si="9"/>
        <v>60.571428571428569</v>
      </c>
      <c r="O215" s="51">
        <v>1</v>
      </c>
      <c r="P215" s="53" t="s">
        <v>683</v>
      </c>
      <c r="Q215" s="34">
        <f t="shared" si="8"/>
        <v>1</v>
      </c>
      <c r="R215" s="48" t="str">
        <f t="array" aca="1" ref="R215" ca="1">IF(ISNUMBER(Q215),IF(Q215=100%,"CUMPLIDA",IF(AND(ISNUMBER(M215),ISNUMBER(INDIRECT("FECHA_"&amp;$B215,1))), IF(M215&lt;=INDIRECT("FECHA_"&amp;$B215,1),"INCUMPLIDA","PROCESO"), "VERIFICAR FECHA")),"SIN VALOR AVANCE")</f>
        <v>CUMPLIDA</v>
      </c>
    </row>
    <row r="216" spans="1:18" ht="165.75">
      <c r="A216" s="44" t="s">
        <v>652</v>
      </c>
      <c r="B216" s="43" t="s">
        <v>1276</v>
      </c>
      <c r="C216" s="474"/>
      <c r="D216" s="474"/>
      <c r="E216" s="475"/>
      <c r="F216" s="475"/>
      <c r="G216" s="475"/>
      <c r="H216" s="45" t="s">
        <v>518</v>
      </c>
      <c r="I216" s="33" t="s">
        <v>518</v>
      </c>
      <c r="J216" s="33" t="s">
        <v>519</v>
      </c>
      <c r="K216" s="56">
        <v>1</v>
      </c>
      <c r="L216" s="297">
        <v>45323</v>
      </c>
      <c r="M216" s="297">
        <v>45747</v>
      </c>
      <c r="N216" s="95">
        <f t="shared" si="9"/>
        <v>60.571428571428569</v>
      </c>
      <c r="O216" s="51">
        <v>1</v>
      </c>
      <c r="P216" s="33" t="s">
        <v>1721</v>
      </c>
      <c r="Q216" s="34">
        <f t="shared" si="8"/>
        <v>1</v>
      </c>
      <c r="R216" s="48" t="str">
        <f t="array" aca="1" ref="R216" ca="1">IF(ISNUMBER(Q216),IF(Q216=100%,"CUMPLIDA",IF(AND(ISNUMBER(M216),ISNUMBER(INDIRECT("FECHA_"&amp;$B216,1))), IF(M216&lt;=INDIRECT("FECHA_"&amp;$B216,1),"INCUMPLIDA","PROCESO"), "VERIFICAR FECHA")),"SIN VALOR AVANCE")</f>
        <v>CUMPLIDA</v>
      </c>
    </row>
    <row r="217" spans="1:18" ht="165.75">
      <c r="A217" s="44" t="s">
        <v>652</v>
      </c>
      <c r="B217" s="43" t="s">
        <v>1276</v>
      </c>
      <c r="C217" s="474"/>
      <c r="D217" s="474"/>
      <c r="E217" s="475"/>
      <c r="F217" s="475"/>
      <c r="G217" s="475"/>
      <c r="H217" s="45" t="s">
        <v>480</v>
      </c>
      <c r="I217" s="33" t="s">
        <v>481</v>
      </c>
      <c r="J217" s="33" t="s">
        <v>482</v>
      </c>
      <c r="K217" s="56">
        <v>1</v>
      </c>
      <c r="L217" s="297">
        <v>45231</v>
      </c>
      <c r="M217" s="297">
        <v>45747</v>
      </c>
      <c r="N217" s="95">
        <f t="shared" si="9"/>
        <v>73.714285714285708</v>
      </c>
      <c r="O217" s="51">
        <v>1</v>
      </c>
      <c r="P217" s="33" t="s">
        <v>1721</v>
      </c>
      <c r="Q217" s="34">
        <f t="shared" si="8"/>
        <v>1</v>
      </c>
      <c r="R217" s="48" t="str">
        <f t="array" aca="1" ref="R217" ca="1">IF(ISNUMBER(Q217),IF(Q217=100%,"CUMPLIDA",IF(AND(ISNUMBER(M217),ISNUMBER(INDIRECT("FECHA_"&amp;$B217,1))), IF(M217&lt;=INDIRECT("FECHA_"&amp;$B217,1),"INCUMPLIDA","PROCESO"), "VERIFICAR FECHA")),"SIN VALOR AVANCE")</f>
        <v>CUMPLIDA</v>
      </c>
    </row>
    <row r="218" spans="1:18" ht="255.75">
      <c r="A218" s="44" t="s">
        <v>652</v>
      </c>
      <c r="B218" s="43" t="s">
        <v>1276</v>
      </c>
      <c r="C218" s="474"/>
      <c r="D218" s="474"/>
      <c r="E218" s="475"/>
      <c r="F218" s="475"/>
      <c r="G218" s="475"/>
      <c r="H218" s="45" t="s">
        <v>483</v>
      </c>
      <c r="I218" s="33" t="s">
        <v>483</v>
      </c>
      <c r="J218" s="33" t="s">
        <v>1722</v>
      </c>
      <c r="K218" s="56">
        <v>1</v>
      </c>
      <c r="L218" s="297">
        <v>45323</v>
      </c>
      <c r="M218" s="297">
        <v>45747</v>
      </c>
      <c r="N218" s="95">
        <f t="shared" si="9"/>
        <v>60.571428571428569</v>
      </c>
      <c r="O218" s="51">
        <v>1</v>
      </c>
      <c r="P218" s="53" t="s">
        <v>665</v>
      </c>
      <c r="Q218" s="34">
        <f t="shared" si="8"/>
        <v>1</v>
      </c>
      <c r="R218" s="48" t="str">
        <f t="array" aca="1" ref="R218" ca="1">IF(ISNUMBER(Q218),IF(Q218=100%,"CUMPLIDA",IF(AND(ISNUMBER(M218),ISNUMBER(INDIRECT("FECHA_"&amp;$B218,1))), IF(M218&lt;=INDIRECT("FECHA_"&amp;$B218,1),"INCUMPLIDA","PROCESO"), "VERIFICAR FECHA")),"SIN VALOR AVANCE")</f>
        <v>CUMPLIDA</v>
      </c>
    </row>
    <row r="219" spans="1:18" ht="180.75">
      <c r="A219" s="44" t="s">
        <v>652</v>
      </c>
      <c r="B219" s="43" t="s">
        <v>1276</v>
      </c>
      <c r="C219" s="474"/>
      <c r="D219" s="474"/>
      <c r="E219" s="475"/>
      <c r="F219" s="475"/>
      <c r="G219" s="475"/>
      <c r="H219" s="45" t="s">
        <v>238</v>
      </c>
      <c r="I219" s="33" t="s">
        <v>238</v>
      </c>
      <c r="J219" s="33" t="s">
        <v>485</v>
      </c>
      <c r="K219" s="56">
        <v>1</v>
      </c>
      <c r="L219" s="297">
        <v>45231</v>
      </c>
      <c r="M219" s="297">
        <v>45747</v>
      </c>
      <c r="N219" s="95">
        <f t="shared" si="9"/>
        <v>73.714285714285708</v>
      </c>
      <c r="O219" s="51">
        <v>1</v>
      </c>
      <c r="P219" s="33" t="s">
        <v>1729</v>
      </c>
      <c r="Q219" s="34">
        <f t="shared" si="8"/>
        <v>1</v>
      </c>
      <c r="R219" s="48" t="str">
        <f t="array" aca="1" ref="R219" ca="1">IF(ISNUMBER(Q219),IF(Q219=100%,"CUMPLIDA",IF(AND(ISNUMBER(M219),ISNUMBER(INDIRECT("FECHA_"&amp;$B219,1))), IF(M219&lt;=INDIRECT("FECHA_"&amp;$B219,1),"INCUMPLIDA","PROCESO"), "VERIFICAR FECHA")),"SIN VALOR AVANCE")</f>
        <v>CUMPLIDA</v>
      </c>
    </row>
    <row r="220" spans="1:18" ht="390.75">
      <c r="A220" s="44" t="s">
        <v>652</v>
      </c>
      <c r="B220" s="43" t="s">
        <v>1276</v>
      </c>
      <c r="C220" s="474"/>
      <c r="D220" s="474"/>
      <c r="E220" s="475"/>
      <c r="F220" s="475"/>
      <c r="G220" s="475"/>
      <c r="H220" s="45" t="s">
        <v>486</v>
      </c>
      <c r="I220" s="33" t="s">
        <v>486</v>
      </c>
      <c r="J220" s="33" t="s">
        <v>776</v>
      </c>
      <c r="K220" s="56">
        <v>1</v>
      </c>
      <c r="L220" s="297">
        <v>45231</v>
      </c>
      <c r="M220" s="297">
        <v>45808</v>
      </c>
      <c r="N220" s="95">
        <f t="shared" si="9"/>
        <v>82.428571428571431</v>
      </c>
      <c r="O220" s="51">
        <v>1</v>
      </c>
      <c r="P220" s="53" t="s">
        <v>1730</v>
      </c>
      <c r="Q220" s="34">
        <f t="shared" si="8"/>
        <v>1</v>
      </c>
      <c r="R220" s="48" t="str">
        <f t="array" aca="1" ref="R220" ca="1">IF(ISNUMBER(Q220),IF(Q220=100%,"CUMPLIDA",IF(AND(ISNUMBER(M220),ISNUMBER(INDIRECT("FECHA_"&amp;$B220,1))), IF(M220&lt;=INDIRECT("FECHA_"&amp;$B220,1),"INCUMPLIDA","PROCESO"), "VERIFICAR FECHA")),"SIN VALOR AVANCE")</f>
        <v>CUMPLIDA</v>
      </c>
    </row>
    <row r="221" spans="1:18" ht="240.75">
      <c r="A221" s="44" t="s">
        <v>652</v>
      </c>
      <c r="B221" s="43" t="s">
        <v>1276</v>
      </c>
      <c r="C221" s="474"/>
      <c r="D221" s="474"/>
      <c r="E221" s="475"/>
      <c r="F221" s="475"/>
      <c r="G221" s="475"/>
      <c r="H221" s="45" t="s">
        <v>56</v>
      </c>
      <c r="I221" s="33" t="s">
        <v>489</v>
      </c>
      <c r="J221" s="33" t="s">
        <v>490</v>
      </c>
      <c r="K221" s="56">
        <v>7</v>
      </c>
      <c r="L221" s="297">
        <v>46024</v>
      </c>
      <c r="M221" s="297">
        <v>46660</v>
      </c>
      <c r="N221" s="95">
        <f t="shared" si="9"/>
        <v>90.857142857142861</v>
      </c>
      <c r="O221" s="51">
        <v>0</v>
      </c>
      <c r="P221" s="33" t="s">
        <v>1724</v>
      </c>
      <c r="Q221" s="34">
        <f t="shared" si="8"/>
        <v>0</v>
      </c>
      <c r="R221" s="48" t="str">
        <f t="array" aca="1" ref="R221" ca="1">IF(ISNUMBER(Q221),IF(Q221=100%,"CUMPLIDA",IF(AND(ISNUMBER(M221),ISNUMBER(INDIRECT("FECHA_"&amp;$B221,1))), IF(M221&lt;=INDIRECT("FECHA_"&amp;$B221,1),"INCUMPLIDA","PROCESO"), "VERIFICAR FECHA")),"SIN VALOR AVANCE")</f>
        <v>PROCESO</v>
      </c>
    </row>
    <row r="222" spans="1:18" ht="270.75">
      <c r="A222" s="44" t="s">
        <v>652</v>
      </c>
      <c r="B222" s="43" t="s">
        <v>1276</v>
      </c>
      <c r="C222" s="474"/>
      <c r="D222" s="474"/>
      <c r="E222" s="475"/>
      <c r="F222" s="475"/>
      <c r="G222" s="475"/>
      <c r="H222" s="45" t="s">
        <v>492</v>
      </c>
      <c r="I222" s="33" t="s">
        <v>493</v>
      </c>
      <c r="J222" s="33" t="s">
        <v>494</v>
      </c>
      <c r="K222" s="56">
        <v>1</v>
      </c>
      <c r="L222" s="297">
        <v>46024</v>
      </c>
      <c r="M222" s="297">
        <v>46660</v>
      </c>
      <c r="N222" s="95">
        <f t="shared" si="9"/>
        <v>90.857142857142861</v>
      </c>
      <c r="O222" s="51">
        <v>0</v>
      </c>
      <c r="P222" s="53" t="s">
        <v>683</v>
      </c>
      <c r="Q222" s="34">
        <f t="shared" si="8"/>
        <v>0</v>
      </c>
      <c r="R222" s="48" t="str">
        <f t="array" aca="1" ref="R222" ca="1">IF(ISNUMBER(Q222),IF(Q222=100%,"CUMPLIDA",IF(AND(ISNUMBER(M222),ISNUMBER(INDIRECT("FECHA_"&amp;$B222,1))), IF(M222&lt;=INDIRECT("FECHA_"&amp;$B222,1),"INCUMPLIDA","PROCESO"), "VERIFICAR FECHA")),"SIN VALOR AVANCE")</f>
        <v>PROCESO</v>
      </c>
    </row>
    <row r="223" spans="1:18" ht="409.5">
      <c r="A223" s="44" t="s">
        <v>652</v>
      </c>
      <c r="B223" s="43" t="s">
        <v>1276</v>
      </c>
      <c r="C223" s="474"/>
      <c r="D223" s="474"/>
      <c r="E223" s="475"/>
      <c r="F223" s="475"/>
      <c r="G223" s="475"/>
      <c r="H223" s="45" t="s">
        <v>495</v>
      </c>
      <c r="I223" s="33" t="s">
        <v>496</v>
      </c>
      <c r="J223" s="33" t="s">
        <v>527</v>
      </c>
      <c r="K223" s="56">
        <v>2</v>
      </c>
      <c r="L223" s="297">
        <v>46024</v>
      </c>
      <c r="M223" s="297">
        <v>46660</v>
      </c>
      <c r="N223" s="95">
        <f t="shared" si="9"/>
        <v>90.857142857142861</v>
      </c>
      <c r="O223" s="51">
        <v>0</v>
      </c>
      <c r="P223" s="53" t="s">
        <v>1731</v>
      </c>
      <c r="Q223" s="34">
        <f t="shared" si="8"/>
        <v>0</v>
      </c>
      <c r="R223" s="48" t="str">
        <f t="array" aca="1" ref="R223" ca="1">IF(ISNUMBER(Q223),IF(Q223=100%,"CUMPLIDA",IF(AND(ISNUMBER(M223),ISNUMBER(INDIRECT("FECHA_"&amp;$B223,1))), IF(M223&lt;=INDIRECT("FECHA_"&amp;$B223,1),"INCUMPLIDA","PROCESO"), "VERIFICAR FECHA")),"SIN VALOR AVANCE")</f>
        <v>PROCESO</v>
      </c>
    </row>
    <row r="224" spans="1:18" ht="409.5">
      <c r="A224" s="44" t="s">
        <v>652</v>
      </c>
      <c r="B224" s="43" t="s">
        <v>1276</v>
      </c>
      <c r="C224" s="498" t="s">
        <v>1732</v>
      </c>
      <c r="D224" s="498" t="s">
        <v>1278</v>
      </c>
      <c r="E224" s="499" t="s">
        <v>1733</v>
      </c>
      <c r="F224" s="499"/>
      <c r="G224" s="499" t="s">
        <v>1734</v>
      </c>
      <c r="H224" s="496" t="s">
        <v>1714</v>
      </c>
      <c r="I224" s="57" t="s">
        <v>1715</v>
      </c>
      <c r="J224" s="33" t="s">
        <v>1716</v>
      </c>
      <c r="K224" s="51">
        <v>1</v>
      </c>
      <c r="L224" s="296">
        <v>44013</v>
      </c>
      <c r="M224" s="296">
        <v>44074</v>
      </c>
      <c r="N224" s="95">
        <f t="shared" si="9"/>
        <v>8.7142857142857135</v>
      </c>
      <c r="O224" s="51">
        <v>1</v>
      </c>
      <c r="P224" s="33" t="s">
        <v>1717</v>
      </c>
      <c r="Q224" s="34">
        <f t="shared" si="8"/>
        <v>1</v>
      </c>
      <c r="R224" s="48" t="str">
        <f t="array" aca="1" ref="R224" ca="1">IF(ISNUMBER(Q224),IF(Q224=100%,"CUMPLIDA",IF(AND(ISNUMBER(M224),ISNUMBER(INDIRECT("FECHA_"&amp;$B224,1))), IF(M224&lt;=INDIRECT("FECHA_"&amp;$B224,1),"INCUMPLIDA","PROCESO"), "VERIFICAR FECHA")),"SIN VALOR AVANCE")</f>
        <v>CUMPLIDA</v>
      </c>
    </row>
    <row r="225" spans="1:18" ht="409.5">
      <c r="A225" s="44" t="s">
        <v>652</v>
      </c>
      <c r="B225" s="43" t="s">
        <v>1276</v>
      </c>
      <c r="C225" s="498"/>
      <c r="D225" s="498"/>
      <c r="E225" s="499"/>
      <c r="F225" s="499"/>
      <c r="G225" s="499"/>
      <c r="H225" s="496"/>
      <c r="I225" s="57" t="s">
        <v>1718</v>
      </c>
      <c r="J225" s="33" t="s">
        <v>1719</v>
      </c>
      <c r="K225" s="51">
        <v>1</v>
      </c>
      <c r="L225" s="296">
        <v>44075</v>
      </c>
      <c r="M225" s="296">
        <v>44196</v>
      </c>
      <c r="N225" s="95">
        <f t="shared" si="9"/>
        <v>17.285714285714285</v>
      </c>
      <c r="O225" s="51">
        <v>1</v>
      </c>
      <c r="P225" s="33" t="s">
        <v>1720</v>
      </c>
      <c r="Q225" s="34">
        <f t="shared" si="8"/>
        <v>1</v>
      </c>
      <c r="R225" s="48" t="str">
        <f t="array" aca="1" ref="R225" ca="1">IF(ISNUMBER(Q225),IF(Q225=100%,"CUMPLIDA",IF(AND(ISNUMBER(M225),ISNUMBER(INDIRECT("FECHA_"&amp;$B225,1))), IF(M225&lt;=INDIRECT("FECHA_"&amp;$B225,1),"INCUMPLIDA","PROCESO"), "VERIFICAR FECHA")),"SIN VALOR AVANCE")</f>
        <v>CUMPLIDA</v>
      </c>
    </row>
    <row r="226" spans="1:18" ht="409.5">
      <c r="A226" s="44" t="s">
        <v>652</v>
      </c>
      <c r="B226" s="43" t="s">
        <v>1276</v>
      </c>
      <c r="C226" s="498"/>
      <c r="D226" s="498"/>
      <c r="E226" s="499"/>
      <c r="F226" s="499"/>
      <c r="G226" s="499"/>
      <c r="H226" s="475" t="s">
        <v>1714</v>
      </c>
      <c r="I226" s="33" t="s">
        <v>658</v>
      </c>
      <c r="J226" s="33" t="s">
        <v>659</v>
      </c>
      <c r="K226" s="56">
        <v>1</v>
      </c>
      <c r="L226" s="296">
        <v>45231</v>
      </c>
      <c r="M226" s="296">
        <v>45504</v>
      </c>
      <c r="N226" s="95">
        <f t="shared" si="9"/>
        <v>39</v>
      </c>
      <c r="O226" s="51">
        <v>1</v>
      </c>
      <c r="P226" s="53" t="s">
        <v>660</v>
      </c>
      <c r="Q226" s="34">
        <f t="shared" si="8"/>
        <v>1</v>
      </c>
      <c r="R226" s="48" t="str">
        <f t="array" aca="1" ref="R226" ca="1">IF(ISNUMBER(Q226),IF(Q226=100%,"CUMPLIDA",IF(AND(ISNUMBER(M226),ISNUMBER(INDIRECT("FECHA_"&amp;$B226,1))), IF(M226&lt;=INDIRECT("FECHA_"&amp;$B226,1),"INCUMPLIDA","PROCESO"), "VERIFICAR FECHA")),"SIN VALOR AVANCE")</f>
        <v>CUMPLIDA</v>
      </c>
    </row>
    <row r="227" spans="1:18" ht="409.5">
      <c r="A227" s="44" t="s">
        <v>652</v>
      </c>
      <c r="B227" s="43" t="s">
        <v>1276</v>
      </c>
      <c r="C227" s="498"/>
      <c r="D227" s="498"/>
      <c r="E227" s="499"/>
      <c r="F227" s="499"/>
      <c r="G227" s="499"/>
      <c r="H227" s="475"/>
      <c r="I227" s="33" t="s">
        <v>661</v>
      </c>
      <c r="J227" s="33" t="s">
        <v>662</v>
      </c>
      <c r="K227" s="56">
        <v>1</v>
      </c>
      <c r="L227" s="296">
        <v>45231</v>
      </c>
      <c r="M227" s="296">
        <v>45504</v>
      </c>
      <c r="N227" s="95">
        <f t="shared" si="9"/>
        <v>39</v>
      </c>
      <c r="O227" s="51">
        <v>1</v>
      </c>
      <c r="P227" s="53" t="s">
        <v>660</v>
      </c>
      <c r="Q227" s="34">
        <f t="shared" si="8"/>
        <v>1</v>
      </c>
      <c r="R227" s="48" t="str">
        <f t="array" aca="1" ref="R227" ca="1">IF(ISNUMBER(Q227),IF(Q227=100%,"CUMPLIDA",IF(AND(ISNUMBER(M227),ISNUMBER(INDIRECT("FECHA_"&amp;$B227,1))), IF(M227&lt;=INDIRECT("FECHA_"&amp;$B227,1),"INCUMPLIDA","PROCESO"), "VERIFICAR FECHA")),"SIN VALOR AVANCE")</f>
        <v>CUMPLIDA</v>
      </c>
    </row>
    <row r="228" spans="1:18" ht="255.75">
      <c r="A228" s="44" t="s">
        <v>652</v>
      </c>
      <c r="B228" s="43" t="s">
        <v>1276</v>
      </c>
      <c r="C228" s="498"/>
      <c r="D228" s="498"/>
      <c r="E228" s="499"/>
      <c r="F228" s="499"/>
      <c r="G228" s="499"/>
      <c r="H228" s="45" t="s">
        <v>664</v>
      </c>
      <c r="I228" s="33" t="s">
        <v>474</v>
      </c>
      <c r="J228" s="33" t="s">
        <v>475</v>
      </c>
      <c r="K228" s="56">
        <v>1</v>
      </c>
      <c r="L228" s="297">
        <v>45323</v>
      </c>
      <c r="M228" s="297">
        <v>45747</v>
      </c>
      <c r="N228" s="95">
        <f t="shared" si="9"/>
        <v>60.571428571428569</v>
      </c>
      <c r="O228" s="51">
        <v>1</v>
      </c>
      <c r="P228" s="53" t="s">
        <v>665</v>
      </c>
      <c r="Q228" s="34">
        <f t="shared" si="8"/>
        <v>1</v>
      </c>
      <c r="R228" s="48" t="str">
        <f t="array" aca="1" ref="R228" ca="1">IF(ISNUMBER(Q228),IF(Q228=100%,"CUMPLIDA",IF(AND(ISNUMBER(M228),ISNUMBER(INDIRECT("FECHA_"&amp;$B228,1))), IF(M228&lt;=INDIRECT("FECHA_"&amp;$B228,1),"INCUMPLIDA","PROCESO"), "VERIFICAR FECHA")),"SIN VALOR AVANCE")</f>
        <v>CUMPLIDA</v>
      </c>
    </row>
    <row r="229" spans="1:18" ht="150.75">
      <c r="A229" s="44" t="s">
        <v>652</v>
      </c>
      <c r="B229" s="43" t="s">
        <v>1276</v>
      </c>
      <c r="C229" s="498"/>
      <c r="D229" s="498"/>
      <c r="E229" s="499"/>
      <c r="F229" s="499"/>
      <c r="G229" s="499"/>
      <c r="H229" s="45" t="s">
        <v>518</v>
      </c>
      <c r="I229" s="33" t="s">
        <v>518</v>
      </c>
      <c r="J229" s="33" t="s">
        <v>519</v>
      </c>
      <c r="K229" s="56">
        <v>1</v>
      </c>
      <c r="L229" s="297">
        <v>45323</v>
      </c>
      <c r="M229" s="297">
        <v>45747</v>
      </c>
      <c r="N229" s="95">
        <f t="shared" si="9"/>
        <v>60.571428571428569</v>
      </c>
      <c r="O229" s="51">
        <v>1</v>
      </c>
      <c r="P229" s="33" t="s">
        <v>1735</v>
      </c>
      <c r="Q229" s="34">
        <f t="shared" si="8"/>
        <v>1</v>
      </c>
      <c r="R229" s="48" t="str">
        <f t="array" aca="1" ref="R229" ca="1">IF(ISNUMBER(Q229),IF(Q229=100%,"CUMPLIDA",IF(AND(ISNUMBER(M229),ISNUMBER(INDIRECT("FECHA_"&amp;$B229,1))), IF(M229&lt;=INDIRECT("FECHA_"&amp;$B229,1),"INCUMPLIDA","PROCESO"), "VERIFICAR FECHA")),"SIN VALOR AVANCE")</f>
        <v>CUMPLIDA</v>
      </c>
    </row>
    <row r="230" spans="1:18" ht="165.75">
      <c r="A230" s="44" t="s">
        <v>652</v>
      </c>
      <c r="B230" s="43" t="s">
        <v>1276</v>
      </c>
      <c r="C230" s="498"/>
      <c r="D230" s="498"/>
      <c r="E230" s="499"/>
      <c r="F230" s="499"/>
      <c r="G230" s="499"/>
      <c r="H230" s="45" t="s">
        <v>480</v>
      </c>
      <c r="I230" s="33" t="s">
        <v>481</v>
      </c>
      <c r="J230" s="33" t="s">
        <v>482</v>
      </c>
      <c r="K230" s="56">
        <v>1</v>
      </c>
      <c r="L230" s="297">
        <v>45231</v>
      </c>
      <c r="M230" s="297">
        <v>45747</v>
      </c>
      <c r="N230" s="95">
        <f t="shared" si="9"/>
        <v>73.714285714285708</v>
      </c>
      <c r="O230" s="51">
        <v>1</v>
      </c>
      <c r="P230" s="33" t="s">
        <v>1721</v>
      </c>
      <c r="Q230" s="34">
        <f t="shared" si="8"/>
        <v>1</v>
      </c>
      <c r="R230" s="48" t="str">
        <f t="array" aca="1" ref="R230" ca="1">IF(ISNUMBER(Q230),IF(Q230=100%,"CUMPLIDA",IF(AND(ISNUMBER(M230),ISNUMBER(INDIRECT("FECHA_"&amp;$B230,1))), IF(M230&lt;=INDIRECT("FECHA_"&amp;$B230,1),"INCUMPLIDA","PROCESO"), "VERIFICAR FECHA")),"SIN VALOR AVANCE")</f>
        <v>CUMPLIDA</v>
      </c>
    </row>
    <row r="231" spans="1:18" ht="255.75">
      <c r="A231" s="44" t="s">
        <v>652</v>
      </c>
      <c r="B231" s="43" t="s">
        <v>1276</v>
      </c>
      <c r="C231" s="498"/>
      <c r="D231" s="498"/>
      <c r="E231" s="499"/>
      <c r="F231" s="499"/>
      <c r="G231" s="499"/>
      <c r="H231" s="45" t="s">
        <v>483</v>
      </c>
      <c r="I231" s="33" t="s">
        <v>483</v>
      </c>
      <c r="J231" s="33" t="s">
        <v>1722</v>
      </c>
      <c r="K231" s="56">
        <v>1</v>
      </c>
      <c r="L231" s="297">
        <v>45323</v>
      </c>
      <c r="M231" s="297">
        <v>45747</v>
      </c>
      <c r="N231" s="95">
        <f t="shared" si="9"/>
        <v>60.571428571428569</v>
      </c>
      <c r="O231" s="51">
        <v>1</v>
      </c>
      <c r="P231" s="53" t="s">
        <v>665</v>
      </c>
      <c r="Q231" s="34">
        <f t="shared" si="8"/>
        <v>1</v>
      </c>
      <c r="R231" s="48" t="str">
        <f t="array" aca="1" ref="R231" ca="1">IF(ISNUMBER(Q231),IF(Q231=100%,"CUMPLIDA",IF(AND(ISNUMBER(M231),ISNUMBER(INDIRECT("FECHA_"&amp;$B231,1))), IF(M231&lt;=INDIRECT("FECHA_"&amp;$B231,1),"INCUMPLIDA","PROCESO"), "VERIFICAR FECHA")),"SIN VALOR AVANCE")</f>
        <v>CUMPLIDA</v>
      </c>
    </row>
    <row r="232" spans="1:18" ht="150.75">
      <c r="A232" s="44" t="s">
        <v>652</v>
      </c>
      <c r="B232" s="43" t="s">
        <v>1276</v>
      </c>
      <c r="C232" s="498"/>
      <c r="D232" s="498"/>
      <c r="E232" s="499"/>
      <c r="F232" s="499"/>
      <c r="G232" s="499"/>
      <c r="H232" s="45" t="s">
        <v>238</v>
      </c>
      <c r="I232" s="33" t="s">
        <v>238</v>
      </c>
      <c r="J232" s="33" t="s">
        <v>485</v>
      </c>
      <c r="K232" s="56">
        <v>1</v>
      </c>
      <c r="L232" s="297">
        <v>45231</v>
      </c>
      <c r="M232" s="297">
        <v>45747</v>
      </c>
      <c r="N232" s="95">
        <f t="shared" si="9"/>
        <v>73.714285714285708</v>
      </c>
      <c r="O232" s="51">
        <v>1</v>
      </c>
      <c r="P232" s="33" t="s">
        <v>1735</v>
      </c>
      <c r="Q232" s="34">
        <f t="shared" si="8"/>
        <v>1</v>
      </c>
      <c r="R232" s="48" t="str">
        <f t="array" aca="1" ref="R232" ca="1">IF(ISNUMBER(Q232),IF(Q232=100%,"CUMPLIDA",IF(AND(ISNUMBER(M232),ISNUMBER(INDIRECT("FECHA_"&amp;$B232,1))), IF(M232&lt;=INDIRECT("FECHA_"&amp;$B232,1),"INCUMPLIDA","PROCESO"), "VERIFICAR FECHA")),"SIN VALOR AVANCE")</f>
        <v>CUMPLIDA</v>
      </c>
    </row>
    <row r="233" spans="1:18" ht="405.75">
      <c r="A233" s="44" t="s">
        <v>652</v>
      </c>
      <c r="B233" s="43" t="s">
        <v>1276</v>
      </c>
      <c r="C233" s="498"/>
      <c r="D233" s="498"/>
      <c r="E233" s="499"/>
      <c r="F233" s="499"/>
      <c r="G233" s="499"/>
      <c r="H233" s="45" t="s">
        <v>486</v>
      </c>
      <c r="I233" s="33" t="s">
        <v>486</v>
      </c>
      <c r="J233" s="33" t="s">
        <v>776</v>
      </c>
      <c r="K233" s="56">
        <v>1</v>
      </c>
      <c r="L233" s="297">
        <v>45231</v>
      </c>
      <c r="M233" s="297">
        <v>45808</v>
      </c>
      <c r="N233" s="95">
        <f t="shared" si="9"/>
        <v>82.428571428571431</v>
      </c>
      <c r="O233" s="51">
        <v>1</v>
      </c>
      <c r="P233" s="53" t="s">
        <v>684</v>
      </c>
      <c r="Q233" s="34">
        <f t="shared" si="8"/>
        <v>1</v>
      </c>
      <c r="R233" s="48" t="str">
        <f t="array" aca="1" ref="R233" ca="1">IF(ISNUMBER(Q233),IF(Q233=100%,"CUMPLIDA",IF(AND(ISNUMBER(M233),ISNUMBER(INDIRECT("FECHA_"&amp;$B233,1))), IF(M233&lt;=INDIRECT("FECHA_"&amp;$B233,1),"INCUMPLIDA","PROCESO"), "VERIFICAR FECHA")),"SIN VALOR AVANCE")</f>
        <v>CUMPLIDA</v>
      </c>
    </row>
    <row r="234" spans="1:18" ht="150.75">
      <c r="A234" s="44" t="s">
        <v>652</v>
      </c>
      <c r="B234" s="43" t="s">
        <v>1276</v>
      </c>
      <c r="C234" s="498"/>
      <c r="D234" s="498"/>
      <c r="E234" s="499"/>
      <c r="F234" s="499"/>
      <c r="G234" s="499"/>
      <c r="H234" s="45" t="s">
        <v>56</v>
      </c>
      <c r="I234" s="33" t="s">
        <v>489</v>
      </c>
      <c r="J234" s="33" t="s">
        <v>490</v>
      </c>
      <c r="K234" s="56">
        <v>7</v>
      </c>
      <c r="L234" s="297">
        <v>46024</v>
      </c>
      <c r="M234" s="297">
        <v>46660</v>
      </c>
      <c r="N234" s="95">
        <f t="shared" si="9"/>
        <v>90.857142857142861</v>
      </c>
      <c r="O234" s="51">
        <v>0</v>
      </c>
      <c r="P234" s="33" t="s">
        <v>1735</v>
      </c>
      <c r="Q234" s="34">
        <f t="shared" si="8"/>
        <v>0</v>
      </c>
      <c r="R234" s="48" t="str">
        <f t="array" aca="1" ref="R234" ca="1">IF(ISNUMBER(Q234),IF(Q234=100%,"CUMPLIDA",IF(AND(ISNUMBER(M234),ISNUMBER(INDIRECT("FECHA_"&amp;$B234,1))), IF(M234&lt;=INDIRECT("FECHA_"&amp;$B234,1),"INCUMPLIDA","PROCESO"), "VERIFICAR FECHA")),"SIN VALOR AVANCE")</f>
        <v>PROCESO</v>
      </c>
    </row>
    <row r="235" spans="1:18" ht="255.75">
      <c r="A235" s="44" t="s">
        <v>652</v>
      </c>
      <c r="B235" s="43" t="s">
        <v>1276</v>
      </c>
      <c r="C235" s="498"/>
      <c r="D235" s="498"/>
      <c r="E235" s="499"/>
      <c r="F235" s="499"/>
      <c r="G235" s="499"/>
      <c r="H235" s="45" t="s">
        <v>492</v>
      </c>
      <c r="I235" s="33" t="s">
        <v>493</v>
      </c>
      <c r="J235" s="33" t="s">
        <v>494</v>
      </c>
      <c r="K235" s="56">
        <v>1</v>
      </c>
      <c r="L235" s="297">
        <v>46024</v>
      </c>
      <c r="M235" s="297">
        <v>46660</v>
      </c>
      <c r="N235" s="95">
        <f t="shared" si="9"/>
        <v>90.857142857142861</v>
      </c>
      <c r="O235" s="51">
        <v>0</v>
      </c>
      <c r="P235" s="53" t="s">
        <v>665</v>
      </c>
      <c r="Q235" s="34">
        <f t="shared" ref="Q235:Q298" si="10">O235/K235</f>
        <v>0</v>
      </c>
      <c r="R235" s="48" t="str">
        <f t="array" aca="1" ref="R235" ca="1">IF(ISNUMBER(Q235),IF(Q235=100%,"CUMPLIDA",IF(AND(ISNUMBER(M235),ISNUMBER(INDIRECT("FECHA_"&amp;$B235,1))), IF(M235&lt;=INDIRECT("FECHA_"&amp;$B235,1),"INCUMPLIDA","PROCESO"), "VERIFICAR FECHA")),"SIN VALOR AVANCE")</f>
        <v>PROCESO</v>
      </c>
    </row>
    <row r="236" spans="1:18" ht="405.75">
      <c r="A236" s="44" t="s">
        <v>652</v>
      </c>
      <c r="B236" s="43" t="s">
        <v>1276</v>
      </c>
      <c r="C236" s="498"/>
      <c r="D236" s="498"/>
      <c r="E236" s="499"/>
      <c r="F236" s="499"/>
      <c r="G236" s="499"/>
      <c r="H236" s="45" t="s">
        <v>495</v>
      </c>
      <c r="I236" s="33" t="s">
        <v>496</v>
      </c>
      <c r="J236" s="33" t="s">
        <v>527</v>
      </c>
      <c r="K236" s="56">
        <v>2</v>
      </c>
      <c r="L236" s="297">
        <v>46024</v>
      </c>
      <c r="M236" s="297">
        <v>46660</v>
      </c>
      <c r="N236" s="95">
        <f t="shared" si="9"/>
        <v>90.857142857142861</v>
      </c>
      <c r="O236" s="51">
        <v>0</v>
      </c>
      <c r="P236" s="53" t="s">
        <v>1736</v>
      </c>
      <c r="Q236" s="34">
        <f t="shared" si="10"/>
        <v>0</v>
      </c>
      <c r="R236" s="48" t="str">
        <f t="array" aca="1" ref="R236" ca="1">IF(ISNUMBER(Q236),IF(Q236=100%,"CUMPLIDA",IF(AND(ISNUMBER(M236),ISNUMBER(INDIRECT("FECHA_"&amp;$B236,1))), IF(M236&lt;=INDIRECT("FECHA_"&amp;$B236,1),"INCUMPLIDA","PROCESO"), "VERIFICAR FECHA")),"SIN VALOR AVANCE")</f>
        <v>PROCESO</v>
      </c>
    </row>
    <row r="237" spans="1:18" ht="409.5">
      <c r="A237" s="44" t="s">
        <v>652</v>
      </c>
      <c r="B237" s="43" t="s">
        <v>1276</v>
      </c>
      <c r="C237" s="474" t="s">
        <v>1737</v>
      </c>
      <c r="D237" s="474" t="s">
        <v>1296</v>
      </c>
      <c r="E237" s="475" t="s">
        <v>1738</v>
      </c>
      <c r="F237" s="475"/>
      <c r="G237" s="475" t="s">
        <v>1739</v>
      </c>
      <c r="H237" s="496" t="s">
        <v>1714</v>
      </c>
      <c r="I237" s="57" t="s">
        <v>1715</v>
      </c>
      <c r="J237" s="33" t="s">
        <v>1716</v>
      </c>
      <c r="K237" s="51">
        <v>1</v>
      </c>
      <c r="L237" s="296">
        <v>44013</v>
      </c>
      <c r="M237" s="296">
        <v>44074</v>
      </c>
      <c r="N237" s="95">
        <f t="shared" si="9"/>
        <v>8.7142857142857135</v>
      </c>
      <c r="O237" s="51">
        <v>1</v>
      </c>
      <c r="P237" s="33" t="s">
        <v>1717</v>
      </c>
      <c r="Q237" s="34">
        <f t="shared" si="10"/>
        <v>1</v>
      </c>
      <c r="R237" s="48" t="str">
        <f t="array" aca="1" ref="R237" ca="1">IF(ISNUMBER(Q237),IF(Q237=100%,"CUMPLIDA",IF(AND(ISNUMBER(M237),ISNUMBER(INDIRECT("FECHA_"&amp;$B237,1))), IF(M237&lt;=INDIRECT("FECHA_"&amp;$B237,1),"INCUMPLIDA","PROCESO"), "VERIFICAR FECHA")),"SIN VALOR AVANCE")</f>
        <v>CUMPLIDA</v>
      </c>
    </row>
    <row r="238" spans="1:18" ht="409.5">
      <c r="A238" s="44" t="s">
        <v>652</v>
      </c>
      <c r="B238" s="43" t="s">
        <v>1276</v>
      </c>
      <c r="C238" s="474"/>
      <c r="D238" s="474"/>
      <c r="E238" s="475"/>
      <c r="F238" s="475"/>
      <c r="G238" s="475"/>
      <c r="H238" s="496"/>
      <c r="I238" s="57" t="s">
        <v>1718</v>
      </c>
      <c r="J238" s="33" t="s">
        <v>1719</v>
      </c>
      <c r="K238" s="51">
        <v>1</v>
      </c>
      <c r="L238" s="296">
        <v>44075</v>
      </c>
      <c r="M238" s="296">
        <v>44196</v>
      </c>
      <c r="N238" s="95">
        <f t="shared" si="9"/>
        <v>17.285714285714285</v>
      </c>
      <c r="O238" s="51">
        <v>1</v>
      </c>
      <c r="P238" s="33" t="s">
        <v>1740</v>
      </c>
      <c r="Q238" s="34">
        <f t="shared" si="10"/>
        <v>1</v>
      </c>
      <c r="R238" s="48" t="str">
        <f t="array" aca="1" ref="R238" ca="1">IF(ISNUMBER(Q238),IF(Q238=100%,"CUMPLIDA",IF(AND(ISNUMBER(M238),ISNUMBER(INDIRECT("FECHA_"&amp;$B238,1))), IF(M238&lt;=INDIRECT("FECHA_"&amp;$B238,1),"INCUMPLIDA","PROCESO"), "VERIFICAR FECHA")),"SIN VALOR AVANCE")</f>
        <v>CUMPLIDA</v>
      </c>
    </row>
    <row r="239" spans="1:18" ht="409.5">
      <c r="A239" s="44" t="s">
        <v>652</v>
      </c>
      <c r="B239" s="43" t="s">
        <v>1276</v>
      </c>
      <c r="C239" s="474"/>
      <c r="D239" s="474"/>
      <c r="E239" s="475"/>
      <c r="F239" s="475"/>
      <c r="G239" s="475"/>
      <c r="H239" s="475" t="s">
        <v>1714</v>
      </c>
      <c r="I239" s="33" t="s">
        <v>658</v>
      </c>
      <c r="J239" s="33" t="s">
        <v>659</v>
      </c>
      <c r="K239" s="56">
        <v>1</v>
      </c>
      <c r="L239" s="296">
        <v>45231</v>
      </c>
      <c r="M239" s="296">
        <v>45504</v>
      </c>
      <c r="N239" s="95">
        <f t="shared" si="9"/>
        <v>39</v>
      </c>
      <c r="O239" s="51">
        <v>1</v>
      </c>
      <c r="P239" s="53" t="s">
        <v>660</v>
      </c>
      <c r="Q239" s="34">
        <f t="shared" si="10"/>
        <v>1</v>
      </c>
      <c r="R239" s="48" t="str">
        <f t="array" aca="1" ref="R239" ca="1">IF(ISNUMBER(Q239),IF(Q239=100%,"CUMPLIDA",IF(AND(ISNUMBER(M239),ISNUMBER(INDIRECT("FECHA_"&amp;$B239,1))), IF(M239&lt;=INDIRECT("FECHA_"&amp;$B239,1),"INCUMPLIDA","PROCESO"), "VERIFICAR FECHA")),"SIN VALOR AVANCE")</f>
        <v>CUMPLIDA</v>
      </c>
    </row>
    <row r="240" spans="1:18" ht="409.5">
      <c r="A240" s="44" t="s">
        <v>652</v>
      </c>
      <c r="B240" s="43" t="s">
        <v>1276</v>
      </c>
      <c r="C240" s="474"/>
      <c r="D240" s="474"/>
      <c r="E240" s="475"/>
      <c r="F240" s="475"/>
      <c r="G240" s="475"/>
      <c r="H240" s="475"/>
      <c r="I240" s="33" t="s">
        <v>661</v>
      </c>
      <c r="J240" s="33" t="s">
        <v>662</v>
      </c>
      <c r="K240" s="56">
        <v>1</v>
      </c>
      <c r="L240" s="296">
        <v>45231</v>
      </c>
      <c r="M240" s="296">
        <v>45504</v>
      </c>
      <c r="N240" s="95">
        <f t="shared" si="9"/>
        <v>39</v>
      </c>
      <c r="O240" s="51">
        <v>1</v>
      </c>
      <c r="P240" s="53" t="s">
        <v>660</v>
      </c>
      <c r="Q240" s="34">
        <f t="shared" si="10"/>
        <v>1</v>
      </c>
      <c r="R240" s="48" t="str">
        <f t="array" aca="1" ref="R240" ca="1">IF(ISNUMBER(Q240),IF(Q240=100%,"CUMPLIDA",IF(AND(ISNUMBER(M240),ISNUMBER(INDIRECT("FECHA_"&amp;$B240,1))), IF(M240&lt;=INDIRECT("FECHA_"&amp;$B240,1),"INCUMPLIDA","PROCESO"), "VERIFICAR FECHA")),"SIN VALOR AVANCE")</f>
        <v>CUMPLIDA</v>
      </c>
    </row>
    <row r="241" spans="1:18" ht="285.75">
      <c r="A241" s="44" t="s">
        <v>652</v>
      </c>
      <c r="B241" s="43" t="s">
        <v>1276</v>
      </c>
      <c r="C241" s="474"/>
      <c r="D241" s="474"/>
      <c r="E241" s="475"/>
      <c r="F241" s="475"/>
      <c r="G241" s="475"/>
      <c r="H241" s="45" t="s">
        <v>664</v>
      </c>
      <c r="I241" s="33" t="s">
        <v>474</v>
      </c>
      <c r="J241" s="33" t="s">
        <v>475</v>
      </c>
      <c r="K241" s="56">
        <v>1</v>
      </c>
      <c r="L241" s="297">
        <v>45323</v>
      </c>
      <c r="M241" s="297">
        <v>45747</v>
      </c>
      <c r="N241" s="95">
        <f t="shared" si="9"/>
        <v>60.571428571428569</v>
      </c>
      <c r="O241" s="51">
        <v>1</v>
      </c>
      <c r="P241" s="53" t="s">
        <v>1741</v>
      </c>
      <c r="Q241" s="34">
        <f t="shared" si="10"/>
        <v>1</v>
      </c>
      <c r="R241" s="48" t="str">
        <f t="array" aca="1" ref="R241" ca="1">IF(ISNUMBER(Q241),IF(Q241=100%,"CUMPLIDA",IF(AND(ISNUMBER(M241),ISNUMBER(INDIRECT("FECHA_"&amp;$B241,1))), IF(M241&lt;=INDIRECT("FECHA_"&amp;$B241,1),"INCUMPLIDA","PROCESO"), "VERIFICAR FECHA")),"SIN VALOR AVANCE")</f>
        <v>CUMPLIDA</v>
      </c>
    </row>
    <row r="242" spans="1:18" ht="150.75">
      <c r="A242" s="44" t="s">
        <v>652</v>
      </c>
      <c r="B242" s="43" t="s">
        <v>1276</v>
      </c>
      <c r="C242" s="474"/>
      <c r="D242" s="474"/>
      <c r="E242" s="475"/>
      <c r="F242" s="475"/>
      <c r="G242" s="475"/>
      <c r="H242" s="45" t="s">
        <v>518</v>
      </c>
      <c r="I242" s="33" t="s">
        <v>518</v>
      </c>
      <c r="J242" s="33" t="s">
        <v>519</v>
      </c>
      <c r="K242" s="56">
        <v>1</v>
      </c>
      <c r="L242" s="297">
        <v>45323</v>
      </c>
      <c r="M242" s="297">
        <v>45747</v>
      </c>
      <c r="N242" s="95">
        <f t="shared" si="9"/>
        <v>60.571428571428569</v>
      </c>
      <c r="O242" s="51">
        <v>1</v>
      </c>
      <c r="P242" s="33" t="s">
        <v>1735</v>
      </c>
      <c r="Q242" s="34">
        <f t="shared" si="10"/>
        <v>1</v>
      </c>
      <c r="R242" s="48" t="str">
        <f t="array" aca="1" ref="R242" ca="1">IF(ISNUMBER(Q242),IF(Q242=100%,"CUMPLIDA",IF(AND(ISNUMBER(M242),ISNUMBER(INDIRECT("FECHA_"&amp;$B242,1))), IF(M242&lt;=INDIRECT("FECHA_"&amp;$B242,1),"INCUMPLIDA","PROCESO"), "VERIFICAR FECHA")),"SIN VALOR AVANCE")</f>
        <v>CUMPLIDA</v>
      </c>
    </row>
    <row r="243" spans="1:18" ht="165.75">
      <c r="A243" s="44" t="s">
        <v>652</v>
      </c>
      <c r="B243" s="43" t="s">
        <v>1276</v>
      </c>
      <c r="C243" s="474"/>
      <c r="D243" s="474"/>
      <c r="E243" s="475"/>
      <c r="F243" s="475"/>
      <c r="G243" s="475"/>
      <c r="H243" s="45" t="s">
        <v>480</v>
      </c>
      <c r="I243" s="33" t="s">
        <v>481</v>
      </c>
      <c r="J243" s="33" t="s">
        <v>482</v>
      </c>
      <c r="K243" s="56">
        <v>1</v>
      </c>
      <c r="L243" s="297">
        <v>45231</v>
      </c>
      <c r="M243" s="297">
        <v>45747</v>
      </c>
      <c r="N243" s="95">
        <f t="shared" si="9"/>
        <v>73.714285714285708</v>
      </c>
      <c r="O243" s="51">
        <v>1</v>
      </c>
      <c r="P243" s="33" t="s">
        <v>1721</v>
      </c>
      <c r="Q243" s="34">
        <f t="shared" si="10"/>
        <v>1</v>
      </c>
      <c r="R243" s="48" t="str">
        <f t="array" aca="1" ref="R243" ca="1">IF(ISNUMBER(Q243),IF(Q243=100%,"CUMPLIDA",IF(AND(ISNUMBER(M243),ISNUMBER(INDIRECT("FECHA_"&amp;$B243,1))), IF(M243&lt;=INDIRECT("FECHA_"&amp;$B243,1),"INCUMPLIDA","PROCESO"), "VERIFICAR FECHA")),"SIN VALOR AVANCE")</f>
        <v>CUMPLIDA</v>
      </c>
    </row>
    <row r="244" spans="1:18" ht="255.75">
      <c r="A244" s="44" t="s">
        <v>652</v>
      </c>
      <c r="B244" s="43" t="s">
        <v>1276</v>
      </c>
      <c r="C244" s="474"/>
      <c r="D244" s="474"/>
      <c r="E244" s="475"/>
      <c r="F244" s="475"/>
      <c r="G244" s="475"/>
      <c r="H244" s="45" t="s">
        <v>483</v>
      </c>
      <c r="I244" s="33" t="s">
        <v>483</v>
      </c>
      <c r="J244" s="33" t="s">
        <v>1722</v>
      </c>
      <c r="K244" s="56">
        <v>1</v>
      </c>
      <c r="L244" s="297">
        <v>45323</v>
      </c>
      <c r="M244" s="297">
        <v>45747</v>
      </c>
      <c r="N244" s="95">
        <f t="shared" si="9"/>
        <v>60.571428571428569</v>
      </c>
      <c r="O244" s="51">
        <v>1</v>
      </c>
      <c r="P244" s="53" t="s">
        <v>665</v>
      </c>
      <c r="Q244" s="34">
        <f t="shared" si="10"/>
        <v>1</v>
      </c>
      <c r="R244" s="48" t="str">
        <f t="array" aca="1" ref="R244" ca="1">IF(ISNUMBER(Q244),IF(Q244=100%,"CUMPLIDA",IF(AND(ISNUMBER(M244),ISNUMBER(INDIRECT("FECHA_"&amp;$B244,1))), IF(M244&lt;=INDIRECT("FECHA_"&amp;$B244,1),"INCUMPLIDA","PROCESO"), "VERIFICAR FECHA")),"SIN VALOR AVANCE")</f>
        <v>CUMPLIDA</v>
      </c>
    </row>
    <row r="245" spans="1:18" ht="150.75">
      <c r="A245" s="44" t="s">
        <v>652</v>
      </c>
      <c r="B245" s="43" t="s">
        <v>1276</v>
      </c>
      <c r="C245" s="474"/>
      <c r="D245" s="474"/>
      <c r="E245" s="475"/>
      <c r="F245" s="475"/>
      <c r="G245" s="475"/>
      <c r="H245" s="45" t="s">
        <v>238</v>
      </c>
      <c r="I245" s="33" t="s">
        <v>238</v>
      </c>
      <c r="J245" s="33" t="s">
        <v>485</v>
      </c>
      <c r="K245" s="56">
        <v>1</v>
      </c>
      <c r="L245" s="297">
        <v>45231</v>
      </c>
      <c r="M245" s="297">
        <v>45747</v>
      </c>
      <c r="N245" s="95">
        <f t="shared" si="9"/>
        <v>73.714285714285708</v>
      </c>
      <c r="O245" s="51">
        <v>1</v>
      </c>
      <c r="P245" s="33" t="s">
        <v>1735</v>
      </c>
      <c r="Q245" s="34">
        <f t="shared" si="10"/>
        <v>1</v>
      </c>
      <c r="R245" s="48" t="str">
        <f t="array" aca="1" ref="R245" ca="1">IF(ISNUMBER(Q245),IF(Q245=100%,"CUMPLIDA",IF(AND(ISNUMBER(M245),ISNUMBER(INDIRECT("FECHA_"&amp;$B245,1))), IF(M245&lt;=INDIRECT("FECHA_"&amp;$B245,1),"INCUMPLIDA","PROCESO"), "VERIFICAR FECHA")),"SIN VALOR AVANCE")</f>
        <v>CUMPLIDA</v>
      </c>
    </row>
    <row r="246" spans="1:18" ht="409.5">
      <c r="A246" s="44" t="s">
        <v>652</v>
      </c>
      <c r="B246" s="43" t="s">
        <v>1276</v>
      </c>
      <c r="C246" s="474"/>
      <c r="D246" s="474"/>
      <c r="E246" s="475"/>
      <c r="F246" s="475"/>
      <c r="G246" s="475"/>
      <c r="H246" s="45" t="s">
        <v>486</v>
      </c>
      <c r="I246" s="33" t="s">
        <v>486</v>
      </c>
      <c r="J246" s="33" t="s">
        <v>776</v>
      </c>
      <c r="K246" s="56">
        <v>1</v>
      </c>
      <c r="L246" s="297">
        <v>45231</v>
      </c>
      <c r="M246" s="297">
        <v>45808</v>
      </c>
      <c r="N246" s="95">
        <f t="shared" si="9"/>
        <v>82.428571428571431</v>
      </c>
      <c r="O246" s="51">
        <v>1</v>
      </c>
      <c r="P246" s="53" t="s">
        <v>1742</v>
      </c>
      <c r="Q246" s="34">
        <f t="shared" si="10"/>
        <v>1</v>
      </c>
      <c r="R246" s="48" t="str">
        <f t="array" aca="1" ref="R246" ca="1">IF(ISNUMBER(Q246),IF(Q246=100%,"CUMPLIDA",IF(AND(ISNUMBER(M246),ISNUMBER(INDIRECT("FECHA_"&amp;$B246,1))), IF(M246&lt;=INDIRECT("FECHA_"&amp;$B246,1),"INCUMPLIDA","PROCESO"), "VERIFICAR FECHA")),"SIN VALOR AVANCE")</f>
        <v>CUMPLIDA</v>
      </c>
    </row>
    <row r="247" spans="1:18" ht="150.75">
      <c r="A247" s="44" t="s">
        <v>652</v>
      </c>
      <c r="B247" s="43" t="s">
        <v>1276</v>
      </c>
      <c r="C247" s="474"/>
      <c r="D247" s="474"/>
      <c r="E247" s="475"/>
      <c r="F247" s="475"/>
      <c r="G247" s="475"/>
      <c r="H247" s="45" t="s">
        <v>56</v>
      </c>
      <c r="I247" s="33" t="s">
        <v>489</v>
      </c>
      <c r="J247" s="33" t="s">
        <v>490</v>
      </c>
      <c r="K247" s="56">
        <v>7</v>
      </c>
      <c r="L247" s="297">
        <v>46024</v>
      </c>
      <c r="M247" s="297">
        <v>46660</v>
      </c>
      <c r="N247" s="95">
        <f t="shared" si="9"/>
        <v>90.857142857142861</v>
      </c>
      <c r="O247" s="51">
        <v>0</v>
      </c>
      <c r="P247" s="33" t="s">
        <v>1735</v>
      </c>
      <c r="Q247" s="34">
        <f t="shared" si="10"/>
        <v>0</v>
      </c>
      <c r="R247" s="48" t="str">
        <f t="array" aca="1" ref="R247" ca="1">IF(ISNUMBER(Q247),IF(Q247=100%,"CUMPLIDA",IF(AND(ISNUMBER(M247),ISNUMBER(INDIRECT("FECHA_"&amp;$B247,1))), IF(M247&lt;=INDIRECT("FECHA_"&amp;$B247,1),"INCUMPLIDA","PROCESO"), "VERIFICAR FECHA")),"SIN VALOR AVANCE")</f>
        <v>PROCESO</v>
      </c>
    </row>
    <row r="248" spans="1:18" ht="270.75">
      <c r="A248" s="44" t="s">
        <v>652</v>
      </c>
      <c r="B248" s="43" t="s">
        <v>1276</v>
      </c>
      <c r="C248" s="474"/>
      <c r="D248" s="474"/>
      <c r="E248" s="475"/>
      <c r="F248" s="475"/>
      <c r="G248" s="475"/>
      <c r="H248" s="45" t="s">
        <v>492</v>
      </c>
      <c r="I248" s="33" t="s">
        <v>493</v>
      </c>
      <c r="J248" s="33" t="s">
        <v>494</v>
      </c>
      <c r="K248" s="56">
        <v>1</v>
      </c>
      <c r="L248" s="297">
        <v>46024</v>
      </c>
      <c r="M248" s="297">
        <v>46660</v>
      </c>
      <c r="N248" s="95">
        <f t="shared" ref="N248:N311" si="11">(M248-L248)/7</f>
        <v>90.857142857142861</v>
      </c>
      <c r="O248" s="51">
        <v>0</v>
      </c>
      <c r="P248" s="53" t="s">
        <v>683</v>
      </c>
      <c r="Q248" s="34">
        <f t="shared" si="10"/>
        <v>0</v>
      </c>
      <c r="R248" s="48" t="str">
        <f t="array" aca="1" ref="R248" ca="1">IF(ISNUMBER(Q248),IF(Q248=100%,"CUMPLIDA",IF(AND(ISNUMBER(M248),ISNUMBER(INDIRECT("FECHA_"&amp;$B248,1))), IF(M248&lt;=INDIRECT("FECHA_"&amp;$B248,1),"INCUMPLIDA","PROCESO"), "VERIFICAR FECHA")),"SIN VALOR AVANCE")</f>
        <v>PROCESO</v>
      </c>
    </row>
    <row r="249" spans="1:18" ht="409.5">
      <c r="A249" s="44" t="s">
        <v>652</v>
      </c>
      <c r="B249" s="43" t="s">
        <v>1276</v>
      </c>
      <c r="C249" s="474"/>
      <c r="D249" s="474"/>
      <c r="E249" s="475"/>
      <c r="F249" s="475"/>
      <c r="G249" s="475"/>
      <c r="H249" s="45" t="s">
        <v>495</v>
      </c>
      <c r="I249" s="33" t="s">
        <v>496</v>
      </c>
      <c r="J249" s="33" t="s">
        <v>527</v>
      </c>
      <c r="K249" s="56">
        <v>2</v>
      </c>
      <c r="L249" s="297">
        <v>46024</v>
      </c>
      <c r="M249" s="297">
        <v>46660</v>
      </c>
      <c r="N249" s="95">
        <f t="shared" si="11"/>
        <v>90.857142857142861</v>
      </c>
      <c r="O249" s="51">
        <v>0</v>
      </c>
      <c r="P249" s="53" t="s">
        <v>669</v>
      </c>
      <c r="Q249" s="34">
        <f t="shared" si="10"/>
        <v>0</v>
      </c>
      <c r="R249" s="48" t="str">
        <f t="array" aca="1" ref="R249" ca="1">IF(ISNUMBER(Q249),IF(Q249=100%,"CUMPLIDA",IF(AND(ISNUMBER(M249),ISNUMBER(INDIRECT("FECHA_"&amp;$B249,1))), IF(M249&lt;=INDIRECT("FECHA_"&amp;$B249,1),"INCUMPLIDA","PROCESO"), "VERIFICAR FECHA")),"SIN VALOR AVANCE")</f>
        <v>PROCESO</v>
      </c>
    </row>
    <row r="250" spans="1:18" ht="165.75" customHeight="1">
      <c r="A250" s="44" t="s">
        <v>652</v>
      </c>
      <c r="B250" s="43" t="s">
        <v>1276</v>
      </c>
      <c r="C250" s="474" t="s">
        <v>1743</v>
      </c>
      <c r="D250" s="474" t="s">
        <v>1744</v>
      </c>
      <c r="E250" s="475" t="s">
        <v>1745</v>
      </c>
      <c r="F250" s="475"/>
      <c r="G250" s="475" t="s">
        <v>1746</v>
      </c>
      <c r="H250" s="45" t="s">
        <v>1747</v>
      </c>
      <c r="I250" s="33" t="s">
        <v>1748</v>
      </c>
      <c r="J250" s="33" t="s">
        <v>1749</v>
      </c>
      <c r="K250" s="51">
        <v>1</v>
      </c>
      <c r="L250" s="296">
        <v>43770</v>
      </c>
      <c r="M250" s="296">
        <v>43951</v>
      </c>
      <c r="N250" s="95">
        <f t="shared" si="11"/>
        <v>25.857142857142858</v>
      </c>
      <c r="O250" s="51">
        <v>1</v>
      </c>
      <c r="P250" s="62" t="s">
        <v>1750</v>
      </c>
      <c r="Q250" s="34">
        <f t="shared" si="10"/>
        <v>1</v>
      </c>
      <c r="R250" s="48" t="str">
        <f t="array" aca="1" ref="R250" ca="1">IF(ISNUMBER(Q250),IF(Q250=100%,"CUMPLIDA",IF(AND(ISNUMBER(M250),ISNUMBER(INDIRECT("FECHA_"&amp;$B250,1))), IF(M250&lt;=INDIRECT("FECHA_"&amp;$B250,1),"INCUMPLIDA","PROCESO"), "VERIFICAR FECHA")),"SIN VALOR AVANCE")</f>
        <v>CUMPLIDA</v>
      </c>
    </row>
    <row r="251" spans="1:18" ht="225">
      <c r="A251" s="44" t="s">
        <v>652</v>
      </c>
      <c r="B251" s="43" t="s">
        <v>1276</v>
      </c>
      <c r="C251" s="474"/>
      <c r="D251" s="474"/>
      <c r="E251" s="475"/>
      <c r="F251" s="475"/>
      <c r="G251" s="475"/>
      <c r="H251" s="45" t="s">
        <v>1751</v>
      </c>
      <c r="I251" s="33" t="s">
        <v>1752</v>
      </c>
      <c r="J251" s="33" t="s">
        <v>1749</v>
      </c>
      <c r="K251" s="51">
        <v>1</v>
      </c>
      <c r="L251" s="296">
        <v>43770</v>
      </c>
      <c r="M251" s="296">
        <v>43951</v>
      </c>
      <c r="N251" s="95">
        <f t="shared" si="11"/>
        <v>25.857142857142858</v>
      </c>
      <c r="O251" s="51">
        <v>1</v>
      </c>
      <c r="P251" s="62" t="s">
        <v>1750</v>
      </c>
      <c r="Q251" s="34">
        <f t="shared" si="10"/>
        <v>1</v>
      </c>
      <c r="R251" s="48" t="str">
        <f t="array" aca="1" ref="R251" ca="1">IF(ISNUMBER(Q251),IF(Q251=100%,"CUMPLIDA",IF(AND(ISNUMBER(M251),ISNUMBER(INDIRECT("FECHA_"&amp;$B251,1))), IF(M251&lt;=INDIRECT("FECHA_"&amp;$B251,1),"INCUMPLIDA","PROCESO"), "VERIFICAR FECHA")),"SIN VALOR AVANCE")</f>
        <v>CUMPLIDA</v>
      </c>
    </row>
    <row r="252" spans="1:18" ht="409.5">
      <c r="A252" s="44" t="s">
        <v>652</v>
      </c>
      <c r="B252" s="43" t="s">
        <v>1276</v>
      </c>
      <c r="C252" s="474"/>
      <c r="D252" s="474"/>
      <c r="E252" s="475"/>
      <c r="F252" s="475"/>
      <c r="G252" s="475"/>
      <c r="H252" s="490" t="s">
        <v>1714</v>
      </c>
      <c r="I252" s="57" t="s">
        <v>1715</v>
      </c>
      <c r="J252" s="33" t="s">
        <v>1716</v>
      </c>
      <c r="K252" s="51">
        <v>1</v>
      </c>
      <c r="L252" s="296">
        <v>44013</v>
      </c>
      <c r="M252" s="296">
        <v>44074</v>
      </c>
      <c r="N252" s="95">
        <f t="shared" si="11"/>
        <v>8.7142857142857135</v>
      </c>
      <c r="O252" s="51">
        <v>1</v>
      </c>
      <c r="P252" s="33" t="s">
        <v>1717</v>
      </c>
      <c r="Q252" s="34">
        <f t="shared" si="10"/>
        <v>1</v>
      </c>
      <c r="R252" s="48" t="str">
        <f t="array" aca="1" ref="R252" ca="1">IF(ISNUMBER(Q252),IF(Q252=100%,"CUMPLIDA",IF(AND(ISNUMBER(M252),ISNUMBER(INDIRECT("FECHA_"&amp;$B252,1))), IF(M252&lt;=INDIRECT("FECHA_"&amp;$B252,1),"INCUMPLIDA","PROCESO"), "VERIFICAR FECHA")),"SIN VALOR AVANCE")</f>
        <v>CUMPLIDA</v>
      </c>
    </row>
    <row r="253" spans="1:18" ht="409.5">
      <c r="A253" s="44" t="s">
        <v>652</v>
      </c>
      <c r="B253" s="43" t="s">
        <v>1276</v>
      </c>
      <c r="C253" s="474"/>
      <c r="D253" s="474"/>
      <c r="E253" s="475"/>
      <c r="F253" s="475"/>
      <c r="G253" s="475"/>
      <c r="H253" s="490"/>
      <c r="I253" s="57" t="s">
        <v>1718</v>
      </c>
      <c r="J253" s="33" t="s">
        <v>1719</v>
      </c>
      <c r="K253" s="51">
        <v>1</v>
      </c>
      <c r="L253" s="296">
        <v>44075</v>
      </c>
      <c r="M253" s="296">
        <v>44196</v>
      </c>
      <c r="N253" s="95">
        <f t="shared" si="11"/>
        <v>17.285714285714285</v>
      </c>
      <c r="O253" s="51">
        <v>1</v>
      </c>
      <c r="P253" s="33" t="s">
        <v>1753</v>
      </c>
      <c r="Q253" s="34">
        <f t="shared" si="10"/>
        <v>1</v>
      </c>
      <c r="R253" s="48" t="str">
        <f t="array" aca="1" ref="R253" ca="1">IF(ISNUMBER(Q253),IF(Q253=100%,"CUMPLIDA",IF(AND(ISNUMBER(M253),ISNUMBER(INDIRECT("FECHA_"&amp;$B253,1))), IF(M253&lt;=INDIRECT("FECHA_"&amp;$B253,1),"INCUMPLIDA","PROCESO"), "VERIFICAR FECHA")),"SIN VALOR AVANCE")</f>
        <v>CUMPLIDA</v>
      </c>
    </row>
    <row r="254" spans="1:18" ht="409.5">
      <c r="A254" s="44" t="s">
        <v>652</v>
      </c>
      <c r="B254" s="43" t="s">
        <v>1276</v>
      </c>
      <c r="C254" s="474"/>
      <c r="D254" s="474"/>
      <c r="E254" s="475"/>
      <c r="F254" s="475"/>
      <c r="G254" s="475"/>
      <c r="H254" s="490"/>
      <c r="I254" s="33" t="s">
        <v>658</v>
      </c>
      <c r="J254" s="33" t="s">
        <v>659</v>
      </c>
      <c r="K254" s="56">
        <v>1</v>
      </c>
      <c r="L254" s="296">
        <v>45231</v>
      </c>
      <c r="M254" s="296">
        <v>45504</v>
      </c>
      <c r="N254" s="95">
        <f t="shared" si="11"/>
        <v>39</v>
      </c>
      <c r="O254" s="51">
        <v>1</v>
      </c>
      <c r="P254" s="53" t="s">
        <v>660</v>
      </c>
      <c r="Q254" s="34">
        <f t="shared" si="10"/>
        <v>1</v>
      </c>
      <c r="R254" s="48" t="str">
        <f t="array" aca="1" ref="R254" ca="1">IF(ISNUMBER(Q254),IF(Q254=100%,"CUMPLIDA",IF(AND(ISNUMBER(M254),ISNUMBER(INDIRECT("FECHA_"&amp;$B254,1))), IF(M254&lt;=INDIRECT("FECHA_"&amp;$B254,1),"INCUMPLIDA","PROCESO"), "VERIFICAR FECHA")),"SIN VALOR AVANCE")</f>
        <v>CUMPLIDA</v>
      </c>
    </row>
    <row r="255" spans="1:18" ht="409.5">
      <c r="A255" s="44" t="s">
        <v>652</v>
      </c>
      <c r="B255" s="43" t="s">
        <v>1276</v>
      </c>
      <c r="C255" s="474"/>
      <c r="D255" s="474"/>
      <c r="E255" s="475"/>
      <c r="F255" s="475"/>
      <c r="G255" s="475"/>
      <c r="H255" s="490"/>
      <c r="I255" s="33" t="s">
        <v>661</v>
      </c>
      <c r="J255" s="33" t="s">
        <v>662</v>
      </c>
      <c r="K255" s="56">
        <v>1</v>
      </c>
      <c r="L255" s="296">
        <v>45231</v>
      </c>
      <c r="M255" s="296">
        <v>45504</v>
      </c>
      <c r="N255" s="95">
        <f t="shared" si="11"/>
        <v>39</v>
      </c>
      <c r="O255" s="51">
        <v>1</v>
      </c>
      <c r="P255" s="53" t="s">
        <v>660</v>
      </c>
      <c r="Q255" s="34">
        <f t="shared" si="10"/>
        <v>1</v>
      </c>
      <c r="R255" s="48" t="str">
        <f t="array" aca="1" ref="R255" ca="1">IF(ISNUMBER(Q255),IF(Q255=100%,"CUMPLIDA",IF(AND(ISNUMBER(M255),ISNUMBER(INDIRECT("FECHA_"&amp;$B255,1))), IF(M255&lt;=INDIRECT("FECHA_"&amp;$B255,1),"INCUMPLIDA","PROCESO"), "VERIFICAR FECHA")),"SIN VALOR AVANCE")</f>
        <v>CUMPLIDA</v>
      </c>
    </row>
    <row r="256" spans="1:18" ht="270.75">
      <c r="A256" s="44" t="s">
        <v>652</v>
      </c>
      <c r="B256" s="43" t="s">
        <v>1276</v>
      </c>
      <c r="C256" s="474"/>
      <c r="D256" s="474"/>
      <c r="E256" s="475"/>
      <c r="F256" s="475"/>
      <c r="G256" s="475"/>
      <c r="H256" s="45" t="s">
        <v>664</v>
      </c>
      <c r="I256" s="33" t="s">
        <v>474</v>
      </c>
      <c r="J256" s="33" t="s">
        <v>475</v>
      </c>
      <c r="K256" s="56">
        <v>1</v>
      </c>
      <c r="L256" s="297">
        <v>45323</v>
      </c>
      <c r="M256" s="297">
        <v>45747</v>
      </c>
      <c r="N256" s="95">
        <f t="shared" si="11"/>
        <v>60.571428571428569</v>
      </c>
      <c r="O256" s="51">
        <v>1</v>
      </c>
      <c r="P256" s="53" t="s">
        <v>683</v>
      </c>
      <c r="Q256" s="34">
        <f t="shared" si="10"/>
        <v>1</v>
      </c>
      <c r="R256" s="48" t="str">
        <f t="array" aca="1" ref="R256" ca="1">IF(ISNUMBER(Q256),IF(Q256=100%,"CUMPLIDA",IF(AND(ISNUMBER(M256),ISNUMBER(INDIRECT("FECHA_"&amp;$B256,1))), IF(M256&lt;=INDIRECT("FECHA_"&amp;$B256,1),"INCUMPLIDA","PROCESO"), "VERIFICAR FECHA")),"SIN VALOR AVANCE")</f>
        <v>CUMPLIDA</v>
      </c>
    </row>
    <row r="257" spans="1:18" ht="150.75">
      <c r="A257" s="44" t="s">
        <v>652</v>
      </c>
      <c r="B257" s="43" t="s">
        <v>1276</v>
      </c>
      <c r="C257" s="474"/>
      <c r="D257" s="474"/>
      <c r="E257" s="475"/>
      <c r="F257" s="475"/>
      <c r="G257" s="475"/>
      <c r="H257" s="45" t="s">
        <v>518</v>
      </c>
      <c r="I257" s="33" t="s">
        <v>518</v>
      </c>
      <c r="J257" s="33" t="s">
        <v>519</v>
      </c>
      <c r="K257" s="56">
        <v>1</v>
      </c>
      <c r="L257" s="297">
        <v>45323</v>
      </c>
      <c r="M257" s="297">
        <v>45747</v>
      </c>
      <c r="N257" s="95">
        <f t="shared" si="11"/>
        <v>60.571428571428569</v>
      </c>
      <c r="O257" s="51">
        <v>1</v>
      </c>
      <c r="P257" s="33" t="s">
        <v>1735</v>
      </c>
      <c r="Q257" s="34">
        <f t="shared" si="10"/>
        <v>1</v>
      </c>
      <c r="R257" s="48" t="str">
        <f t="array" aca="1" ref="R257" ca="1">IF(ISNUMBER(Q257),IF(Q257=100%,"CUMPLIDA",IF(AND(ISNUMBER(M257),ISNUMBER(INDIRECT("FECHA_"&amp;$B257,1))), IF(M257&lt;=INDIRECT("FECHA_"&amp;$B257,1),"INCUMPLIDA","PROCESO"), "VERIFICAR FECHA")),"SIN VALOR AVANCE")</f>
        <v>CUMPLIDA</v>
      </c>
    </row>
    <row r="258" spans="1:18" ht="165.75">
      <c r="A258" s="44" t="s">
        <v>652</v>
      </c>
      <c r="B258" s="43" t="s">
        <v>1276</v>
      </c>
      <c r="C258" s="474"/>
      <c r="D258" s="474"/>
      <c r="E258" s="475"/>
      <c r="F258" s="475"/>
      <c r="G258" s="475"/>
      <c r="H258" s="45" t="s">
        <v>480</v>
      </c>
      <c r="I258" s="33" t="s">
        <v>481</v>
      </c>
      <c r="J258" s="33" t="s">
        <v>482</v>
      </c>
      <c r="K258" s="56">
        <v>1</v>
      </c>
      <c r="L258" s="297">
        <v>45231</v>
      </c>
      <c r="M258" s="297">
        <v>45747</v>
      </c>
      <c r="N258" s="95">
        <f t="shared" si="11"/>
        <v>73.714285714285708</v>
      </c>
      <c r="O258" s="51">
        <v>1</v>
      </c>
      <c r="P258" s="33" t="s">
        <v>1721</v>
      </c>
      <c r="Q258" s="34">
        <f t="shared" si="10"/>
        <v>1</v>
      </c>
      <c r="R258" s="48" t="str">
        <f t="array" aca="1" ref="R258" ca="1">IF(ISNUMBER(Q258),IF(Q258=100%,"CUMPLIDA",IF(AND(ISNUMBER(M258),ISNUMBER(INDIRECT("FECHA_"&amp;$B258,1))), IF(M258&lt;=INDIRECT("FECHA_"&amp;$B258,1),"INCUMPLIDA","PROCESO"), "VERIFICAR FECHA")),"SIN VALOR AVANCE")</f>
        <v>CUMPLIDA</v>
      </c>
    </row>
    <row r="259" spans="1:18" ht="270.75">
      <c r="A259" s="44" t="s">
        <v>652</v>
      </c>
      <c r="B259" s="43" t="s">
        <v>1276</v>
      </c>
      <c r="C259" s="474"/>
      <c r="D259" s="474"/>
      <c r="E259" s="475"/>
      <c r="F259" s="475"/>
      <c r="G259" s="475"/>
      <c r="H259" s="45" t="s">
        <v>483</v>
      </c>
      <c r="I259" s="33" t="s">
        <v>483</v>
      </c>
      <c r="J259" s="33" t="s">
        <v>1722</v>
      </c>
      <c r="K259" s="56">
        <v>1</v>
      </c>
      <c r="L259" s="297">
        <v>45323</v>
      </c>
      <c r="M259" s="297">
        <v>45747</v>
      </c>
      <c r="N259" s="95">
        <f t="shared" si="11"/>
        <v>60.571428571428569</v>
      </c>
      <c r="O259" s="51">
        <v>1</v>
      </c>
      <c r="P259" s="53" t="s">
        <v>683</v>
      </c>
      <c r="Q259" s="34">
        <f t="shared" si="10"/>
        <v>1</v>
      </c>
      <c r="R259" s="48" t="str">
        <f t="array" aca="1" ref="R259" ca="1">IF(ISNUMBER(Q259),IF(Q259=100%,"CUMPLIDA",IF(AND(ISNUMBER(M259),ISNUMBER(INDIRECT("FECHA_"&amp;$B259,1))), IF(M259&lt;=INDIRECT("FECHA_"&amp;$B259,1),"INCUMPLIDA","PROCESO"), "VERIFICAR FECHA")),"SIN VALOR AVANCE")</f>
        <v>CUMPLIDA</v>
      </c>
    </row>
    <row r="260" spans="1:18" ht="165.75">
      <c r="A260" s="44" t="s">
        <v>652</v>
      </c>
      <c r="B260" s="43" t="s">
        <v>1276</v>
      </c>
      <c r="C260" s="474"/>
      <c r="D260" s="474"/>
      <c r="E260" s="475"/>
      <c r="F260" s="475"/>
      <c r="G260" s="475"/>
      <c r="H260" s="45" t="s">
        <v>238</v>
      </c>
      <c r="I260" s="33" t="s">
        <v>238</v>
      </c>
      <c r="J260" s="33" t="s">
        <v>485</v>
      </c>
      <c r="K260" s="56">
        <v>1</v>
      </c>
      <c r="L260" s="297">
        <v>45231</v>
      </c>
      <c r="M260" s="297">
        <v>45747</v>
      </c>
      <c r="N260" s="95">
        <f t="shared" si="11"/>
        <v>73.714285714285708</v>
      </c>
      <c r="O260" s="51">
        <v>1</v>
      </c>
      <c r="P260" s="33" t="s">
        <v>1721</v>
      </c>
      <c r="Q260" s="34">
        <f t="shared" si="10"/>
        <v>1</v>
      </c>
      <c r="R260" s="48" t="str">
        <f t="array" aca="1" ref="R260" ca="1">IF(ISNUMBER(Q260),IF(Q260=100%,"CUMPLIDA",IF(AND(ISNUMBER(M260),ISNUMBER(INDIRECT("FECHA_"&amp;$B260,1))), IF(M260&lt;=INDIRECT("FECHA_"&amp;$B260,1),"INCUMPLIDA","PROCESO"), "VERIFICAR FECHA")),"SIN VALOR AVANCE")</f>
        <v>CUMPLIDA</v>
      </c>
    </row>
    <row r="261" spans="1:18" ht="390.75">
      <c r="A261" s="44" t="s">
        <v>652</v>
      </c>
      <c r="B261" s="43" t="s">
        <v>1276</v>
      </c>
      <c r="C261" s="474"/>
      <c r="D261" s="474"/>
      <c r="E261" s="475"/>
      <c r="F261" s="475"/>
      <c r="G261" s="475"/>
      <c r="H261" s="45" t="s">
        <v>486</v>
      </c>
      <c r="I261" s="33" t="s">
        <v>486</v>
      </c>
      <c r="J261" s="33" t="s">
        <v>776</v>
      </c>
      <c r="K261" s="56">
        <v>1</v>
      </c>
      <c r="L261" s="297">
        <v>45231</v>
      </c>
      <c r="M261" s="297">
        <v>45808</v>
      </c>
      <c r="N261" s="95">
        <f t="shared" si="11"/>
        <v>82.428571428571431</v>
      </c>
      <c r="O261" s="51">
        <v>1</v>
      </c>
      <c r="P261" s="53" t="s">
        <v>667</v>
      </c>
      <c r="Q261" s="34">
        <f t="shared" si="10"/>
        <v>1</v>
      </c>
      <c r="R261" s="48" t="str">
        <f t="array" aca="1" ref="R261" ca="1">IF(ISNUMBER(Q261),IF(Q261=100%,"CUMPLIDA",IF(AND(ISNUMBER(M261),ISNUMBER(INDIRECT("FECHA_"&amp;$B261,1))), IF(M261&lt;=INDIRECT("FECHA_"&amp;$B261,1),"INCUMPLIDA","PROCESO"), "VERIFICAR FECHA")),"SIN VALOR AVANCE")</f>
        <v>CUMPLIDA</v>
      </c>
    </row>
    <row r="262" spans="1:18" ht="210.75">
      <c r="A262" s="44" t="s">
        <v>652</v>
      </c>
      <c r="B262" s="43" t="s">
        <v>1276</v>
      </c>
      <c r="C262" s="474"/>
      <c r="D262" s="474"/>
      <c r="E262" s="475"/>
      <c r="F262" s="475"/>
      <c r="G262" s="475"/>
      <c r="H262" s="45" t="s">
        <v>56</v>
      </c>
      <c r="I262" s="33" t="s">
        <v>489</v>
      </c>
      <c r="J262" s="33" t="s">
        <v>490</v>
      </c>
      <c r="K262" s="56">
        <v>7</v>
      </c>
      <c r="L262" s="297">
        <v>46024</v>
      </c>
      <c r="M262" s="297">
        <v>46660</v>
      </c>
      <c r="N262" s="95">
        <f t="shared" si="11"/>
        <v>90.857142857142861</v>
      </c>
      <c r="O262" s="51">
        <v>0</v>
      </c>
      <c r="P262" s="33" t="s">
        <v>1754</v>
      </c>
      <c r="Q262" s="34">
        <f t="shared" si="10"/>
        <v>0</v>
      </c>
      <c r="R262" s="48" t="str">
        <f t="array" aca="1" ref="R262" ca="1">IF(ISNUMBER(Q262),IF(Q262=100%,"CUMPLIDA",IF(AND(ISNUMBER(M262),ISNUMBER(INDIRECT("FECHA_"&amp;$B262,1))), IF(M262&lt;=INDIRECT("FECHA_"&amp;$B262,1),"INCUMPLIDA","PROCESO"), "VERIFICAR FECHA")),"SIN VALOR AVANCE")</f>
        <v>PROCESO</v>
      </c>
    </row>
    <row r="263" spans="1:18" ht="270.75">
      <c r="A263" s="44" t="s">
        <v>652</v>
      </c>
      <c r="B263" s="43" t="s">
        <v>1276</v>
      </c>
      <c r="C263" s="474"/>
      <c r="D263" s="474"/>
      <c r="E263" s="475"/>
      <c r="F263" s="475"/>
      <c r="G263" s="475"/>
      <c r="H263" s="45" t="s">
        <v>492</v>
      </c>
      <c r="I263" s="33" t="s">
        <v>493</v>
      </c>
      <c r="J263" s="33" t="s">
        <v>494</v>
      </c>
      <c r="K263" s="56">
        <v>1</v>
      </c>
      <c r="L263" s="297">
        <v>46024</v>
      </c>
      <c r="M263" s="297">
        <v>46660</v>
      </c>
      <c r="N263" s="95">
        <f t="shared" si="11"/>
        <v>90.857142857142861</v>
      </c>
      <c r="O263" s="51">
        <v>0</v>
      </c>
      <c r="P263" s="53" t="s">
        <v>683</v>
      </c>
      <c r="Q263" s="34">
        <f t="shared" si="10"/>
        <v>0</v>
      </c>
      <c r="R263" s="48" t="str">
        <f t="array" aca="1" ref="R263" ca="1">IF(ISNUMBER(Q263),IF(Q263=100%,"CUMPLIDA",IF(AND(ISNUMBER(M263),ISNUMBER(INDIRECT("FECHA_"&amp;$B263,1))), IF(M263&lt;=INDIRECT("FECHA_"&amp;$B263,1),"INCUMPLIDA","PROCESO"), "VERIFICAR FECHA")),"SIN VALOR AVANCE")</f>
        <v>PROCESO</v>
      </c>
    </row>
    <row r="264" spans="1:18" ht="409.5">
      <c r="A264" s="44" t="s">
        <v>652</v>
      </c>
      <c r="B264" s="43" t="s">
        <v>1276</v>
      </c>
      <c r="C264" s="474"/>
      <c r="D264" s="474"/>
      <c r="E264" s="475"/>
      <c r="F264" s="475"/>
      <c r="G264" s="475"/>
      <c r="H264" s="45" t="s">
        <v>495</v>
      </c>
      <c r="I264" s="33" t="s">
        <v>496</v>
      </c>
      <c r="J264" s="33" t="s">
        <v>527</v>
      </c>
      <c r="K264" s="56">
        <v>2</v>
      </c>
      <c r="L264" s="297">
        <v>46024</v>
      </c>
      <c r="M264" s="297">
        <v>46660</v>
      </c>
      <c r="N264" s="95">
        <f t="shared" si="11"/>
        <v>90.857142857142861</v>
      </c>
      <c r="O264" s="51">
        <v>0</v>
      </c>
      <c r="P264" s="53" t="s">
        <v>669</v>
      </c>
      <c r="Q264" s="34">
        <f t="shared" si="10"/>
        <v>0</v>
      </c>
      <c r="R264" s="48" t="str">
        <f t="array" aca="1" ref="R264" ca="1">IF(ISNUMBER(Q264),IF(Q264=100%,"CUMPLIDA",IF(AND(ISNUMBER(M264),ISNUMBER(INDIRECT("FECHA_"&amp;$B264,1))), IF(M264&lt;=INDIRECT("FECHA_"&amp;$B264,1),"INCUMPLIDA","PROCESO"), "VERIFICAR FECHA")),"SIN VALOR AVANCE")</f>
        <v>PROCESO</v>
      </c>
    </row>
    <row r="265" spans="1:18" ht="195.75">
      <c r="A265" s="44" t="s">
        <v>652</v>
      </c>
      <c r="B265" s="43" t="s">
        <v>1276</v>
      </c>
      <c r="C265" s="474" t="s">
        <v>1755</v>
      </c>
      <c r="D265" s="474" t="s">
        <v>1756</v>
      </c>
      <c r="E265" s="475" t="s">
        <v>1757</v>
      </c>
      <c r="F265" s="475"/>
      <c r="G265" s="497" t="s">
        <v>1758</v>
      </c>
      <c r="H265" s="497" t="s">
        <v>1759</v>
      </c>
      <c r="I265" s="60" t="s">
        <v>1760</v>
      </c>
      <c r="J265" s="60" t="s">
        <v>1761</v>
      </c>
      <c r="K265" s="51">
        <v>1</v>
      </c>
      <c r="L265" s="296">
        <v>44927</v>
      </c>
      <c r="M265" s="296">
        <v>45504</v>
      </c>
      <c r="N265" s="95">
        <f t="shared" si="11"/>
        <v>82.428571428571431</v>
      </c>
      <c r="O265" s="51">
        <v>1</v>
      </c>
      <c r="P265" s="33" t="s">
        <v>1762</v>
      </c>
      <c r="Q265" s="34">
        <f t="shared" si="10"/>
        <v>1</v>
      </c>
      <c r="R265" s="48" t="str">
        <f t="array" aca="1" ref="R265" ca="1">IF(ISNUMBER(Q265),IF(Q265=100%,"CUMPLIDA",IF(AND(ISNUMBER(M265),ISNUMBER(INDIRECT("FECHA_"&amp;$B265,1))), IF(M265&lt;=INDIRECT("FECHA_"&amp;$B265,1),"INCUMPLIDA","PROCESO"), "VERIFICAR FECHA")),"SIN VALOR AVANCE")</f>
        <v>CUMPLIDA</v>
      </c>
    </row>
    <row r="266" spans="1:18" ht="225.75">
      <c r="A266" s="44" t="s">
        <v>652</v>
      </c>
      <c r="B266" s="43" t="s">
        <v>1276</v>
      </c>
      <c r="C266" s="474"/>
      <c r="D266" s="474"/>
      <c r="E266" s="475"/>
      <c r="F266" s="475"/>
      <c r="G266" s="497"/>
      <c r="H266" s="497"/>
      <c r="I266" s="60" t="s">
        <v>1763</v>
      </c>
      <c r="J266" s="60" t="s">
        <v>1764</v>
      </c>
      <c r="K266" s="51">
        <v>1</v>
      </c>
      <c r="L266" s="296">
        <v>45139</v>
      </c>
      <c r="M266" s="296">
        <v>46203</v>
      </c>
      <c r="N266" s="95">
        <f t="shared" si="11"/>
        <v>152</v>
      </c>
      <c r="O266" s="51">
        <v>0</v>
      </c>
      <c r="P266" s="33" t="s">
        <v>1765</v>
      </c>
      <c r="Q266" s="34">
        <f t="shared" si="10"/>
        <v>0</v>
      </c>
      <c r="R266" s="48" t="str">
        <f t="array" aca="1" ref="R266" ca="1">IF(ISNUMBER(Q266),IF(Q266=100%,"CUMPLIDA",IF(AND(ISNUMBER(M266),ISNUMBER(INDIRECT("FECHA_"&amp;$B266,1))), IF(M266&lt;=INDIRECT("FECHA_"&amp;$B266,1),"INCUMPLIDA","PROCESO"), "VERIFICAR FECHA")),"SIN VALOR AVANCE")</f>
        <v>PROCESO</v>
      </c>
    </row>
    <row r="267" spans="1:18" ht="150">
      <c r="A267" s="44" t="s">
        <v>652</v>
      </c>
      <c r="B267" s="43" t="s">
        <v>1276</v>
      </c>
      <c r="C267" s="474"/>
      <c r="D267" s="474"/>
      <c r="E267" s="475"/>
      <c r="F267" s="475"/>
      <c r="G267" s="497"/>
      <c r="H267" s="59" t="s">
        <v>1766</v>
      </c>
      <c r="I267" s="60" t="s">
        <v>1767</v>
      </c>
      <c r="J267" s="60" t="s">
        <v>1768</v>
      </c>
      <c r="K267" s="51">
        <v>1</v>
      </c>
      <c r="L267" s="296">
        <v>44562</v>
      </c>
      <c r="M267" s="296">
        <v>44926</v>
      </c>
      <c r="N267" s="95">
        <f t="shared" si="11"/>
        <v>52</v>
      </c>
      <c r="O267" s="51">
        <v>1</v>
      </c>
      <c r="P267" s="33" t="s">
        <v>1769</v>
      </c>
      <c r="Q267" s="34">
        <f t="shared" si="10"/>
        <v>1</v>
      </c>
      <c r="R267" s="48" t="str">
        <f t="array" aca="1" ref="R267" ca="1">IF(ISNUMBER(Q267),IF(Q267=100%,"CUMPLIDA",IF(AND(ISNUMBER(M267),ISNUMBER(INDIRECT("FECHA_"&amp;$B267,1))), IF(M267&lt;=INDIRECT("FECHA_"&amp;$B267,1),"INCUMPLIDA","PROCESO"), "VERIFICAR FECHA")),"SIN VALOR AVANCE")</f>
        <v>CUMPLIDA</v>
      </c>
    </row>
    <row r="268" spans="1:18" ht="195.75">
      <c r="A268" s="44" t="s">
        <v>652</v>
      </c>
      <c r="B268" s="43" t="s">
        <v>1276</v>
      </c>
      <c r="C268" s="474" t="s">
        <v>1755</v>
      </c>
      <c r="D268" s="474" t="s">
        <v>1756</v>
      </c>
      <c r="E268" s="475" t="s">
        <v>1770</v>
      </c>
      <c r="F268" s="475"/>
      <c r="G268" s="497" t="s">
        <v>1771</v>
      </c>
      <c r="H268" s="497" t="s">
        <v>1759</v>
      </c>
      <c r="I268" s="60" t="s">
        <v>1760</v>
      </c>
      <c r="J268" s="60" t="s">
        <v>1761</v>
      </c>
      <c r="K268" s="51">
        <v>1</v>
      </c>
      <c r="L268" s="296">
        <v>44927</v>
      </c>
      <c r="M268" s="296">
        <v>45504</v>
      </c>
      <c r="N268" s="95">
        <f t="shared" si="11"/>
        <v>82.428571428571431</v>
      </c>
      <c r="O268" s="51">
        <v>1</v>
      </c>
      <c r="P268" s="33" t="s">
        <v>1762</v>
      </c>
      <c r="Q268" s="34">
        <f t="shared" si="10"/>
        <v>1</v>
      </c>
      <c r="R268" s="48" t="str">
        <f t="array" aca="1" ref="R268" ca="1">IF(ISNUMBER(Q268),IF(Q268=100%,"CUMPLIDA",IF(AND(ISNUMBER(M268),ISNUMBER(INDIRECT("FECHA_"&amp;$B268,1))), IF(M268&lt;=INDIRECT("FECHA_"&amp;$B268,1),"INCUMPLIDA","PROCESO"), "VERIFICAR FECHA")),"SIN VALOR AVANCE")</f>
        <v>CUMPLIDA</v>
      </c>
    </row>
    <row r="269" spans="1:18" ht="225.75">
      <c r="A269" s="44" t="s">
        <v>652</v>
      </c>
      <c r="B269" s="43" t="s">
        <v>1276</v>
      </c>
      <c r="C269" s="474"/>
      <c r="D269" s="474"/>
      <c r="E269" s="475"/>
      <c r="F269" s="475"/>
      <c r="G269" s="497" t="s">
        <v>1771</v>
      </c>
      <c r="H269" s="497"/>
      <c r="I269" s="60" t="s">
        <v>1763</v>
      </c>
      <c r="J269" s="60" t="s">
        <v>1764</v>
      </c>
      <c r="K269" s="51">
        <v>1</v>
      </c>
      <c r="L269" s="296">
        <v>45139</v>
      </c>
      <c r="M269" s="296">
        <v>46203</v>
      </c>
      <c r="N269" s="95">
        <f t="shared" si="11"/>
        <v>152</v>
      </c>
      <c r="O269" s="51">
        <v>0</v>
      </c>
      <c r="P269" s="33" t="s">
        <v>1765</v>
      </c>
      <c r="Q269" s="34">
        <f t="shared" si="10"/>
        <v>0</v>
      </c>
      <c r="R269" s="48" t="str">
        <f t="array" aca="1" ref="R269" ca="1">IF(ISNUMBER(Q269),IF(Q269=100%,"CUMPLIDA",IF(AND(ISNUMBER(M269),ISNUMBER(INDIRECT("FECHA_"&amp;$B269,1))), IF(M269&lt;=INDIRECT("FECHA_"&amp;$B269,1),"INCUMPLIDA","PROCESO"), "VERIFICAR FECHA")),"SIN VALOR AVANCE")</f>
        <v>PROCESO</v>
      </c>
    </row>
    <row r="270" spans="1:18" ht="210.75">
      <c r="A270" s="44" t="s">
        <v>652</v>
      </c>
      <c r="B270" s="43" t="s">
        <v>1276</v>
      </c>
      <c r="C270" s="474"/>
      <c r="D270" s="474"/>
      <c r="E270" s="475"/>
      <c r="F270" s="475"/>
      <c r="G270" s="497" t="s">
        <v>1771</v>
      </c>
      <c r="H270" s="497" t="s">
        <v>1772</v>
      </c>
      <c r="I270" s="60" t="s">
        <v>1773</v>
      </c>
      <c r="J270" s="60" t="s">
        <v>1774</v>
      </c>
      <c r="K270" s="51">
        <v>1</v>
      </c>
      <c r="L270" s="296">
        <v>44593</v>
      </c>
      <c r="M270" s="296">
        <v>44742</v>
      </c>
      <c r="N270" s="95">
        <f t="shared" si="11"/>
        <v>21.285714285714285</v>
      </c>
      <c r="O270" s="51">
        <v>1</v>
      </c>
      <c r="P270" s="33" t="s">
        <v>1775</v>
      </c>
      <c r="Q270" s="34">
        <f t="shared" si="10"/>
        <v>1</v>
      </c>
      <c r="R270" s="48" t="str">
        <f t="array" aca="1" ref="R270" ca="1">IF(ISNUMBER(Q270),IF(Q270=100%,"CUMPLIDA",IF(AND(ISNUMBER(M270),ISNUMBER(INDIRECT("FECHA_"&amp;$B270,1))), IF(M270&lt;=INDIRECT("FECHA_"&amp;$B270,1),"INCUMPLIDA","PROCESO"), "VERIFICAR FECHA")),"SIN VALOR AVANCE")</f>
        <v>CUMPLIDA</v>
      </c>
    </row>
    <row r="271" spans="1:18" ht="150.75">
      <c r="A271" s="44" t="s">
        <v>652</v>
      </c>
      <c r="B271" s="43" t="s">
        <v>1276</v>
      </c>
      <c r="C271" s="474"/>
      <c r="D271" s="474"/>
      <c r="E271" s="475"/>
      <c r="F271" s="475"/>
      <c r="G271" s="497" t="s">
        <v>1771</v>
      </c>
      <c r="H271" s="497"/>
      <c r="I271" s="60" t="s">
        <v>1776</v>
      </c>
      <c r="J271" s="60" t="s">
        <v>1777</v>
      </c>
      <c r="K271" s="51">
        <v>1</v>
      </c>
      <c r="L271" s="296">
        <v>44927</v>
      </c>
      <c r="M271" s="296">
        <v>45138</v>
      </c>
      <c r="N271" s="95">
        <f t="shared" si="11"/>
        <v>30.142857142857142</v>
      </c>
      <c r="O271" s="51">
        <v>1</v>
      </c>
      <c r="P271" s="33" t="s">
        <v>1778</v>
      </c>
      <c r="Q271" s="34">
        <f t="shared" si="10"/>
        <v>1</v>
      </c>
      <c r="R271" s="48" t="str">
        <f t="array" aca="1" ref="R271" ca="1">IF(ISNUMBER(Q271),IF(Q271=100%,"CUMPLIDA",IF(AND(ISNUMBER(M271),ISNUMBER(INDIRECT("FECHA_"&amp;$B271,1))), IF(M271&lt;=INDIRECT("FECHA_"&amp;$B271,1),"INCUMPLIDA","PROCESO"), "VERIFICAR FECHA")),"SIN VALOR AVANCE")</f>
        <v>CUMPLIDA</v>
      </c>
    </row>
    <row r="272" spans="1:18" ht="150">
      <c r="A272" s="44" t="s">
        <v>652</v>
      </c>
      <c r="B272" s="43" t="s">
        <v>1276</v>
      </c>
      <c r="C272" s="474"/>
      <c r="D272" s="474"/>
      <c r="E272" s="475"/>
      <c r="F272" s="475"/>
      <c r="G272" s="497" t="s">
        <v>1771</v>
      </c>
      <c r="H272" s="59" t="s">
        <v>1779</v>
      </c>
      <c r="I272" s="60" t="s">
        <v>1767</v>
      </c>
      <c r="J272" s="60" t="s">
        <v>1768</v>
      </c>
      <c r="K272" s="51">
        <v>1</v>
      </c>
      <c r="L272" s="296">
        <v>44562</v>
      </c>
      <c r="M272" s="296">
        <v>44926</v>
      </c>
      <c r="N272" s="95">
        <f t="shared" si="11"/>
        <v>52</v>
      </c>
      <c r="O272" s="51">
        <v>1</v>
      </c>
      <c r="P272" s="33" t="s">
        <v>1769</v>
      </c>
      <c r="Q272" s="34">
        <f t="shared" si="10"/>
        <v>1</v>
      </c>
      <c r="R272" s="48" t="str">
        <f t="array" aca="1" ref="R272" ca="1">IF(ISNUMBER(Q272),IF(Q272=100%,"CUMPLIDA",IF(AND(ISNUMBER(M272),ISNUMBER(INDIRECT("FECHA_"&amp;$B272,1))), IF(M272&lt;=INDIRECT("FECHA_"&amp;$B272,1),"INCUMPLIDA","PROCESO"), "VERIFICAR FECHA")),"SIN VALOR AVANCE")</f>
        <v>CUMPLIDA</v>
      </c>
    </row>
    <row r="273" spans="1:18" ht="409.5">
      <c r="A273" s="44" t="s">
        <v>652</v>
      </c>
      <c r="B273" s="43" t="s">
        <v>1276</v>
      </c>
      <c r="C273" s="474" t="s">
        <v>1755</v>
      </c>
      <c r="D273" s="474" t="s">
        <v>1756</v>
      </c>
      <c r="E273" s="475" t="s">
        <v>1780</v>
      </c>
      <c r="F273" s="475"/>
      <c r="G273" s="475" t="s">
        <v>1781</v>
      </c>
      <c r="H273" s="475" t="s">
        <v>1714</v>
      </c>
      <c r="I273" s="33" t="s">
        <v>658</v>
      </c>
      <c r="J273" s="33" t="s">
        <v>659</v>
      </c>
      <c r="K273" s="56">
        <v>1</v>
      </c>
      <c r="L273" s="296">
        <v>45231</v>
      </c>
      <c r="M273" s="296">
        <v>45504</v>
      </c>
      <c r="N273" s="95">
        <f t="shared" si="11"/>
        <v>39</v>
      </c>
      <c r="O273" s="51">
        <v>1</v>
      </c>
      <c r="P273" s="53" t="s">
        <v>1782</v>
      </c>
      <c r="Q273" s="34">
        <f t="shared" si="10"/>
        <v>1</v>
      </c>
      <c r="R273" s="48" t="str">
        <f t="array" aca="1" ref="R273" ca="1">IF(ISNUMBER(Q273),IF(Q273=100%,"CUMPLIDA",IF(AND(ISNUMBER(M273),ISNUMBER(INDIRECT("FECHA_"&amp;$B273,1))), IF(M273&lt;=INDIRECT("FECHA_"&amp;$B273,1),"INCUMPLIDA","PROCESO"), "VERIFICAR FECHA")),"SIN VALOR AVANCE")</f>
        <v>CUMPLIDA</v>
      </c>
    </row>
    <row r="274" spans="1:18" ht="409.5">
      <c r="A274" s="44" t="s">
        <v>652</v>
      </c>
      <c r="B274" s="43" t="s">
        <v>1276</v>
      </c>
      <c r="C274" s="474"/>
      <c r="D274" s="474"/>
      <c r="E274" s="475"/>
      <c r="F274" s="475"/>
      <c r="G274" s="475"/>
      <c r="H274" s="475"/>
      <c r="I274" s="33" t="s">
        <v>661</v>
      </c>
      <c r="J274" s="33" t="s">
        <v>662</v>
      </c>
      <c r="K274" s="56">
        <v>1</v>
      </c>
      <c r="L274" s="296">
        <v>45231</v>
      </c>
      <c r="M274" s="296">
        <v>45504</v>
      </c>
      <c r="N274" s="95">
        <f t="shared" si="11"/>
        <v>39</v>
      </c>
      <c r="O274" s="51">
        <v>1</v>
      </c>
      <c r="P274" s="53" t="s">
        <v>1782</v>
      </c>
      <c r="Q274" s="34">
        <f t="shared" si="10"/>
        <v>1</v>
      </c>
      <c r="R274" s="48" t="str">
        <f t="array" aca="1" ref="R274" ca="1">IF(ISNUMBER(Q274),IF(Q274=100%,"CUMPLIDA",IF(AND(ISNUMBER(M274),ISNUMBER(INDIRECT("FECHA_"&amp;$B274,1))), IF(M274&lt;=INDIRECT("FECHA_"&amp;$B274,1),"INCUMPLIDA","PROCESO"), "VERIFICAR FECHA")),"SIN VALOR AVANCE")</f>
        <v>CUMPLIDA</v>
      </c>
    </row>
    <row r="275" spans="1:18" ht="255.75">
      <c r="A275" s="44" t="s">
        <v>652</v>
      </c>
      <c r="B275" s="43" t="s">
        <v>1276</v>
      </c>
      <c r="C275" s="474"/>
      <c r="D275" s="474"/>
      <c r="E275" s="475"/>
      <c r="F275" s="475"/>
      <c r="G275" s="475"/>
      <c r="H275" s="45" t="s">
        <v>664</v>
      </c>
      <c r="I275" s="33" t="s">
        <v>474</v>
      </c>
      <c r="J275" s="33" t="s">
        <v>475</v>
      </c>
      <c r="K275" s="56">
        <v>1</v>
      </c>
      <c r="L275" s="297">
        <v>45323</v>
      </c>
      <c r="M275" s="297">
        <v>45747</v>
      </c>
      <c r="N275" s="95">
        <f t="shared" si="11"/>
        <v>60.571428571428569</v>
      </c>
      <c r="O275" s="51">
        <v>1</v>
      </c>
      <c r="P275" s="53" t="s">
        <v>1783</v>
      </c>
      <c r="Q275" s="34">
        <f t="shared" si="10"/>
        <v>1</v>
      </c>
      <c r="R275" s="48" t="str">
        <f t="array" aca="1" ref="R275" ca="1">IF(ISNUMBER(Q275),IF(Q275=100%,"CUMPLIDA",IF(AND(ISNUMBER(M275),ISNUMBER(INDIRECT("FECHA_"&amp;$B275,1))), IF(M275&lt;=INDIRECT("FECHA_"&amp;$B275,1),"INCUMPLIDA","PROCESO"), "VERIFICAR FECHA")),"SIN VALOR AVANCE")</f>
        <v>CUMPLIDA</v>
      </c>
    </row>
    <row r="276" spans="1:18" ht="165.75">
      <c r="A276" s="44" t="s">
        <v>652</v>
      </c>
      <c r="B276" s="43" t="s">
        <v>1276</v>
      </c>
      <c r="C276" s="474"/>
      <c r="D276" s="474"/>
      <c r="E276" s="475"/>
      <c r="F276" s="475"/>
      <c r="G276" s="475"/>
      <c r="H276" s="45" t="s">
        <v>518</v>
      </c>
      <c r="I276" s="33" t="s">
        <v>518</v>
      </c>
      <c r="J276" s="33" t="s">
        <v>519</v>
      </c>
      <c r="K276" s="56">
        <v>1</v>
      </c>
      <c r="L276" s="297">
        <v>45323</v>
      </c>
      <c r="M276" s="297">
        <v>45747</v>
      </c>
      <c r="N276" s="95">
        <f t="shared" si="11"/>
        <v>60.571428571428569</v>
      </c>
      <c r="O276" s="51">
        <v>1</v>
      </c>
      <c r="P276" s="33" t="s">
        <v>1721</v>
      </c>
      <c r="Q276" s="34">
        <f t="shared" si="10"/>
        <v>1</v>
      </c>
      <c r="R276" s="48" t="str">
        <f t="array" aca="1" ref="R276" ca="1">IF(ISNUMBER(Q276),IF(Q276=100%,"CUMPLIDA",IF(AND(ISNUMBER(M276),ISNUMBER(INDIRECT("FECHA_"&amp;$B276,1))), IF(M276&lt;=INDIRECT("FECHA_"&amp;$B276,1),"INCUMPLIDA","PROCESO"), "VERIFICAR FECHA")),"SIN VALOR AVANCE")</f>
        <v>CUMPLIDA</v>
      </c>
    </row>
    <row r="277" spans="1:18" ht="165.75">
      <c r="A277" s="44" t="s">
        <v>652</v>
      </c>
      <c r="B277" s="43" t="s">
        <v>1276</v>
      </c>
      <c r="C277" s="474"/>
      <c r="D277" s="474"/>
      <c r="E277" s="475"/>
      <c r="F277" s="475"/>
      <c r="G277" s="475"/>
      <c r="H277" s="45" t="s">
        <v>480</v>
      </c>
      <c r="I277" s="33" t="s">
        <v>481</v>
      </c>
      <c r="J277" s="33" t="s">
        <v>482</v>
      </c>
      <c r="K277" s="56">
        <v>1</v>
      </c>
      <c r="L277" s="297">
        <v>45231</v>
      </c>
      <c r="M277" s="297">
        <v>45747</v>
      </c>
      <c r="N277" s="95">
        <f t="shared" si="11"/>
        <v>73.714285714285708</v>
      </c>
      <c r="O277" s="51">
        <v>1</v>
      </c>
      <c r="P277" s="33" t="s">
        <v>1721</v>
      </c>
      <c r="Q277" s="34">
        <f t="shared" si="10"/>
        <v>1</v>
      </c>
      <c r="R277" s="48" t="str">
        <f t="array" aca="1" ref="R277" ca="1">IF(ISNUMBER(Q277),IF(Q277=100%,"CUMPLIDA",IF(AND(ISNUMBER(M277),ISNUMBER(INDIRECT("FECHA_"&amp;$B277,1))), IF(M277&lt;=INDIRECT("FECHA_"&amp;$B277,1),"INCUMPLIDA","PROCESO"), "VERIFICAR FECHA")),"SIN VALOR AVANCE")</f>
        <v>CUMPLIDA</v>
      </c>
    </row>
    <row r="278" spans="1:18" ht="255.75">
      <c r="A278" s="44" t="s">
        <v>652</v>
      </c>
      <c r="B278" s="43" t="s">
        <v>1276</v>
      </c>
      <c r="C278" s="474"/>
      <c r="D278" s="474"/>
      <c r="E278" s="475"/>
      <c r="F278" s="475"/>
      <c r="G278" s="475"/>
      <c r="H278" s="45" t="s">
        <v>483</v>
      </c>
      <c r="I278" s="33" t="s">
        <v>483</v>
      </c>
      <c r="J278" s="33" t="s">
        <v>1722</v>
      </c>
      <c r="K278" s="56">
        <v>1</v>
      </c>
      <c r="L278" s="297">
        <v>45323</v>
      </c>
      <c r="M278" s="297">
        <v>45747</v>
      </c>
      <c r="N278" s="95">
        <f t="shared" si="11"/>
        <v>60.571428571428569</v>
      </c>
      <c r="O278" s="51">
        <v>1</v>
      </c>
      <c r="P278" s="53" t="s">
        <v>1783</v>
      </c>
      <c r="Q278" s="34">
        <f t="shared" si="10"/>
        <v>1</v>
      </c>
      <c r="R278" s="48" t="str">
        <f t="array" aca="1" ref="R278" ca="1">IF(ISNUMBER(Q278),IF(Q278=100%,"CUMPLIDA",IF(AND(ISNUMBER(M278),ISNUMBER(INDIRECT("FECHA_"&amp;$B278,1))), IF(M278&lt;=INDIRECT("FECHA_"&amp;$B278,1),"INCUMPLIDA","PROCESO"), "VERIFICAR FECHA")),"SIN VALOR AVANCE")</f>
        <v>CUMPLIDA</v>
      </c>
    </row>
    <row r="279" spans="1:18" ht="165.75">
      <c r="A279" s="44" t="s">
        <v>652</v>
      </c>
      <c r="B279" s="43" t="s">
        <v>1276</v>
      </c>
      <c r="C279" s="474"/>
      <c r="D279" s="474"/>
      <c r="E279" s="475"/>
      <c r="F279" s="475"/>
      <c r="G279" s="475"/>
      <c r="H279" s="45" t="s">
        <v>238</v>
      </c>
      <c r="I279" s="33" t="s">
        <v>238</v>
      </c>
      <c r="J279" s="33" t="s">
        <v>485</v>
      </c>
      <c r="K279" s="56">
        <v>1</v>
      </c>
      <c r="L279" s="297">
        <v>45231</v>
      </c>
      <c r="M279" s="297">
        <v>45747</v>
      </c>
      <c r="N279" s="95">
        <f t="shared" si="11"/>
        <v>73.714285714285708</v>
      </c>
      <c r="O279" s="51">
        <v>1</v>
      </c>
      <c r="P279" s="33" t="s">
        <v>1721</v>
      </c>
      <c r="Q279" s="34">
        <f t="shared" si="10"/>
        <v>1</v>
      </c>
      <c r="R279" s="48" t="str">
        <f t="array" aca="1" ref="R279" ca="1">IF(ISNUMBER(Q279),IF(Q279=100%,"CUMPLIDA",IF(AND(ISNUMBER(M279),ISNUMBER(INDIRECT("FECHA_"&amp;$B279,1))), IF(M279&lt;=INDIRECT("FECHA_"&amp;$B279,1),"INCUMPLIDA","PROCESO"), "VERIFICAR FECHA")),"SIN VALOR AVANCE")</f>
        <v>CUMPLIDA</v>
      </c>
    </row>
    <row r="280" spans="1:18" ht="390.75">
      <c r="A280" s="44" t="s">
        <v>652</v>
      </c>
      <c r="B280" s="43" t="s">
        <v>1276</v>
      </c>
      <c r="C280" s="474"/>
      <c r="D280" s="474"/>
      <c r="E280" s="475"/>
      <c r="F280" s="475"/>
      <c r="G280" s="475"/>
      <c r="H280" s="45" t="s">
        <v>486</v>
      </c>
      <c r="I280" s="33" t="s">
        <v>486</v>
      </c>
      <c r="J280" s="33" t="s">
        <v>776</v>
      </c>
      <c r="K280" s="56">
        <v>1</v>
      </c>
      <c r="L280" s="297">
        <v>45231</v>
      </c>
      <c r="M280" s="297">
        <v>45808</v>
      </c>
      <c r="N280" s="95">
        <f t="shared" si="11"/>
        <v>82.428571428571431</v>
      </c>
      <c r="O280" s="51">
        <v>1</v>
      </c>
      <c r="P280" s="53" t="s">
        <v>1784</v>
      </c>
      <c r="Q280" s="34">
        <f t="shared" si="10"/>
        <v>1</v>
      </c>
      <c r="R280" s="48" t="str">
        <f t="array" aca="1" ref="R280" ca="1">IF(ISNUMBER(Q280),IF(Q280=100%,"CUMPLIDA",IF(AND(ISNUMBER(M280),ISNUMBER(INDIRECT("FECHA_"&amp;$B280,1))), IF(M280&lt;=INDIRECT("FECHA_"&amp;$B280,1),"INCUMPLIDA","PROCESO"), "VERIFICAR FECHA")),"SIN VALOR AVANCE")</f>
        <v>CUMPLIDA</v>
      </c>
    </row>
    <row r="281" spans="1:18" ht="240.75">
      <c r="A281" s="44" t="s">
        <v>652</v>
      </c>
      <c r="B281" s="43" t="s">
        <v>1276</v>
      </c>
      <c r="C281" s="474"/>
      <c r="D281" s="474"/>
      <c r="E281" s="475"/>
      <c r="F281" s="475"/>
      <c r="G281" s="475"/>
      <c r="H281" s="45" t="s">
        <v>56</v>
      </c>
      <c r="I281" s="33" t="s">
        <v>489</v>
      </c>
      <c r="J281" s="33" t="s">
        <v>490</v>
      </c>
      <c r="K281" s="56">
        <v>8</v>
      </c>
      <c r="L281" s="297">
        <v>45839</v>
      </c>
      <c r="M281" s="297">
        <v>46568</v>
      </c>
      <c r="N281" s="95">
        <f t="shared" si="11"/>
        <v>104.14285714285714</v>
      </c>
      <c r="O281" s="51">
        <v>0</v>
      </c>
      <c r="P281" s="33" t="s">
        <v>1785</v>
      </c>
      <c r="Q281" s="34">
        <f t="shared" si="10"/>
        <v>0</v>
      </c>
      <c r="R281" s="48" t="str">
        <f t="array" aca="1" ref="R281" ca="1">IF(ISNUMBER(Q281),IF(Q281=100%,"CUMPLIDA",IF(AND(ISNUMBER(M281),ISNUMBER(INDIRECT("FECHA_"&amp;$B281,1))), IF(M281&lt;=INDIRECT("FECHA_"&amp;$B281,1),"INCUMPLIDA","PROCESO"), "VERIFICAR FECHA")),"SIN VALOR AVANCE")</f>
        <v>PROCESO</v>
      </c>
    </row>
    <row r="282" spans="1:18" ht="240.75">
      <c r="A282" s="44" t="s">
        <v>652</v>
      </c>
      <c r="B282" s="43" t="s">
        <v>1276</v>
      </c>
      <c r="C282" s="474"/>
      <c r="D282" s="474"/>
      <c r="E282" s="475"/>
      <c r="F282" s="475"/>
      <c r="G282" s="475"/>
      <c r="H282" s="45" t="s">
        <v>492</v>
      </c>
      <c r="I282" s="33" t="s">
        <v>493</v>
      </c>
      <c r="J282" s="33" t="s">
        <v>494</v>
      </c>
      <c r="K282" s="56">
        <v>1</v>
      </c>
      <c r="L282" s="297">
        <v>45839</v>
      </c>
      <c r="M282" s="297">
        <v>46568</v>
      </c>
      <c r="N282" s="95">
        <f t="shared" si="11"/>
        <v>104.14285714285714</v>
      </c>
      <c r="O282" s="51">
        <v>0</v>
      </c>
      <c r="P282" s="53" t="s">
        <v>1786</v>
      </c>
      <c r="Q282" s="34">
        <f t="shared" si="10"/>
        <v>0</v>
      </c>
      <c r="R282" s="48" t="str">
        <f t="array" aca="1" ref="R282" ca="1">IF(ISNUMBER(Q282),IF(Q282=100%,"CUMPLIDA",IF(AND(ISNUMBER(M282),ISNUMBER(INDIRECT("FECHA_"&amp;$B282,1))), IF(M282&lt;=INDIRECT("FECHA_"&amp;$B282,1),"INCUMPLIDA","PROCESO"), "VERIFICAR FECHA")),"SIN VALOR AVANCE")</f>
        <v>PROCESO</v>
      </c>
    </row>
    <row r="283" spans="1:18" ht="409.5">
      <c r="A283" s="44" t="s">
        <v>652</v>
      </c>
      <c r="B283" s="43" t="s">
        <v>1276</v>
      </c>
      <c r="C283" s="474"/>
      <c r="D283" s="474"/>
      <c r="E283" s="475"/>
      <c r="F283" s="475"/>
      <c r="G283" s="475"/>
      <c r="H283" s="45" t="s">
        <v>495</v>
      </c>
      <c r="I283" s="33" t="s">
        <v>496</v>
      </c>
      <c r="J283" s="33" t="s">
        <v>527</v>
      </c>
      <c r="K283" s="56">
        <v>2</v>
      </c>
      <c r="L283" s="297">
        <v>45839</v>
      </c>
      <c r="M283" s="297">
        <v>46568</v>
      </c>
      <c r="N283" s="95">
        <f t="shared" si="11"/>
        <v>104.14285714285714</v>
      </c>
      <c r="O283" s="51">
        <v>0</v>
      </c>
      <c r="P283" s="53" t="s">
        <v>1787</v>
      </c>
      <c r="Q283" s="34">
        <f t="shared" si="10"/>
        <v>0</v>
      </c>
      <c r="R283" s="48" t="str">
        <f t="array" aca="1" ref="R283" ca="1">IF(ISNUMBER(Q283),IF(Q283=100%,"CUMPLIDA",IF(AND(ISNUMBER(M283),ISNUMBER(INDIRECT("FECHA_"&amp;$B283,1))), IF(M283&lt;=INDIRECT("FECHA_"&amp;$B283,1),"INCUMPLIDA","PROCESO"), "VERIFICAR FECHA")),"SIN VALOR AVANCE")</f>
        <v>PROCESO</v>
      </c>
    </row>
    <row r="284" spans="1:18" ht="409.5">
      <c r="A284" s="44" t="s">
        <v>652</v>
      </c>
      <c r="B284" s="43" t="s">
        <v>1276</v>
      </c>
      <c r="C284" s="474" t="s">
        <v>1755</v>
      </c>
      <c r="D284" s="474" t="s">
        <v>1756</v>
      </c>
      <c r="E284" s="475" t="s">
        <v>1788</v>
      </c>
      <c r="F284" s="475"/>
      <c r="G284" s="475" t="s">
        <v>1789</v>
      </c>
      <c r="H284" s="475" t="s">
        <v>1714</v>
      </c>
      <c r="I284" s="33" t="s">
        <v>658</v>
      </c>
      <c r="J284" s="33" t="s">
        <v>659</v>
      </c>
      <c r="K284" s="56">
        <v>1</v>
      </c>
      <c r="L284" s="296">
        <v>45231</v>
      </c>
      <c r="M284" s="296">
        <v>45504</v>
      </c>
      <c r="N284" s="95">
        <f t="shared" si="11"/>
        <v>39</v>
      </c>
      <c r="O284" s="51">
        <v>1</v>
      </c>
      <c r="P284" s="33" t="s">
        <v>1790</v>
      </c>
      <c r="Q284" s="34">
        <f t="shared" si="10"/>
        <v>1</v>
      </c>
      <c r="R284" s="48" t="str">
        <f t="array" aca="1" ref="R284" ca="1">IF(ISNUMBER(Q284),IF(Q284=100%,"CUMPLIDA",IF(AND(ISNUMBER(M284),ISNUMBER(INDIRECT("FECHA_"&amp;$B284,1))), IF(M284&lt;=INDIRECT("FECHA_"&amp;$B284,1),"INCUMPLIDA","PROCESO"), "VERIFICAR FECHA")),"SIN VALOR AVANCE")</f>
        <v>CUMPLIDA</v>
      </c>
    </row>
    <row r="285" spans="1:18" ht="409.5">
      <c r="A285" s="44" t="s">
        <v>652</v>
      </c>
      <c r="B285" s="43" t="s">
        <v>1276</v>
      </c>
      <c r="C285" s="474"/>
      <c r="D285" s="474"/>
      <c r="E285" s="475"/>
      <c r="F285" s="475"/>
      <c r="G285" s="475"/>
      <c r="H285" s="475"/>
      <c r="I285" s="33" t="s">
        <v>661</v>
      </c>
      <c r="J285" s="33" t="s">
        <v>662</v>
      </c>
      <c r="K285" s="56">
        <v>1</v>
      </c>
      <c r="L285" s="296">
        <v>45231</v>
      </c>
      <c r="M285" s="296">
        <v>45504</v>
      </c>
      <c r="N285" s="95">
        <f t="shared" si="11"/>
        <v>39</v>
      </c>
      <c r="O285" s="51">
        <v>1</v>
      </c>
      <c r="P285" s="33" t="s">
        <v>1790</v>
      </c>
      <c r="Q285" s="34">
        <f t="shared" si="10"/>
        <v>1</v>
      </c>
      <c r="R285" s="48" t="str">
        <f t="array" aca="1" ref="R285" ca="1">IF(ISNUMBER(Q285),IF(Q285=100%,"CUMPLIDA",IF(AND(ISNUMBER(M285),ISNUMBER(INDIRECT("FECHA_"&amp;$B285,1))), IF(M285&lt;=INDIRECT("FECHA_"&amp;$B285,1),"INCUMPLIDA","PROCESO"), "VERIFICAR FECHA")),"SIN VALOR AVANCE")</f>
        <v>CUMPLIDA</v>
      </c>
    </row>
    <row r="286" spans="1:18" ht="240.75">
      <c r="A286" s="44" t="s">
        <v>652</v>
      </c>
      <c r="B286" s="43" t="s">
        <v>1276</v>
      </c>
      <c r="C286" s="474"/>
      <c r="D286" s="474"/>
      <c r="E286" s="475"/>
      <c r="F286" s="475"/>
      <c r="G286" s="475"/>
      <c r="H286" s="45" t="s">
        <v>664</v>
      </c>
      <c r="I286" s="33" t="s">
        <v>474</v>
      </c>
      <c r="J286" s="33" t="s">
        <v>475</v>
      </c>
      <c r="K286" s="56">
        <v>1</v>
      </c>
      <c r="L286" s="297">
        <v>45323</v>
      </c>
      <c r="M286" s="297">
        <v>45747</v>
      </c>
      <c r="N286" s="95">
        <f t="shared" si="11"/>
        <v>60.571428571428569</v>
      </c>
      <c r="O286" s="51">
        <v>1</v>
      </c>
      <c r="P286" s="33" t="s">
        <v>1791</v>
      </c>
      <c r="Q286" s="34">
        <f t="shared" si="10"/>
        <v>1</v>
      </c>
      <c r="R286" s="48" t="str">
        <f t="array" aca="1" ref="R286" ca="1">IF(ISNUMBER(Q286),IF(Q286=100%,"CUMPLIDA",IF(AND(ISNUMBER(M286),ISNUMBER(INDIRECT("FECHA_"&amp;$B286,1))), IF(M286&lt;=INDIRECT("FECHA_"&amp;$B286,1),"INCUMPLIDA","PROCESO"), "VERIFICAR FECHA")),"SIN VALOR AVANCE")</f>
        <v>CUMPLIDA</v>
      </c>
    </row>
    <row r="287" spans="1:18" ht="165.75">
      <c r="A287" s="44" t="s">
        <v>652</v>
      </c>
      <c r="B287" s="43" t="s">
        <v>1276</v>
      </c>
      <c r="C287" s="474"/>
      <c r="D287" s="474"/>
      <c r="E287" s="475"/>
      <c r="F287" s="475"/>
      <c r="G287" s="475"/>
      <c r="H287" s="45" t="s">
        <v>518</v>
      </c>
      <c r="I287" s="33" t="s">
        <v>518</v>
      </c>
      <c r="J287" s="33" t="s">
        <v>519</v>
      </c>
      <c r="K287" s="56">
        <v>1</v>
      </c>
      <c r="L287" s="297">
        <v>45323</v>
      </c>
      <c r="M287" s="297">
        <v>45747</v>
      </c>
      <c r="N287" s="95">
        <f t="shared" si="11"/>
        <v>60.571428571428569</v>
      </c>
      <c r="O287" s="51">
        <v>1</v>
      </c>
      <c r="P287" s="33" t="s">
        <v>1721</v>
      </c>
      <c r="Q287" s="34">
        <f t="shared" si="10"/>
        <v>1</v>
      </c>
      <c r="R287" s="48" t="str">
        <f t="array" aca="1" ref="R287" ca="1">IF(ISNUMBER(Q287),IF(Q287=100%,"CUMPLIDA",IF(AND(ISNUMBER(M287),ISNUMBER(INDIRECT("FECHA_"&amp;$B287,1))), IF(M287&lt;=INDIRECT("FECHA_"&amp;$B287,1),"INCUMPLIDA","PROCESO"), "VERIFICAR FECHA")),"SIN VALOR AVANCE")</f>
        <v>CUMPLIDA</v>
      </c>
    </row>
    <row r="288" spans="1:18" ht="165.75">
      <c r="A288" s="44" t="s">
        <v>652</v>
      </c>
      <c r="B288" s="43" t="s">
        <v>1276</v>
      </c>
      <c r="C288" s="474"/>
      <c r="D288" s="474"/>
      <c r="E288" s="475"/>
      <c r="F288" s="475"/>
      <c r="G288" s="475"/>
      <c r="H288" s="45" t="s">
        <v>480</v>
      </c>
      <c r="I288" s="33" t="s">
        <v>481</v>
      </c>
      <c r="J288" s="33" t="s">
        <v>482</v>
      </c>
      <c r="K288" s="56">
        <v>1</v>
      </c>
      <c r="L288" s="297">
        <v>45231</v>
      </c>
      <c r="M288" s="297">
        <v>45747</v>
      </c>
      <c r="N288" s="95">
        <f t="shared" si="11"/>
        <v>73.714285714285708</v>
      </c>
      <c r="O288" s="51">
        <v>1</v>
      </c>
      <c r="P288" s="33" t="s">
        <v>1721</v>
      </c>
      <c r="Q288" s="34">
        <f t="shared" si="10"/>
        <v>1</v>
      </c>
      <c r="R288" s="48" t="str">
        <f t="array" aca="1" ref="R288" ca="1">IF(ISNUMBER(Q288),IF(Q288=100%,"CUMPLIDA",IF(AND(ISNUMBER(M288),ISNUMBER(INDIRECT("FECHA_"&amp;$B288,1))), IF(M288&lt;=INDIRECT("FECHA_"&amp;$B288,1),"INCUMPLIDA","PROCESO"), "VERIFICAR FECHA")),"SIN VALOR AVANCE")</f>
        <v>CUMPLIDA</v>
      </c>
    </row>
    <row r="289" spans="1:18" ht="240.75">
      <c r="A289" s="44" t="s">
        <v>652</v>
      </c>
      <c r="B289" s="43" t="s">
        <v>1276</v>
      </c>
      <c r="C289" s="474"/>
      <c r="D289" s="474"/>
      <c r="E289" s="475"/>
      <c r="F289" s="475"/>
      <c r="G289" s="475"/>
      <c r="H289" s="45" t="s">
        <v>483</v>
      </c>
      <c r="I289" s="33" t="s">
        <v>483</v>
      </c>
      <c r="J289" s="33" t="s">
        <v>1722</v>
      </c>
      <c r="K289" s="56">
        <v>1</v>
      </c>
      <c r="L289" s="297">
        <v>45323</v>
      </c>
      <c r="M289" s="297">
        <v>45747</v>
      </c>
      <c r="N289" s="95">
        <f t="shared" si="11"/>
        <v>60.571428571428569</v>
      </c>
      <c r="O289" s="51">
        <v>1</v>
      </c>
      <c r="P289" s="33" t="s">
        <v>1791</v>
      </c>
      <c r="Q289" s="34">
        <f t="shared" si="10"/>
        <v>1</v>
      </c>
      <c r="R289" s="48" t="str">
        <f t="array" aca="1" ref="R289" ca="1">IF(ISNUMBER(Q289),IF(Q289=100%,"CUMPLIDA",IF(AND(ISNUMBER(M289),ISNUMBER(INDIRECT("FECHA_"&amp;$B289,1))), IF(M289&lt;=INDIRECT("FECHA_"&amp;$B289,1),"INCUMPLIDA","PROCESO"), "VERIFICAR FECHA")),"SIN VALOR AVANCE")</f>
        <v>CUMPLIDA</v>
      </c>
    </row>
    <row r="290" spans="1:18" ht="180.75">
      <c r="A290" s="44" t="s">
        <v>652</v>
      </c>
      <c r="B290" s="43" t="s">
        <v>1276</v>
      </c>
      <c r="C290" s="474"/>
      <c r="D290" s="474" t="s">
        <v>1756</v>
      </c>
      <c r="E290" s="475"/>
      <c r="F290" s="475"/>
      <c r="G290" s="475"/>
      <c r="H290" s="45" t="s">
        <v>238</v>
      </c>
      <c r="I290" s="33" t="s">
        <v>238</v>
      </c>
      <c r="J290" s="33" t="s">
        <v>485</v>
      </c>
      <c r="K290" s="56">
        <v>1</v>
      </c>
      <c r="L290" s="297">
        <v>45231</v>
      </c>
      <c r="M290" s="297">
        <v>45747</v>
      </c>
      <c r="N290" s="95">
        <f t="shared" si="11"/>
        <v>73.714285714285708</v>
      </c>
      <c r="O290" s="51">
        <v>1</v>
      </c>
      <c r="P290" s="33" t="s">
        <v>1729</v>
      </c>
      <c r="Q290" s="34">
        <f t="shared" si="10"/>
        <v>1</v>
      </c>
      <c r="R290" s="48" t="str">
        <f t="array" aca="1" ref="R290" ca="1">IF(ISNUMBER(Q290),IF(Q290=100%,"CUMPLIDA",IF(AND(ISNUMBER(M290),ISNUMBER(INDIRECT("FECHA_"&amp;$B290,1))), IF(M290&lt;=INDIRECT("FECHA_"&amp;$B290,1),"INCUMPLIDA","PROCESO"), "VERIFICAR FECHA")),"SIN VALOR AVANCE")</f>
        <v>CUMPLIDA</v>
      </c>
    </row>
    <row r="291" spans="1:18" ht="360.75">
      <c r="A291" s="44" t="s">
        <v>652</v>
      </c>
      <c r="B291" s="43" t="s">
        <v>1276</v>
      </c>
      <c r="C291" s="474"/>
      <c r="D291" s="474"/>
      <c r="E291" s="475"/>
      <c r="F291" s="475"/>
      <c r="G291" s="475"/>
      <c r="H291" s="45" t="s">
        <v>486</v>
      </c>
      <c r="I291" s="33" t="s">
        <v>486</v>
      </c>
      <c r="J291" s="33" t="s">
        <v>776</v>
      </c>
      <c r="K291" s="56">
        <v>1</v>
      </c>
      <c r="L291" s="297">
        <v>45231</v>
      </c>
      <c r="M291" s="297">
        <v>45808</v>
      </c>
      <c r="N291" s="95">
        <f t="shared" si="11"/>
        <v>82.428571428571431</v>
      </c>
      <c r="O291" s="51">
        <v>1</v>
      </c>
      <c r="P291" s="53" t="s">
        <v>1792</v>
      </c>
      <c r="Q291" s="34">
        <f t="shared" si="10"/>
        <v>1</v>
      </c>
      <c r="R291" s="48" t="str">
        <f t="array" aca="1" ref="R291" ca="1">IF(ISNUMBER(Q291),IF(Q291=100%,"CUMPLIDA",IF(AND(ISNUMBER(M291),ISNUMBER(INDIRECT("FECHA_"&amp;$B291,1))), IF(M291&lt;=INDIRECT("FECHA_"&amp;$B291,1),"INCUMPLIDA","PROCESO"), "VERIFICAR FECHA")),"SIN VALOR AVANCE")</f>
        <v>CUMPLIDA</v>
      </c>
    </row>
    <row r="292" spans="1:18" ht="240.75">
      <c r="A292" s="44" t="s">
        <v>652</v>
      </c>
      <c r="B292" s="43" t="s">
        <v>1276</v>
      </c>
      <c r="C292" s="474"/>
      <c r="D292" s="474"/>
      <c r="E292" s="475"/>
      <c r="F292" s="475"/>
      <c r="G292" s="475"/>
      <c r="H292" s="45" t="s">
        <v>56</v>
      </c>
      <c r="I292" s="33" t="s">
        <v>489</v>
      </c>
      <c r="J292" s="33" t="s">
        <v>490</v>
      </c>
      <c r="K292" s="56">
        <v>7</v>
      </c>
      <c r="L292" s="297">
        <v>46024</v>
      </c>
      <c r="M292" s="297">
        <v>46660</v>
      </c>
      <c r="N292" s="95">
        <f t="shared" si="11"/>
        <v>90.857142857142861</v>
      </c>
      <c r="O292" s="51">
        <v>0</v>
      </c>
      <c r="P292" s="33" t="s">
        <v>1793</v>
      </c>
      <c r="Q292" s="34">
        <f t="shared" si="10"/>
        <v>0</v>
      </c>
      <c r="R292" s="48" t="str">
        <f t="array" aca="1" ref="R292" ca="1">IF(ISNUMBER(Q292),IF(Q292=100%,"CUMPLIDA",IF(AND(ISNUMBER(M292),ISNUMBER(INDIRECT("FECHA_"&amp;$B292,1))), IF(M292&lt;=INDIRECT("FECHA_"&amp;$B292,1),"INCUMPLIDA","PROCESO"), "VERIFICAR FECHA")),"SIN VALOR AVANCE")</f>
        <v>PROCESO</v>
      </c>
    </row>
    <row r="293" spans="1:18" ht="255.75">
      <c r="A293" s="44" t="s">
        <v>652</v>
      </c>
      <c r="B293" s="43" t="s">
        <v>1276</v>
      </c>
      <c r="C293" s="474"/>
      <c r="D293" s="474" t="s">
        <v>1756</v>
      </c>
      <c r="E293" s="475"/>
      <c r="F293" s="475"/>
      <c r="G293" s="475"/>
      <c r="H293" s="45" t="s">
        <v>492</v>
      </c>
      <c r="I293" s="33" t="s">
        <v>493</v>
      </c>
      <c r="J293" s="33" t="s">
        <v>494</v>
      </c>
      <c r="K293" s="56">
        <v>1</v>
      </c>
      <c r="L293" s="297">
        <v>46024</v>
      </c>
      <c r="M293" s="297">
        <v>46660</v>
      </c>
      <c r="N293" s="95">
        <f t="shared" si="11"/>
        <v>90.857142857142861</v>
      </c>
      <c r="O293" s="51">
        <v>0</v>
      </c>
      <c r="P293" s="53" t="s">
        <v>1783</v>
      </c>
      <c r="Q293" s="34">
        <f t="shared" si="10"/>
        <v>0</v>
      </c>
      <c r="R293" s="48" t="str">
        <f t="array" aca="1" ref="R293" ca="1">IF(ISNUMBER(Q293),IF(Q293=100%,"CUMPLIDA",IF(AND(ISNUMBER(M293),ISNUMBER(INDIRECT("FECHA_"&amp;$B293,1))), IF(M293&lt;=INDIRECT("FECHA_"&amp;$B293,1),"INCUMPLIDA","PROCESO"), "VERIFICAR FECHA")),"SIN VALOR AVANCE")</f>
        <v>PROCESO</v>
      </c>
    </row>
    <row r="294" spans="1:18" ht="409.5">
      <c r="A294" s="44" t="s">
        <v>652</v>
      </c>
      <c r="B294" s="43" t="s">
        <v>1276</v>
      </c>
      <c r="C294" s="474"/>
      <c r="D294" s="474" t="s">
        <v>1756</v>
      </c>
      <c r="E294" s="475"/>
      <c r="F294" s="475"/>
      <c r="G294" s="475"/>
      <c r="H294" s="45" t="s">
        <v>495</v>
      </c>
      <c r="I294" s="33" t="s">
        <v>496</v>
      </c>
      <c r="J294" s="33" t="s">
        <v>527</v>
      </c>
      <c r="K294" s="56">
        <v>2</v>
      </c>
      <c r="L294" s="297">
        <v>46024</v>
      </c>
      <c r="M294" s="297">
        <v>46660</v>
      </c>
      <c r="N294" s="95">
        <f t="shared" si="11"/>
        <v>90.857142857142861</v>
      </c>
      <c r="O294" s="51">
        <v>0</v>
      </c>
      <c r="P294" s="53" t="s">
        <v>1794</v>
      </c>
      <c r="Q294" s="34">
        <f t="shared" si="10"/>
        <v>0</v>
      </c>
      <c r="R294" s="48" t="str">
        <f t="array" aca="1" ref="R294" ca="1">IF(ISNUMBER(Q294),IF(Q294=100%,"CUMPLIDA",IF(AND(ISNUMBER(M294),ISNUMBER(INDIRECT("FECHA_"&amp;$B294,1))), IF(M294&lt;=INDIRECT("FECHA_"&amp;$B294,1),"INCUMPLIDA","PROCESO"), "VERIFICAR FECHA")),"SIN VALOR AVANCE")</f>
        <v>PROCESO</v>
      </c>
    </row>
    <row r="295" spans="1:18" ht="409.5">
      <c r="A295" s="44" t="s">
        <v>652</v>
      </c>
      <c r="B295" s="43" t="s">
        <v>1276</v>
      </c>
      <c r="C295" s="474" t="s">
        <v>1755</v>
      </c>
      <c r="D295" s="474" t="s">
        <v>1756</v>
      </c>
      <c r="E295" s="475" t="s">
        <v>1795</v>
      </c>
      <c r="F295" s="475"/>
      <c r="G295" s="497" t="s">
        <v>1796</v>
      </c>
      <c r="H295" s="475" t="s">
        <v>1714</v>
      </c>
      <c r="I295" s="33" t="s">
        <v>658</v>
      </c>
      <c r="J295" s="33" t="s">
        <v>659</v>
      </c>
      <c r="K295" s="56">
        <v>1</v>
      </c>
      <c r="L295" s="296">
        <v>45231</v>
      </c>
      <c r="M295" s="296">
        <v>45504</v>
      </c>
      <c r="N295" s="95">
        <f t="shared" si="11"/>
        <v>39</v>
      </c>
      <c r="O295" s="51">
        <v>1</v>
      </c>
      <c r="P295" s="53" t="s">
        <v>1782</v>
      </c>
      <c r="Q295" s="34">
        <f t="shared" si="10"/>
        <v>1</v>
      </c>
      <c r="R295" s="48" t="str">
        <f t="array" aca="1" ref="R295" ca="1">IF(ISNUMBER(Q295),IF(Q295=100%,"CUMPLIDA",IF(AND(ISNUMBER(M295),ISNUMBER(INDIRECT("FECHA_"&amp;$B295,1))), IF(M295&lt;=INDIRECT("FECHA_"&amp;$B295,1),"INCUMPLIDA","PROCESO"), "VERIFICAR FECHA")),"SIN VALOR AVANCE")</f>
        <v>CUMPLIDA</v>
      </c>
    </row>
    <row r="296" spans="1:18" ht="409.5">
      <c r="A296" s="44" t="s">
        <v>652</v>
      </c>
      <c r="B296" s="43" t="s">
        <v>1276</v>
      </c>
      <c r="C296" s="474"/>
      <c r="D296" s="474"/>
      <c r="E296" s="475"/>
      <c r="F296" s="475"/>
      <c r="G296" s="497"/>
      <c r="H296" s="475"/>
      <c r="I296" s="33" t="s">
        <v>661</v>
      </c>
      <c r="J296" s="33" t="s">
        <v>662</v>
      </c>
      <c r="K296" s="56">
        <v>1</v>
      </c>
      <c r="L296" s="296">
        <v>45231</v>
      </c>
      <c r="M296" s="296">
        <v>45504</v>
      </c>
      <c r="N296" s="95">
        <f t="shared" si="11"/>
        <v>39</v>
      </c>
      <c r="O296" s="51">
        <v>1</v>
      </c>
      <c r="P296" s="53" t="s">
        <v>1782</v>
      </c>
      <c r="Q296" s="34">
        <f t="shared" si="10"/>
        <v>1</v>
      </c>
      <c r="R296" s="48" t="str">
        <f t="array" aca="1" ref="R296" ca="1">IF(ISNUMBER(Q296),IF(Q296=100%,"CUMPLIDA",IF(AND(ISNUMBER(M296),ISNUMBER(INDIRECT("FECHA_"&amp;$B296,1))), IF(M296&lt;=INDIRECT("FECHA_"&amp;$B296,1),"INCUMPLIDA","PROCESO"), "VERIFICAR FECHA")),"SIN VALOR AVANCE")</f>
        <v>CUMPLIDA</v>
      </c>
    </row>
    <row r="297" spans="1:18" ht="270.75">
      <c r="A297" s="44" t="s">
        <v>652</v>
      </c>
      <c r="B297" s="43" t="s">
        <v>1276</v>
      </c>
      <c r="C297" s="474"/>
      <c r="D297" s="474"/>
      <c r="E297" s="475"/>
      <c r="F297" s="475"/>
      <c r="G297" s="497"/>
      <c r="H297" s="45" t="s">
        <v>664</v>
      </c>
      <c r="I297" s="33" t="s">
        <v>474</v>
      </c>
      <c r="J297" s="33" t="s">
        <v>475</v>
      </c>
      <c r="K297" s="56">
        <v>1</v>
      </c>
      <c r="L297" s="297">
        <v>45323</v>
      </c>
      <c r="M297" s="297">
        <v>45747</v>
      </c>
      <c r="N297" s="95">
        <f t="shared" si="11"/>
        <v>60.571428571428569</v>
      </c>
      <c r="O297" s="51">
        <v>1</v>
      </c>
      <c r="P297" s="53" t="s">
        <v>1797</v>
      </c>
      <c r="Q297" s="34">
        <f t="shared" si="10"/>
        <v>1</v>
      </c>
      <c r="R297" s="48" t="str">
        <f t="array" aca="1" ref="R297" ca="1">IF(ISNUMBER(Q297),IF(Q297=100%,"CUMPLIDA",IF(AND(ISNUMBER(M297),ISNUMBER(INDIRECT("FECHA_"&amp;$B297,1))), IF(M297&lt;=INDIRECT("FECHA_"&amp;$B297,1),"INCUMPLIDA","PROCESO"), "VERIFICAR FECHA")),"SIN VALOR AVANCE")</f>
        <v>CUMPLIDA</v>
      </c>
    </row>
    <row r="298" spans="1:18" ht="165.75">
      <c r="A298" s="44" t="s">
        <v>652</v>
      </c>
      <c r="B298" s="43" t="s">
        <v>1276</v>
      </c>
      <c r="C298" s="474"/>
      <c r="D298" s="474"/>
      <c r="E298" s="475"/>
      <c r="F298" s="475"/>
      <c r="G298" s="497"/>
      <c r="H298" s="45" t="s">
        <v>518</v>
      </c>
      <c r="I298" s="33" t="s">
        <v>518</v>
      </c>
      <c r="J298" s="33" t="s">
        <v>519</v>
      </c>
      <c r="K298" s="56">
        <v>1</v>
      </c>
      <c r="L298" s="297">
        <v>45323</v>
      </c>
      <c r="M298" s="297">
        <v>45747</v>
      </c>
      <c r="N298" s="95">
        <f t="shared" si="11"/>
        <v>60.571428571428569</v>
      </c>
      <c r="O298" s="51">
        <v>1</v>
      </c>
      <c r="P298" s="33" t="s">
        <v>1721</v>
      </c>
      <c r="Q298" s="34">
        <f t="shared" si="10"/>
        <v>1</v>
      </c>
      <c r="R298" s="48" t="str">
        <f t="array" aca="1" ref="R298" ca="1">IF(ISNUMBER(Q298),IF(Q298=100%,"CUMPLIDA",IF(AND(ISNUMBER(M298),ISNUMBER(INDIRECT("FECHA_"&amp;$B298,1))), IF(M298&lt;=INDIRECT("FECHA_"&amp;$B298,1),"INCUMPLIDA","PROCESO"), "VERIFICAR FECHA")),"SIN VALOR AVANCE")</f>
        <v>CUMPLIDA</v>
      </c>
    </row>
    <row r="299" spans="1:18" ht="165.75">
      <c r="A299" s="44" t="s">
        <v>652</v>
      </c>
      <c r="B299" s="43" t="s">
        <v>1276</v>
      </c>
      <c r="C299" s="474"/>
      <c r="D299" s="474"/>
      <c r="E299" s="475"/>
      <c r="F299" s="475"/>
      <c r="G299" s="497"/>
      <c r="H299" s="45" t="s">
        <v>480</v>
      </c>
      <c r="I299" s="33" t="s">
        <v>481</v>
      </c>
      <c r="J299" s="33" t="s">
        <v>482</v>
      </c>
      <c r="K299" s="56">
        <v>1</v>
      </c>
      <c r="L299" s="297">
        <v>45231</v>
      </c>
      <c r="M299" s="297">
        <v>45747</v>
      </c>
      <c r="N299" s="95">
        <f t="shared" si="11"/>
        <v>73.714285714285708</v>
      </c>
      <c r="O299" s="51">
        <v>1</v>
      </c>
      <c r="P299" s="33" t="s">
        <v>1721</v>
      </c>
      <c r="Q299" s="34">
        <f t="shared" ref="Q299:Q362" si="12">O299/K299</f>
        <v>1</v>
      </c>
      <c r="R299" s="48" t="str">
        <f t="array" aca="1" ref="R299" ca="1">IF(ISNUMBER(Q299),IF(Q299=100%,"CUMPLIDA",IF(AND(ISNUMBER(M299),ISNUMBER(INDIRECT("FECHA_"&amp;$B299,1))), IF(M299&lt;=INDIRECT("FECHA_"&amp;$B299,1),"INCUMPLIDA","PROCESO"), "VERIFICAR FECHA")),"SIN VALOR AVANCE")</f>
        <v>CUMPLIDA</v>
      </c>
    </row>
    <row r="300" spans="1:18" ht="240.75">
      <c r="A300" s="44" t="s">
        <v>652</v>
      </c>
      <c r="B300" s="43" t="s">
        <v>1276</v>
      </c>
      <c r="C300" s="474"/>
      <c r="D300" s="474"/>
      <c r="E300" s="475"/>
      <c r="F300" s="475"/>
      <c r="G300" s="497"/>
      <c r="H300" s="45" t="s">
        <v>483</v>
      </c>
      <c r="I300" s="33" t="s">
        <v>483</v>
      </c>
      <c r="J300" s="33" t="s">
        <v>1722</v>
      </c>
      <c r="K300" s="56">
        <v>1</v>
      </c>
      <c r="L300" s="297">
        <v>45323</v>
      </c>
      <c r="M300" s="297">
        <v>45747</v>
      </c>
      <c r="N300" s="95">
        <f t="shared" si="11"/>
        <v>60.571428571428569</v>
      </c>
      <c r="O300" s="51">
        <v>1</v>
      </c>
      <c r="P300" s="53" t="s">
        <v>1786</v>
      </c>
      <c r="Q300" s="34">
        <f t="shared" si="12"/>
        <v>1</v>
      </c>
      <c r="R300" s="48" t="str">
        <f t="array" aca="1" ref="R300" ca="1">IF(ISNUMBER(Q300),IF(Q300=100%,"CUMPLIDA",IF(AND(ISNUMBER(M300),ISNUMBER(INDIRECT("FECHA_"&amp;$B300,1))), IF(M300&lt;=INDIRECT("FECHA_"&amp;$B300,1),"INCUMPLIDA","PROCESO"), "VERIFICAR FECHA")),"SIN VALOR AVANCE")</f>
        <v>CUMPLIDA</v>
      </c>
    </row>
    <row r="301" spans="1:18" ht="180.75">
      <c r="A301" s="44" t="s">
        <v>652</v>
      </c>
      <c r="B301" s="43" t="s">
        <v>1276</v>
      </c>
      <c r="C301" s="474"/>
      <c r="D301" s="474"/>
      <c r="E301" s="475"/>
      <c r="F301" s="475"/>
      <c r="G301" s="497"/>
      <c r="H301" s="45" t="s">
        <v>238</v>
      </c>
      <c r="I301" s="33" t="s">
        <v>238</v>
      </c>
      <c r="J301" s="33" t="s">
        <v>485</v>
      </c>
      <c r="K301" s="56">
        <v>1</v>
      </c>
      <c r="L301" s="297">
        <v>45231</v>
      </c>
      <c r="M301" s="297">
        <v>45747</v>
      </c>
      <c r="N301" s="95">
        <f t="shared" si="11"/>
        <v>73.714285714285708</v>
      </c>
      <c r="O301" s="51">
        <v>1</v>
      </c>
      <c r="P301" s="33" t="s">
        <v>1729</v>
      </c>
      <c r="Q301" s="34">
        <f t="shared" si="12"/>
        <v>1</v>
      </c>
      <c r="R301" s="48" t="str">
        <f t="array" aca="1" ref="R301" ca="1">IF(ISNUMBER(Q301),IF(Q301=100%,"CUMPLIDA",IF(AND(ISNUMBER(M301),ISNUMBER(INDIRECT("FECHA_"&amp;$B301,1))), IF(M301&lt;=INDIRECT("FECHA_"&amp;$B301,1),"INCUMPLIDA","PROCESO"), "VERIFICAR FECHA")),"SIN VALOR AVANCE")</f>
        <v>CUMPLIDA</v>
      </c>
    </row>
    <row r="302" spans="1:18" ht="405.75">
      <c r="A302" s="44" t="s">
        <v>652</v>
      </c>
      <c r="B302" s="43" t="s">
        <v>1276</v>
      </c>
      <c r="C302" s="474"/>
      <c r="D302" s="474"/>
      <c r="E302" s="475"/>
      <c r="F302" s="475"/>
      <c r="G302" s="497"/>
      <c r="H302" s="45" t="s">
        <v>486</v>
      </c>
      <c r="I302" s="33" t="s">
        <v>486</v>
      </c>
      <c r="J302" s="33" t="s">
        <v>776</v>
      </c>
      <c r="K302" s="56">
        <v>1</v>
      </c>
      <c r="L302" s="297">
        <v>45231</v>
      </c>
      <c r="M302" s="297">
        <v>45808</v>
      </c>
      <c r="N302" s="95">
        <f t="shared" si="11"/>
        <v>82.428571428571431</v>
      </c>
      <c r="O302" s="51">
        <v>1</v>
      </c>
      <c r="P302" s="53" t="s">
        <v>684</v>
      </c>
      <c r="Q302" s="34">
        <f t="shared" si="12"/>
        <v>1</v>
      </c>
      <c r="R302" s="48" t="str">
        <f t="array" aca="1" ref="R302" ca="1">IF(ISNUMBER(Q302),IF(Q302=100%,"CUMPLIDA",IF(AND(ISNUMBER(M302),ISNUMBER(INDIRECT("FECHA_"&amp;$B302,1))), IF(M302&lt;=INDIRECT("FECHA_"&amp;$B302,1),"INCUMPLIDA","PROCESO"), "VERIFICAR FECHA")),"SIN VALOR AVANCE")</f>
        <v>CUMPLIDA</v>
      </c>
    </row>
    <row r="303" spans="1:18" ht="255.75">
      <c r="A303" s="44" t="s">
        <v>652</v>
      </c>
      <c r="B303" s="43" t="s">
        <v>1276</v>
      </c>
      <c r="C303" s="474"/>
      <c r="D303" s="474" t="s">
        <v>1756</v>
      </c>
      <c r="E303" s="475"/>
      <c r="F303" s="475"/>
      <c r="G303" s="497"/>
      <c r="H303" s="45" t="s">
        <v>56</v>
      </c>
      <c r="I303" s="33" t="s">
        <v>489</v>
      </c>
      <c r="J303" s="33" t="s">
        <v>490</v>
      </c>
      <c r="K303" s="56">
        <v>8</v>
      </c>
      <c r="L303" s="297">
        <v>45839</v>
      </c>
      <c r="M303" s="297">
        <v>46568</v>
      </c>
      <c r="N303" s="95">
        <f t="shared" si="11"/>
        <v>104.14285714285714</v>
      </c>
      <c r="O303" s="51">
        <v>0</v>
      </c>
      <c r="P303" s="33" t="s">
        <v>1798</v>
      </c>
      <c r="Q303" s="34">
        <f t="shared" si="12"/>
        <v>0</v>
      </c>
      <c r="R303" s="48" t="str">
        <f t="array" aca="1" ref="R303" ca="1">IF(ISNUMBER(Q303),IF(Q303=100%,"CUMPLIDA",IF(AND(ISNUMBER(M303),ISNUMBER(INDIRECT("FECHA_"&amp;$B303,1))), IF(M303&lt;=INDIRECT("FECHA_"&amp;$B303,1),"INCUMPLIDA","PROCESO"), "VERIFICAR FECHA")),"SIN VALOR AVANCE")</f>
        <v>PROCESO</v>
      </c>
    </row>
    <row r="304" spans="1:18" ht="255.75">
      <c r="A304" s="44" t="s">
        <v>652</v>
      </c>
      <c r="B304" s="43" t="s">
        <v>1276</v>
      </c>
      <c r="C304" s="474"/>
      <c r="D304" s="474" t="s">
        <v>1756</v>
      </c>
      <c r="E304" s="475"/>
      <c r="F304" s="475"/>
      <c r="G304" s="497"/>
      <c r="H304" s="45" t="s">
        <v>492</v>
      </c>
      <c r="I304" s="33" t="s">
        <v>493</v>
      </c>
      <c r="J304" s="33" t="s">
        <v>494</v>
      </c>
      <c r="K304" s="56">
        <v>1</v>
      </c>
      <c r="L304" s="297">
        <v>45839</v>
      </c>
      <c r="M304" s="297">
        <v>46568</v>
      </c>
      <c r="N304" s="95">
        <f t="shared" si="11"/>
        <v>104.14285714285714</v>
      </c>
      <c r="O304" s="51">
        <v>0</v>
      </c>
      <c r="P304" s="53" t="s">
        <v>1783</v>
      </c>
      <c r="Q304" s="34">
        <f t="shared" si="12"/>
        <v>0</v>
      </c>
      <c r="R304" s="48" t="str">
        <f t="array" aca="1" ref="R304" ca="1">IF(ISNUMBER(Q304),IF(Q304=100%,"CUMPLIDA",IF(AND(ISNUMBER(M304),ISNUMBER(INDIRECT("FECHA_"&amp;$B304,1))), IF(M304&lt;=INDIRECT("FECHA_"&amp;$B304,1),"INCUMPLIDA","PROCESO"), "VERIFICAR FECHA")),"SIN VALOR AVANCE")</f>
        <v>PROCESO</v>
      </c>
    </row>
    <row r="305" spans="1:18" ht="409.5">
      <c r="A305" s="44" t="s">
        <v>652</v>
      </c>
      <c r="B305" s="43" t="s">
        <v>1276</v>
      </c>
      <c r="C305" s="474"/>
      <c r="D305" s="474" t="s">
        <v>1756</v>
      </c>
      <c r="E305" s="475"/>
      <c r="F305" s="475"/>
      <c r="G305" s="497"/>
      <c r="H305" s="45" t="s">
        <v>495</v>
      </c>
      <c r="I305" s="33" t="s">
        <v>496</v>
      </c>
      <c r="J305" s="33" t="s">
        <v>527</v>
      </c>
      <c r="K305" s="56">
        <v>2</v>
      </c>
      <c r="L305" s="297">
        <v>45839</v>
      </c>
      <c r="M305" s="297">
        <v>46568</v>
      </c>
      <c r="N305" s="95">
        <f t="shared" si="11"/>
        <v>104.14285714285714</v>
      </c>
      <c r="O305" s="51">
        <v>0</v>
      </c>
      <c r="P305" s="53" t="s">
        <v>1794</v>
      </c>
      <c r="Q305" s="34">
        <f t="shared" si="12"/>
        <v>0</v>
      </c>
      <c r="R305" s="48" t="str">
        <f t="array" aca="1" ref="R305" ca="1">IF(ISNUMBER(Q305),IF(Q305=100%,"CUMPLIDA",IF(AND(ISNUMBER(M305),ISNUMBER(INDIRECT("FECHA_"&amp;$B305,1))), IF(M305&lt;=INDIRECT("FECHA_"&amp;$B305,1),"INCUMPLIDA","PROCESO"), "VERIFICAR FECHA")),"SIN VALOR AVANCE")</f>
        <v>PROCESO</v>
      </c>
    </row>
    <row r="306" spans="1:18" ht="390.75">
      <c r="A306" s="44" t="s">
        <v>652</v>
      </c>
      <c r="B306" s="43" t="s">
        <v>1276</v>
      </c>
      <c r="C306" s="489" t="s">
        <v>1799</v>
      </c>
      <c r="D306" s="489" t="s">
        <v>1800</v>
      </c>
      <c r="E306" s="490" t="s">
        <v>1801</v>
      </c>
      <c r="F306" s="490"/>
      <c r="G306" s="490" t="s">
        <v>1802</v>
      </c>
      <c r="H306" s="45" t="s">
        <v>713</v>
      </c>
      <c r="I306" s="57" t="s">
        <v>1718</v>
      </c>
      <c r="J306" s="33" t="s">
        <v>1719</v>
      </c>
      <c r="K306" s="51">
        <v>1</v>
      </c>
      <c r="L306" s="296">
        <v>44044</v>
      </c>
      <c r="M306" s="296">
        <v>44196</v>
      </c>
      <c r="N306" s="95">
        <f t="shared" si="11"/>
        <v>21.714285714285715</v>
      </c>
      <c r="O306" s="51">
        <v>1</v>
      </c>
      <c r="P306" s="33" t="s">
        <v>1803</v>
      </c>
      <c r="Q306" s="34">
        <f t="shared" si="12"/>
        <v>1</v>
      </c>
      <c r="R306" s="48" t="str">
        <f t="array" aca="1" ref="R306" ca="1">IF(ISNUMBER(Q306),IF(Q306=100%,"CUMPLIDA",IF(AND(ISNUMBER(M306),ISNUMBER(INDIRECT("FECHA_"&amp;$B306,1))), IF(M306&lt;=INDIRECT("FECHA_"&amp;$B306,1),"INCUMPLIDA","PROCESO"), "VERIFICAR FECHA")),"SIN VALOR AVANCE")</f>
        <v>CUMPLIDA</v>
      </c>
    </row>
    <row r="307" spans="1:18" ht="135.75">
      <c r="A307" s="44" t="s">
        <v>652</v>
      </c>
      <c r="B307" s="43" t="s">
        <v>1276</v>
      </c>
      <c r="C307" s="489"/>
      <c r="D307" s="489"/>
      <c r="E307" s="490"/>
      <c r="F307" s="490"/>
      <c r="G307" s="490"/>
      <c r="H307" s="475" t="s">
        <v>713</v>
      </c>
      <c r="I307" s="33" t="s">
        <v>658</v>
      </c>
      <c r="J307" s="33" t="s">
        <v>659</v>
      </c>
      <c r="K307" s="56">
        <v>1</v>
      </c>
      <c r="L307" s="296">
        <v>45231</v>
      </c>
      <c r="M307" s="296">
        <v>45504</v>
      </c>
      <c r="N307" s="95">
        <f t="shared" si="11"/>
        <v>39</v>
      </c>
      <c r="O307" s="51">
        <v>1</v>
      </c>
      <c r="P307" s="53" t="s">
        <v>1804</v>
      </c>
      <c r="Q307" s="34">
        <f t="shared" si="12"/>
        <v>1</v>
      </c>
      <c r="R307" s="48" t="str">
        <f t="array" aca="1" ref="R307" ca="1">IF(ISNUMBER(Q307),IF(Q307=100%,"CUMPLIDA",IF(AND(ISNUMBER(M307),ISNUMBER(INDIRECT("FECHA_"&amp;$B307,1))), IF(M307&lt;=INDIRECT("FECHA_"&amp;$B307,1),"INCUMPLIDA","PROCESO"), "VERIFICAR FECHA")),"SIN VALOR AVANCE")</f>
        <v>CUMPLIDA</v>
      </c>
    </row>
    <row r="308" spans="1:18" ht="409.5">
      <c r="A308" s="44" t="s">
        <v>652</v>
      </c>
      <c r="B308" s="43" t="s">
        <v>1276</v>
      </c>
      <c r="C308" s="489"/>
      <c r="D308" s="489"/>
      <c r="E308" s="490"/>
      <c r="F308" s="490"/>
      <c r="G308" s="490"/>
      <c r="H308" s="475"/>
      <c r="I308" s="33" t="s">
        <v>661</v>
      </c>
      <c r="J308" s="33" t="s">
        <v>662</v>
      </c>
      <c r="K308" s="56">
        <v>1</v>
      </c>
      <c r="L308" s="296">
        <v>45231</v>
      </c>
      <c r="M308" s="296">
        <v>45504</v>
      </c>
      <c r="N308" s="95">
        <f t="shared" si="11"/>
        <v>39</v>
      </c>
      <c r="O308" s="51">
        <v>1</v>
      </c>
      <c r="P308" s="53" t="s">
        <v>1805</v>
      </c>
      <c r="Q308" s="34">
        <f t="shared" si="12"/>
        <v>1</v>
      </c>
      <c r="R308" s="48" t="str">
        <f t="array" aca="1" ref="R308" ca="1">IF(ISNUMBER(Q308),IF(Q308=100%,"CUMPLIDA",IF(AND(ISNUMBER(M308),ISNUMBER(INDIRECT("FECHA_"&amp;$B308,1))), IF(M308&lt;=INDIRECT("FECHA_"&amp;$B308,1),"INCUMPLIDA","PROCESO"), "VERIFICAR FECHA")),"SIN VALOR AVANCE")</f>
        <v>CUMPLIDA</v>
      </c>
    </row>
    <row r="309" spans="1:18" ht="285.75">
      <c r="A309" s="44" t="s">
        <v>652</v>
      </c>
      <c r="B309" s="43" t="s">
        <v>1276</v>
      </c>
      <c r="C309" s="489"/>
      <c r="D309" s="489"/>
      <c r="E309" s="490"/>
      <c r="F309" s="490"/>
      <c r="G309" s="490"/>
      <c r="H309" s="45" t="s">
        <v>664</v>
      </c>
      <c r="I309" s="33" t="s">
        <v>474</v>
      </c>
      <c r="J309" s="33" t="s">
        <v>475</v>
      </c>
      <c r="K309" s="56">
        <v>1</v>
      </c>
      <c r="L309" s="297">
        <v>45323</v>
      </c>
      <c r="M309" s="297">
        <v>45747</v>
      </c>
      <c r="N309" s="95">
        <f t="shared" si="11"/>
        <v>60.571428571428569</v>
      </c>
      <c r="O309" s="51">
        <v>1</v>
      </c>
      <c r="P309" s="53" t="s">
        <v>1806</v>
      </c>
      <c r="Q309" s="34">
        <f t="shared" si="12"/>
        <v>1</v>
      </c>
      <c r="R309" s="48" t="str">
        <f t="array" aca="1" ref="R309" ca="1">IF(ISNUMBER(Q309),IF(Q309=100%,"CUMPLIDA",IF(AND(ISNUMBER(M309),ISNUMBER(INDIRECT("FECHA_"&amp;$B309,1))), IF(M309&lt;=INDIRECT("FECHA_"&amp;$B309,1),"INCUMPLIDA","PROCESO"), "VERIFICAR FECHA")),"SIN VALOR AVANCE")</f>
        <v>CUMPLIDA</v>
      </c>
    </row>
    <row r="310" spans="1:18" ht="135.75">
      <c r="A310" s="44" t="s">
        <v>652</v>
      </c>
      <c r="B310" s="43" t="s">
        <v>1276</v>
      </c>
      <c r="C310" s="489"/>
      <c r="D310" s="489"/>
      <c r="E310" s="490"/>
      <c r="F310" s="490"/>
      <c r="G310" s="490"/>
      <c r="H310" s="45" t="s">
        <v>518</v>
      </c>
      <c r="I310" s="33" t="s">
        <v>518</v>
      </c>
      <c r="J310" s="33" t="s">
        <v>519</v>
      </c>
      <c r="K310" s="56">
        <v>1</v>
      </c>
      <c r="L310" s="297">
        <v>45323</v>
      </c>
      <c r="M310" s="297">
        <v>45747</v>
      </c>
      <c r="N310" s="95">
        <f t="shared" si="11"/>
        <v>60.571428571428569</v>
      </c>
      <c r="O310" s="51">
        <v>1</v>
      </c>
      <c r="P310" s="53" t="s">
        <v>1804</v>
      </c>
      <c r="Q310" s="34">
        <f t="shared" si="12"/>
        <v>1</v>
      </c>
      <c r="R310" s="48" t="str">
        <f t="array" aca="1" ref="R310" ca="1">IF(ISNUMBER(Q310),IF(Q310=100%,"CUMPLIDA",IF(AND(ISNUMBER(M310),ISNUMBER(INDIRECT("FECHA_"&amp;$B310,1))), IF(M310&lt;=INDIRECT("FECHA_"&amp;$B310,1),"INCUMPLIDA","PROCESO"), "VERIFICAR FECHA")),"SIN VALOR AVANCE")</f>
        <v>CUMPLIDA</v>
      </c>
    </row>
    <row r="311" spans="1:18" ht="165.75">
      <c r="A311" s="44" t="s">
        <v>652</v>
      </c>
      <c r="B311" s="43" t="s">
        <v>1276</v>
      </c>
      <c r="C311" s="489"/>
      <c r="D311" s="489"/>
      <c r="E311" s="490"/>
      <c r="F311" s="490"/>
      <c r="G311" s="490"/>
      <c r="H311" s="45" t="s">
        <v>480</v>
      </c>
      <c r="I311" s="33" t="s">
        <v>481</v>
      </c>
      <c r="J311" s="33" t="s">
        <v>482</v>
      </c>
      <c r="K311" s="56">
        <v>1</v>
      </c>
      <c r="L311" s="297">
        <v>45231</v>
      </c>
      <c r="M311" s="297">
        <v>45747</v>
      </c>
      <c r="N311" s="95">
        <f t="shared" si="11"/>
        <v>73.714285714285708</v>
      </c>
      <c r="O311" s="51">
        <v>1</v>
      </c>
      <c r="P311" s="33" t="s">
        <v>1807</v>
      </c>
      <c r="Q311" s="34">
        <f t="shared" si="12"/>
        <v>1</v>
      </c>
      <c r="R311" s="48" t="str">
        <f t="array" aca="1" ref="R311" ca="1">IF(ISNUMBER(Q311),IF(Q311=100%,"CUMPLIDA",IF(AND(ISNUMBER(M311),ISNUMBER(INDIRECT("FECHA_"&amp;$B311,1))), IF(M311&lt;=INDIRECT("FECHA_"&amp;$B311,1),"INCUMPLIDA","PROCESO"), "VERIFICAR FECHA")),"SIN VALOR AVANCE")</f>
        <v>CUMPLIDA</v>
      </c>
    </row>
    <row r="312" spans="1:18" ht="285.75">
      <c r="A312" s="44" t="s">
        <v>652</v>
      </c>
      <c r="B312" s="43" t="s">
        <v>1276</v>
      </c>
      <c r="C312" s="489"/>
      <c r="D312" s="489"/>
      <c r="E312" s="490"/>
      <c r="F312" s="490"/>
      <c r="G312" s="490"/>
      <c r="H312" s="45" t="s">
        <v>483</v>
      </c>
      <c r="I312" s="33" t="s">
        <v>483</v>
      </c>
      <c r="J312" s="33" t="s">
        <v>1722</v>
      </c>
      <c r="K312" s="56">
        <v>1</v>
      </c>
      <c r="L312" s="297">
        <v>45323</v>
      </c>
      <c r="M312" s="297">
        <v>45747</v>
      </c>
      <c r="N312" s="95">
        <f t="shared" ref="N312:N375" si="13">(M312-L312)/7</f>
        <v>60.571428571428569</v>
      </c>
      <c r="O312" s="51">
        <v>1</v>
      </c>
      <c r="P312" s="53" t="s">
        <v>1806</v>
      </c>
      <c r="Q312" s="34">
        <f t="shared" si="12"/>
        <v>1</v>
      </c>
      <c r="R312" s="48" t="str">
        <f t="array" aca="1" ref="R312" ca="1">IF(ISNUMBER(Q312),IF(Q312=100%,"CUMPLIDA",IF(AND(ISNUMBER(M312),ISNUMBER(INDIRECT("FECHA_"&amp;$B312,1))), IF(M312&lt;=INDIRECT("FECHA_"&amp;$B312,1),"INCUMPLIDA","PROCESO"), "VERIFICAR FECHA")),"SIN VALOR AVANCE")</f>
        <v>CUMPLIDA</v>
      </c>
    </row>
    <row r="313" spans="1:18" ht="135.75">
      <c r="A313" s="44" t="s">
        <v>652</v>
      </c>
      <c r="B313" s="43" t="s">
        <v>1276</v>
      </c>
      <c r="C313" s="489"/>
      <c r="D313" s="489"/>
      <c r="E313" s="490"/>
      <c r="F313" s="490"/>
      <c r="G313" s="490"/>
      <c r="H313" s="45" t="s">
        <v>1808</v>
      </c>
      <c r="I313" s="33" t="s">
        <v>1808</v>
      </c>
      <c r="J313" s="33" t="s">
        <v>485</v>
      </c>
      <c r="K313" s="56">
        <v>1</v>
      </c>
      <c r="L313" s="297">
        <v>45231</v>
      </c>
      <c r="M313" s="297">
        <v>45747</v>
      </c>
      <c r="N313" s="95">
        <f t="shared" si="13"/>
        <v>73.714285714285708</v>
      </c>
      <c r="O313" s="51">
        <v>1</v>
      </c>
      <c r="P313" s="53" t="s">
        <v>1804</v>
      </c>
      <c r="Q313" s="34">
        <f t="shared" si="12"/>
        <v>1</v>
      </c>
      <c r="R313" s="48" t="str">
        <f t="array" aca="1" ref="R313" ca="1">IF(ISNUMBER(Q313),IF(Q313=100%,"CUMPLIDA",IF(AND(ISNUMBER(M313),ISNUMBER(INDIRECT("FECHA_"&amp;$B313,1))), IF(M313&lt;=INDIRECT("FECHA_"&amp;$B313,1),"INCUMPLIDA","PROCESO"), "VERIFICAR FECHA")),"SIN VALOR AVANCE")</f>
        <v>CUMPLIDA</v>
      </c>
    </row>
    <row r="314" spans="1:18" ht="409.5">
      <c r="A314" s="44" t="s">
        <v>652</v>
      </c>
      <c r="B314" s="43" t="s">
        <v>1276</v>
      </c>
      <c r="C314" s="489"/>
      <c r="D314" s="489"/>
      <c r="E314" s="490"/>
      <c r="F314" s="490"/>
      <c r="G314" s="490"/>
      <c r="H314" s="45" t="s">
        <v>1809</v>
      </c>
      <c r="I314" s="33" t="s">
        <v>1809</v>
      </c>
      <c r="J314" s="33" t="s">
        <v>776</v>
      </c>
      <c r="K314" s="56">
        <v>1</v>
      </c>
      <c r="L314" s="297">
        <v>45231</v>
      </c>
      <c r="M314" s="297">
        <v>45808</v>
      </c>
      <c r="N314" s="95">
        <f t="shared" si="13"/>
        <v>82.428571428571431</v>
      </c>
      <c r="O314" s="51">
        <v>1</v>
      </c>
      <c r="P314" s="53" t="s">
        <v>1805</v>
      </c>
      <c r="Q314" s="34">
        <f t="shared" si="12"/>
        <v>1</v>
      </c>
      <c r="R314" s="48" t="str">
        <f t="array" aca="1" ref="R314" ca="1">IF(ISNUMBER(Q314),IF(Q314=100%,"CUMPLIDA",IF(AND(ISNUMBER(M314),ISNUMBER(INDIRECT("FECHA_"&amp;$B314,1))), IF(M314&lt;=INDIRECT("FECHA_"&amp;$B314,1),"INCUMPLIDA","PROCESO"), "VERIFICAR FECHA")),"SIN VALOR AVANCE")</f>
        <v>CUMPLIDA</v>
      </c>
    </row>
    <row r="315" spans="1:18" ht="255.75">
      <c r="A315" s="44" t="s">
        <v>652</v>
      </c>
      <c r="B315" s="43" t="s">
        <v>1276</v>
      </c>
      <c r="C315" s="489"/>
      <c r="D315" s="489"/>
      <c r="E315" s="490"/>
      <c r="F315" s="490"/>
      <c r="G315" s="490"/>
      <c r="H315" s="45" t="s">
        <v>56</v>
      </c>
      <c r="I315" s="33" t="s">
        <v>489</v>
      </c>
      <c r="J315" s="33" t="s">
        <v>490</v>
      </c>
      <c r="K315" s="56">
        <v>11</v>
      </c>
      <c r="L315" s="297">
        <v>45931</v>
      </c>
      <c r="M315" s="297">
        <v>46568</v>
      </c>
      <c r="N315" s="95">
        <f t="shared" si="13"/>
        <v>91</v>
      </c>
      <c r="O315" s="51">
        <v>0</v>
      </c>
      <c r="P315" s="53" t="s">
        <v>1810</v>
      </c>
      <c r="Q315" s="34">
        <f t="shared" si="12"/>
        <v>0</v>
      </c>
      <c r="R315" s="48" t="str">
        <f t="array" aca="1" ref="R315" ca="1">IF(ISNUMBER(Q315),IF(Q315=100%,"CUMPLIDA",IF(AND(ISNUMBER(M315),ISNUMBER(INDIRECT("FECHA_"&amp;$B315,1))), IF(M315&lt;=INDIRECT("FECHA_"&amp;$B315,1),"INCUMPLIDA","PROCESO"), "VERIFICAR FECHA")),"SIN VALOR AVANCE")</f>
        <v>PROCESO</v>
      </c>
    </row>
    <row r="316" spans="1:18" ht="300.75">
      <c r="A316" s="44" t="s">
        <v>652</v>
      </c>
      <c r="B316" s="43" t="s">
        <v>1276</v>
      </c>
      <c r="C316" s="489"/>
      <c r="D316" s="489"/>
      <c r="E316" s="490"/>
      <c r="F316" s="490"/>
      <c r="G316" s="490"/>
      <c r="H316" s="45" t="s">
        <v>492</v>
      </c>
      <c r="I316" s="33" t="s">
        <v>493</v>
      </c>
      <c r="J316" s="33" t="s">
        <v>494</v>
      </c>
      <c r="K316" s="56">
        <v>1</v>
      </c>
      <c r="L316" s="297">
        <v>45931</v>
      </c>
      <c r="M316" s="297">
        <v>46568</v>
      </c>
      <c r="N316" s="95">
        <f t="shared" si="13"/>
        <v>91</v>
      </c>
      <c r="O316" s="51">
        <v>0</v>
      </c>
      <c r="P316" s="53" t="s">
        <v>1811</v>
      </c>
      <c r="Q316" s="34">
        <f t="shared" si="12"/>
        <v>0</v>
      </c>
      <c r="R316" s="48" t="str">
        <f t="array" aca="1" ref="R316" ca="1">IF(ISNUMBER(Q316),IF(Q316=100%,"CUMPLIDA",IF(AND(ISNUMBER(M316),ISNUMBER(INDIRECT("FECHA_"&amp;$B316,1))), IF(M316&lt;=INDIRECT("FECHA_"&amp;$B316,1),"INCUMPLIDA","PROCESO"), "VERIFICAR FECHA")),"SIN VALOR AVANCE")</f>
        <v>PROCESO</v>
      </c>
    </row>
    <row r="317" spans="1:18" ht="409.5">
      <c r="A317" s="44" t="s">
        <v>652</v>
      </c>
      <c r="B317" s="43" t="s">
        <v>1276</v>
      </c>
      <c r="C317" s="489"/>
      <c r="D317" s="489"/>
      <c r="E317" s="490"/>
      <c r="F317" s="490"/>
      <c r="G317" s="490"/>
      <c r="H317" s="45" t="s">
        <v>495</v>
      </c>
      <c r="I317" s="33" t="s">
        <v>496</v>
      </c>
      <c r="J317" s="33" t="s">
        <v>527</v>
      </c>
      <c r="K317" s="56">
        <v>2</v>
      </c>
      <c r="L317" s="297">
        <v>45931</v>
      </c>
      <c r="M317" s="297">
        <v>46568</v>
      </c>
      <c r="N317" s="95">
        <f t="shared" si="13"/>
        <v>91</v>
      </c>
      <c r="O317" s="51">
        <v>0</v>
      </c>
      <c r="P317" s="53" t="s">
        <v>1812</v>
      </c>
      <c r="Q317" s="34">
        <f t="shared" si="12"/>
        <v>0</v>
      </c>
      <c r="R317" s="48" t="str">
        <f t="array" aca="1" ref="R317" ca="1">IF(ISNUMBER(Q317),IF(Q317=100%,"CUMPLIDA",IF(AND(ISNUMBER(M317),ISNUMBER(INDIRECT("FECHA_"&amp;$B317,1))), IF(M317&lt;=INDIRECT("FECHA_"&amp;$B317,1),"INCUMPLIDA","PROCESO"), "VERIFICAR FECHA")),"SIN VALOR AVANCE")</f>
        <v>PROCESO</v>
      </c>
    </row>
    <row r="318" spans="1:18" ht="375.75">
      <c r="A318" s="44" t="s">
        <v>652</v>
      </c>
      <c r="B318" s="43" t="s">
        <v>1276</v>
      </c>
      <c r="C318" s="489" t="s">
        <v>1813</v>
      </c>
      <c r="D318" s="489" t="s">
        <v>1814</v>
      </c>
      <c r="E318" s="490" t="s">
        <v>1815</v>
      </c>
      <c r="F318" s="490"/>
      <c r="G318" s="490" t="s">
        <v>1816</v>
      </c>
      <c r="H318" s="45" t="s">
        <v>713</v>
      </c>
      <c r="I318" s="57" t="s">
        <v>1718</v>
      </c>
      <c r="J318" s="33" t="s">
        <v>1719</v>
      </c>
      <c r="K318" s="51">
        <v>1</v>
      </c>
      <c r="L318" s="296">
        <v>44044</v>
      </c>
      <c r="M318" s="296">
        <v>44196</v>
      </c>
      <c r="N318" s="95">
        <f t="shared" si="13"/>
        <v>21.714285714285715</v>
      </c>
      <c r="O318" s="51">
        <v>1</v>
      </c>
      <c r="P318" s="33" t="s">
        <v>1817</v>
      </c>
      <c r="Q318" s="34">
        <f t="shared" si="12"/>
        <v>1</v>
      </c>
      <c r="R318" s="48" t="str">
        <f t="array" aca="1" ref="R318" ca="1">IF(ISNUMBER(Q318),IF(Q318=100%,"CUMPLIDA",IF(AND(ISNUMBER(M318),ISNUMBER(INDIRECT("FECHA_"&amp;$B318,1))), IF(M318&lt;=INDIRECT("FECHA_"&amp;$B318,1),"INCUMPLIDA","PROCESO"), "VERIFICAR FECHA")),"SIN VALOR AVANCE")</f>
        <v>CUMPLIDA</v>
      </c>
    </row>
    <row r="319" spans="1:18" ht="135.75">
      <c r="A319" s="44" t="s">
        <v>652</v>
      </c>
      <c r="B319" s="43" t="s">
        <v>1276</v>
      </c>
      <c r="C319" s="489"/>
      <c r="D319" s="489"/>
      <c r="E319" s="490"/>
      <c r="F319" s="490"/>
      <c r="G319" s="490"/>
      <c r="H319" s="475" t="s">
        <v>713</v>
      </c>
      <c r="I319" s="33" t="s">
        <v>658</v>
      </c>
      <c r="J319" s="33" t="s">
        <v>659</v>
      </c>
      <c r="K319" s="56">
        <v>1</v>
      </c>
      <c r="L319" s="296">
        <v>45231</v>
      </c>
      <c r="M319" s="296">
        <v>45504</v>
      </c>
      <c r="N319" s="95">
        <f t="shared" si="13"/>
        <v>39</v>
      </c>
      <c r="O319" s="51">
        <v>1</v>
      </c>
      <c r="P319" s="53" t="s">
        <v>1804</v>
      </c>
      <c r="Q319" s="34">
        <f t="shared" si="12"/>
        <v>1</v>
      </c>
      <c r="R319" s="48" t="str">
        <f t="array" aca="1" ref="R319" ca="1">IF(ISNUMBER(Q319),IF(Q319=100%,"CUMPLIDA",IF(AND(ISNUMBER(M319),ISNUMBER(INDIRECT("FECHA_"&amp;$B319,1))), IF(M319&lt;=INDIRECT("FECHA_"&amp;$B319,1),"INCUMPLIDA","PROCESO"), "VERIFICAR FECHA")),"SIN VALOR AVANCE")</f>
        <v>CUMPLIDA</v>
      </c>
    </row>
    <row r="320" spans="1:18" ht="285">
      <c r="A320" s="44" t="s">
        <v>652</v>
      </c>
      <c r="B320" s="43" t="s">
        <v>1276</v>
      </c>
      <c r="C320" s="489"/>
      <c r="D320" s="489"/>
      <c r="E320" s="490"/>
      <c r="F320" s="490"/>
      <c r="G320" s="490"/>
      <c r="H320" s="475"/>
      <c r="I320" s="33" t="s">
        <v>661</v>
      </c>
      <c r="J320" s="33" t="s">
        <v>662</v>
      </c>
      <c r="K320" s="56">
        <v>1</v>
      </c>
      <c r="L320" s="296">
        <v>45231</v>
      </c>
      <c r="M320" s="296">
        <v>45504</v>
      </c>
      <c r="N320" s="95">
        <f t="shared" si="13"/>
        <v>39</v>
      </c>
      <c r="O320" s="51">
        <v>1</v>
      </c>
      <c r="P320" s="33" t="s">
        <v>1818</v>
      </c>
      <c r="Q320" s="34">
        <f t="shared" si="12"/>
        <v>1</v>
      </c>
      <c r="R320" s="48" t="str">
        <f t="array" aca="1" ref="R320" ca="1">IF(ISNUMBER(Q320),IF(Q320=100%,"CUMPLIDA",IF(AND(ISNUMBER(M320),ISNUMBER(INDIRECT("FECHA_"&amp;$B320,1))), IF(M320&lt;=INDIRECT("FECHA_"&amp;$B320,1),"INCUMPLIDA","PROCESO"), "VERIFICAR FECHA")),"SIN VALOR AVANCE")</f>
        <v>CUMPLIDA</v>
      </c>
    </row>
    <row r="321" spans="1:18" ht="285.75">
      <c r="A321" s="44" t="s">
        <v>652</v>
      </c>
      <c r="B321" s="43" t="s">
        <v>1276</v>
      </c>
      <c r="C321" s="489"/>
      <c r="D321" s="489"/>
      <c r="E321" s="490"/>
      <c r="F321" s="490"/>
      <c r="G321" s="490"/>
      <c r="H321" s="45" t="s">
        <v>664</v>
      </c>
      <c r="I321" s="33" t="s">
        <v>474</v>
      </c>
      <c r="J321" s="33" t="s">
        <v>475</v>
      </c>
      <c r="K321" s="56">
        <v>1</v>
      </c>
      <c r="L321" s="297">
        <v>45323</v>
      </c>
      <c r="M321" s="297">
        <v>45747</v>
      </c>
      <c r="N321" s="95">
        <f t="shared" si="13"/>
        <v>60.571428571428569</v>
      </c>
      <c r="O321" s="51">
        <v>1</v>
      </c>
      <c r="P321" s="33" t="s">
        <v>1819</v>
      </c>
      <c r="Q321" s="34">
        <f t="shared" si="12"/>
        <v>1</v>
      </c>
      <c r="R321" s="48" t="str">
        <f t="array" aca="1" ref="R321" ca="1">IF(ISNUMBER(Q321),IF(Q321=100%,"CUMPLIDA",IF(AND(ISNUMBER(M321),ISNUMBER(INDIRECT("FECHA_"&amp;$B321,1))), IF(M321&lt;=INDIRECT("FECHA_"&amp;$B321,1),"INCUMPLIDA","PROCESO"), "VERIFICAR FECHA")),"SIN VALOR AVANCE")</f>
        <v>CUMPLIDA</v>
      </c>
    </row>
    <row r="322" spans="1:18" ht="135.75">
      <c r="A322" s="44" t="s">
        <v>652</v>
      </c>
      <c r="B322" s="43" t="s">
        <v>1276</v>
      </c>
      <c r="C322" s="489"/>
      <c r="D322" s="489"/>
      <c r="E322" s="490"/>
      <c r="F322" s="490"/>
      <c r="G322" s="490"/>
      <c r="H322" s="45" t="s">
        <v>518</v>
      </c>
      <c r="I322" s="33" t="s">
        <v>518</v>
      </c>
      <c r="J322" s="33" t="s">
        <v>519</v>
      </c>
      <c r="K322" s="56">
        <v>1</v>
      </c>
      <c r="L322" s="297">
        <v>45323</v>
      </c>
      <c r="M322" s="297">
        <v>45747</v>
      </c>
      <c r="N322" s="95">
        <f t="shared" si="13"/>
        <v>60.571428571428569</v>
      </c>
      <c r="O322" s="51">
        <v>1</v>
      </c>
      <c r="P322" s="53" t="s">
        <v>1804</v>
      </c>
      <c r="Q322" s="34">
        <f t="shared" si="12"/>
        <v>1</v>
      </c>
      <c r="R322" s="48" t="str">
        <f t="array" aca="1" ref="R322" ca="1">IF(ISNUMBER(Q322),IF(Q322=100%,"CUMPLIDA",IF(AND(ISNUMBER(M322),ISNUMBER(INDIRECT("FECHA_"&amp;$B322,1))), IF(M322&lt;=INDIRECT("FECHA_"&amp;$B322,1),"INCUMPLIDA","PROCESO"), "VERIFICAR FECHA")),"SIN VALOR AVANCE")</f>
        <v>CUMPLIDA</v>
      </c>
    </row>
    <row r="323" spans="1:18" ht="165.75">
      <c r="A323" s="44" t="s">
        <v>652</v>
      </c>
      <c r="B323" s="43" t="s">
        <v>1276</v>
      </c>
      <c r="C323" s="489"/>
      <c r="D323" s="489"/>
      <c r="E323" s="490"/>
      <c r="F323" s="490"/>
      <c r="G323" s="490"/>
      <c r="H323" s="45" t="s">
        <v>480</v>
      </c>
      <c r="I323" s="33" t="s">
        <v>481</v>
      </c>
      <c r="J323" s="33" t="s">
        <v>482</v>
      </c>
      <c r="K323" s="56">
        <v>1</v>
      </c>
      <c r="L323" s="297">
        <v>45231</v>
      </c>
      <c r="M323" s="297">
        <v>45747</v>
      </c>
      <c r="N323" s="95">
        <f t="shared" si="13"/>
        <v>73.714285714285708</v>
      </c>
      <c r="O323" s="51">
        <v>1</v>
      </c>
      <c r="P323" s="33" t="s">
        <v>1721</v>
      </c>
      <c r="Q323" s="34">
        <f t="shared" si="12"/>
        <v>1</v>
      </c>
      <c r="R323" s="48" t="str">
        <f t="array" aca="1" ref="R323" ca="1">IF(ISNUMBER(Q323),IF(Q323=100%,"CUMPLIDA",IF(AND(ISNUMBER(M323),ISNUMBER(INDIRECT("FECHA_"&amp;$B323,1))), IF(M323&lt;=INDIRECT("FECHA_"&amp;$B323,1),"INCUMPLIDA","PROCESO"), "VERIFICAR FECHA")),"SIN VALOR AVANCE")</f>
        <v>CUMPLIDA</v>
      </c>
    </row>
    <row r="324" spans="1:18" ht="285.75">
      <c r="A324" s="44" t="s">
        <v>652</v>
      </c>
      <c r="B324" s="43" t="s">
        <v>1276</v>
      </c>
      <c r="C324" s="489"/>
      <c r="D324" s="489"/>
      <c r="E324" s="490"/>
      <c r="F324" s="490"/>
      <c r="G324" s="490"/>
      <c r="H324" s="45" t="s">
        <v>483</v>
      </c>
      <c r="I324" s="33" t="s">
        <v>483</v>
      </c>
      <c r="J324" s="33" t="s">
        <v>1722</v>
      </c>
      <c r="K324" s="56">
        <v>1</v>
      </c>
      <c r="L324" s="297">
        <v>45323</v>
      </c>
      <c r="M324" s="297">
        <v>45747</v>
      </c>
      <c r="N324" s="95">
        <f t="shared" si="13"/>
        <v>60.571428571428569</v>
      </c>
      <c r="O324" s="51">
        <v>1</v>
      </c>
      <c r="P324" s="33" t="s">
        <v>1819</v>
      </c>
      <c r="Q324" s="34">
        <f t="shared" si="12"/>
        <v>1</v>
      </c>
      <c r="R324" s="48" t="str">
        <f t="array" aca="1" ref="R324" ca="1">IF(ISNUMBER(Q324),IF(Q324=100%,"CUMPLIDA",IF(AND(ISNUMBER(M324),ISNUMBER(INDIRECT("FECHA_"&amp;$B324,1))), IF(M324&lt;=INDIRECT("FECHA_"&amp;$B324,1),"INCUMPLIDA","PROCESO"), "VERIFICAR FECHA")),"SIN VALOR AVANCE")</f>
        <v>CUMPLIDA</v>
      </c>
    </row>
    <row r="325" spans="1:18" ht="135.75">
      <c r="A325" s="44" t="s">
        <v>652</v>
      </c>
      <c r="B325" s="43" t="s">
        <v>1276</v>
      </c>
      <c r="C325" s="489"/>
      <c r="D325" s="489"/>
      <c r="E325" s="490"/>
      <c r="F325" s="490"/>
      <c r="G325" s="490"/>
      <c r="H325" s="45" t="s">
        <v>1808</v>
      </c>
      <c r="I325" s="33" t="s">
        <v>1808</v>
      </c>
      <c r="J325" s="33" t="s">
        <v>485</v>
      </c>
      <c r="K325" s="56">
        <v>1</v>
      </c>
      <c r="L325" s="297">
        <v>45231</v>
      </c>
      <c r="M325" s="297">
        <v>45747</v>
      </c>
      <c r="N325" s="95">
        <f t="shared" si="13"/>
        <v>73.714285714285708</v>
      </c>
      <c r="O325" s="51">
        <v>1</v>
      </c>
      <c r="P325" s="53" t="s">
        <v>1804</v>
      </c>
      <c r="Q325" s="34">
        <f t="shared" si="12"/>
        <v>1</v>
      </c>
      <c r="R325" s="48" t="str">
        <f t="array" aca="1" ref="R325" ca="1">IF(ISNUMBER(Q325),IF(Q325=100%,"CUMPLIDA",IF(AND(ISNUMBER(M325),ISNUMBER(INDIRECT("FECHA_"&amp;$B325,1))), IF(M325&lt;=INDIRECT("FECHA_"&amp;$B325,1),"INCUMPLIDA","PROCESO"), "VERIFICAR FECHA")),"SIN VALOR AVANCE")</f>
        <v>CUMPLIDA</v>
      </c>
    </row>
    <row r="326" spans="1:18" ht="409.5">
      <c r="A326" s="44" t="s">
        <v>652</v>
      </c>
      <c r="B326" s="43" t="s">
        <v>1276</v>
      </c>
      <c r="C326" s="489"/>
      <c r="D326" s="489"/>
      <c r="E326" s="490"/>
      <c r="F326" s="490"/>
      <c r="G326" s="490"/>
      <c r="H326" s="45" t="s">
        <v>1809</v>
      </c>
      <c r="I326" s="33" t="s">
        <v>1809</v>
      </c>
      <c r="J326" s="33" t="s">
        <v>776</v>
      </c>
      <c r="K326" s="56">
        <v>1</v>
      </c>
      <c r="L326" s="297">
        <v>45231</v>
      </c>
      <c r="M326" s="297">
        <v>45808</v>
      </c>
      <c r="N326" s="95">
        <f t="shared" si="13"/>
        <v>82.428571428571431</v>
      </c>
      <c r="O326" s="51">
        <v>1</v>
      </c>
      <c r="P326" s="53" t="s">
        <v>1820</v>
      </c>
      <c r="Q326" s="34">
        <f t="shared" si="12"/>
        <v>1</v>
      </c>
      <c r="R326" s="48" t="str">
        <f t="array" aca="1" ref="R326" ca="1">IF(ISNUMBER(Q326),IF(Q326=100%,"CUMPLIDA",IF(AND(ISNUMBER(M326),ISNUMBER(INDIRECT("FECHA_"&amp;$B326,1))), IF(M326&lt;=INDIRECT("FECHA_"&amp;$B326,1),"INCUMPLIDA","PROCESO"), "VERIFICAR FECHA")),"SIN VALOR AVANCE")</f>
        <v>CUMPLIDA</v>
      </c>
    </row>
    <row r="327" spans="1:18" ht="242.25">
      <c r="A327" s="44" t="s">
        <v>652</v>
      </c>
      <c r="B327" s="43" t="s">
        <v>1276</v>
      </c>
      <c r="C327" s="489"/>
      <c r="D327" s="489"/>
      <c r="E327" s="490"/>
      <c r="F327" s="490"/>
      <c r="G327" s="490"/>
      <c r="H327" s="45" t="s">
        <v>56</v>
      </c>
      <c r="I327" s="33" t="s">
        <v>489</v>
      </c>
      <c r="J327" s="33" t="s">
        <v>490</v>
      </c>
      <c r="K327" s="56">
        <v>10</v>
      </c>
      <c r="L327" s="297">
        <v>45809</v>
      </c>
      <c r="M327" s="297">
        <v>46568</v>
      </c>
      <c r="N327" s="95">
        <f t="shared" si="13"/>
        <v>108.42857142857143</v>
      </c>
      <c r="O327" s="51">
        <v>0</v>
      </c>
      <c r="P327" s="53" t="s">
        <v>1821</v>
      </c>
      <c r="Q327" s="34">
        <f t="shared" si="12"/>
        <v>0</v>
      </c>
      <c r="R327" s="48" t="str">
        <f t="array" aca="1" ref="R327" ca="1">IF(ISNUMBER(Q327),IF(Q327=100%,"CUMPLIDA",IF(AND(ISNUMBER(M327),ISNUMBER(INDIRECT("FECHA_"&amp;$B327,1))), IF(M327&lt;=INDIRECT("FECHA_"&amp;$B327,1),"INCUMPLIDA","PROCESO"), "VERIFICAR FECHA")),"SIN VALOR AVANCE")</f>
        <v>PROCESO</v>
      </c>
    </row>
    <row r="328" spans="1:18" ht="315.75">
      <c r="A328" s="44" t="s">
        <v>652</v>
      </c>
      <c r="B328" s="43" t="s">
        <v>1276</v>
      </c>
      <c r="C328" s="489"/>
      <c r="D328" s="489"/>
      <c r="E328" s="490"/>
      <c r="F328" s="490"/>
      <c r="G328" s="490"/>
      <c r="H328" s="45" t="s">
        <v>492</v>
      </c>
      <c r="I328" s="33" t="s">
        <v>493</v>
      </c>
      <c r="J328" s="33" t="s">
        <v>494</v>
      </c>
      <c r="K328" s="56">
        <v>1</v>
      </c>
      <c r="L328" s="297">
        <v>45809</v>
      </c>
      <c r="M328" s="297">
        <v>46568</v>
      </c>
      <c r="N328" s="95">
        <f t="shared" si="13"/>
        <v>108.42857142857143</v>
      </c>
      <c r="O328" s="51">
        <v>0</v>
      </c>
      <c r="P328" s="53" t="s">
        <v>1822</v>
      </c>
      <c r="Q328" s="34">
        <f t="shared" si="12"/>
        <v>0</v>
      </c>
      <c r="R328" s="48" t="str">
        <f t="array" aca="1" ref="R328" ca="1">IF(ISNUMBER(Q328),IF(Q328=100%,"CUMPLIDA",IF(AND(ISNUMBER(M328),ISNUMBER(INDIRECT("FECHA_"&amp;$B328,1))), IF(M328&lt;=INDIRECT("FECHA_"&amp;$B328,1),"INCUMPLIDA","PROCESO"), "VERIFICAR FECHA")),"SIN VALOR AVANCE")</f>
        <v>PROCESO</v>
      </c>
    </row>
    <row r="329" spans="1:18" ht="409.5">
      <c r="A329" s="44" t="s">
        <v>652</v>
      </c>
      <c r="B329" s="43" t="s">
        <v>1276</v>
      </c>
      <c r="C329" s="489"/>
      <c r="D329" s="489"/>
      <c r="E329" s="490"/>
      <c r="F329" s="490"/>
      <c r="G329" s="490"/>
      <c r="H329" s="45" t="s">
        <v>495</v>
      </c>
      <c r="I329" s="33" t="s">
        <v>496</v>
      </c>
      <c r="J329" s="33" t="s">
        <v>527</v>
      </c>
      <c r="K329" s="56">
        <v>2</v>
      </c>
      <c r="L329" s="297">
        <v>45809</v>
      </c>
      <c r="M329" s="297">
        <v>46568</v>
      </c>
      <c r="N329" s="95">
        <f t="shared" si="13"/>
        <v>108.42857142857143</v>
      </c>
      <c r="O329" s="51">
        <v>0</v>
      </c>
      <c r="P329" s="53" t="s">
        <v>1823</v>
      </c>
      <c r="Q329" s="34">
        <f t="shared" si="12"/>
        <v>0</v>
      </c>
      <c r="R329" s="48" t="str">
        <f t="array" aca="1" ref="R329" ca="1">IF(ISNUMBER(Q329),IF(Q329=100%,"CUMPLIDA",IF(AND(ISNUMBER(M329),ISNUMBER(INDIRECT("FECHA_"&amp;$B329,1))), IF(M329&lt;=INDIRECT("FECHA_"&amp;$B329,1),"INCUMPLIDA","PROCESO"), "VERIFICAR FECHA")),"SIN VALOR AVANCE")</f>
        <v>PROCESO</v>
      </c>
    </row>
    <row r="330" spans="1:18" ht="409.5">
      <c r="A330" s="44" t="s">
        <v>652</v>
      </c>
      <c r="B330" s="43" t="s">
        <v>1276</v>
      </c>
      <c r="C330" s="489" t="s">
        <v>1824</v>
      </c>
      <c r="D330" s="489" t="s">
        <v>1825</v>
      </c>
      <c r="E330" s="490" t="s">
        <v>1826</v>
      </c>
      <c r="F330" s="490"/>
      <c r="G330" s="490" t="s">
        <v>1827</v>
      </c>
      <c r="H330" s="496" t="s">
        <v>1828</v>
      </c>
      <c r="I330" s="62" t="s">
        <v>1829</v>
      </c>
      <c r="J330" s="33" t="s">
        <v>1830</v>
      </c>
      <c r="K330" s="51">
        <v>1</v>
      </c>
      <c r="L330" s="296">
        <v>45078</v>
      </c>
      <c r="M330" s="296">
        <v>45869</v>
      </c>
      <c r="N330" s="95">
        <f t="shared" si="13"/>
        <v>113</v>
      </c>
      <c r="O330" s="51">
        <v>1</v>
      </c>
      <c r="P330" s="33" t="s">
        <v>1831</v>
      </c>
      <c r="Q330" s="34">
        <f t="shared" si="12"/>
        <v>1</v>
      </c>
      <c r="R330" s="48" t="str">
        <f t="array" aca="1" ref="R330" ca="1">IF(ISNUMBER(Q330),IF(Q330=100%,"CUMPLIDA",IF(AND(ISNUMBER(M330),ISNUMBER(INDIRECT("FECHA_"&amp;$B330,1))), IF(M330&lt;=INDIRECT("FECHA_"&amp;$B330,1),"INCUMPLIDA","PROCESO"), "VERIFICAR FECHA")),"SIN VALOR AVANCE")</f>
        <v>CUMPLIDA</v>
      </c>
    </row>
    <row r="331" spans="1:18" ht="390.75">
      <c r="A331" s="44" t="s">
        <v>652</v>
      </c>
      <c r="B331" s="43" t="s">
        <v>1276</v>
      </c>
      <c r="C331" s="489"/>
      <c r="D331" s="489"/>
      <c r="E331" s="490"/>
      <c r="F331" s="490"/>
      <c r="G331" s="490"/>
      <c r="H331" s="496"/>
      <c r="I331" s="33" t="s">
        <v>5588</v>
      </c>
      <c r="J331" s="298" t="s">
        <v>1832</v>
      </c>
      <c r="K331" s="51">
        <v>1</v>
      </c>
      <c r="L331" s="296">
        <v>46204</v>
      </c>
      <c r="M331" s="299">
        <v>46446</v>
      </c>
      <c r="N331" s="95">
        <f t="shared" si="13"/>
        <v>34.571428571428569</v>
      </c>
      <c r="O331" s="51">
        <v>0.22</v>
      </c>
      <c r="P331" s="33" t="s">
        <v>5589</v>
      </c>
      <c r="Q331" s="34">
        <f t="shared" si="12"/>
        <v>0.22</v>
      </c>
      <c r="R331" s="48" t="str">
        <f t="array" aca="1" ref="R331" ca="1">IF(ISNUMBER(Q331),IF(Q331=100%,"CUMPLIDA",IF(AND(ISNUMBER(M331),ISNUMBER(INDIRECT("FECHA_"&amp;$B331,1))), IF(M331&lt;=INDIRECT("FECHA_"&amp;$B331,1),"INCUMPLIDA","PROCESO"), "VERIFICAR FECHA")),"SIN VALOR AVANCE")</f>
        <v>PROCESO</v>
      </c>
    </row>
    <row r="332" spans="1:18" ht="405.75">
      <c r="A332" s="44" t="s">
        <v>652</v>
      </c>
      <c r="B332" s="43" t="s">
        <v>1276</v>
      </c>
      <c r="C332" s="489"/>
      <c r="D332" s="489"/>
      <c r="E332" s="490"/>
      <c r="F332" s="490"/>
      <c r="G332" s="490"/>
      <c r="H332" s="496"/>
      <c r="I332" s="62" t="s">
        <v>1833</v>
      </c>
      <c r="J332" s="33" t="s">
        <v>1834</v>
      </c>
      <c r="K332" s="51">
        <v>1</v>
      </c>
      <c r="L332" s="296">
        <v>45597</v>
      </c>
      <c r="M332" s="296">
        <v>45716</v>
      </c>
      <c r="N332" s="95">
        <f t="shared" si="13"/>
        <v>17</v>
      </c>
      <c r="O332" s="51">
        <v>1</v>
      </c>
      <c r="P332" s="33" t="s">
        <v>1835</v>
      </c>
      <c r="Q332" s="34">
        <f t="shared" si="12"/>
        <v>1</v>
      </c>
      <c r="R332" s="48" t="str">
        <f t="array" aca="1" ref="R332" ca="1">IF(ISNUMBER(Q332),IF(Q332=100%,"CUMPLIDA",IF(AND(ISNUMBER(M332),ISNUMBER(INDIRECT("FECHA_"&amp;$B332,1))), IF(M332&lt;=INDIRECT("FECHA_"&amp;$B332,1),"INCUMPLIDA","PROCESO"), "VERIFICAR FECHA")),"SIN VALOR AVANCE")</f>
        <v>CUMPLIDA</v>
      </c>
    </row>
    <row r="333" spans="1:18" ht="375.75">
      <c r="A333" s="44" t="s">
        <v>652</v>
      </c>
      <c r="B333" s="43" t="s">
        <v>1276</v>
      </c>
      <c r="C333" s="489" t="s">
        <v>1836</v>
      </c>
      <c r="D333" s="489" t="s">
        <v>1800</v>
      </c>
      <c r="E333" s="490" t="s">
        <v>1837</v>
      </c>
      <c r="F333" s="490"/>
      <c r="G333" s="490" t="s">
        <v>1838</v>
      </c>
      <c r="H333" s="45" t="s">
        <v>713</v>
      </c>
      <c r="I333" s="57" t="s">
        <v>1718</v>
      </c>
      <c r="J333" s="33" t="s">
        <v>1719</v>
      </c>
      <c r="K333" s="51">
        <v>1</v>
      </c>
      <c r="L333" s="296">
        <v>44044</v>
      </c>
      <c r="M333" s="296">
        <v>44196</v>
      </c>
      <c r="N333" s="95">
        <f t="shared" si="13"/>
        <v>21.714285714285715</v>
      </c>
      <c r="O333" s="51">
        <v>1</v>
      </c>
      <c r="P333" s="33" t="s">
        <v>1839</v>
      </c>
      <c r="Q333" s="34">
        <f t="shared" si="12"/>
        <v>1</v>
      </c>
      <c r="R333" s="48" t="str">
        <f t="array" aca="1" ref="R333" ca="1">IF(ISNUMBER(Q333),IF(Q333=100%,"CUMPLIDA",IF(AND(ISNUMBER(M333),ISNUMBER(INDIRECT("FECHA_"&amp;$B333,1))), IF(M333&lt;=INDIRECT("FECHA_"&amp;$B333,1),"INCUMPLIDA","PROCESO"), "VERIFICAR FECHA")),"SIN VALOR AVANCE")</f>
        <v>CUMPLIDA</v>
      </c>
    </row>
    <row r="334" spans="1:18" ht="135.75">
      <c r="A334" s="44" t="s">
        <v>652</v>
      </c>
      <c r="B334" s="43" t="s">
        <v>1276</v>
      </c>
      <c r="C334" s="489"/>
      <c r="D334" s="489"/>
      <c r="E334" s="490"/>
      <c r="F334" s="490"/>
      <c r="G334" s="490"/>
      <c r="H334" s="475" t="s">
        <v>713</v>
      </c>
      <c r="I334" s="33" t="s">
        <v>658</v>
      </c>
      <c r="J334" s="33" t="s">
        <v>659</v>
      </c>
      <c r="K334" s="56">
        <v>1</v>
      </c>
      <c r="L334" s="296">
        <v>45231</v>
      </c>
      <c r="M334" s="296">
        <v>45504</v>
      </c>
      <c r="N334" s="95">
        <f t="shared" si="13"/>
        <v>39</v>
      </c>
      <c r="O334" s="51">
        <v>1</v>
      </c>
      <c r="P334" s="53" t="s">
        <v>1804</v>
      </c>
      <c r="Q334" s="34">
        <f t="shared" si="12"/>
        <v>1</v>
      </c>
      <c r="R334" s="48" t="str">
        <f t="array" aca="1" ref="R334" ca="1">IF(ISNUMBER(Q334),IF(Q334=100%,"CUMPLIDA",IF(AND(ISNUMBER(M334),ISNUMBER(INDIRECT("FECHA_"&amp;$B334,1))), IF(M334&lt;=INDIRECT("FECHA_"&amp;$B334,1),"INCUMPLIDA","PROCESO"), "VERIFICAR FECHA")),"SIN VALOR AVANCE")</f>
        <v>CUMPLIDA</v>
      </c>
    </row>
    <row r="335" spans="1:18" ht="409.5">
      <c r="A335" s="44" t="s">
        <v>652</v>
      </c>
      <c r="B335" s="43" t="s">
        <v>1276</v>
      </c>
      <c r="C335" s="489"/>
      <c r="D335" s="489"/>
      <c r="E335" s="490"/>
      <c r="F335" s="490"/>
      <c r="G335" s="490"/>
      <c r="H335" s="475"/>
      <c r="I335" s="33" t="s">
        <v>661</v>
      </c>
      <c r="J335" s="33" t="s">
        <v>662</v>
      </c>
      <c r="K335" s="56">
        <v>1</v>
      </c>
      <c r="L335" s="296">
        <v>45231</v>
      </c>
      <c r="M335" s="296">
        <v>45504</v>
      </c>
      <c r="N335" s="95">
        <f t="shared" si="13"/>
        <v>39</v>
      </c>
      <c r="O335" s="51">
        <v>1</v>
      </c>
      <c r="P335" s="53" t="s">
        <v>1840</v>
      </c>
      <c r="Q335" s="34">
        <f t="shared" si="12"/>
        <v>1</v>
      </c>
      <c r="R335" s="48" t="str">
        <f t="array" aca="1" ref="R335" ca="1">IF(ISNUMBER(Q335),IF(Q335=100%,"CUMPLIDA",IF(AND(ISNUMBER(M335),ISNUMBER(INDIRECT("FECHA_"&amp;$B335,1))), IF(M335&lt;=INDIRECT("FECHA_"&amp;$B335,1),"INCUMPLIDA","PROCESO"), "VERIFICAR FECHA")),"SIN VALOR AVANCE")</f>
        <v>CUMPLIDA</v>
      </c>
    </row>
    <row r="336" spans="1:18" ht="300.75">
      <c r="A336" s="44" t="s">
        <v>652</v>
      </c>
      <c r="B336" s="43" t="s">
        <v>1276</v>
      </c>
      <c r="C336" s="489"/>
      <c r="D336" s="489"/>
      <c r="E336" s="490"/>
      <c r="F336" s="490"/>
      <c r="G336" s="490"/>
      <c r="H336" s="45" t="s">
        <v>664</v>
      </c>
      <c r="I336" s="33" t="s">
        <v>474</v>
      </c>
      <c r="J336" s="33" t="s">
        <v>475</v>
      </c>
      <c r="K336" s="56">
        <v>1</v>
      </c>
      <c r="L336" s="297">
        <v>45323</v>
      </c>
      <c r="M336" s="297">
        <v>45747</v>
      </c>
      <c r="N336" s="95">
        <f t="shared" si="13"/>
        <v>60.571428571428569</v>
      </c>
      <c r="O336" s="51">
        <v>1</v>
      </c>
      <c r="P336" s="53" t="s">
        <v>1841</v>
      </c>
      <c r="Q336" s="34">
        <f t="shared" si="12"/>
        <v>1</v>
      </c>
      <c r="R336" s="48" t="str">
        <f t="array" aca="1" ref="R336" ca="1">IF(ISNUMBER(Q336),IF(Q336=100%,"CUMPLIDA",IF(AND(ISNUMBER(M336),ISNUMBER(INDIRECT("FECHA_"&amp;$B336,1))), IF(M336&lt;=INDIRECT("FECHA_"&amp;$B336,1),"INCUMPLIDA","PROCESO"), "VERIFICAR FECHA")),"SIN VALOR AVANCE")</f>
        <v>CUMPLIDA</v>
      </c>
    </row>
    <row r="337" spans="1:18" ht="135.75">
      <c r="A337" s="44" t="s">
        <v>652</v>
      </c>
      <c r="B337" s="43" t="s">
        <v>1276</v>
      </c>
      <c r="C337" s="489"/>
      <c r="D337" s="489"/>
      <c r="E337" s="490"/>
      <c r="F337" s="490"/>
      <c r="G337" s="490"/>
      <c r="H337" s="45" t="s">
        <v>518</v>
      </c>
      <c r="I337" s="33" t="s">
        <v>518</v>
      </c>
      <c r="J337" s="33" t="s">
        <v>519</v>
      </c>
      <c r="K337" s="56">
        <v>1</v>
      </c>
      <c r="L337" s="297">
        <v>45323</v>
      </c>
      <c r="M337" s="297">
        <v>45747</v>
      </c>
      <c r="N337" s="95">
        <f t="shared" si="13"/>
        <v>60.571428571428569</v>
      </c>
      <c r="O337" s="51">
        <v>1</v>
      </c>
      <c r="P337" s="53" t="s">
        <v>1804</v>
      </c>
      <c r="Q337" s="34">
        <f t="shared" si="12"/>
        <v>1</v>
      </c>
      <c r="R337" s="48" t="str">
        <f t="array" aca="1" ref="R337" ca="1">IF(ISNUMBER(Q337),IF(Q337=100%,"CUMPLIDA",IF(AND(ISNUMBER(M337),ISNUMBER(INDIRECT("FECHA_"&amp;$B337,1))), IF(M337&lt;=INDIRECT("FECHA_"&amp;$B337,1),"INCUMPLIDA","PROCESO"), "VERIFICAR FECHA")),"SIN VALOR AVANCE")</f>
        <v>CUMPLIDA</v>
      </c>
    </row>
    <row r="338" spans="1:18" ht="165.75">
      <c r="A338" s="44" t="s">
        <v>652</v>
      </c>
      <c r="B338" s="43" t="s">
        <v>1276</v>
      </c>
      <c r="C338" s="489"/>
      <c r="D338" s="489"/>
      <c r="E338" s="490"/>
      <c r="F338" s="490"/>
      <c r="G338" s="490"/>
      <c r="H338" s="45" t="s">
        <v>480</v>
      </c>
      <c r="I338" s="33" t="s">
        <v>481</v>
      </c>
      <c r="J338" s="33" t="s">
        <v>482</v>
      </c>
      <c r="K338" s="56">
        <v>1</v>
      </c>
      <c r="L338" s="297">
        <v>45231</v>
      </c>
      <c r="M338" s="297">
        <v>45747</v>
      </c>
      <c r="N338" s="95">
        <f t="shared" si="13"/>
        <v>73.714285714285708</v>
      </c>
      <c r="O338" s="51">
        <v>1</v>
      </c>
      <c r="P338" s="33" t="s">
        <v>1721</v>
      </c>
      <c r="Q338" s="34">
        <f t="shared" si="12"/>
        <v>1</v>
      </c>
      <c r="R338" s="48" t="str">
        <f t="array" aca="1" ref="R338" ca="1">IF(ISNUMBER(Q338),IF(Q338=100%,"CUMPLIDA",IF(AND(ISNUMBER(M338),ISNUMBER(INDIRECT("FECHA_"&amp;$B338,1))), IF(M338&lt;=INDIRECT("FECHA_"&amp;$B338,1),"INCUMPLIDA","PROCESO"), "VERIFICAR FECHA")),"SIN VALOR AVANCE")</f>
        <v>CUMPLIDA</v>
      </c>
    </row>
    <row r="339" spans="1:18" ht="315.75">
      <c r="A339" s="44" t="s">
        <v>652</v>
      </c>
      <c r="B339" s="43" t="s">
        <v>1276</v>
      </c>
      <c r="C339" s="489"/>
      <c r="D339" s="489"/>
      <c r="E339" s="490"/>
      <c r="F339" s="490"/>
      <c r="G339" s="490"/>
      <c r="H339" s="45" t="s">
        <v>483</v>
      </c>
      <c r="I339" s="33" t="s">
        <v>483</v>
      </c>
      <c r="J339" s="33" t="s">
        <v>1722</v>
      </c>
      <c r="K339" s="56">
        <v>1</v>
      </c>
      <c r="L339" s="297">
        <v>45323</v>
      </c>
      <c r="M339" s="297">
        <v>45747</v>
      </c>
      <c r="N339" s="95">
        <f t="shared" si="13"/>
        <v>60.571428571428569</v>
      </c>
      <c r="O339" s="51">
        <v>1</v>
      </c>
      <c r="P339" s="53" t="s">
        <v>1842</v>
      </c>
      <c r="Q339" s="34">
        <f t="shared" si="12"/>
        <v>1</v>
      </c>
      <c r="R339" s="48" t="str">
        <f t="array" aca="1" ref="R339" ca="1">IF(ISNUMBER(Q339),IF(Q339=100%,"CUMPLIDA",IF(AND(ISNUMBER(M339),ISNUMBER(INDIRECT("FECHA_"&amp;$B339,1))), IF(M339&lt;=INDIRECT("FECHA_"&amp;$B339,1),"INCUMPLIDA","PROCESO"), "VERIFICAR FECHA")),"SIN VALOR AVANCE")</f>
        <v>CUMPLIDA</v>
      </c>
    </row>
    <row r="340" spans="1:18" ht="135.75">
      <c r="A340" s="44" t="s">
        <v>652</v>
      </c>
      <c r="B340" s="43" t="s">
        <v>1276</v>
      </c>
      <c r="C340" s="489"/>
      <c r="D340" s="489"/>
      <c r="E340" s="490"/>
      <c r="F340" s="490"/>
      <c r="G340" s="490"/>
      <c r="H340" s="45" t="s">
        <v>1808</v>
      </c>
      <c r="I340" s="33" t="s">
        <v>1808</v>
      </c>
      <c r="J340" s="33" t="s">
        <v>485</v>
      </c>
      <c r="K340" s="56">
        <v>1</v>
      </c>
      <c r="L340" s="297">
        <v>45231</v>
      </c>
      <c r="M340" s="297">
        <v>45747</v>
      </c>
      <c r="N340" s="95">
        <f t="shared" si="13"/>
        <v>73.714285714285708</v>
      </c>
      <c r="O340" s="51">
        <v>1</v>
      </c>
      <c r="P340" s="53" t="s">
        <v>1804</v>
      </c>
      <c r="Q340" s="34">
        <f t="shared" si="12"/>
        <v>1</v>
      </c>
      <c r="R340" s="48" t="str">
        <f t="array" aca="1" ref="R340" ca="1">IF(ISNUMBER(Q340),IF(Q340=100%,"CUMPLIDA",IF(AND(ISNUMBER(M340),ISNUMBER(INDIRECT("FECHA_"&amp;$B340,1))), IF(M340&lt;=INDIRECT("FECHA_"&amp;$B340,1),"INCUMPLIDA","PROCESO"), "VERIFICAR FECHA")),"SIN VALOR AVANCE")</f>
        <v>CUMPLIDA</v>
      </c>
    </row>
    <row r="341" spans="1:18" ht="409.5">
      <c r="A341" s="44" t="s">
        <v>652</v>
      </c>
      <c r="B341" s="43" t="s">
        <v>1276</v>
      </c>
      <c r="C341" s="489"/>
      <c r="D341" s="489"/>
      <c r="E341" s="490"/>
      <c r="F341" s="490"/>
      <c r="G341" s="490"/>
      <c r="H341" s="45" t="s">
        <v>1809</v>
      </c>
      <c r="I341" s="33" t="s">
        <v>1809</v>
      </c>
      <c r="J341" s="33" t="s">
        <v>776</v>
      </c>
      <c r="K341" s="56">
        <v>1</v>
      </c>
      <c r="L341" s="297">
        <v>45231</v>
      </c>
      <c r="M341" s="297">
        <v>45808</v>
      </c>
      <c r="N341" s="95">
        <f t="shared" si="13"/>
        <v>82.428571428571431</v>
      </c>
      <c r="O341" s="51">
        <v>1</v>
      </c>
      <c r="P341" s="53" t="s">
        <v>1805</v>
      </c>
      <c r="Q341" s="34">
        <f t="shared" si="12"/>
        <v>1</v>
      </c>
      <c r="R341" s="48" t="str">
        <f t="array" aca="1" ref="R341" ca="1">IF(ISNUMBER(Q341),IF(Q341=100%,"CUMPLIDA",IF(AND(ISNUMBER(M341),ISNUMBER(INDIRECT("FECHA_"&amp;$B341,1))), IF(M341&lt;=INDIRECT("FECHA_"&amp;$B341,1),"INCUMPLIDA","PROCESO"), "VERIFICAR FECHA")),"SIN VALOR AVANCE")</f>
        <v>CUMPLIDA</v>
      </c>
    </row>
    <row r="342" spans="1:18" ht="240.75">
      <c r="A342" s="44" t="s">
        <v>652</v>
      </c>
      <c r="B342" s="43" t="s">
        <v>1276</v>
      </c>
      <c r="C342" s="489"/>
      <c r="D342" s="489"/>
      <c r="E342" s="490"/>
      <c r="F342" s="490"/>
      <c r="G342" s="490"/>
      <c r="H342" s="45" t="s">
        <v>56</v>
      </c>
      <c r="I342" s="33" t="s">
        <v>489</v>
      </c>
      <c r="J342" s="33" t="s">
        <v>490</v>
      </c>
      <c r="K342" s="56">
        <v>7</v>
      </c>
      <c r="L342" s="297">
        <v>46024</v>
      </c>
      <c r="M342" s="297">
        <v>46660</v>
      </c>
      <c r="N342" s="95">
        <f t="shared" si="13"/>
        <v>90.857142857142861</v>
      </c>
      <c r="O342" s="51">
        <v>0</v>
      </c>
      <c r="P342" s="53" t="s">
        <v>1843</v>
      </c>
      <c r="Q342" s="34">
        <f t="shared" si="12"/>
        <v>0</v>
      </c>
      <c r="R342" s="48" t="str">
        <f t="array" aca="1" ref="R342" ca="1">IF(ISNUMBER(Q342),IF(Q342=100%,"CUMPLIDA",IF(AND(ISNUMBER(M342),ISNUMBER(INDIRECT("FECHA_"&amp;$B342,1))), IF(M342&lt;=INDIRECT("FECHA_"&amp;$B342,1),"INCUMPLIDA","PROCESO"), "VERIFICAR FECHA")),"SIN VALOR AVANCE")</f>
        <v>PROCESO</v>
      </c>
    </row>
    <row r="343" spans="1:18" ht="300.75">
      <c r="A343" s="44" t="s">
        <v>652</v>
      </c>
      <c r="B343" s="43" t="s">
        <v>1276</v>
      </c>
      <c r="C343" s="489"/>
      <c r="D343" s="489"/>
      <c r="E343" s="490"/>
      <c r="F343" s="490"/>
      <c r="G343" s="490"/>
      <c r="H343" s="45" t="s">
        <v>492</v>
      </c>
      <c r="I343" s="33" t="s">
        <v>493</v>
      </c>
      <c r="J343" s="33" t="s">
        <v>494</v>
      </c>
      <c r="K343" s="56">
        <v>1</v>
      </c>
      <c r="L343" s="297">
        <v>46024</v>
      </c>
      <c r="M343" s="297">
        <v>46660</v>
      </c>
      <c r="N343" s="95">
        <f t="shared" si="13"/>
        <v>90.857142857142861</v>
      </c>
      <c r="O343" s="51">
        <v>0</v>
      </c>
      <c r="P343" s="53" t="s">
        <v>1811</v>
      </c>
      <c r="Q343" s="34">
        <f t="shared" si="12"/>
        <v>0</v>
      </c>
      <c r="R343" s="48" t="str">
        <f t="array" aca="1" ref="R343" ca="1">IF(ISNUMBER(Q343),IF(Q343=100%,"CUMPLIDA",IF(AND(ISNUMBER(M343),ISNUMBER(INDIRECT("FECHA_"&amp;$B343,1))), IF(M343&lt;=INDIRECT("FECHA_"&amp;$B343,1),"INCUMPLIDA","PROCESO"), "VERIFICAR FECHA")),"SIN VALOR AVANCE")</f>
        <v>PROCESO</v>
      </c>
    </row>
    <row r="344" spans="1:18" ht="409.5">
      <c r="A344" s="44" t="s">
        <v>652</v>
      </c>
      <c r="B344" s="43" t="s">
        <v>1276</v>
      </c>
      <c r="C344" s="489"/>
      <c r="D344" s="489"/>
      <c r="E344" s="490"/>
      <c r="F344" s="490"/>
      <c r="G344" s="490"/>
      <c r="H344" s="45" t="s">
        <v>495</v>
      </c>
      <c r="I344" s="33" t="s">
        <v>496</v>
      </c>
      <c r="J344" s="33" t="s">
        <v>527</v>
      </c>
      <c r="K344" s="56">
        <v>2</v>
      </c>
      <c r="L344" s="297">
        <v>46024</v>
      </c>
      <c r="M344" s="297">
        <v>46660</v>
      </c>
      <c r="N344" s="95">
        <f t="shared" si="13"/>
        <v>90.857142857142861</v>
      </c>
      <c r="O344" s="51">
        <v>0</v>
      </c>
      <c r="P344" s="53" t="s">
        <v>1812</v>
      </c>
      <c r="Q344" s="34">
        <f t="shared" si="12"/>
        <v>0</v>
      </c>
      <c r="R344" s="48" t="str">
        <f t="array" aca="1" ref="R344" ca="1">IF(ISNUMBER(Q344),IF(Q344=100%,"CUMPLIDA",IF(AND(ISNUMBER(M344),ISNUMBER(INDIRECT("FECHA_"&amp;$B344,1))), IF(M344&lt;=INDIRECT("FECHA_"&amp;$B344,1),"INCUMPLIDA","PROCESO"), "VERIFICAR FECHA")),"SIN VALOR AVANCE")</f>
        <v>PROCESO</v>
      </c>
    </row>
    <row r="345" spans="1:18" ht="360.75">
      <c r="A345" s="44" t="s">
        <v>652</v>
      </c>
      <c r="B345" s="43" t="s">
        <v>1276</v>
      </c>
      <c r="C345" s="489" t="s">
        <v>1844</v>
      </c>
      <c r="D345" s="489" t="s">
        <v>1800</v>
      </c>
      <c r="E345" s="490" t="s">
        <v>1845</v>
      </c>
      <c r="F345" s="490"/>
      <c r="G345" s="490" t="s">
        <v>1846</v>
      </c>
      <c r="H345" s="45" t="s">
        <v>713</v>
      </c>
      <c r="I345" s="57" t="s">
        <v>1718</v>
      </c>
      <c r="J345" s="33" t="s">
        <v>1719</v>
      </c>
      <c r="K345" s="51">
        <v>1</v>
      </c>
      <c r="L345" s="296">
        <v>44044</v>
      </c>
      <c r="M345" s="296">
        <v>44196</v>
      </c>
      <c r="N345" s="95">
        <f t="shared" si="13"/>
        <v>21.714285714285715</v>
      </c>
      <c r="O345" s="51">
        <v>1</v>
      </c>
      <c r="P345" s="33" t="s">
        <v>1847</v>
      </c>
      <c r="Q345" s="34">
        <f t="shared" si="12"/>
        <v>1</v>
      </c>
      <c r="R345" s="48" t="str">
        <f t="array" aca="1" ref="R345" ca="1">IF(ISNUMBER(Q345),IF(Q345=100%,"CUMPLIDA",IF(AND(ISNUMBER(M345),ISNUMBER(INDIRECT("FECHA_"&amp;$B345,1))), IF(M345&lt;=INDIRECT("FECHA_"&amp;$B345,1),"INCUMPLIDA","PROCESO"), "VERIFICAR FECHA")),"SIN VALOR AVANCE")</f>
        <v>CUMPLIDA</v>
      </c>
    </row>
    <row r="346" spans="1:18" ht="135.75">
      <c r="A346" s="44" t="s">
        <v>652</v>
      </c>
      <c r="B346" s="43" t="s">
        <v>1276</v>
      </c>
      <c r="C346" s="489"/>
      <c r="D346" s="489"/>
      <c r="E346" s="490"/>
      <c r="F346" s="490"/>
      <c r="G346" s="490"/>
      <c r="H346" s="475" t="s">
        <v>713</v>
      </c>
      <c r="I346" s="33" t="s">
        <v>658</v>
      </c>
      <c r="J346" s="33" t="s">
        <v>659</v>
      </c>
      <c r="K346" s="56">
        <v>1</v>
      </c>
      <c r="L346" s="296">
        <v>45231</v>
      </c>
      <c r="M346" s="296">
        <v>45504</v>
      </c>
      <c r="N346" s="95">
        <f t="shared" si="13"/>
        <v>39</v>
      </c>
      <c r="O346" s="51">
        <v>1</v>
      </c>
      <c r="P346" s="53" t="s">
        <v>1804</v>
      </c>
      <c r="Q346" s="34">
        <f t="shared" si="12"/>
        <v>1</v>
      </c>
      <c r="R346" s="48" t="str">
        <f t="array" aca="1" ref="R346" ca="1">IF(ISNUMBER(Q346),IF(Q346=100%,"CUMPLIDA",IF(AND(ISNUMBER(M346),ISNUMBER(INDIRECT("FECHA_"&amp;$B346,1))), IF(M346&lt;=INDIRECT("FECHA_"&amp;$B346,1),"INCUMPLIDA","PROCESO"), "VERIFICAR FECHA")),"SIN VALOR AVANCE")</f>
        <v>CUMPLIDA</v>
      </c>
    </row>
    <row r="347" spans="1:18" ht="409.5">
      <c r="A347" s="44" t="s">
        <v>652</v>
      </c>
      <c r="B347" s="43" t="s">
        <v>1276</v>
      </c>
      <c r="C347" s="489"/>
      <c r="D347" s="489"/>
      <c r="E347" s="490"/>
      <c r="F347" s="490"/>
      <c r="G347" s="490"/>
      <c r="H347" s="475"/>
      <c r="I347" s="33" t="s">
        <v>661</v>
      </c>
      <c r="J347" s="33" t="s">
        <v>662</v>
      </c>
      <c r="K347" s="56">
        <v>1</v>
      </c>
      <c r="L347" s="296">
        <v>45231</v>
      </c>
      <c r="M347" s="296">
        <v>45504</v>
      </c>
      <c r="N347" s="95">
        <f t="shared" si="13"/>
        <v>39</v>
      </c>
      <c r="O347" s="51">
        <v>1</v>
      </c>
      <c r="P347" s="53" t="s">
        <v>1840</v>
      </c>
      <c r="Q347" s="34">
        <f t="shared" si="12"/>
        <v>1</v>
      </c>
      <c r="R347" s="48" t="str">
        <f t="array" aca="1" ref="R347" ca="1">IF(ISNUMBER(Q347),IF(Q347=100%,"CUMPLIDA",IF(AND(ISNUMBER(M347),ISNUMBER(INDIRECT("FECHA_"&amp;$B347,1))), IF(M347&lt;=INDIRECT("FECHA_"&amp;$B347,1),"INCUMPLIDA","PROCESO"), "VERIFICAR FECHA")),"SIN VALOR AVANCE")</f>
        <v>CUMPLIDA</v>
      </c>
    </row>
    <row r="348" spans="1:18" ht="285.75">
      <c r="A348" s="44" t="s">
        <v>652</v>
      </c>
      <c r="B348" s="43" t="s">
        <v>1276</v>
      </c>
      <c r="C348" s="489"/>
      <c r="D348" s="489"/>
      <c r="E348" s="490"/>
      <c r="F348" s="490"/>
      <c r="G348" s="490"/>
      <c r="H348" s="45" t="s">
        <v>664</v>
      </c>
      <c r="I348" s="33" t="s">
        <v>474</v>
      </c>
      <c r="J348" s="33" t="s">
        <v>475</v>
      </c>
      <c r="K348" s="56">
        <v>1</v>
      </c>
      <c r="L348" s="297">
        <v>45323</v>
      </c>
      <c r="M348" s="297">
        <v>45747</v>
      </c>
      <c r="N348" s="95">
        <f t="shared" si="13"/>
        <v>60.571428571428569</v>
      </c>
      <c r="O348" s="51">
        <v>1</v>
      </c>
      <c r="P348" s="53" t="s">
        <v>1806</v>
      </c>
      <c r="Q348" s="34">
        <f t="shared" si="12"/>
        <v>1</v>
      </c>
      <c r="R348" s="48" t="str">
        <f t="array" aca="1" ref="R348" ca="1">IF(ISNUMBER(Q348),IF(Q348=100%,"CUMPLIDA",IF(AND(ISNUMBER(M348),ISNUMBER(INDIRECT("FECHA_"&amp;$B348,1))), IF(M348&lt;=INDIRECT("FECHA_"&amp;$B348,1),"INCUMPLIDA","PROCESO"), "VERIFICAR FECHA")),"SIN VALOR AVANCE")</f>
        <v>CUMPLIDA</v>
      </c>
    </row>
    <row r="349" spans="1:18" ht="150.75">
      <c r="A349" s="44" t="s">
        <v>652</v>
      </c>
      <c r="B349" s="43" t="s">
        <v>1276</v>
      </c>
      <c r="C349" s="489"/>
      <c r="D349" s="489"/>
      <c r="E349" s="490"/>
      <c r="F349" s="490"/>
      <c r="G349" s="490"/>
      <c r="H349" s="45" t="s">
        <v>518</v>
      </c>
      <c r="I349" s="33" t="s">
        <v>518</v>
      </c>
      <c r="J349" s="33" t="s">
        <v>519</v>
      </c>
      <c r="K349" s="56">
        <v>1</v>
      </c>
      <c r="L349" s="297">
        <v>45323</v>
      </c>
      <c r="M349" s="297">
        <v>45747</v>
      </c>
      <c r="N349" s="95">
        <f t="shared" si="13"/>
        <v>60.571428571428569</v>
      </c>
      <c r="O349" s="51">
        <v>1</v>
      </c>
      <c r="P349" s="53" t="s">
        <v>1848</v>
      </c>
      <c r="Q349" s="34">
        <f t="shared" si="12"/>
        <v>1</v>
      </c>
      <c r="R349" s="48" t="str">
        <f t="array" aca="1" ref="R349" ca="1">IF(ISNUMBER(Q349),IF(Q349=100%,"CUMPLIDA",IF(AND(ISNUMBER(M349),ISNUMBER(INDIRECT("FECHA_"&amp;$B349,1))), IF(M349&lt;=INDIRECT("FECHA_"&amp;$B349,1),"INCUMPLIDA","PROCESO"), "VERIFICAR FECHA")),"SIN VALOR AVANCE")</f>
        <v>CUMPLIDA</v>
      </c>
    </row>
    <row r="350" spans="1:18" ht="165.75">
      <c r="A350" s="44" t="s">
        <v>652</v>
      </c>
      <c r="B350" s="43" t="s">
        <v>1276</v>
      </c>
      <c r="C350" s="489"/>
      <c r="D350" s="489"/>
      <c r="E350" s="490"/>
      <c r="F350" s="490"/>
      <c r="G350" s="490"/>
      <c r="H350" s="45" t="s">
        <v>480</v>
      </c>
      <c r="I350" s="33" t="s">
        <v>481</v>
      </c>
      <c r="J350" s="33" t="s">
        <v>482</v>
      </c>
      <c r="K350" s="56">
        <v>1</v>
      </c>
      <c r="L350" s="297">
        <v>45231</v>
      </c>
      <c r="M350" s="297">
        <v>45747</v>
      </c>
      <c r="N350" s="95">
        <f t="shared" si="13"/>
        <v>73.714285714285708</v>
      </c>
      <c r="O350" s="51">
        <v>1</v>
      </c>
      <c r="P350" s="33" t="s">
        <v>1721</v>
      </c>
      <c r="Q350" s="34">
        <f t="shared" si="12"/>
        <v>1</v>
      </c>
      <c r="R350" s="48" t="str">
        <f t="array" aca="1" ref="R350" ca="1">IF(ISNUMBER(Q350),IF(Q350=100%,"CUMPLIDA",IF(AND(ISNUMBER(M350),ISNUMBER(INDIRECT("FECHA_"&amp;$B350,1))), IF(M350&lt;=INDIRECT("FECHA_"&amp;$B350,1),"INCUMPLIDA","PROCESO"), "VERIFICAR FECHA")),"SIN VALOR AVANCE")</f>
        <v>CUMPLIDA</v>
      </c>
    </row>
    <row r="351" spans="1:18" ht="285.75">
      <c r="A351" s="44" t="s">
        <v>652</v>
      </c>
      <c r="B351" s="43" t="s">
        <v>1276</v>
      </c>
      <c r="C351" s="489"/>
      <c r="D351" s="489"/>
      <c r="E351" s="490"/>
      <c r="F351" s="490"/>
      <c r="G351" s="490"/>
      <c r="H351" s="45" t="s">
        <v>483</v>
      </c>
      <c r="I351" s="33" t="s">
        <v>483</v>
      </c>
      <c r="J351" s="33" t="s">
        <v>1722</v>
      </c>
      <c r="K351" s="56">
        <v>1</v>
      </c>
      <c r="L351" s="297">
        <v>45323</v>
      </c>
      <c r="M351" s="297">
        <v>45747</v>
      </c>
      <c r="N351" s="95">
        <f t="shared" si="13"/>
        <v>60.571428571428569</v>
      </c>
      <c r="O351" s="51">
        <v>1</v>
      </c>
      <c r="P351" s="53" t="s">
        <v>1806</v>
      </c>
      <c r="Q351" s="34">
        <f t="shared" si="12"/>
        <v>1</v>
      </c>
      <c r="R351" s="48" t="str">
        <f t="array" aca="1" ref="R351" ca="1">IF(ISNUMBER(Q351),IF(Q351=100%,"CUMPLIDA",IF(AND(ISNUMBER(M351),ISNUMBER(INDIRECT("FECHA_"&amp;$B351,1))), IF(M351&lt;=INDIRECT("FECHA_"&amp;$B351,1),"INCUMPLIDA","PROCESO"), "VERIFICAR FECHA")),"SIN VALOR AVANCE")</f>
        <v>CUMPLIDA</v>
      </c>
    </row>
    <row r="352" spans="1:18" ht="150.75">
      <c r="A352" s="44" t="s">
        <v>652</v>
      </c>
      <c r="B352" s="43" t="s">
        <v>1276</v>
      </c>
      <c r="C352" s="489"/>
      <c r="D352" s="489"/>
      <c r="E352" s="490"/>
      <c r="F352" s="490"/>
      <c r="G352" s="490"/>
      <c r="H352" s="45" t="s">
        <v>1808</v>
      </c>
      <c r="I352" s="33" t="s">
        <v>1808</v>
      </c>
      <c r="J352" s="33" t="s">
        <v>485</v>
      </c>
      <c r="K352" s="56">
        <v>1</v>
      </c>
      <c r="L352" s="297">
        <v>45231</v>
      </c>
      <c r="M352" s="297">
        <v>45747</v>
      </c>
      <c r="N352" s="95">
        <f t="shared" si="13"/>
        <v>73.714285714285708</v>
      </c>
      <c r="O352" s="51">
        <v>1</v>
      </c>
      <c r="P352" s="53" t="s">
        <v>1848</v>
      </c>
      <c r="Q352" s="34">
        <f t="shared" si="12"/>
        <v>1</v>
      </c>
      <c r="R352" s="48" t="str">
        <f t="array" aca="1" ref="R352" ca="1">IF(ISNUMBER(Q352),IF(Q352=100%,"CUMPLIDA",IF(AND(ISNUMBER(M352),ISNUMBER(INDIRECT("FECHA_"&amp;$B352,1))), IF(M352&lt;=INDIRECT("FECHA_"&amp;$B352,1),"INCUMPLIDA","PROCESO"), "VERIFICAR FECHA")),"SIN VALOR AVANCE")</f>
        <v>CUMPLIDA</v>
      </c>
    </row>
    <row r="353" spans="1:18" ht="409.5">
      <c r="A353" s="44" t="s">
        <v>652</v>
      </c>
      <c r="B353" s="43" t="s">
        <v>1276</v>
      </c>
      <c r="C353" s="489"/>
      <c r="D353" s="489"/>
      <c r="E353" s="490"/>
      <c r="F353" s="490"/>
      <c r="G353" s="490"/>
      <c r="H353" s="45" t="s">
        <v>1809</v>
      </c>
      <c r="I353" s="33" t="s">
        <v>1809</v>
      </c>
      <c r="J353" s="33" t="s">
        <v>776</v>
      </c>
      <c r="K353" s="56">
        <v>1</v>
      </c>
      <c r="L353" s="297">
        <v>45231</v>
      </c>
      <c r="M353" s="297">
        <v>45808</v>
      </c>
      <c r="N353" s="95">
        <f t="shared" si="13"/>
        <v>82.428571428571431</v>
      </c>
      <c r="O353" s="51">
        <v>1</v>
      </c>
      <c r="P353" s="53" t="s">
        <v>1849</v>
      </c>
      <c r="Q353" s="34">
        <f t="shared" si="12"/>
        <v>1</v>
      </c>
      <c r="R353" s="48" t="str">
        <f t="array" aca="1" ref="R353" ca="1">IF(ISNUMBER(Q353),IF(Q353=100%,"CUMPLIDA",IF(AND(ISNUMBER(M353),ISNUMBER(INDIRECT("FECHA_"&amp;$B353,1))), IF(M353&lt;=INDIRECT("FECHA_"&amp;$B353,1),"INCUMPLIDA","PROCESO"), "VERIFICAR FECHA")),"SIN VALOR AVANCE")</f>
        <v>CUMPLIDA</v>
      </c>
    </row>
    <row r="354" spans="1:18" ht="240.75">
      <c r="A354" s="44" t="s">
        <v>652</v>
      </c>
      <c r="B354" s="43" t="s">
        <v>1276</v>
      </c>
      <c r="C354" s="489"/>
      <c r="D354" s="489"/>
      <c r="E354" s="490"/>
      <c r="F354" s="490"/>
      <c r="G354" s="490"/>
      <c r="H354" s="45" t="s">
        <v>56</v>
      </c>
      <c r="I354" s="33" t="s">
        <v>489</v>
      </c>
      <c r="J354" s="33" t="s">
        <v>490</v>
      </c>
      <c r="K354" s="56">
        <v>7</v>
      </c>
      <c r="L354" s="297">
        <v>46024</v>
      </c>
      <c r="M354" s="297">
        <v>46660</v>
      </c>
      <c r="N354" s="95">
        <f t="shared" si="13"/>
        <v>90.857142857142861</v>
      </c>
      <c r="O354" s="51">
        <v>0</v>
      </c>
      <c r="P354" s="53" t="s">
        <v>1843</v>
      </c>
      <c r="Q354" s="34">
        <f t="shared" si="12"/>
        <v>0</v>
      </c>
      <c r="R354" s="48" t="str">
        <f t="array" aca="1" ref="R354" ca="1">IF(ISNUMBER(Q354),IF(Q354=100%,"CUMPLIDA",IF(AND(ISNUMBER(M354),ISNUMBER(INDIRECT("FECHA_"&amp;$B354,1))), IF(M354&lt;=INDIRECT("FECHA_"&amp;$B354,1),"INCUMPLIDA","PROCESO"), "VERIFICAR FECHA")),"SIN VALOR AVANCE")</f>
        <v>PROCESO</v>
      </c>
    </row>
    <row r="355" spans="1:18" ht="300.75">
      <c r="A355" s="44" t="s">
        <v>652</v>
      </c>
      <c r="B355" s="43" t="s">
        <v>1276</v>
      </c>
      <c r="C355" s="489"/>
      <c r="D355" s="489"/>
      <c r="E355" s="490"/>
      <c r="F355" s="490"/>
      <c r="G355" s="490"/>
      <c r="H355" s="45" t="s">
        <v>492</v>
      </c>
      <c r="I355" s="33" t="s">
        <v>493</v>
      </c>
      <c r="J355" s="33" t="s">
        <v>494</v>
      </c>
      <c r="K355" s="56">
        <v>1</v>
      </c>
      <c r="L355" s="297">
        <v>46024</v>
      </c>
      <c r="M355" s="297">
        <v>46660</v>
      </c>
      <c r="N355" s="95">
        <f t="shared" si="13"/>
        <v>90.857142857142861</v>
      </c>
      <c r="O355" s="51">
        <v>0</v>
      </c>
      <c r="P355" s="53" t="s">
        <v>1850</v>
      </c>
      <c r="Q355" s="34">
        <f t="shared" si="12"/>
        <v>0</v>
      </c>
      <c r="R355" s="48" t="str">
        <f t="array" aca="1" ref="R355" ca="1">IF(ISNUMBER(Q355),IF(Q355=100%,"CUMPLIDA",IF(AND(ISNUMBER(M355),ISNUMBER(INDIRECT("FECHA_"&amp;$B355,1))), IF(M355&lt;=INDIRECT("FECHA_"&amp;$B355,1),"INCUMPLIDA","PROCESO"), "VERIFICAR FECHA")),"SIN VALOR AVANCE")</f>
        <v>PROCESO</v>
      </c>
    </row>
    <row r="356" spans="1:18" ht="409.5">
      <c r="A356" s="44" t="s">
        <v>652</v>
      </c>
      <c r="B356" s="43" t="s">
        <v>1276</v>
      </c>
      <c r="C356" s="489"/>
      <c r="D356" s="489"/>
      <c r="E356" s="490"/>
      <c r="F356" s="490"/>
      <c r="G356" s="490"/>
      <c r="H356" s="45" t="s">
        <v>495</v>
      </c>
      <c r="I356" s="33" t="s">
        <v>496</v>
      </c>
      <c r="J356" s="33" t="s">
        <v>527</v>
      </c>
      <c r="K356" s="56">
        <v>2</v>
      </c>
      <c r="L356" s="297">
        <v>46024</v>
      </c>
      <c r="M356" s="297">
        <v>46660</v>
      </c>
      <c r="N356" s="95">
        <f t="shared" si="13"/>
        <v>90.857142857142861</v>
      </c>
      <c r="O356" s="51">
        <v>0</v>
      </c>
      <c r="P356" s="53" t="s">
        <v>1851</v>
      </c>
      <c r="Q356" s="34">
        <f t="shared" si="12"/>
        <v>0</v>
      </c>
      <c r="R356" s="48" t="str">
        <f t="array" aca="1" ref="R356" ca="1">IF(ISNUMBER(Q356),IF(Q356=100%,"CUMPLIDA",IF(AND(ISNUMBER(M356),ISNUMBER(INDIRECT("FECHA_"&amp;$B356,1))), IF(M356&lt;=INDIRECT("FECHA_"&amp;$B356,1),"INCUMPLIDA","PROCESO"), "VERIFICAR FECHA")),"SIN VALOR AVANCE")</f>
        <v>PROCESO</v>
      </c>
    </row>
    <row r="357" spans="1:18" ht="375.75">
      <c r="A357" s="44" t="s">
        <v>652</v>
      </c>
      <c r="B357" s="43" t="s">
        <v>1276</v>
      </c>
      <c r="C357" s="489" t="s">
        <v>1852</v>
      </c>
      <c r="D357" s="489" t="s">
        <v>1800</v>
      </c>
      <c r="E357" s="490" t="s">
        <v>1853</v>
      </c>
      <c r="F357" s="490"/>
      <c r="G357" s="490" t="s">
        <v>1854</v>
      </c>
      <c r="H357" s="45" t="s">
        <v>713</v>
      </c>
      <c r="I357" s="57" t="s">
        <v>1718</v>
      </c>
      <c r="J357" s="33" t="s">
        <v>1719</v>
      </c>
      <c r="K357" s="51">
        <v>1</v>
      </c>
      <c r="L357" s="296">
        <v>44044</v>
      </c>
      <c r="M357" s="296">
        <v>44196</v>
      </c>
      <c r="N357" s="95">
        <f t="shared" si="13"/>
        <v>21.714285714285715</v>
      </c>
      <c r="O357" s="51">
        <v>1</v>
      </c>
      <c r="P357" s="33" t="s">
        <v>1855</v>
      </c>
      <c r="Q357" s="34">
        <f t="shared" si="12"/>
        <v>1</v>
      </c>
      <c r="R357" s="48" t="str">
        <f t="array" aca="1" ref="R357" ca="1">IF(ISNUMBER(Q357),IF(Q357=100%,"CUMPLIDA",IF(AND(ISNUMBER(M357),ISNUMBER(INDIRECT("FECHA_"&amp;$B357,1))), IF(M357&lt;=INDIRECT("FECHA_"&amp;$B357,1),"INCUMPLIDA","PROCESO"), "VERIFICAR FECHA")),"SIN VALOR AVANCE")</f>
        <v>CUMPLIDA</v>
      </c>
    </row>
    <row r="358" spans="1:18" ht="135.75">
      <c r="A358" s="44" t="s">
        <v>652</v>
      </c>
      <c r="B358" s="43" t="s">
        <v>1276</v>
      </c>
      <c r="C358" s="489"/>
      <c r="D358" s="489"/>
      <c r="E358" s="490"/>
      <c r="F358" s="490"/>
      <c r="G358" s="490"/>
      <c r="H358" s="475" t="s">
        <v>713</v>
      </c>
      <c r="I358" s="33" t="s">
        <v>658</v>
      </c>
      <c r="J358" s="33" t="s">
        <v>659</v>
      </c>
      <c r="K358" s="56">
        <v>1</v>
      </c>
      <c r="L358" s="296">
        <v>45231</v>
      </c>
      <c r="M358" s="296">
        <v>45504</v>
      </c>
      <c r="N358" s="95">
        <f t="shared" si="13"/>
        <v>39</v>
      </c>
      <c r="O358" s="51">
        <v>1</v>
      </c>
      <c r="P358" s="53" t="s">
        <v>1856</v>
      </c>
      <c r="Q358" s="34">
        <f t="shared" si="12"/>
        <v>1</v>
      </c>
      <c r="R358" s="48" t="str">
        <f t="array" aca="1" ref="R358" ca="1">IF(ISNUMBER(Q358),IF(Q358=100%,"CUMPLIDA",IF(AND(ISNUMBER(M358),ISNUMBER(INDIRECT("FECHA_"&amp;$B358,1))), IF(M358&lt;=INDIRECT("FECHA_"&amp;$B358,1),"INCUMPLIDA","PROCESO"), "VERIFICAR FECHA")),"SIN VALOR AVANCE")</f>
        <v>CUMPLIDA</v>
      </c>
    </row>
    <row r="359" spans="1:18" ht="409.5">
      <c r="A359" s="44" t="s">
        <v>652</v>
      </c>
      <c r="B359" s="43" t="s">
        <v>1276</v>
      </c>
      <c r="C359" s="489"/>
      <c r="D359" s="489"/>
      <c r="E359" s="490"/>
      <c r="F359" s="490"/>
      <c r="G359" s="490"/>
      <c r="H359" s="475"/>
      <c r="I359" s="33" t="s">
        <v>661</v>
      </c>
      <c r="J359" s="33" t="s">
        <v>662</v>
      </c>
      <c r="K359" s="56">
        <v>1</v>
      </c>
      <c r="L359" s="296">
        <v>45231</v>
      </c>
      <c r="M359" s="296">
        <v>45504</v>
      </c>
      <c r="N359" s="95">
        <f t="shared" si="13"/>
        <v>39</v>
      </c>
      <c r="O359" s="51">
        <v>1</v>
      </c>
      <c r="P359" s="53" t="s">
        <v>1840</v>
      </c>
      <c r="Q359" s="34">
        <f t="shared" si="12"/>
        <v>1</v>
      </c>
      <c r="R359" s="48" t="str">
        <f t="array" aca="1" ref="R359" ca="1">IF(ISNUMBER(Q359),IF(Q359=100%,"CUMPLIDA",IF(AND(ISNUMBER(M359),ISNUMBER(INDIRECT("FECHA_"&amp;$B359,1))), IF(M359&lt;=INDIRECT("FECHA_"&amp;$B359,1),"INCUMPLIDA","PROCESO"), "VERIFICAR FECHA")),"SIN VALOR AVANCE")</f>
        <v>CUMPLIDA</v>
      </c>
    </row>
    <row r="360" spans="1:18" ht="300.75">
      <c r="A360" s="44" t="s">
        <v>652</v>
      </c>
      <c r="B360" s="43" t="s">
        <v>1276</v>
      </c>
      <c r="C360" s="489"/>
      <c r="D360" s="489"/>
      <c r="E360" s="490"/>
      <c r="F360" s="490"/>
      <c r="G360" s="490"/>
      <c r="H360" s="45" t="s">
        <v>664</v>
      </c>
      <c r="I360" s="33" t="s">
        <v>474</v>
      </c>
      <c r="J360" s="33" t="s">
        <v>475</v>
      </c>
      <c r="K360" s="56">
        <v>1</v>
      </c>
      <c r="L360" s="297">
        <v>45323</v>
      </c>
      <c r="M360" s="297">
        <v>45747</v>
      </c>
      <c r="N360" s="95">
        <f t="shared" si="13"/>
        <v>60.571428571428569</v>
      </c>
      <c r="O360" s="51">
        <v>1</v>
      </c>
      <c r="P360" s="53" t="s">
        <v>1841</v>
      </c>
      <c r="Q360" s="34">
        <f t="shared" si="12"/>
        <v>1</v>
      </c>
      <c r="R360" s="48" t="str">
        <f t="array" aca="1" ref="R360" ca="1">IF(ISNUMBER(Q360),IF(Q360=100%,"CUMPLIDA",IF(AND(ISNUMBER(M360),ISNUMBER(INDIRECT("FECHA_"&amp;$B360,1))), IF(M360&lt;=INDIRECT("FECHA_"&amp;$B360,1),"INCUMPLIDA","PROCESO"), "VERIFICAR FECHA")),"SIN VALOR AVANCE")</f>
        <v>CUMPLIDA</v>
      </c>
    </row>
    <row r="361" spans="1:18" ht="165.75">
      <c r="A361" s="44" t="s">
        <v>652</v>
      </c>
      <c r="B361" s="43" t="s">
        <v>1276</v>
      </c>
      <c r="C361" s="489"/>
      <c r="D361" s="489"/>
      <c r="E361" s="490"/>
      <c r="F361" s="490"/>
      <c r="G361" s="490"/>
      <c r="H361" s="45" t="s">
        <v>518</v>
      </c>
      <c r="I361" s="33" t="s">
        <v>518</v>
      </c>
      <c r="J361" s="33" t="s">
        <v>519</v>
      </c>
      <c r="K361" s="56">
        <v>1</v>
      </c>
      <c r="L361" s="297">
        <v>45323</v>
      </c>
      <c r="M361" s="297">
        <v>45747</v>
      </c>
      <c r="N361" s="95">
        <f t="shared" si="13"/>
        <v>60.571428571428569</v>
      </c>
      <c r="O361" s="51">
        <v>1</v>
      </c>
      <c r="P361" s="53" t="s">
        <v>1857</v>
      </c>
      <c r="Q361" s="34">
        <f t="shared" si="12"/>
        <v>1</v>
      </c>
      <c r="R361" s="48" t="str">
        <f t="array" aca="1" ref="R361" ca="1">IF(ISNUMBER(Q361),IF(Q361=100%,"CUMPLIDA",IF(AND(ISNUMBER(M361),ISNUMBER(INDIRECT("FECHA_"&amp;$B361,1))), IF(M361&lt;=INDIRECT("FECHA_"&amp;$B361,1),"INCUMPLIDA","PROCESO"), "VERIFICAR FECHA")),"SIN VALOR AVANCE")</f>
        <v>CUMPLIDA</v>
      </c>
    </row>
    <row r="362" spans="1:18" ht="165.75">
      <c r="A362" s="44" t="s">
        <v>652</v>
      </c>
      <c r="B362" s="43" t="s">
        <v>1276</v>
      </c>
      <c r="C362" s="489"/>
      <c r="D362" s="489"/>
      <c r="E362" s="490"/>
      <c r="F362" s="490"/>
      <c r="G362" s="490"/>
      <c r="H362" s="45" t="s">
        <v>480</v>
      </c>
      <c r="I362" s="33" t="s">
        <v>481</v>
      </c>
      <c r="J362" s="33" t="s">
        <v>482</v>
      </c>
      <c r="K362" s="56">
        <v>1</v>
      </c>
      <c r="L362" s="297">
        <v>45231</v>
      </c>
      <c r="M362" s="297">
        <v>45747</v>
      </c>
      <c r="N362" s="95">
        <f t="shared" si="13"/>
        <v>73.714285714285708</v>
      </c>
      <c r="O362" s="51">
        <v>1</v>
      </c>
      <c r="P362" s="33" t="s">
        <v>1721</v>
      </c>
      <c r="Q362" s="34">
        <f t="shared" si="12"/>
        <v>1</v>
      </c>
      <c r="R362" s="48" t="str">
        <f t="array" aca="1" ref="R362" ca="1">IF(ISNUMBER(Q362),IF(Q362=100%,"CUMPLIDA",IF(AND(ISNUMBER(M362),ISNUMBER(INDIRECT("FECHA_"&amp;$B362,1))), IF(M362&lt;=INDIRECT("FECHA_"&amp;$B362,1),"INCUMPLIDA","PROCESO"), "VERIFICAR FECHA")),"SIN VALOR AVANCE")</f>
        <v>CUMPLIDA</v>
      </c>
    </row>
    <row r="363" spans="1:18" ht="300.75">
      <c r="A363" s="44" t="s">
        <v>652</v>
      </c>
      <c r="B363" s="43" t="s">
        <v>1276</v>
      </c>
      <c r="C363" s="489"/>
      <c r="D363" s="489"/>
      <c r="E363" s="490"/>
      <c r="F363" s="490"/>
      <c r="G363" s="490"/>
      <c r="H363" s="45" t="s">
        <v>483</v>
      </c>
      <c r="I363" s="33" t="s">
        <v>483</v>
      </c>
      <c r="J363" s="33" t="s">
        <v>1722</v>
      </c>
      <c r="K363" s="56">
        <v>1</v>
      </c>
      <c r="L363" s="297">
        <v>45323</v>
      </c>
      <c r="M363" s="297">
        <v>45747</v>
      </c>
      <c r="N363" s="95">
        <f t="shared" si="13"/>
        <v>60.571428571428569</v>
      </c>
      <c r="O363" s="51">
        <v>1</v>
      </c>
      <c r="P363" s="53" t="s">
        <v>1841</v>
      </c>
      <c r="Q363" s="34">
        <f t="shared" ref="Q363:Q426" si="14">O363/K363</f>
        <v>1</v>
      </c>
      <c r="R363" s="48" t="str">
        <f t="array" aca="1" ref="R363" ca="1">IF(ISNUMBER(Q363),IF(Q363=100%,"CUMPLIDA",IF(AND(ISNUMBER(M363),ISNUMBER(INDIRECT("FECHA_"&amp;$B363,1))), IF(M363&lt;=INDIRECT("FECHA_"&amp;$B363,1),"INCUMPLIDA","PROCESO"), "VERIFICAR FECHA")),"SIN VALOR AVANCE")</f>
        <v>CUMPLIDA</v>
      </c>
    </row>
    <row r="364" spans="1:18" ht="165.75">
      <c r="A364" s="44" t="s">
        <v>652</v>
      </c>
      <c r="B364" s="43" t="s">
        <v>1276</v>
      </c>
      <c r="C364" s="489"/>
      <c r="D364" s="489"/>
      <c r="E364" s="490"/>
      <c r="F364" s="490"/>
      <c r="G364" s="490"/>
      <c r="H364" s="45" t="s">
        <v>1808</v>
      </c>
      <c r="I364" s="33" t="s">
        <v>1808</v>
      </c>
      <c r="J364" s="33" t="s">
        <v>485</v>
      </c>
      <c r="K364" s="56">
        <v>1</v>
      </c>
      <c r="L364" s="297">
        <v>45231</v>
      </c>
      <c r="M364" s="297">
        <v>45747</v>
      </c>
      <c r="N364" s="95">
        <f t="shared" si="13"/>
        <v>73.714285714285708</v>
      </c>
      <c r="O364" s="51">
        <v>1</v>
      </c>
      <c r="P364" s="53" t="s">
        <v>1857</v>
      </c>
      <c r="Q364" s="34">
        <f t="shared" si="14"/>
        <v>1</v>
      </c>
      <c r="R364" s="48" t="str">
        <f t="array" aca="1" ref="R364" ca="1">IF(ISNUMBER(Q364),IF(Q364=100%,"CUMPLIDA",IF(AND(ISNUMBER(M364),ISNUMBER(INDIRECT("FECHA_"&amp;$B364,1))), IF(M364&lt;=INDIRECT("FECHA_"&amp;$B364,1),"INCUMPLIDA","PROCESO"), "VERIFICAR FECHA")),"SIN VALOR AVANCE")</f>
        <v>CUMPLIDA</v>
      </c>
    </row>
    <row r="365" spans="1:18" ht="409.5">
      <c r="A365" s="44" t="s">
        <v>652</v>
      </c>
      <c r="B365" s="43" t="s">
        <v>1276</v>
      </c>
      <c r="C365" s="489"/>
      <c r="D365" s="489"/>
      <c r="E365" s="490"/>
      <c r="F365" s="490"/>
      <c r="G365" s="490"/>
      <c r="H365" s="45" t="s">
        <v>1809</v>
      </c>
      <c r="I365" s="33" t="s">
        <v>1809</v>
      </c>
      <c r="J365" s="33" t="s">
        <v>776</v>
      </c>
      <c r="K365" s="56">
        <v>1</v>
      </c>
      <c r="L365" s="297">
        <v>45231</v>
      </c>
      <c r="M365" s="297">
        <v>45808</v>
      </c>
      <c r="N365" s="95">
        <f t="shared" si="13"/>
        <v>82.428571428571431</v>
      </c>
      <c r="O365" s="51">
        <v>1</v>
      </c>
      <c r="P365" s="53" t="s">
        <v>1820</v>
      </c>
      <c r="Q365" s="34">
        <f t="shared" si="14"/>
        <v>1</v>
      </c>
      <c r="R365" s="48" t="str">
        <f t="array" aca="1" ref="R365" ca="1">IF(ISNUMBER(Q365),IF(Q365=100%,"CUMPLIDA",IF(AND(ISNUMBER(M365),ISNUMBER(INDIRECT("FECHA_"&amp;$B365,1))), IF(M365&lt;=INDIRECT("FECHA_"&amp;$B365,1),"INCUMPLIDA","PROCESO"), "VERIFICAR FECHA")),"SIN VALOR AVANCE")</f>
        <v>CUMPLIDA</v>
      </c>
    </row>
    <row r="366" spans="1:18" ht="240.75">
      <c r="A366" s="44" t="s">
        <v>652</v>
      </c>
      <c r="B366" s="43" t="s">
        <v>1276</v>
      </c>
      <c r="C366" s="489"/>
      <c r="D366" s="489"/>
      <c r="E366" s="490"/>
      <c r="F366" s="490"/>
      <c r="G366" s="490"/>
      <c r="H366" s="45" t="s">
        <v>56</v>
      </c>
      <c r="I366" s="33" t="s">
        <v>489</v>
      </c>
      <c r="J366" s="33" t="s">
        <v>490</v>
      </c>
      <c r="K366" s="56">
        <v>7</v>
      </c>
      <c r="L366" s="297">
        <v>46024</v>
      </c>
      <c r="M366" s="297">
        <v>46660</v>
      </c>
      <c r="N366" s="95">
        <f t="shared" si="13"/>
        <v>90.857142857142861</v>
      </c>
      <c r="O366" s="51">
        <v>0</v>
      </c>
      <c r="P366" s="53" t="s">
        <v>1858</v>
      </c>
      <c r="Q366" s="34">
        <f t="shared" si="14"/>
        <v>0</v>
      </c>
      <c r="R366" s="48" t="str">
        <f t="array" aca="1" ref="R366" ca="1">IF(ISNUMBER(Q366),IF(Q366=100%,"CUMPLIDA",IF(AND(ISNUMBER(M366),ISNUMBER(INDIRECT("FECHA_"&amp;$B366,1))), IF(M366&lt;=INDIRECT("FECHA_"&amp;$B366,1),"INCUMPLIDA","PROCESO"), "VERIFICAR FECHA")),"SIN VALOR AVANCE")</f>
        <v>PROCESO</v>
      </c>
    </row>
    <row r="367" spans="1:18" ht="315.75">
      <c r="A367" s="44" t="s">
        <v>652</v>
      </c>
      <c r="B367" s="43" t="s">
        <v>1276</v>
      </c>
      <c r="C367" s="489"/>
      <c r="D367" s="489"/>
      <c r="E367" s="490"/>
      <c r="F367" s="490"/>
      <c r="G367" s="490"/>
      <c r="H367" s="45" t="s">
        <v>492</v>
      </c>
      <c r="I367" s="33" t="s">
        <v>493</v>
      </c>
      <c r="J367" s="33" t="s">
        <v>494</v>
      </c>
      <c r="K367" s="56">
        <v>1</v>
      </c>
      <c r="L367" s="297">
        <v>46024</v>
      </c>
      <c r="M367" s="297">
        <v>46660</v>
      </c>
      <c r="N367" s="95">
        <f t="shared" si="13"/>
        <v>90.857142857142861</v>
      </c>
      <c r="O367" s="51">
        <v>0</v>
      </c>
      <c r="P367" s="53" t="s">
        <v>1822</v>
      </c>
      <c r="Q367" s="34">
        <f t="shared" si="14"/>
        <v>0</v>
      </c>
      <c r="R367" s="48" t="str">
        <f t="array" aca="1" ref="R367" ca="1">IF(ISNUMBER(Q367),IF(Q367=100%,"CUMPLIDA",IF(AND(ISNUMBER(M367),ISNUMBER(INDIRECT("FECHA_"&amp;$B367,1))), IF(M367&lt;=INDIRECT("FECHA_"&amp;$B367,1),"INCUMPLIDA","PROCESO"), "VERIFICAR FECHA")),"SIN VALOR AVANCE")</f>
        <v>PROCESO</v>
      </c>
    </row>
    <row r="368" spans="1:18" ht="409.5">
      <c r="A368" s="44" t="s">
        <v>652</v>
      </c>
      <c r="B368" s="43" t="s">
        <v>1276</v>
      </c>
      <c r="C368" s="489"/>
      <c r="D368" s="489"/>
      <c r="E368" s="490"/>
      <c r="F368" s="490"/>
      <c r="G368" s="490"/>
      <c r="H368" s="45" t="s">
        <v>495</v>
      </c>
      <c r="I368" s="33" t="s">
        <v>496</v>
      </c>
      <c r="J368" s="33" t="s">
        <v>527</v>
      </c>
      <c r="K368" s="56">
        <v>2</v>
      </c>
      <c r="L368" s="297">
        <v>46024</v>
      </c>
      <c r="M368" s="297">
        <v>46660</v>
      </c>
      <c r="N368" s="95">
        <f t="shared" si="13"/>
        <v>90.857142857142861</v>
      </c>
      <c r="O368" s="51">
        <v>0</v>
      </c>
      <c r="P368" s="53" t="s">
        <v>1859</v>
      </c>
      <c r="Q368" s="34">
        <f t="shared" si="14"/>
        <v>0</v>
      </c>
      <c r="R368" s="48" t="str">
        <f t="array" aca="1" ref="R368" ca="1">IF(ISNUMBER(Q368),IF(Q368=100%,"CUMPLIDA",IF(AND(ISNUMBER(M368),ISNUMBER(INDIRECT("FECHA_"&amp;$B368,1))), IF(M368&lt;=INDIRECT("FECHA_"&amp;$B368,1),"INCUMPLIDA","PROCESO"), "VERIFICAR FECHA")),"SIN VALOR AVANCE")</f>
        <v>PROCESO</v>
      </c>
    </row>
    <row r="369" spans="1:18" ht="375.75">
      <c r="A369" s="44" t="s">
        <v>652</v>
      </c>
      <c r="B369" s="43" t="s">
        <v>1276</v>
      </c>
      <c r="C369" s="489" t="s">
        <v>1860</v>
      </c>
      <c r="D369" s="489" t="s">
        <v>1800</v>
      </c>
      <c r="E369" s="490" t="s">
        <v>1861</v>
      </c>
      <c r="F369" s="490"/>
      <c r="G369" s="490" t="s">
        <v>1862</v>
      </c>
      <c r="H369" s="45" t="s">
        <v>713</v>
      </c>
      <c r="I369" s="57" t="s">
        <v>1718</v>
      </c>
      <c r="J369" s="33" t="s">
        <v>1719</v>
      </c>
      <c r="K369" s="51">
        <v>1</v>
      </c>
      <c r="L369" s="296">
        <v>44044</v>
      </c>
      <c r="M369" s="296">
        <v>44196</v>
      </c>
      <c r="N369" s="95">
        <f t="shared" si="13"/>
        <v>21.714285714285715</v>
      </c>
      <c r="O369" s="51">
        <v>1</v>
      </c>
      <c r="P369" s="33" t="s">
        <v>1863</v>
      </c>
      <c r="Q369" s="34">
        <f t="shared" si="14"/>
        <v>1</v>
      </c>
      <c r="R369" s="48" t="str">
        <f t="array" aca="1" ref="R369" ca="1">IF(ISNUMBER(Q369),IF(Q369=100%,"CUMPLIDA",IF(AND(ISNUMBER(M369),ISNUMBER(INDIRECT("FECHA_"&amp;$B369,1))), IF(M369&lt;=INDIRECT("FECHA_"&amp;$B369,1),"INCUMPLIDA","PROCESO"), "VERIFICAR FECHA")),"SIN VALOR AVANCE")</f>
        <v>CUMPLIDA</v>
      </c>
    </row>
    <row r="370" spans="1:18" ht="135.75">
      <c r="A370" s="44" t="s">
        <v>652</v>
      </c>
      <c r="B370" s="43" t="s">
        <v>1276</v>
      </c>
      <c r="C370" s="489"/>
      <c r="D370" s="489"/>
      <c r="E370" s="490"/>
      <c r="F370" s="490"/>
      <c r="G370" s="490"/>
      <c r="H370" s="475" t="s">
        <v>713</v>
      </c>
      <c r="I370" s="33" t="s">
        <v>658</v>
      </c>
      <c r="J370" s="33" t="s">
        <v>659</v>
      </c>
      <c r="K370" s="56">
        <v>1</v>
      </c>
      <c r="L370" s="296">
        <v>45231</v>
      </c>
      <c r="M370" s="296">
        <v>45504</v>
      </c>
      <c r="N370" s="95">
        <f t="shared" si="13"/>
        <v>39</v>
      </c>
      <c r="O370" s="51">
        <v>1</v>
      </c>
      <c r="P370" s="53" t="s">
        <v>1804</v>
      </c>
      <c r="Q370" s="34">
        <f t="shared" si="14"/>
        <v>1</v>
      </c>
      <c r="R370" s="48" t="str">
        <f t="array" aca="1" ref="R370" ca="1">IF(ISNUMBER(Q370),IF(Q370=100%,"CUMPLIDA",IF(AND(ISNUMBER(M370),ISNUMBER(INDIRECT("FECHA_"&amp;$B370,1))), IF(M370&lt;=INDIRECT("FECHA_"&amp;$B370,1),"INCUMPLIDA","PROCESO"), "VERIFICAR FECHA")),"SIN VALOR AVANCE")</f>
        <v>CUMPLIDA</v>
      </c>
    </row>
    <row r="371" spans="1:18" ht="409.5">
      <c r="A371" s="44" t="s">
        <v>652</v>
      </c>
      <c r="B371" s="43" t="s">
        <v>1276</v>
      </c>
      <c r="C371" s="489"/>
      <c r="D371" s="489"/>
      <c r="E371" s="490"/>
      <c r="F371" s="490"/>
      <c r="G371" s="490"/>
      <c r="H371" s="475"/>
      <c r="I371" s="33" t="s">
        <v>661</v>
      </c>
      <c r="J371" s="33" t="s">
        <v>662</v>
      </c>
      <c r="K371" s="56">
        <v>1</v>
      </c>
      <c r="L371" s="296">
        <v>45231</v>
      </c>
      <c r="M371" s="296">
        <v>45504</v>
      </c>
      <c r="N371" s="95">
        <f t="shared" si="13"/>
        <v>39</v>
      </c>
      <c r="O371" s="51">
        <v>1</v>
      </c>
      <c r="P371" s="53" t="s">
        <v>1840</v>
      </c>
      <c r="Q371" s="34">
        <f t="shared" si="14"/>
        <v>1</v>
      </c>
      <c r="R371" s="48" t="str">
        <f t="array" aca="1" ref="R371" ca="1">IF(ISNUMBER(Q371),IF(Q371=100%,"CUMPLIDA",IF(AND(ISNUMBER(M371),ISNUMBER(INDIRECT("FECHA_"&amp;$B371,1))), IF(M371&lt;=INDIRECT("FECHA_"&amp;$B371,1),"INCUMPLIDA","PROCESO"), "VERIFICAR FECHA")),"SIN VALOR AVANCE")</f>
        <v>CUMPLIDA</v>
      </c>
    </row>
    <row r="372" spans="1:18" ht="315.75">
      <c r="A372" s="44" t="s">
        <v>652</v>
      </c>
      <c r="B372" s="43" t="s">
        <v>1276</v>
      </c>
      <c r="C372" s="489"/>
      <c r="D372" s="489"/>
      <c r="E372" s="490"/>
      <c r="F372" s="490"/>
      <c r="G372" s="490"/>
      <c r="H372" s="45" t="s">
        <v>664</v>
      </c>
      <c r="I372" s="33" t="s">
        <v>474</v>
      </c>
      <c r="J372" s="33" t="s">
        <v>475</v>
      </c>
      <c r="K372" s="56">
        <v>1</v>
      </c>
      <c r="L372" s="297">
        <v>45323</v>
      </c>
      <c r="M372" s="297">
        <v>45747</v>
      </c>
      <c r="N372" s="95">
        <f t="shared" si="13"/>
        <v>60.571428571428569</v>
      </c>
      <c r="O372" s="51">
        <v>1</v>
      </c>
      <c r="P372" s="53" t="s">
        <v>1842</v>
      </c>
      <c r="Q372" s="34">
        <f t="shared" si="14"/>
        <v>1</v>
      </c>
      <c r="R372" s="48" t="str">
        <f t="array" aca="1" ref="R372" ca="1">IF(ISNUMBER(Q372),IF(Q372=100%,"CUMPLIDA",IF(AND(ISNUMBER(M372),ISNUMBER(INDIRECT("FECHA_"&amp;$B372,1))), IF(M372&lt;=INDIRECT("FECHA_"&amp;$B372,1),"INCUMPLIDA","PROCESO"), "VERIFICAR FECHA")),"SIN VALOR AVANCE")</f>
        <v>CUMPLIDA</v>
      </c>
    </row>
    <row r="373" spans="1:18" ht="150.75">
      <c r="A373" s="44" t="s">
        <v>652</v>
      </c>
      <c r="B373" s="43" t="s">
        <v>1276</v>
      </c>
      <c r="C373" s="489"/>
      <c r="D373" s="489"/>
      <c r="E373" s="490"/>
      <c r="F373" s="490"/>
      <c r="G373" s="490"/>
      <c r="H373" s="45" t="s">
        <v>518</v>
      </c>
      <c r="I373" s="33" t="s">
        <v>518</v>
      </c>
      <c r="J373" s="33" t="s">
        <v>519</v>
      </c>
      <c r="K373" s="56">
        <v>1</v>
      </c>
      <c r="L373" s="297">
        <v>45323</v>
      </c>
      <c r="M373" s="297">
        <v>45747</v>
      </c>
      <c r="N373" s="95">
        <f t="shared" si="13"/>
        <v>60.571428571428569</v>
      </c>
      <c r="O373" s="51">
        <v>1</v>
      </c>
      <c r="P373" s="53" t="s">
        <v>1864</v>
      </c>
      <c r="Q373" s="34">
        <f t="shared" si="14"/>
        <v>1</v>
      </c>
      <c r="R373" s="48" t="str">
        <f t="array" aca="1" ref="R373" ca="1">IF(ISNUMBER(Q373),IF(Q373=100%,"CUMPLIDA",IF(AND(ISNUMBER(M373),ISNUMBER(INDIRECT("FECHA_"&amp;$B373,1))), IF(M373&lt;=INDIRECT("FECHA_"&amp;$B373,1),"INCUMPLIDA","PROCESO"), "VERIFICAR FECHA")),"SIN VALOR AVANCE")</f>
        <v>CUMPLIDA</v>
      </c>
    </row>
    <row r="374" spans="1:18" ht="165.75">
      <c r="A374" s="44" t="s">
        <v>652</v>
      </c>
      <c r="B374" s="43" t="s">
        <v>1276</v>
      </c>
      <c r="C374" s="489"/>
      <c r="D374" s="489"/>
      <c r="E374" s="490"/>
      <c r="F374" s="490"/>
      <c r="G374" s="490"/>
      <c r="H374" s="45" t="s">
        <v>480</v>
      </c>
      <c r="I374" s="33" t="s">
        <v>481</v>
      </c>
      <c r="J374" s="33" t="s">
        <v>482</v>
      </c>
      <c r="K374" s="56">
        <v>1</v>
      </c>
      <c r="L374" s="297">
        <v>45231</v>
      </c>
      <c r="M374" s="297">
        <v>45747</v>
      </c>
      <c r="N374" s="95">
        <f t="shared" si="13"/>
        <v>73.714285714285708</v>
      </c>
      <c r="O374" s="51">
        <v>1</v>
      </c>
      <c r="P374" s="33" t="s">
        <v>1721</v>
      </c>
      <c r="Q374" s="34">
        <f t="shared" si="14"/>
        <v>1</v>
      </c>
      <c r="R374" s="48" t="str">
        <f t="array" aca="1" ref="R374" ca="1">IF(ISNUMBER(Q374),IF(Q374=100%,"CUMPLIDA",IF(AND(ISNUMBER(M374),ISNUMBER(INDIRECT("FECHA_"&amp;$B374,1))), IF(M374&lt;=INDIRECT("FECHA_"&amp;$B374,1),"INCUMPLIDA","PROCESO"), "VERIFICAR FECHA")),"SIN VALOR AVANCE")</f>
        <v>CUMPLIDA</v>
      </c>
    </row>
    <row r="375" spans="1:18" ht="300.75">
      <c r="A375" s="44" t="s">
        <v>652</v>
      </c>
      <c r="B375" s="43" t="s">
        <v>1276</v>
      </c>
      <c r="C375" s="489"/>
      <c r="D375" s="489"/>
      <c r="E375" s="490"/>
      <c r="F375" s="490"/>
      <c r="G375" s="490"/>
      <c r="H375" s="45" t="s">
        <v>483</v>
      </c>
      <c r="I375" s="33" t="s">
        <v>483</v>
      </c>
      <c r="J375" s="33" t="s">
        <v>1722</v>
      </c>
      <c r="K375" s="56">
        <v>1</v>
      </c>
      <c r="L375" s="297">
        <v>45323</v>
      </c>
      <c r="M375" s="297">
        <v>45747</v>
      </c>
      <c r="N375" s="95">
        <f t="shared" si="13"/>
        <v>60.571428571428569</v>
      </c>
      <c r="O375" s="51">
        <v>1</v>
      </c>
      <c r="P375" s="53" t="s">
        <v>1841</v>
      </c>
      <c r="Q375" s="34">
        <f t="shared" si="14"/>
        <v>1</v>
      </c>
      <c r="R375" s="48" t="str">
        <f t="array" aca="1" ref="R375" ca="1">IF(ISNUMBER(Q375),IF(Q375=100%,"CUMPLIDA",IF(AND(ISNUMBER(M375),ISNUMBER(INDIRECT("FECHA_"&amp;$B375,1))), IF(M375&lt;=INDIRECT("FECHA_"&amp;$B375,1),"INCUMPLIDA","PROCESO"), "VERIFICAR FECHA")),"SIN VALOR AVANCE")</f>
        <v>CUMPLIDA</v>
      </c>
    </row>
    <row r="376" spans="1:18" ht="150.75">
      <c r="A376" s="44" t="s">
        <v>652</v>
      </c>
      <c r="B376" s="43" t="s">
        <v>1276</v>
      </c>
      <c r="C376" s="489"/>
      <c r="D376" s="489"/>
      <c r="E376" s="490"/>
      <c r="F376" s="490"/>
      <c r="G376" s="490"/>
      <c r="H376" s="45" t="s">
        <v>1808</v>
      </c>
      <c r="I376" s="33" t="s">
        <v>1808</v>
      </c>
      <c r="J376" s="33" t="s">
        <v>485</v>
      </c>
      <c r="K376" s="56">
        <v>1</v>
      </c>
      <c r="L376" s="297">
        <v>45231</v>
      </c>
      <c r="M376" s="297">
        <v>45747</v>
      </c>
      <c r="N376" s="95">
        <f t="shared" ref="N376:N439" si="15">(M376-L376)/7</f>
        <v>73.714285714285708</v>
      </c>
      <c r="O376" s="51">
        <v>1</v>
      </c>
      <c r="P376" s="53" t="s">
        <v>1864</v>
      </c>
      <c r="Q376" s="34">
        <f t="shared" si="14"/>
        <v>1</v>
      </c>
      <c r="R376" s="48" t="str">
        <f t="array" aca="1" ref="R376" ca="1">IF(ISNUMBER(Q376),IF(Q376=100%,"CUMPLIDA",IF(AND(ISNUMBER(M376),ISNUMBER(INDIRECT("FECHA_"&amp;$B376,1))), IF(M376&lt;=INDIRECT("FECHA_"&amp;$B376,1),"INCUMPLIDA","PROCESO"), "VERIFICAR FECHA")),"SIN VALOR AVANCE")</f>
        <v>CUMPLIDA</v>
      </c>
    </row>
    <row r="377" spans="1:18" ht="409.5">
      <c r="A377" s="44" t="s">
        <v>652</v>
      </c>
      <c r="B377" s="43" t="s">
        <v>1276</v>
      </c>
      <c r="C377" s="489"/>
      <c r="D377" s="489"/>
      <c r="E377" s="490"/>
      <c r="F377" s="490"/>
      <c r="G377" s="490"/>
      <c r="H377" s="45" t="s">
        <v>1809</v>
      </c>
      <c r="I377" s="33" t="s">
        <v>1809</v>
      </c>
      <c r="J377" s="33" t="s">
        <v>776</v>
      </c>
      <c r="K377" s="56">
        <v>1</v>
      </c>
      <c r="L377" s="297">
        <v>45231</v>
      </c>
      <c r="M377" s="297">
        <v>45808</v>
      </c>
      <c r="N377" s="95">
        <f t="shared" si="15"/>
        <v>82.428571428571431</v>
      </c>
      <c r="O377" s="51">
        <v>1</v>
      </c>
      <c r="P377" s="53" t="s">
        <v>1849</v>
      </c>
      <c r="Q377" s="34">
        <f t="shared" si="14"/>
        <v>1</v>
      </c>
      <c r="R377" s="48" t="str">
        <f t="array" aca="1" ref="R377" ca="1">IF(ISNUMBER(Q377),IF(Q377=100%,"CUMPLIDA",IF(AND(ISNUMBER(M377),ISNUMBER(INDIRECT("FECHA_"&amp;$B377,1))), IF(M377&lt;=INDIRECT("FECHA_"&amp;$B377,1),"INCUMPLIDA","PROCESO"), "VERIFICAR FECHA")),"SIN VALOR AVANCE")</f>
        <v>CUMPLIDA</v>
      </c>
    </row>
    <row r="378" spans="1:18" ht="255.75">
      <c r="A378" s="44" t="s">
        <v>652</v>
      </c>
      <c r="B378" s="43" t="s">
        <v>1276</v>
      </c>
      <c r="C378" s="489"/>
      <c r="D378" s="489"/>
      <c r="E378" s="490"/>
      <c r="F378" s="490"/>
      <c r="G378" s="490"/>
      <c r="H378" s="45" t="s">
        <v>56</v>
      </c>
      <c r="I378" s="33" t="s">
        <v>489</v>
      </c>
      <c r="J378" s="33" t="s">
        <v>490</v>
      </c>
      <c r="K378" s="56">
        <v>7</v>
      </c>
      <c r="L378" s="297">
        <v>46024</v>
      </c>
      <c r="M378" s="297">
        <v>46660</v>
      </c>
      <c r="N378" s="95">
        <f t="shared" si="15"/>
        <v>90.857142857142861</v>
      </c>
      <c r="O378" s="51">
        <v>0</v>
      </c>
      <c r="P378" s="53" t="s">
        <v>1865</v>
      </c>
      <c r="Q378" s="34">
        <f t="shared" si="14"/>
        <v>0</v>
      </c>
      <c r="R378" s="48" t="str">
        <f t="array" aca="1" ref="R378" ca="1">IF(ISNUMBER(Q378),IF(Q378=100%,"CUMPLIDA",IF(AND(ISNUMBER(M378),ISNUMBER(INDIRECT("FECHA_"&amp;$B378,1))), IF(M378&lt;=INDIRECT("FECHA_"&amp;$B378,1),"INCUMPLIDA","PROCESO"), "VERIFICAR FECHA")),"SIN VALOR AVANCE")</f>
        <v>PROCESO</v>
      </c>
    </row>
    <row r="379" spans="1:18" ht="300.75">
      <c r="A379" s="44" t="s">
        <v>652</v>
      </c>
      <c r="B379" s="43" t="s">
        <v>1276</v>
      </c>
      <c r="C379" s="489"/>
      <c r="D379" s="489"/>
      <c r="E379" s="490"/>
      <c r="F379" s="490"/>
      <c r="G379" s="490"/>
      <c r="H379" s="45" t="s">
        <v>492</v>
      </c>
      <c r="I379" s="33" t="s">
        <v>493</v>
      </c>
      <c r="J379" s="33" t="s">
        <v>494</v>
      </c>
      <c r="K379" s="56">
        <v>1</v>
      </c>
      <c r="L379" s="297">
        <v>46024</v>
      </c>
      <c r="M379" s="297">
        <v>46660</v>
      </c>
      <c r="N379" s="95">
        <f t="shared" si="15"/>
        <v>90.857142857142861</v>
      </c>
      <c r="O379" s="51">
        <v>0</v>
      </c>
      <c r="P379" s="53" t="s">
        <v>1850</v>
      </c>
      <c r="Q379" s="34">
        <f t="shared" si="14"/>
        <v>0</v>
      </c>
      <c r="R379" s="48" t="str">
        <f t="array" aca="1" ref="R379" ca="1">IF(ISNUMBER(Q379),IF(Q379=100%,"CUMPLIDA",IF(AND(ISNUMBER(M379),ISNUMBER(INDIRECT("FECHA_"&amp;$B379,1))), IF(M379&lt;=INDIRECT("FECHA_"&amp;$B379,1),"INCUMPLIDA","PROCESO"), "VERIFICAR FECHA")),"SIN VALOR AVANCE")</f>
        <v>PROCESO</v>
      </c>
    </row>
    <row r="380" spans="1:18" ht="409.5">
      <c r="A380" s="44" t="s">
        <v>652</v>
      </c>
      <c r="B380" s="43" t="s">
        <v>1276</v>
      </c>
      <c r="C380" s="489"/>
      <c r="D380" s="489"/>
      <c r="E380" s="490"/>
      <c r="F380" s="490"/>
      <c r="G380" s="490"/>
      <c r="H380" s="45" t="s">
        <v>495</v>
      </c>
      <c r="I380" s="33" t="s">
        <v>496</v>
      </c>
      <c r="J380" s="33" t="s">
        <v>527</v>
      </c>
      <c r="K380" s="56">
        <v>2</v>
      </c>
      <c r="L380" s="297">
        <v>46024</v>
      </c>
      <c r="M380" s="297">
        <v>46660</v>
      </c>
      <c r="N380" s="95">
        <f t="shared" si="15"/>
        <v>90.857142857142861</v>
      </c>
      <c r="O380" s="51">
        <v>0</v>
      </c>
      <c r="P380" s="53" t="s">
        <v>1823</v>
      </c>
      <c r="Q380" s="34">
        <f t="shared" si="14"/>
        <v>0</v>
      </c>
      <c r="R380" s="48" t="str">
        <f t="array" aca="1" ref="R380" ca="1">IF(ISNUMBER(Q380),IF(Q380=100%,"CUMPLIDA",IF(AND(ISNUMBER(M380),ISNUMBER(INDIRECT("FECHA_"&amp;$B380,1))), IF(M380&lt;=INDIRECT("FECHA_"&amp;$B380,1),"INCUMPLIDA","PROCESO"), "VERIFICAR FECHA")),"SIN VALOR AVANCE")</f>
        <v>PROCESO</v>
      </c>
    </row>
    <row r="381" spans="1:18" ht="409.5">
      <c r="A381" s="44" t="s">
        <v>652</v>
      </c>
      <c r="B381" s="43" t="s">
        <v>1276</v>
      </c>
      <c r="C381" s="489" t="s">
        <v>1866</v>
      </c>
      <c r="D381" s="489" t="s">
        <v>1825</v>
      </c>
      <c r="E381" s="490" t="s">
        <v>1867</v>
      </c>
      <c r="F381" s="490"/>
      <c r="G381" s="495" t="s">
        <v>1868</v>
      </c>
      <c r="H381" s="496" t="s">
        <v>1828</v>
      </c>
      <c r="I381" s="62" t="s">
        <v>1829</v>
      </c>
      <c r="J381" s="33" t="s">
        <v>1830</v>
      </c>
      <c r="K381" s="51">
        <v>1</v>
      </c>
      <c r="L381" s="296">
        <v>45078</v>
      </c>
      <c r="M381" s="296">
        <v>45869</v>
      </c>
      <c r="N381" s="95">
        <f t="shared" si="15"/>
        <v>113</v>
      </c>
      <c r="O381" s="51">
        <v>1</v>
      </c>
      <c r="P381" s="33" t="s">
        <v>1831</v>
      </c>
      <c r="Q381" s="34">
        <f t="shared" si="14"/>
        <v>1</v>
      </c>
      <c r="R381" s="48" t="str">
        <f t="array" aca="1" ref="R381" ca="1">IF(ISNUMBER(Q381),IF(Q381=100%,"CUMPLIDA",IF(AND(ISNUMBER(M381),ISNUMBER(INDIRECT("FECHA_"&amp;$B381,1))), IF(M381&lt;=INDIRECT("FECHA_"&amp;$B381,1),"INCUMPLIDA","PROCESO"), "VERIFICAR FECHA")),"SIN VALOR AVANCE")</f>
        <v>CUMPLIDA</v>
      </c>
    </row>
    <row r="382" spans="1:18" ht="390.75">
      <c r="A382" s="44" t="s">
        <v>652</v>
      </c>
      <c r="B382" s="43" t="s">
        <v>1276</v>
      </c>
      <c r="C382" s="489"/>
      <c r="D382" s="489"/>
      <c r="E382" s="490"/>
      <c r="F382" s="490"/>
      <c r="G382" s="495"/>
      <c r="H382" s="496"/>
      <c r="I382" s="33" t="s">
        <v>5588</v>
      </c>
      <c r="J382" s="33" t="s">
        <v>1832</v>
      </c>
      <c r="K382" s="51">
        <v>1</v>
      </c>
      <c r="L382" s="296">
        <v>46204</v>
      </c>
      <c r="M382" s="299">
        <v>46446</v>
      </c>
      <c r="N382" s="95">
        <f t="shared" si="15"/>
        <v>34.571428571428569</v>
      </c>
      <c r="O382" s="51">
        <v>0.22</v>
      </c>
      <c r="P382" s="33" t="s">
        <v>5589</v>
      </c>
      <c r="Q382" s="34">
        <f t="shared" si="14"/>
        <v>0.22</v>
      </c>
      <c r="R382" s="48" t="str">
        <f t="array" aca="1" ref="R382" ca="1">IF(ISNUMBER(Q382),IF(Q382=100%,"CUMPLIDA",IF(AND(ISNUMBER(M382),ISNUMBER(INDIRECT("FECHA_"&amp;$B382,1))), IF(M382&lt;=INDIRECT("FECHA_"&amp;$B382,1),"INCUMPLIDA","PROCESO"), "VERIFICAR FECHA")),"SIN VALOR AVANCE")</f>
        <v>PROCESO</v>
      </c>
    </row>
    <row r="383" spans="1:18" ht="405.75">
      <c r="A383" s="44" t="s">
        <v>652</v>
      </c>
      <c r="B383" s="43" t="s">
        <v>1276</v>
      </c>
      <c r="C383" s="489"/>
      <c r="D383" s="489"/>
      <c r="E383" s="490"/>
      <c r="F383" s="490"/>
      <c r="G383" s="495"/>
      <c r="H383" s="496"/>
      <c r="I383" s="62" t="s">
        <v>1833</v>
      </c>
      <c r="J383" s="33" t="s">
        <v>1834</v>
      </c>
      <c r="K383" s="51">
        <v>1</v>
      </c>
      <c r="L383" s="296">
        <v>45597</v>
      </c>
      <c r="M383" s="296">
        <v>45716</v>
      </c>
      <c r="N383" s="95">
        <f t="shared" si="15"/>
        <v>17</v>
      </c>
      <c r="O383" s="51">
        <v>1</v>
      </c>
      <c r="P383" s="33" t="s">
        <v>1835</v>
      </c>
      <c r="Q383" s="34">
        <f t="shared" si="14"/>
        <v>1</v>
      </c>
      <c r="R383" s="48" t="str">
        <f t="array" aca="1" ref="R383" ca="1">IF(ISNUMBER(Q383),IF(Q383=100%,"CUMPLIDA",IF(AND(ISNUMBER(M383),ISNUMBER(INDIRECT("FECHA_"&amp;$B383,1))), IF(M383&lt;=INDIRECT("FECHA_"&amp;$B383,1),"INCUMPLIDA","PROCESO"), "VERIFICAR FECHA")),"SIN VALOR AVANCE")</f>
        <v>CUMPLIDA</v>
      </c>
    </row>
    <row r="384" spans="1:18" ht="375.75" customHeight="1">
      <c r="A384" s="44" t="s">
        <v>652</v>
      </c>
      <c r="B384" s="43" t="s">
        <v>1276</v>
      </c>
      <c r="C384" s="489" t="s">
        <v>1869</v>
      </c>
      <c r="D384" s="489" t="s">
        <v>1870</v>
      </c>
      <c r="E384" s="490" t="s">
        <v>1871</v>
      </c>
      <c r="F384" s="490"/>
      <c r="G384" s="490" t="s">
        <v>1872</v>
      </c>
      <c r="H384" s="45" t="s">
        <v>713</v>
      </c>
      <c r="I384" s="57" t="s">
        <v>1718</v>
      </c>
      <c r="J384" s="33" t="s">
        <v>1719</v>
      </c>
      <c r="K384" s="51">
        <v>1</v>
      </c>
      <c r="L384" s="296">
        <v>44044</v>
      </c>
      <c r="M384" s="296">
        <v>44196</v>
      </c>
      <c r="N384" s="95">
        <f t="shared" si="15"/>
        <v>21.714285714285715</v>
      </c>
      <c r="O384" s="51">
        <v>1</v>
      </c>
      <c r="P384" s="33" t="s">
        <v>1873</v>
      </c>
      <c r="Q384" s="34">
        <f t="shared" si="14"/>
        <v>1</v>
      </c>
      <c r="R384" s="48" t="str">
        <f t="array" aca="1" ref="R384" ca="1">IF(ISNUMBER(Q384),IF(Q384=100%,"CUMPLIDA",IF(AND(ISNUMBER(M384),ISNUMBER(INDIRECT("FECHA_"&amp;$B384,1))), IF(M384&lt;=INDIRECT("FECHA_"&amp;$B384,1),"INCUMPLIDA","PROCESO"), "VERIFICAR FECHA")),"SIN VALOR AVANCE")</f>
        <v>CUMPLIDA</v>
      </c>
    </row>
    <row r="385" spans="1:18" ht="135.75">
      <c r="A385" s="44" t="s">
        <v>652</v>
      </c>
      <c r="B385" s="43" t="s">
        <v>1276</v>
      </c>
      <c r="C385" s="489"/>
      <c r="D385" s="489"/>
      <c r="E385" s="490"/>
      <c r="F385" s="490"/>
      <c r="G385" s="490"/>
      <c r="H385" s="475" t="s">
        <v>713</v>
      </c>
      <c r="I385" s="33" t="s">
        <v>658</v>
      </c>
      <c r="J385" s="33" t="s">
        <v>659</v>
      </c>
      <c r="K385" s="56">
        <v>1</v>
      </c>
      <c r="L385" s="296">
        <v>45231</v>
      </c>
      <c r="M385" s="296">
        <v>45504</v>
      </c>
      <c r="N385" s="95">
        <f t="shared" si="15"/>
        <v>39</v>
      </c>
      <c r="O385" s="51">
        <v>1</v>
      </c>
      <c r="P385" s="53" t="s">
        <v>1804</v>
      </c>
      <c r="Q385" s="34">
        <f t="shared" si="14"/>
        <v>1</v>
      </c>
      <c r="R385" s="48" t="str">
        <f t="array" aca="1" ref="R385" ca="1">IF(ISNUMBER(Q385),IF(Q385=100%,"CUMPLIDA",IF(AND(ISNUMBER(M385),ISNUMBER(INDIRECT("FECHA_"&amp;$B385,1))), IF(M385&lt;=INDIRECT("FECHA_"&amp;$B385,1),"INCUMPLIDA","PROCESO"), "VERIFICAR FECHA")),"SIN VALOR AVANCE")</f>
        <v>CUMPLIDA</v>
      </c>
    </row>
    <row r="386" spans="1:18" ht="409.5">
      <c r="A386" s="44" t="s">
        <v>652</v>
      </c>
      <c r="B386" s="43" t="s">
        <v>1276</v>
      </c>
      <c r="C386" s="489"/>
      <c r="D386" s="489"/>
      <c r="E386" s="490"/>
      <c r="F386" s="490"/>
      <c r="G386" s="490"/>
      <c r="H386" s="475"/>
      <c r="I386" s="33" t="s">
        <v>661</v>
      </c>
      <c r="J386" s="33" t="s">
        <v>662</v>
      </c>
      <c r="K386" s="56">
        <v>1</v>
      </c>
      <c r="L386" s="296">
        <v>45231</v>
      </c>
      <c r="M386" s="296">
        <v>45504</v>
      </c>
      <c r="N386" s="95">
        <f t="shared" si="15"/>
        <v>39</v>
      </c>
      <c r="O386" s="51">
        <v>1</v>
      </c>
      <c r="P386" s="53" t="s">
        <v>1840</v>
      </c>
      <c r="Q386" s="34">
        <f t="shared" si="14"/>
        <v>1</v>
      </c>
      <c r="R386" s="48" t="str">
        <f t="array" aca="1" ref="R386" ca="1">IF(ISNUMBER(Q386),IF(Q386=100%,"CUMPLIDA",IF(AND(ISNUMBER(M386),ISNUMBER(INDIRECT("FECHA_"&amp;$B386,1))), IF(M386&lt;=INDIRECT("FECHA_"&amp;$B386,1),"INCUMPLIDA","PROCESO"), "VERIFICAR FECHA")),"SIN VALOR AVANCE")</f>
        <v>CUMPLIDA</v>
      </c>
    </row>
    <row r="387" spans="1:18" ht="300.75">
      <c r="A387" s="44" t="s">
        <v>652</v>
      </c>
      <c r="B387" s="43" t="s">
        <v>1276</v>
      </c>
      <c r="C387" s="489"/>
      <c r="D387" s="489"/>
      <c r="E387" s="490"/>
      <c r="F387" s="490"/>
      <c r="G387" s="490"/>
      <c r="H387" s="45" t="s">
        <v>664</v>
      </c>
      <c r="I387" s="33" t="s">
        <v>474</v>
      </c>
      <c r="J387" s="33" t="s">
        <v>475</v>
      </c>
      <c r="K387" s="56">
        <v>1</v>
      </c>
      <c r="L387" s="297">
        <v>45323</v>
      </c>
      <c r="M387" s="297">
        <v>45747</v>
      </c>
      <c r="N387" s="95">
        <f t="shared" si="15"/>
        <v>60.571428571428569</v>
      </c>
      <c r="O387" s="51">
        <v>1</v>
      </c>
      <c r="P387" s="53" t="s">
        <v>1841</v>
      </c>
      <c r="Q387" s="34">
        <f t="shared" si="14"/>
        <v>1</v>
      </c>
      <c r="R387" s="48" t="str">
        <f t="array" aca="1" ref="R387" ca="1">IF(ISNUMBER(Q387),IF(Q387=100%,"CUMPLIDA",IF(AND(ISNUMBER(M387),ISNUMBER(INDIRECT("FECHA_"&amp;$B387,1))), IF(M387&lt;=INDIRECT("FECHA_"&amp;$B387,1),"INCUMPLIDA","PROCESO"), "VERIFICAR FECHA")),"SIN VALOR AVANCE")</f>
        <v>CUMPLIDA</v>
      </c>
    </row>
    <row r="388" spans="1:18" ht="150.75">
      <c r="A388" s="44" t="s">
        <v>652</v>
      </c>
      <c r="B388" s="43" t="s">
        <v>1276</v>
      </c>
      <c r="C388" s="489"/>
      <c r="D388" s="489"/>
      <c r="E388" s="490"/>
      <c r="F388" s="490"/>
      <c r="G388" s="490"/>
      <c r="H388" s="45" t="s">
        <v>518</v>
      </c>
      <c r="I388" s="33" t="s">
        <v>518</v>
      </c>
      <c r="J388" s="33" t="s">
        <v>519</v>
      </c>
      <c r="K388" s="56">
        <v>1</v>
      </c>
      <c r="L388" s="297">
        <v>45323</v>
      </c>
      <c r="M388" s="297">
        <v>45747</v>
      </c>
      <c r="N388" s="95">
        <f t="shared" si="15"/>
        <v>60.571428571428569</v>
      </c>
      <c r="O388" s="51">
        <v>1</v>
      </c>
      <c r="P388" s="53" t="s">
        <v>1864</v>
      </c>
      <c r="Q388" s="34">
        <f t="shared" si="14"/>
        <v>1</v>
      </c>
      <c r="R388" s="48" t="str">
        <f t="array" aca="1" ref="R388" ca="1">IF(ISNUMBER(Q388),IF(Q388=100%,"CUMPLIDA",IF(AND(ISNUMBER(M388),ISNUMBER(INDIRECT("FECHA_"&amp;$B388,1))), IF(M388&lt;=INDIRECT("FECHA_"&amp;$B388,1),"INCUMPLIDA","PROCESO"), "VERIFICAR FECHA")),"SIN VALOR AVANCE")</f>
        <v>CUMPLIDA</v>
      </c>
    </row>
    <row r="389" spans="1:18" ht="165.75">
      <c r="A389" s="44" t="s">
        <v>652</v>
      </c>
      <c r="B389" s="43" t="s">
        <v>1276</v>
      </c>
      <c r="C389" s="489"/>
      <c r="D389" s="489"/>
      <c r="E389" s="490"/>
      <c r="F389" s="490"/>
      <c r="G389" s="490"/>
      <c r="H389" s="45" t="s">
        <v>480</v>
      </c>
      <c r="I389" s="33" t="s">
        <v>481</v>
      </c>
      <c r="J389" s="33" t="s">
        <v>482</v>
      </c>
      <c r="K389" s="56">
        <v>1</v>
      </c>
      <c r="L389" s="297">
        <v>45231</v>
      </c>
      <c r="M389" s="297">
        <v>45747</v>
      </c>
      <c r="N389" s="95">
        <f t="shared" si="15"/>
        <v>73.714285714285708</v>
      </c>
      <c r="O389" s="51">
        <v>1</v>
      </c>
      <c r="P389" s="33" t="s">
        <v>1721</v>
      </c>
      <c r="Q389" s="34">
        <f t="shared" si="14"/>
        <v>1</v>
      </c>
      <c r="R389" s="48" t="str">
        <f t="array" aca="1" ref="R389" ca="1">IF(ISNUMBER(Q389),IF(Q389=100%,"CUMPLIDA",IF(AND(ISNUMBER(M389),ISNUMBER(INDIRECT("FECHA_"&amp;$B389,1))), IF(M389&lt;=INDIRECT("FECHA_"&amp;$B389,1),"INCUMPLIDA","PROCESO"), "VERIFICAR FECHA")),"SIN VALOR AVANCE")</f>
        <v>CUMPLIDA</v>
      </c>
    </row>
    <row r="390" spans="1:18" ht="300.75">
      <c r="A390" s="44" t="s">
        <v>652</v>
      </c>
      <c r="B390" s="43" t="s">
        <v>1276</v>
      </c>
      <c r="C390" s="489"/>
      <c r="D390" s="489"/>
      <c r="E390" s="490"/>
      <c r="F390" s="490"/>
      <c r="G390" s="490"/>
      <c r="H390" s="45" t="s">
        <v>483</v>
      </c>
      <c r="I390" s="33" t="s">
        <v>483</v>
      </c>
      <c r="J390" s="33" t="s">
        <v>1722</v>
      </c>
      <c r="K390" s="56">
        <v>1</v>
      </c>
      <c r="L390" s="297">
        <v>45323</v>
      </c>
      <c r="M390" s="297">
        <v>45747</v>
      </c>
      <c r="N390" s="95">
        <f t="shared" si="15"/>
        <v>60.571428571428569</v>
      </c>
      <c r="O390" s="51">
        <v>1</v>
      </c>
      <c r="P390" s="53" t="s">
        <v>1841</v>
      </c>
      <c r="Q390" s="34">
        <f t="shared" si="14"/>
        <v>1</v>
      </c>
      <c r="R390" s="48" t="str">
        <f t="array" aca="1" ref="R390" ca="1">IF(ISNUMBER(Q390),IF(Q390=100%,"CUMPLIDA",IF(AND(ISNUMBER(M390),ISNUMBER(INDIRECT("FECHA_"&amp;$B390,1))), IF(M390&lt;=INDIRECT("FECHA_"&amp;$B390,1),"INCUMPLIDA","PROCESO"), "VERIFICAR FECHA")),"SIN VALOR AVANCE")</f>
        <v>CUMPLIDA</v>
      </c>
    </row>
    <row r="391" spans="1:18" ht="150.75">
      <c r="A391" s="44" t="s">
        <v>652</v>
      </c>
      <c r="B391" s="43" t="s">
        <v>1276</v>
      </c>
      <c r="C391" s="489"/>
      <c r="D391" s="489"/>
      <c r="E391" s="490"/>
      <c r="F391" s="490"/>
      <c r="G391" s="490"/>
      <c r="H391" s="45" t="s">
        <v>1808</v>
      </c>
      <c r="I391" s="33" t="s">
        <v>1808</v>
      </c>
      <c r="J391" s="33" t="s">
        <v>485</v>
      </c>
      <c r="K391" s="56">
        <v>1</v>
      </c>
      <c r="L391" s="297">
        <v>45231</v>
      </c>
      <c r="M391" s="297">
        <v>45747</v>
      </c>
      <c r="N391" s="95">
        <f t="shared" si="15"/>
        <v>73.714285714285708</v>
      </c>
      <c r="O391" s="51">
        <v>1</v>
      </c>
      <c r="P391" s="53" t="s">
        <v>1864</v>
      </c>
      <c r="Q391" s="34">
        <f t="shared" si="14"/>
        <v>1</v>
      </c>
      <c r="R391" s="48" t="str">
        <f t="array" aca="1" ref="R391" ca="1">IF(ISNUMBER(Q391),IF(Q391=100%,"CUMPLIDA",IF(AND(ISNUMBER(M391),ISNUMBER(INDIRECT("FECHA_"&amp;$B391,1))), IF(M391&lt;=INDIRECT("FECHA_"&amp;$B391,1),"INCUMPLIDA","PROCESO"), "VERIFICAR FECHA")),"SIN VALOR AVANCE")</f>
        <v>CUMPLIDA</v>
      </c>
    </row>
    <row r="392" spans="1:18" ht="409.5">
      <c r="A392" s="44" t="s">
        <v>652</v>
      </c>
      <c r="B392" s="43" t="s">
        <v>1276</v>
      </c>
      <c r="C392" s="489"/>
      <c r="D392" s="489"/>
      <c r="E392" s="490"/>
      <c r="F392" s="490"/>
      <c r="G392" s="490"/>
      <c r="H392" s="45" t="s">
        <v>1809</v>
      </c>
      <c r="I392" s="33" t="s">
        <v>1809</v>
      </c>
      <c r="J392" s="33" t="s">
        <v>776</v>
      </c>
      <c r="K392" s="56">
        <v>1</v>
      </c>
      <c r="L392" s="297">
        <v>45231</v>
      </c>
      <c r="M392" s="297">
        <v>45808</v>
      </c>
      <c r="N392" s="95">
        <f t="shared" si="15"/>
        <v>82.428571428571431</v>
      </c>
      <c r="O392" s="51">
        <v>1</v>
      </c>
      <c r="P392" s="53" t="s">
        <v>1820</v>
      </c>
      <c r="Q392" s="34">
        <f t="shared" si="14"/>
        <v>1</v>
      </c>
      <c r="R392" s="48" t="str">
        <f t="array" aca="1" ref="R392" ca="1">IF(ISNUMBER(Q392),IF(Q392=100%,"CUMPLIDA",IF(AND(ISNUMBER(M392),ISNUMBER(INDIRECT("FECHA_"&amp;$B392,1))), IF(M392&lt;=INDIRECT("FECHA_"&amp;$B392,1),"INCUMPLIDA","PROCESO"), "VERIFICAR FECHA")),"SIN VALOR AVANCE")</f>
        <v>CUMPLIDA</v>
      </c>
    </row>
    <row r="393" spans="1:18" ht="240.75">
      <c r="A393" s="44" t="s">
        <v>652</v>
      </c>
      <c r="B393" s="43" t="s">
        <v>1276</v>
      </c>
      <c r="C393" s="489"/>
      <c r="D393" s="489"/>
      <c r="E393" s="490"/>
      <c r="F393" s="490"/>
      <c r="G393" s="490"/>
      <c r="H393" s="45" t="s">
        <v>56</v>
      </c>
      <c r="I393" s="33" t="s">
        <v>489</v>
      </c>
      <c r="J393" s="33" t="s">
        <v>490</v>
      </c>
      <c r="K393" s="56">
        <v>7</v>
      </c>
      <c r="L393" s="297">
        <v>46024</v>
      </c>
      <c r="M393" s="297">
        <v>46660</v>
      </c>
      <c r="N393" s="95">
        <f t="shared" si="15"/>
        <v>90.857142857142861</v>
      </c>
      <c r="O393" s="51">
        <v>0</v>
      </c>
      <c r="P393" s="53" t="s">
        <v>1843</v>
      </c>
      <c r="Q393" s="34">
        <f t="shared" si="14"/>
        <v>0</v>
      </c>
      <c r="R393" s="48" t="str">
        <f t="array" aca="1" ref="R393" ca="1">IF(ISNUMBER(Q393),IF(Q393=100%,"CUMPLIDA",IF(AND(ISNUMBER(M393),ISNUMBER(INDIRECT("FECHA_"&amp;$B393,1))), IF(M393&lt;=INDIRECT("FECHA_"&amp;$B393,1),"INCUMPLIDA","PROCESO"), "VERIFICAR FECHA")),"SIN VALOR AVANCE")</f>
        <v>PROCESO</v>
      </c>
    </row>
    <row r="394" spans="1:18" ht="315.75">
      <c r="A394" s="44" t="s">
        <v>652</v>
      </c>
      <c r="B394" s="43" t="s">
        <v>1276</v>
      </c>
      <c r="C394" s="489"/>
      <c r="D394" s="489"/>
      <c r="E394" s="490"/>
      <c r="F394" s="490"/>
      <c r="G394" s="490"/>
      <c r="H394" s="45" t="s">
        <v>492</v>
      </c>
      <c r="I394" s="33" t="s">
        <v>493</v>
      </c>
      <c r="J394" s="33" t="s">
        <v>494</v>
      </c>
      <c r="K394" s="56">
        <v>1</v>
      </c>
      <c r="L394" s="297">
        <v>46024</v>
      </c>
      <c r="M394" s="297">
        <v>46660</v>
      </c>
      <c r="N394" s="95">
        <f t="shared" si="15"/>
        <v>90.857142857142861</v>
      </c>
      <c r="O394" s="51">
        <v>0</v>
      </c>
      <c r="P394" s="53" t="s">
        <v>1822</v>
      </c>
      <c r="Q394" s="34">
        <f t="shared" si="14"/>
        <v>0</v>
      </c>
      <c r="R394" s="48" t="str">
        <f t="array" aca="1" ref="R394" ca="1">IF(ISNUMBER(Q394),IF(Q394=100%,"CUMPLIDA",IF(AND(ISNUMBER(M394),ISNUMBER(INDIRECT("FECHA_"&amp;$B394,1))), IF(M394&lt;=INDIRECT("FECHA_"&amp;$B394,1),"INCUMPLIDA","PROCESO"), "VERIFICAR FECHA")),"SIN VALOR AVANCE")</f>
        <v>PROCESO</v>
      </c>
    </row>
    <row r="395" spans="1:18" ht="409.5">
      <c r="A395" s="44" t="s">
        <v>652</v>
      </c>
      <c r="B395" s="43" t="s">
        <v>1276</v>
      </c>
      <c r="C395" s="489"/>
      <c r="D395" s="489"/>
      <c r="E395" s="490"/>
      <c r="F395" s="490"/>
      <c r="G395" s="490"/>
      <c r="H395" s="45" t="s">
        <v>495</v>
      </c>
      <c r="I395" s="33" t="s">
        <v>496</v>
      </c>
      <c r="J395" s="33" t="s">
        <v>527</v>
      </c>
      <c r="K395" s="56">
        <v>2</v>
      </c>
      <c r="L395" s="297">
        <v>46024</v>
      </c>
      <c r="M395" s="297">
        <v>46660</v>
      </c>
      <c r="N395" s="95">
        <f t="shared" si="15"/>
        <v>90.857142857142861</v>
      </c>
      <c r="O395" s="51">
        <v>0</v>
      </c>
      <c r="P395" s="53" t="s">
        <v>1823</v>
      </c>
      <c r="Q395" s="34">
        <f t="shared" si="14"/>
        <v>0</v>
      </c>
      <c r="R395" s="48" t="str">
        <f t="array" aca="1" ref="R395" ca="1">IF(ISNUMBER(Q395),IF(Q395=100%,"CUMPLIDA",IF(AND(ISNUMBER(M395),ISNUMBER(INDIRECT("FECHA_"&amp;$B395,1))), IF(M395&lt;=INDIRECT("FECHA_"&amp;$B395,1),"INCUMPLIDA","PROCESO"), "VERIFICAR FECHA")),"SIN VALOR AVANCE")</f>
        <v>PROCESO</v>
      </c>
    </row>
    <row r="396" spans="1:18" ht="390.75" customHeight="1">
      <c r="A396" s="44" t="s">
        <v>652</v>
      </c>
      <c r="B396" s="43" t="s">
        <v>1276</v>
      </c>
      <c r="C396" s="489" t="s">
        <v>1874</v>
      </c>
      <c r="D396" s="489" t="s">
        <v>1875</v>
      </c>
      <c r="E396" s="490" t="s">
        <v>1876</v>
      </c>
      <c r="F396" s="490"/>
      <c r="G396" s="490" t="s">
        <v>1877</v>
      </c>
      <c r="H396" s="45" t="s">
        <v>713</v>
      </c>
      <c r="I396" s="57" t="s">
        <v>1718</v>
      </c>
      <c r="J396" s="33" t="s">
        <v>1719</v>
      </c>
      <c r="K396" s="51">
        <v>1</v>
      </c>
      <c r="L396" s="296">
        <v>44044</v>
      </c>
      <c r="M396" s="296">
        <v>44196</v>
      </c>
      <c r="N396" s="95">
        <f t="shared" si="15"/>
        <v>21.714285714285715</v>
      </c>
      <c r="O396" s="51">
        <v>1</v>
      </c>
      <c r="P396" s="33" t="s">
        <v>1878</v>
      </c>
      <c r="Q396" s="34">
        <f t="shared" si="14"/>
        <v>1</v>
      </c>
      <c r="R396" s="48" t="str">
        <f t="array" aca="1" ref="R396" ca="1">IF(ISNUMBER(Q396),IF(Q396=100%,"CUMPLIDA",IF(AND(ISNUMBER(M396),ISNUMBER(INDIRECT("FECHA_"&amp;$B396,1))), IF(M396&lt;=INDIRECT("FECHA_"&amp;$B396,1),"INCUMPLIDA","PROCESO"), "VERIFICAR FECHA")),"SIN VALOR AVANCE")</f>
        <v>CUMPLIDA</v>
      </c>
    </row>
    <row r="397" spans="1:18" ht="135.75">
      <c r="A397" s="44" t="s">
        <v>652</v>
      </c>
      <c r="B397" s="43" t="s">
        <v>1276</v>
      </c>
      <c r="C397" s="489"/>
      <c r="D397" s="489"/>
      <c r="E397" s="490"/>
      <c r="F397" s="490"/>
      <c r="G397" s="490"/>
      <c r="H397" s="475" t="s">
        <v>713</v>
      </c>
      <c r="I397" s="33" t="s">
        <v>658</v>
      </c>
      <c r="J397" s="33" t="s">
        <v>659</v>
      </c>
      <c r="K397" s="56">
        <v>1</v>
      </c>
      <c r="L397" s="296">
        <v>45231</v>
      </c>
      <c r="M397" s="296">
        <v>45504</v>
      </c>
      <c r="N397" s="95">
        <f t="shared" si="15"/>
        <v>39</v>
      </c>
      <c r="O397" s="51">
        <v>1</v>
      </c>
      <c r="P397" s="53" t="s">
        <v>1804</v>
      </c>
      <c r="Q397" s="34">
        <f t="shared" si="14"/>
        <v>1</v>
      </c>
      <c r="R397" s="48" t="str">
        <f t="array" aca="1" ref="R397" ca="1">IF(ISNUMBER(Q397),IF(Q397=100%,"CUMPLIDA",IF(AND(ISNUMBER(M397),ISNUMBER(INDIRECT("FECHA_"&amp;$B397,1))), IF(M397&lt;=INDIRECT("FECHA_"&amp;$B397,1),"INCUMPLIDA","PROCESO"), "VERIFICAR FECHA")),"SIN VALOR AVANCE")</f>
        <v>CUMPLIDA</v>
      </c>
    </row>
    <row r="398" spans="1:18" ht="409.5">
      <c r="A398" s="44" t="s">
        <v>652</v>
      </c>
      <c r="B398" s="43" t="s">
        <v>1276</v>
      </c>
      <c r="C398" s="489"/>
      <c r="D398" s="489"/>
      <c r="E398" s="490"/>
      <c r="F398" s="490"/>
      <c r="G398" s="490"/>
      <c r="H398" s="475"/>
      <c r="I398" s="33" t="s">
        <v>661</v>
      </c>
      <c r="J398" s="33" t="s">
        <v>662</v>
      </c>
      <c r="K398" s="56">
        <v>1</v>
      </c>
      <c r="L398" s="296">
        <v>45231</v>
      </c>
      <c r="M398" s="296">
        <v>45504</v>
      </c>
      <c r="N398" s="95">
        <f t="shared" si="15"/>
        <v>39</v>
      </c>
      <c r="O398" s="51">
        <v>1</v>
      </c>
      <c r="P398" s="53" t="s">
        <v>1840</v>
      </c>
      <c r="Q398" s="34">
        <f t="shared" si="14"/>
        <v>1</v>
      </c>
      <c r="R398" s="48" t="str">
        <f t="array" aca="1" ref="R398" ca="1">IF(ISNUMBER(Q398),IF(Q398=100%,"CUMPLIDA",IF(AND(ISNUMBER(M398),ISNUMBER(INDIRECT("FECHA_"&amp;$B398,1))), IF(M398&lt;=INDIRECT("FECHA_"&amp;$B398,1),"INCUMPLIDA","PROCESO"), "VERIFICAR FECHA")),"SIN VALOR AVANCE")</f>
        <v>CUMPLIDA</v>
      </c>
    </row>
    <row r="399" spans="1:18" ht="300.75">
      <c r="A399" s="44" t="s">
        <v>652</v>
      </c>
      <c r="B399" s="43" t="s">
        <v>1276</v>
      </c>
      <c r="C399" s="489"/>
      <c r="D399" s="489"/>
      <c r="E399" s="490"/>
      <c r="F399" s="490"/>
      <c r="G399" s="490"/>
      <c r="H399" s="45" t="s">
        <v>664</v>
      </c>
      <c r="I399" s="33" t="s">
        <v>474</v>
      </c>
      <c r="J399" s="33" t="s">
        <v>475</v>
      </c>
      <c r="K399" s="56">
        <v>1</v>
      </c>
      <c r="L399" s="297">
        <v>45323</v>
      </c>
      <c r="M399" s="297">
        <v>45747</v>
      </c>
      <c r="N399" s="95">
        <f t="shared" si="15"/>
        <v>60.571428571428569</v>
      </c>
      <c r="O399" s="51">
        <v>1</v>
      </c>
      <c r="P399" s="53" t="s">
        <v>1841</v>
      </c>
      <c r="Q399" s="34">
        <f t="shared" si="14"/>
        <v>1</v>
      </c>
      <c r="R399" s="48" t="str">
        <f t="array" aca="1" ref="R399" ca="1">IF(ISNUMBER(Q399),IF(Q399=100%,"CUMPLIDA",IF(AND(ISNUMBER(M399),ISNUMBER(INDIRECT("FECHA_"&amp;$B399,1))), IF(M399&lt;=INDIRECT("FECHA_"&amp;$B399,1),"INCUMPLIDA","PROCESO"), "VERIFICAR FECHA")),"SIN VALOR AVANCE")</f>
        <v>CUMPLIDA</v>
      </c>
    </row>
    <row r="400" spans="1:18" ht="150.75">
      <c r="A400" s="44" t="s">
        <v>652</v>
      </c>
      <c r="B400" s="43" t="s">
        <v>1276</v>
      </c>
      <c r="C400" s="489"/>
      <c r="D400" s="489"/>
      <c r="E400" s="490"/>
      <c r="F400" s="490"/>
      <c r="G400" s="490"/>
      <c r="H400" s="45" t="s">
        <v>518</v>
      </c>
      <c r="I400" s="33" t="s">
        <v>518</v>
      </c>
      <c r="J400" s="33" t="s">
        <v>519</v>
      </c>
      <c r="K400" s="56">
        <v>1</v>
      </c>
      <c r="L400" s="297">
        <v>45323</v>
      </c>
      <c r="M400" s="297">
        <v>45747</v>
      </c>
      <c r="N400" s="95">
        <f t="shared" si="15"/>
        <v>60.571428571428569</v>
      </c>
      <c r="O400" s="51">
        <v>1</v>
      </c>
      <c r="P400" s="53" t="s">
        <v>1864</v>
      </c>
      <c r="Q400" s="34">
        <f t="shared" si="14"/>
        <v>1</v>
      </c>
      <c r="R400" s="48" t="str">
        <f t="array" aca="1" ref="R400" ca="1">IF(ISNUMBER(Q400),IF(Q400=100%,"CUMPLIDA",IF(AND(ISNUMBER(M400),ISNUMBER(INDIRECT("FECHA_"&amp;$B400,1))), IF(M400&lt;=INDIRECT("FECHA_"&amp;$B400,1),"INCUMPLIDA","PROCESO"), "VERIFICAR FECHA")),"SIN VALOR AVANCE")</f>
        <v>CUMPLIDA</v>
      </c>
    </row>
    <row r="401" spans="1:18" ht="165.75">
      <c r="A401" s="44" t="s">
        <v>652</v>
      </c>
      <c r="B401" s="43" t="s">
        <v>1276</v>
      </c>
      <c r="C401" s="489"/>
      <c r="D401" s="489"/>
      <c r="E401" s="490"/>
      <c r="F401" s="490"/>
      <c r="G401" s="490"/>
      <c r="H401" s="45" t="s">
        <v>480</v>
      </c>
      <c r="I401" s="33" t="s">
        <v>481</v>
      </c>
      <c r="J401" s="33" t="s">
        <v>482</v>
      </c>
      <c r="K401" s="56">
        <v>1</v>
      </c>
      <c r="L401" s="297">
        <v>45231</v>
      </c>
      <c r="M401" s="297">
        <v>45747</v>
      </c>
      <c r="N401" s="95">
        <f t="shared" si="15"/>
        <v>73.714285714285708</v>
      </c>
      <c r="O401" s="51">
        <v>1</v>
      </c>
      <c r="P401" s="33" t="s">
        <v>1721</v>
      </c>
      <c r="Q401" s="34">
        <f t="shared" si="14"/>
        <v>1</v>
      </c>
      <c r="R401" s="48" t="str">
        <f t="array" aca="1" ref="R401" ca="1">IF(ISNUMBER(Q401),IF(Q401=100%,"CUMPLIDA",IF(AND(ISNUMBER(M401),ISNUMBER(INDIRECT("FECHA_"&amp;$B401,1))), IF(M401&lt;=INDIRECT("FECHA_"&amp;$B401,1),"INCUMPLIDA","PROCESO"), "VERIFICAR FECHA")),"SIN VALOR AVANCE")</f>
        <v>CUMPLIDA</v>
      </c>
    </row>
    <row r="402" spans="1:18" ht="300.75">
      <c r="A402" s="44" t="s">
        <v>652</v>
      </c>
      <c r="B402" s="43" t="s">
        <v>1276</v>
      </c>
      <c r="C402" s="489"/>
      <c r="D402" s="489"/>
      <c r="E402" s="490"/>
      <c r="F402" s="490"/>
      <c r="G402" s="490"/>
      <c r="H402" s="45" t="s">
        <v>483</v>
      </c>
      <c r="I402" s="33" t="s">
        <v>483</v>
      </c>
      <c r="J402" s="33" t="s">
        <v>1722</v>
      </c>
      <c r="K402" s="56">
        <v>1</v>
      </c>
      <c r="L402" s="297">
        <v>45323</v>
      </c>
      <c r="M402" s="297">
        <v>45747</v>
      </c>
      <c r="N402" s="95">
        <f t="shared" si="15"/>
        <v>60.571428571428569</v>
      </c>
      <c r="O402" s="51">
        <v>1</v>
      </c>
      <c r="P402" s="53" t="s">
        <v>1841</v>
      </c>
      <c r="Q402" s="34">
        <f t="shared" si="14"/>
        <v>1</v>
      </c>
      <c r="R402" s="48" t="str">
        <f t="array" aca="1" ref="R402" ca="1">IF(ISNUMBER(Q402),IF(Q402=100%,"CUMPLIDA",IF(AND(ISNUMBER(M402),ISNUMBER(INDIRECT("FECHA_"&amp;$B402,1))), IF(M402&lt;=INDIRECT("FECHA_"&amp;$B402,1),"INCUMPLIDA","PROCESO"), "VERIFICAR FECHA")),"SIN VALOR AVANCE")</f>
        <v>CUMPLIDA</v>
      </c>
    </row>
    <row r="403" spans="1:18" ht="150.75">
      <c r="A403" s="44" t="s">
        <v>652</v>
      </c>
      <c r="B403" s="43" t="s">
        <v>1276</v>
      </c>
      <c r="C403" s="489"/>
      <c r="D403" s="489"/>
      <c r="E403" s="490"/>
      <c r="F403" s="490"/>
      <c r="G403" s="490"/>
      <c r="H403" s="45" t="s">
        <v>1808</v>
      </c>
      <c r="I403" s="33" t="s">
        <v>1808</v>
      </c>
      <c r="J403" s="33" t="s">
        <v>485</v>
      </c>
      <c r="K403" s="56">
        <v>1</v>
      </c>
      <c r="L403" s="297">
        <v>45231</v>
      </c>
      <c r="M403" s="297">
        <v>45747</v>
      </c>
      <c r="N403" s="95">
        <f t="shared" si="15"/>
        <v>73.714285714285708</v>
      </c>
      <c r="O403" s="51">
        <v>1</v>
      </c>
      <c r="P403" s="53" t="s">
        <v>1864</v>
      </c>
      <c r="Q403" s="34">
        <f t="shared" si="14"/>
        <v>1</v>
      </c>
      <c r="R403" s="48" t="str">
        <f t="array" aca="1" ref="R403" ca="1">IF(ISNUMBER(Q403),IF(Q403=100%,"CUMPLIDA",IF(AND(ISNUMBER(M403),ISNUMBER(INDIRECT("FECHA_"&amp;$B403,1))), IF(M403&lt;=INDIRECT("FECHA_"&amp;$B403,1),"INCUMPLIDA","PROCESO"), "VERIFICAR FECHA")),"SIN VALOR AVANCE")</f>
        <v>CUMPLIDA</v>
      </c>
    </row>
    <row r="404" spans="1:18" ht="409.5">
      <c r="A404" s="44" t="s">
        <v>652</v>
      </c>
      <c r="B404" s="43" t="s">
        <v>1276</v>
      </c>
      <c r="C404" s="489"/>
      <c r="D404" s="489"/>
      <c r="E404" s="490"/>
      <c r="F404" s="490"/>
      <c r="G404" s="490"/>
      <c r="H404" s="45" t="s">
        <v>1809</v>
      </c>
      <c r="I404" s="33" t="s">
        <v>1809</v>
      </c>
      <c r="J404" s="33" t="s">
        <v>776</v>
      </c>
      <c r="K404" s="56">
        <v>1</v>
      </c>
      <c r="L404" s="297">
        <v>45231</v>
      </c>
      <c r="M404" s="297">
        <v>45808</v>
      </c>
      <c r="N404" s="95">
        <f t="shared" si="15"/>
        <v>82.428571428571431</v>
      </c>
      <c r="O404" s="51">
        <v>1</v>
      </c>
      <c r="P404" s="53" t="s">
        <v>1849</v>
      </c>
      <c r="Q404" s="34">
        <f t="shared" si="14"/>
        <v>1</v>
      </c>
      <c r="R404" s="48" t="str">
        <f t="array" aca="1" ref="R404" ca="1">IF(ISNUMBER(Q404),IF(Q404=100%,"CUMPLIDA",IF(AND(ISNUMBER(M404),ISNUMBER(INDIRECT("FECHA_"&amp;$B404,1))), IF(M404&lt;=INDIRECT("FECHA_"&amp;$B404,1),"INCUMPLIDA","PROCESO"), "VERIFICAR FECHA")),"SIN VALOR AVANCE")</f>
        <v>CUMPLIDA</v>
      </c>
    </row>
    <row r="405" spans="1:18" ht="240.75">
      <c r="A405" s="44" t="s">
        <v>652</v>
      </c>
      <c r="B405" s="43" t="s">
        <v>1276</v>
      </c>
      <c r="C405" s="489"/>
      <c r="D405" s="489"/>
      <c r="E405" s="490"/>
      <c r="F405" s="490"/>
      <c r="G405" s="490"/>
      <c r="H405" s="45" t="s">
        <v>56</v>
      </c>
      <c r="I405" s="33" t="s">
        <v>489</v>
      </c>
      <c r="J405" s="33" t="s">
        <v>490</v>
      </c>
      <c r="K405" s="56">
        <v>7</v>
      </c>
      <c r="L405" s="297">
        <v>46024</v>
      </c>
      <c r="M405" s="297">
        <v>46660</v>
      </c>
      <c r="N405" s="95">
        <f t="shared" si="15"/>
        <v>90.857142857142861</v>
      </c>
      <c r="O405" s="51">
        <v>0</v>
      </c>
      <c r="P405" s="53" t="s">
        <v>1843</v>
      </c>
      <c r="Q405" s="34">
        <f t="shared" si="14"/>
        <v>0</v>
      </c>
      <c r="R405" s="48" t="str">
        <f t="array" aca="1" ref="R405" ca="1">IF(ISNUMBER(Q405),IF(Q405=100%,"CUMPLIDA",IF(AND(ISNUMBER(M405),ISNUMBER(INDIRECT("FECHA_"&amp;$B405,1))), IF(M405&lt;=INDIRECT("FECHA_"&amp;$B405,1),"INCUMPLIDA","PROCESO"), "VERIFICAR FECHA")),"SIN VALOR AVANCE")</f>
        <v>PROCESO</v>
      </c>
    </row>
    <row r="406" spans="1:18" ht="300.75">
      <c r="A406" s="44" t="s">
        <v>652</v>
      </c>
      <c r="B406" s="43" t="s">
        <v>1276</v>
      </c>
      <c r="C406" s="489"/>
      <c r="D406" s="489"/>
      <c r="E406" s="490"/>
      <c r="F406" s="490"/>
      <c r="G406" s="490"/>
      <c r="H406" s="45" t="s">
        <v>492</v>
      </c>
      <c r="I406" s="33" t="s">
        <v>493</v>
      </c>
      <c r="J406" s="33" t="s">
        <v>494</v>
      </c>
      <c r="K406" s="56">
        <v>1</v>
      </c>
      <c r="L406" s="297">
        <v>46024</v>
      </c>
      <c r="M406" s="297">
        <v>46660</v>
      </c>
      <c r="N406" s="95">
        <f t="shared" si="15"/>
        <v>90.857142857142861</v>
      </c>
      <c r="O406" s="51">
        <v>0</v>
      </c>
      <c r="P406" s="53" t="s">
        <v>1850</v>
      </c>
      <c r="Q406" s="34">
        <f t="shared" si="14"/>
        <v>0</v>
      </c>
      <c r="R406" s="48" t="str">
        <f t="array" aca="1" ref="R406" ca="1">IF(ISNUMBER(Q406),IF(Q406=100%,"CUMPLIDA",IF(AND(ISNUMBER(M406),ISNUMBER(INDIRECT("FECHA_"&amp;$B406,1))), IF(M406&lt;=INDIRECT("FECHA_"&amp;$B406,1),"INCUMPLIDA","PROCESO"), "VERIFICAR FECHA")),"SIN VALOR AVANCE")</f>
        <v>PROCESO</v>
      </c>
    </row>
    <row r="407" spans="1:18" ht="409.5">
      <c r="A407" s="44" t="s">
        <v>652</v>
      </c>
      <c r="B407" s="43" t="s">
        <v>1276</v>
      </c>
      <c r="C407" s="489"/>
      <c r="D407" s="489"/>
      <c r="E407" s="490"/>
      <c r="F407" s="490"/>
      <c r="G407" s="490"/>
      <c r="H407" s="45" t="s">
        <v>495</v>
      </c>
      <c r="I407" s="33" t="s">
        <v>496</v>
      </c>
      <c r="J407" s="33" t="s">
        <v>527</v>
      </c>
      <c r="K407" s="56">
        <v>2</v>
      </c>
      <c r="L407" s="297">
        <v>46024</v>
      </c>
      <c r="M407" s="297">
        <v>46660</v>
      </c>
      <c r="N407" s="95">
        <f t="shared" si="15"/>
        <v>90.857142857142861</v>
      </c>
      <c r="O407" s="51">
        <v>0</v>
      </c>
      <c r="P407" s="53" t="s">
        <v>1823</v>
      </c>
      <c r="Q407" s="34">
        <f t="shared" si="14"/>
        <v>0</v>
      </c>
      <c r="R407" s="48" t="str">
        <f t="array" aca="1" ref="R407" ca="1">IF(ISNUMBER(Q407),IF(Q407=100%,"CUMPLIDA",IF(AND(ISNUMBER(M407),ISNUMBER(INDIRECT("FECHA_"&amp;$B407,1))), IF(M407&lt;=INDIRECT("FECHA_"&amp;$B407,1),"INCUMPLIDA","PROCESO"), "VERIFICAR FECHA")),"SIN VALOR AVANCE")</f>
        <v>PROCESO</v>
      </c>
    </row>
    <row r="408" spans="1:18" ht="375.75">
      <c r="A408" s="44" t="s">
        <v>652</v>
      </c>
      <c r="B408" s="43" t="s">
        <v>1276</v>
      </c>
      <c r="C408" s="489" t="s">
        <v>1879</v>
      </c>
      <c r="D408" s="489" t="s">
        <v>1800</v>
      </c>
      <c r="E408" s="490" t="s">
        <v>1880</v>
      </c>
      <c r="F408" s="490"/>
      <c r="G408" s="490" t="s">
        <v>1881</v>
      </c>
      <c r="H408" s="45" t="s">
        <v>713</v>
      </c>
      <c r="I408" s="57" t="s">
        <v>1718</v>
      </c>
      <c r="J408" s="33" t="s">
        <v>1719</v>
      </c>
      <c r="K408" s="51">
        <v>1</v>
      </c>
      <c r="L408" s="296">
        <v>44044</v>
      </c>
      <c r="M408" s="296">
        <v>44196</v>
      </c>
      <c r="N408" s="95">
        <f t="shared" si="15"/>
        <v>21.714285714285715</v>
      </c>
      <c r="O408" s="51">
        <v>1</v>
      </c>
      <c r="P408" s="33" t="s">
        <v>1882</v>
      </c>
      <c r="Q408" s="34">
        <f t="shared" si="14"/>
        <v>1</v>
      </c>
      <c r="R408" s="48" t="str">
        <f t="array" aca="1" ref="R408" ca="1">IF(ISNUMBER(Q408),IF(Q408=100%,"CUMPLIDA",IF(AND(ISNUMBER(M408),ISNUMBER(INDIRECT("FECHA_"&amp;$B408,1))), IF(M408&lt;=INDIRECT("FECHA_"&amp;$B408,1),"INCUMPLIDA","PROCESO"), "VERIFICAR FECHA")),"SIN VALOR AVANCE")</f>
        <v>CUMPLIDA</v>
      </c>
    </row>
    <row r="409" spans="1:18" ht="135.75">
      <c r="A409" s="44" t="s">
        <v>652</v>
      </c>
      <c r="B409" s="43" t="s">
        <v>1276</v>
      </c>
      <c r="C409" s="489"/>
      <c r="D409" s="489"/>
      <c r="E409" s="490"/>
      <c r="F409" s="490"/>
      <c r="G409" s="490"/>
      <c r="H409" s="475" t="s">
        <v>713</v>
      </c>
      <c r="I409" s="33" t="s">
        <v>658</v>
      </c>
      <c r="J409" s="33" t="s">
        <v>659</v>
      </c>
      <c r="K409" s="56">
        <v>1</v>
      </c>
      <c r="L409" s="296">
        <v>45231</v>
      </c>
      <c r="M409" s="296">
        <v>45504</v>
      </c>
      <c r="N409" s="95">
        <f t="shared" si="15"/>
        <v>39</v>
      </c>
      <c r="O409" s="51">
        <v>1</v>
      </c>
      <c r="P409" s="53" t="s">
        <v>1804</v>
      </c>
      <c r="Q409" s="34">
        <f t="shared" si="14"/>
        <v>1</v>
      </c>
      <c r="R409" s="48" t="str">
        <f t="array" aca="1" ref="R409" ca="1">IF(ISNUMBER(Q409),IF(Q409=100%,"CUMPLIDA",IF(AND(ISNUMBER(M409),ISNUMBER(INDIRECT("FECHA_"&amp;$B409,1))), IF(M409&lt;=INDIRECT("FECHA_"&amp;$B409,1),"INCUMPLIDA","PROCESO"), "VERIFICAR FECHA")),"SIN VALOR AVANCE")</f>
        <v>CUMPLIDA</v>
      </c>
    </row>
    <row r="410" spans="1:18" ht="409.5">
      <c r="A410" s="44" t="s">
        <v>652</v>
      </c>
      <c r="B410" s="43" t="s">
        <v>1276</v>
      </c>
      <c r="C410" s="489"/>
      <c r="D410" s="489"/>
      <c r="E410" s="490"/>
      <c r="F410" s="490"/>
      <c r="G410" s="490"/>
      <c r="H410" s="475"/>
      <c r="I410" s="33" t="s">
        <v>661</v>
      </c>
      <c r="J410" s="33" t="s">
        <v>662</v>
      </c>
      <c r="K410" s="56">
        <v>1</v>
      </c>
      <c r="L410" s="296">
        <v>45231</v>
      </c>
      <c r="M410" s="296">
        <v>45504</v>
      </c>
      <c r="N410" s="95">
        <f t="shared" si="15"/>
        <v>39</v>
      </c>
      <c r="O410" s="51">
        <v>1</v>
      </c>
      <c r="P410" s="53" t="s">
        <v>1840</v>
      </c>
      <c r="Q410" s="34">
        <f t="shared" si="14"/>
        <v>1</v>
      </c>
      <c r="R410" s="48" t="str">
        <f t="array" aca="1" ref="R410" ca="1">IF(ISNUMBER(Q410),IF(Q410=100%,"CUMPLIDA",IF(AND(ISNUMBER(M410),ISNUMBER(INDIRECT("FECHA_"&amp;$B410,1))), IF(M410&lt;=INDIRECT("FECHA_"&amp;$B410,1),"INCUMPLIDA","PROCESO"), "VERIFICAR FECHA")),"SIN VALOR AVANCE")</f>
        <v>CUMPLIDA</v>
      </c>
    </row>
    <row r="411" spans="1:18" ht="300.75">
      <c r="A411" s="44" t="s">
        <v>652</v>
      </c>
      <c r="B411" s="43" t="s">
        <v>1276</v>
      </c>
      <c r="C411" s="489"/>
      <c r="D411" s="489"/>
      <c r="E411" s="490"/>
      <c r="F411" s="490"/>
      <c r="G411" s="490"/>
      <c r="H411" s="45" t="s">
        <v>664</v>
      </c>
      <c r="I411" s="33" t="s">
        <v>474</v>
      </c>
      <c r="J411" s="33" t="s">
        <v>475</v>
      </c>
      <c r="K411" s="56">
        <v>1</v>
      </c>
      <c r="L411" s="297">
        <v>45323</v>
      </c>
      <c r="M411" s="297">
        <v>45747</v>
      </c>
      <c r="N411" s="95">
        <f t="shared" si="15"/>
        <v>60.571428571428569</v>
      </c>
      <c r="O411" s="51">
        <v>1</v>
      </c>
      <c r="P411" s="53" t="s">
        <v>1841</v>
      </c>
      <c r="Q411" s="34">
        <f t="shared" si="14"/>
        <v>1</v>
      </c>
      <c r="R411" s="48" t="str">
        <f t="array" aca="1" ref="R411" ca="1">IF(ISNUMBER(Q411),IF(Q411=100%,"CUMPLIDA",IF(AND(ISNUMBER(M411),ISNUMBER(INDIRECT("FECHA_"&amp;$B411,1))), IF(M411&lt;=INDIRECT("FECHA_"&amp;$B411,1),"INCUMPLIDA","PROCESO"), "VERIFICAR FECHA")),"SIN VALOR AVANCE")</f>
        <v>CUMPLIDA</v>
      </c>
    </row>
    <row r="412" spans="1:18" ht="150.75">
      <c r="A412" s="44" t="s">
        <v>652</v>
      </c>
      <c r="B412" s="43" t="s">
        <v>1276</v>
      </c>
      <c r="C412" s="489"/>
      <c r="D412" s="489"/>
      <c r="E412" s="490"/>
      <c r="F412" s="490"/>
      <c r="G412" s="490"/>
      <c r="H412" s="45" t="s">
        <v>518</v>
      </c>
      <c r="I412" s="33" t="s">
        <v>518</v>
      </c>
      <c r="J412" s="33" t="s">
        <v>519</v>
      </c>
      <c r="K412" s="56">
        <v>1</v>
      </c>
      <c r="L412" s="297">
        <v>45323</v>
      </c>
      <c r="M412" s="297">
        <v>45747</v>
      </c>
      <c r="N412" s="95">
        <f t="shared" si="15"/>
        <v>60.571428571428569</v>
      </c>
      <c r="O412" s="51">
        <v>1</v>
      </c>
      <c r="P412" s="53" t="s">
        <v>1864</v>
      </c>
      <c r="Q412" s="34">
        <f t="shared" si="14"/>
        <v>1</v>
      </c>
      <c r="R412" s="48" t="str">
        <f t="array" aca="1" ref="R412" ca="1">IF(ISNUMBER(Q412),IF(Q412=100%,"CUMPLIDA",IF(AND(ISNUMBER(M412),ISNUMBER(INDIRECT("FECHA_"&amp;$B412,1))), IF(M412&lt;=INDIRECT("FECHA_"&amp;$B412,1),"INCUMPLIDA","PROCESO"), "VERIFICAR FECHA")),"SIN VALOR AVANCE")</f>
        <v>CUMPLIDA</v>
      </c>
    </row>
    <row r="413" spans="1:18" ht="165.75">
      <c r="A413" s="44" t="s">
        <v>652</v>
      </c>
      <c r="B413" s="43" t="s">
        <v>1276</v>
      </c>
      <c r="C413" s="489"/>
      <c r="D413" s="489"/>
      <c r="E413" s="490"/>
      <c r="F413" s="490"/>
      <c r="G413" s="490"/>
      <c r="H413" s="45" t="s">
        <v>480</v>
      </c>
      <c r="I413" s="33" t="s">
        <v>481</v>
      </c>
      <c r="J413" s="33" t="s">
        <v>482</v>
      </c>
      <c r="K413" s="56">
        <v>1</v>
      </c>
      <c r="L413" s="297">
        <v>45231</v>
      </c>
      <c r="M413" s="297">
        <v>45747</v>
      </c>
      <c r="N413" s="95">
        <f t="shared" si="15"/>
        <v>73.714285714285708</v>
      </c>
      <c r="O413" s="51">
        <v>1</v>
      </c>
      <c r="P413" s="33" t="s">
        <v>1721</v>
      </c>
      <c r="Q413" s="34">
        <f t="shared" si="14"/>
        <v>1</v>
      </c>
      <c r="R413" s="48" t="str">
        <f t="array" aca="1" ref="R413" ca="1">IF(ISNUMBER(Q413),IF(Q413=100%,"CUMPLIDA",IF(AND(ISNUMBER(M413),ISNUMBER(INDIRECT("FECHA_"&amp;$B413,1))), IF(M413&lt;=INDIRECT("FECHA_"&amp;$B413,1),"INCUMPLIDA","PROCESO"), "VERIFICAR FECHA")),"SIN VALOR AVANCE")</f>
        <v>CUMPLIDA</v>
      </c>
    </row>
    <row r="414" spans="1:18" ht="300.75">
      <c r="A414" s="44" t="s">
        <v>652</v>
      </c>
      <c r="B414" s="43" t="s">
        <v>1276</v>
      </c>
      <c r="C414" s="489"/>
      <c r="D414" s="489"/>
      <c r="E414" s="490"/>
      <c r="F414" s="490"/>
      <c r="G414" s="490"/>
      <c r="H414" s="45" t="s">
        <v>483</v>
      </c>
      <c r="I414" s="33" t="s">
        <v>483</v>
      </c>
      <c r="J414" s="33" t="s">
        <v>1722</v>
      </c>
      <c r="K414" s="56">
        <v>1</v>
      </c>
      <c r="L414" s="297">
        <v>45323</v>
      </c>
      <c r="M414" s="297">
        <v>45747</v>
      </c>
      <c r="N414" s="95">
        <f t="shared" si="15"/>
        <v>60.571428571428569</v>
      </c>
      <c r="O414" s="51">
        <v>1</v>
      </c>
      <c r="P414" s="53" t="s">
        <v>1841</v>
      </c>
      <c r="Q414" s="34">
        <f t="shared" si="14"/>
        <v>1</v>
      </c>
      <c r="R414" s="48" t="str">
        <f t="array" aca="1" ref="R414" ca="1">IF(ISNUMBER(Q414),IF(Q414=100%,"CUMPLIDA",IF(AND(ISNUMBER(M414),ISNUMBER(INDIRECT("FECHA_"&amp;$B414,1))), IF(M414&lt;=INDIRECT("FECHA_"&amp;$B414,1),"INCUMPLIDA","PROCESO"), "VERIFICAR FECHA")),"SIN VALOR AVANCE")</f>
        <v>CUMPLIDA</v>
      </c>
    </row>
    <row r="415" spans="1:18" ht="150.75">
      <c r="A415" s="44" t="s">
        <v>652</v>
      </c>
      <c r="B415" s="43" t="s">
        <v>1276</v>
      </c>
      <c r="C415" s="489"/>
      <c r="D415" s="489"/>
      <c r="E415" s="490"/>
      <c r="F415" s="490"/>
      <c r="G415" s="490"/>
      <c r="H415" s="45" t="s">
        <v>1808</v>
      </c>
      <c r="I415" s="33" t="s">
        <v>1808</v>
      </c>
      <c r="J415" s="33" t="s">
        <v>485</v>
      </c>
      <c r="K415" s="56">
        <v>1</v>
      </c>
      <c r="L415" s="297">
        <v>45231</v>
      </c>
      <c r="M415" s="297">
        <v>45747</v>
      </c>
      <c r="N415" s="95">
        <f t="shared" si="15"/>
        <v>73.714285714285708</v>
      </c>
      <c r="O415" s="51">
        <v>1</v>
      </c>
      <c r="P415" s="53" t="s">
        <v>1864</v>
      </c>
      <c r="Q415" s="34">
        <f t="shared" si="14"/>
        <v>1</v>
      </c>
      <c r="R415" s="48" t="str">
        <f t="array" aca="1" ref="R415" ca="1">IF(ISNUMBER(Q415),IF(Q415=100%,"CUMPLIDA",IF(AND(ISNUMBER(M415),ISNUMBER(INDIRECT("FECHA_"&amp;$B415,1))), IF(M415&lt;=INDIRECT("FECHA_"&amp;$B415,1),"INCUMPLIDA","PROCESO"), "VERIFICAR FECHA")),"SIN VALOR AVANCE")</f>
        <v>CUMPLIDA</v>
      </c>
    </row>
    <row r="416" spans="1:18" ht="409.5">
      <c r="A416" s="44" t="s">
        <v>652</v>
      </c>
      <c r="B416" s="43" t="s">
        <v>1276</v>
      </c>
      <c r="C416" s="489"/>
      <c r="D416" s="489"/>
      <c r="E416" s="490"/>
      <c r="F416" s="490"/>
      <c r="G416" s="490"/>
      <c r="H416" s="45" t="s">
        <v>1809</v>
      </c>
      <c r="I416" s="33" t="s">
        <v>1809</v>
      </c>
      <c r="J416" s="33" t="s">
        <v>776</v>
      </c>
      <c r="K416" s="56">
        <v>1</v>
      </c>
      <c r="L416" s="297">
        <v>45231</v>
      </c>
      <c r="M416" s="297">
        <v>45808</v>
      </c>
      <c r="N416" s="95">
        <f t="shared" si="15"/>
        <v>82.428571428571431</v>
      </c>
      <c r="O416" s="51">
        <v>1</v>
      </c>
      <c r="P416" s="53" t="s">
        <v>1849</v>
      </c>
      <c r="Q416" s="34">
        <f t="shared" si="14"/>
        <v>1</v>
      </c>
      <c r="R416" s="48" t="str">
        <f t="array" aca="1" ref="R416" ca="1">IF(ISNUMBER(Q416),IF(Q416=100%,"CUMPLIDA",IF(AND(ISNUMBER(M416),ISNUMBER(INDIRECT("FECHA_"&amp;$B416,1))), IF(M416&lt;=INDIRECT("FECHA_"&amp;$B416,1),"INCUMPLIDA","PROCESO"), "VERIFICAR FECHA")),"SIN VALOR AVANCE")</f>
        <v>CUMPLIDA</v>
      </c>
    </row>
    <row r="417" spans="1:18" ht="240.75">
      <c r="A417" s="44" t="s">
        <v>652</v>
      </c>
      <c r="B417" s="43" t="s">
        <v>1276</v>
      </c>
      <c r="C417" s="489"/>
      <c r="D417" s="489"/>
      <c r="E417" s="490"/>
      <c r="F417" s="490"/>
      <c r="G417" s="490"/>
      <c r="H417" s="45" t="s">
        <v>56</v>
      </c>
      <c r="I417" s="33" t="s">
        <v>489</v>
      </c>
      <c r="J417" s="33" t="s">
        <v>490</v>
      </c>
      <c r="K417" s="56">
        <v>7</v>
      </c>
      <c r="L417" s="297">
        <v>46024</v>
      </c>
      <c r="M417" s="297">
        <v>46660</v>
      </c>
      <c r="N417" s="95">
        <f t="shared" si="15"/>
        <v>90.857142857142861</v>
      </c>
      <c r="O417" s="51">
        <v>0</v>
      </c>
      <c r="P417" s="53" t="s">
        <v>1843</v>
      </c>
      <c r="Q417" s="34">
        <f t="shared" si="14"/>
        <v>0</v>
      </c>
      <c r="R417" s="48" t="str">
        <f t="array" aca="1" ref="R417" ca="1">IF(ISNUMBER(Q417),IF(Q417=100%,"CUMPLIDA",IF(AND(ISNUMBER(M417),ISNUMBER(INDIRECT("FECHA_"&amp;$B417,1))), IF(M417&lt;=INDIRECT("FECHA_"&amp;$B417,1),"INCUMPLIDA","PROCESO"), "VERIFICAR FECHA")),"SIN VALOR AVANCE")</f>
        <v>PROCESO</v>
      </c>
    </row>
    <row r="418" spans="1:18" ht="300.75">
      <c r="A418" s="44" t="s">
        <v>652</v>
      </c>
      <c r="B418" s="43" t="s">
        <v>1276</v>
      </c>
      <c r="C418" s="489"/>
      <c r="D418" s="489"/>
      <c r="E418" s="490"/>
      <c r="F418" s="490"/>
      <c r="G418" s="490"/>
      <c r="H418" s="45" t="s">
        <v>492</v>
      </c>
      <c r="I418" s="33" t="s">
        <v>493</v>
      </c>
      <c r="J418" s="33" t="s">
        <v>494</v>
      </c>
      <c r="K418" s="56">
        <v>1</v>
      </c>
      <c r="L418" s="297">
        <v>46024</v>
      </c>
      <c r="M418" s="297">
        <v>46660</v>
      </c>
      <c r="N418" s="95">
        <f t="shared" si="15"/>
        <v>90.857142857142861</v>
      </c>
      <c r="O418" s="51">
        <v>0</v>
      </c>
      <c r="P418" s="53" t="s">
        <v>1850</v>
      </c>
      <c r="Q418" s="34">
        <f t="shared" si="14"/>
        <v>0</v>
      </c>
      <c r="R418" s="48" t="str">
        <f t="array" aca="1" ref="R418" ca="1">IF(ISNUMBER(Q418),IF(Q418=100%,"CUMPLIDA",IF(AND(ISNUMBER(M418),ISNUMBER(INDIRECT("FECHA_"&amp;$B418,1))), IF(M418&lt;=INDIRECT("FECHA_"&amp;$B418,1),"INCUMPLIDA","PROCESO"), "VERIFICAR FECHA")),"SIN VALOR AVANCE")</f>
        <v>PROCESO</v>
      </c>
    </row>
    <row r="419" spans="1:18" ht="409.5">
      <c r="A419" s="44" t="s">
        <v>652</v>
      </c>
      <c r="B419" s="43" t="s">
        <v>1276</v>
      </c>
      <c r="C419" s="489"/>
      <c r="D419" s="489"/>
      <c r="E419" s="490"/>
      <c r="F419" s="490"/>
      <c r="G419" s="490"/>
      <c r="H419" s="45" t="s">
        <v>495</v>
      </c>
      <c r="I419" s="33" t="s">
        <v>496</v>
      </c>
      <c r="J419" s="33" t="s">
        <v>527</v>
      </c>
      <c r="K419" s="56">
        <v>2</v>
      </c>
      <c r="L419" s="297">
        <v>46024</v>
      </c>
      <c r="M419" s="297">
        <v>46660</v>
      </c>
      <c r="N419" s="95">
        <f t="shared" si="15"/>
        <v>90.857142857142861</v>
      </c>
      <c r="O419" s="51">
        <v>0</v>
      </c>
      <c r="P419" s="53" t="s">
        <v>1823</v>
      </c>
      <c r="Q419" s="34">
        <f t="shared" si="14"/>
        <v>0</v>
      </c>
      <c r="R419" s="48" t="str">
        <f t="array" aca="1" ref="R419" ca="1">IF(ISNUMBER(Q419),IF(Q419=100%,"CUMPLIDA",IF(AND(ISNUMBER(M419),ISNUMBER(INDIRECT("FECHA_"&amp;$B419,1))), IF(M419&lt;=INDIRECT("FECHA_"&amp;$B419,1),"INCUMPLIDA","PROCESO"), "VERIFICAR FECHA")),"SIN VALOR AVANCE")</f>
        <v>PROCESO</v>
      </c>
    </row>
    <row r="420" spans="1:18" ht="375.75">
      <c r="A420" s="44" t="s">
        <v>652</v>
      </c>
      <c r="B420" s="43" t="s">
        <v>1276</v>
      </c>
      <c r="C420" s="489" t="s">
        <v>1883</v>
      </c>
      <c r="D420" s="489" t="s">
        <v>1825</v>
      </c>
      <c r="E420" s="490" t="s">
        <v>1884</v>
      </c>
      <c r="F420" s="490"/>
      <c r="G420" s="490" t="s">
        <v>1885</v>
      </c>
      <c r="H420" s="45" t="s">
        <v>713</v>
      </c>
      <c r="I420" s="57" t="s">
        <v>1718</v>
      </c>
      <c r="J420" s="33" t="s">
        <v>1719</v>
      </c>
      <c r="K420" s="51">
        <v>1</v>
      </c>
      <c r="L420" s="296">
        <v>44044</v>
      </c>
      <c r="M420" s="296">
        <v>44196</v>
      </c>
      <c r="N420" s="95">
        <f t="shared" si="15"/>
        <v>21.714285714285715</v>
      </c>
      <c r="O420" s="51">
        <v>1</v>
      </c>
      <c r="P420" s="33" t="s">
        <v>1886</v>
      </c>
      <c r="Q420" s="34">
        <f t="shared" si="14"/>
        <v>1</v>
      </c>
      <c r="R420" s="48" t="str">
        <f t="array" aca="1" ref="R420" ca="1">IF(ISNUMBER(Q420),IF(Q420=100%,"CUMPLIDA",IF(AND(ISNUMBER(M420),ISNUMBER(INDIRECT("FECHA_"&amp;$B420,1))), IF(M420&lt;=INDIRECT("FECHA_"&amp;$B420,1),"INCUMPLIDA","PROCESO"), "VERIFICAR FECHA")),"SIN VALOR AVANCE")</f>
        <v>CUMPLIDA</v>
      </c>
    </row>
    <row r="421" spans="1:18" ht="135.75">
      <c r="A421" s="44" t="s">
        <v>652</v>
      </c>
      <c r="B421" s="43" t="s">
        <v>1276</v>
      </c>
      <c r="C421" s="489"/>
      <c r="D421" s="489"/>
      <c r="E421" s="490"/>
      <c r="F421" s="490"/>
      <c r="G421" s="490"/>
      <c r="H421" s="475" t="s">
        <v>713</v>
      </c>
      <c r="I421" s="33" t="s">
        <v>658</v>
      </c>
      <c r="J421" s="33" t="s">
        <v>659</v>
      </c>
      <c r="K421" s="56">
        <v>1</v>
      </c>
      <c r="L421" s="296">
        <v>45231</v>
      </c>
      <c r="M421" s="296">
        <v>45504</v>
      </c>
      <c r="N421" s="95">
        <f t="shared" si="15"/>
        <v>39</v>
      </c>
      <c r="O421" s="51">
        <v>1</v>
      </c>
      <c r="P421" s="53" t="s">
        <v>1804</v>
      </c>
      <c r="Q421" s="34">
        <f t="shared" si="14"/>
        <v>1</v>
      </c>
      <c r="R421" s="48" t="str">
        <f t="array" aca="1" ref="R421" ca="1">IF(ISNUMBER(Q421),IF(Q421=100%,"CUMPLIDA",IF(AND(ISNUMBER(M421),ISNUMBER(INDIRECT("FECHA_"&amp;$B421,1))), IF(M421&lt;=INDIRECT("FECHA_"&amp;$B421,1),"INCUMPLIDA","PROCESO"), "VERIFICAR FECHA")),"SIN VALOR AVANCE")</f>
        <v>CUMPLIDA</v>
      </c>
    </row>
    <row r="422" spans="1:18" ht="409.5">
      <c r="A422" s="44" t="s">
        <v>652</v>
      </c>
      <c r="B422" s="43" t="s">
        <v>1276</v>
      </c>
      <c r="C422" s="489"/>
      <c r="D422" s="489"/>
      <c r="E422" s="490"/>
      <c r="F422" s="490"/>
      <c r="G422" s="490"/>
      <c r="H422" s="475"/>
      <c r="I422" s="33" t="s">
        <v>661</v>
      </c>
      <c r="J422" s="33" t="s">
        <v>662</v>
      </c>
      <c r="K422" s="56">
        <v>1</v>
      </c>
      <c r="L422" s="296">
        <v>45231</v>
      </c>
      <c r="M422" s="296">
        <v>45504</v>
      </c>
      <c r="N422" s="95">
        <f t="shared" si="15"/>
        <v>39</v>
      </c>
      <c r="O422" s="51">
        <v>1</v>
      </c>
      <c r="P422" s="53" t="s">
        <v>1840</v>
      </c>
      <c r="Q422" s="34">
        <f t="shared" si="14"/>
        <v>1</v>
      </c>
      <c r="R422" s="48" t="str">
        <f t="array" aca="1" ref="R422" ca="1">IF(ISNUMBER(Q422),IF(Q422=100%,"CUMPLIDA",IF(AND(ISNUMBER(M422),ISNUMBER(INDIRECT("FECHA_"&amp;$B422,1))), IF(M422&lt;=INDIRECT("FECHA_"&amp;$B422,1),"INCUMPLIDA","PROCESO"), "VERIFICAR FECHA")),"SIN VALOR AVANCE")</f>
        <v>CUMPLIDA</v>
      </c>
    </row>
    <row r="423" spans="1:18" ht="300.75">
      <c r="A423" s="44" t="s">
        <v>652</v>
      </c>
      <c r="B423" s="43" t="s">
        <v>1276</v>
      </c>
      <c r="C423" s="489"/>
      <c r="D423" s="489"/>
      <c r="E423" s="490"/>
      <c r="F423" s="490"/>
      <c r="G423" s="490"/>
      <c r="H423" s="45" t="s">
        <v>664</v>
      </c>
      <c r="I423" s="33" t="s">
        <v>474</v>
      </c>
      <c r="J423" s="33" t="s">
        <v>475</v>
      </c>
      <c r="K423" s="56">
        <v>1</v>
      </c>
      <c r="L423" s="297">
        <v>45323</v>
      </c>
      <c r="M423" s="297">
        <v>45747</v>
      </c>
      <c r="N423" s="95">
        <f t="shared" si="15"/>
        <v>60.571428571428569</v>
      </c>
      <c r="O423" s="51">
        <v>1</v>
      </c>
      <c r="P423" s="53" t="s">
        <v>1841</v>
      </c>
      <c r="Q423" s="34">
        <f t="shared" si="14"/>
        <v>1</v>
      </c>
      <c r="R423" s="48" t="str">
        <f t="array" aca="1" ref="R423" ca="1">IF(ISNUMBER(Q423),IF(Q423=100%,"CUMPLIDA",IF(AND(ISNUMBER(M423),ISNUMBER(INDIRECT("FECHA_"&amp;$B423,1))), IF(M423&lt;=INDIRECT("FECHA_"&amp;$B423,1),"INCUMPLIDA","PROCESO"), "VERIFICAR FECHA")),"SIN VALOR AVANCE")</f>
        <v>CUMPLIDA</v>
      </c>
    </row>
    <row r="424" spans="1:18" ht="165.75">
      <c r="A424" s="44" t="s">
        <v>652</v>
      </c>
      <c r="B424" s="43" t="s">
        <v>1276</v>
      </c>
      <c r="C424" s="489"/>
      <c r="D424" s="489"/>
      <c r="E424" s="490"/>
      <c r="F424" s="490"/>
      <c r="G424" s="490"/>
      <c r="H424" s="45" t="s">
        <v>518</v>
      </c>
      <c r="I424" s="33" t="s">
        <v>518</v>
      </c>
      <c r="J424" s="33" t="s">
        <v>519</v>
      </c>
      <c r="K424" s="56">
        <v>1</v>
      </c>
      <c r="L424" s="297">
        <v>45323</v>
      </c>
      <c r="M424" s="297">
        <v>45747</v>
      </c>
      <c r="N424" s="95">
        <f t="shared" si="15"/>
        <v>60.571428571428569</v>
      </c>
      <c r="O424" s="51">
        <v>1</v>
      </c>
      <c r="P424" s="53" t="s">
        <v>1857</v>
      </c>
      <c r="Q424" s="34">
        <f t="shared" si="14"/>
        <v>1</v>
      </c>
      <c r="R424" s="48" t="str">
        <f t="array" aca="1" ref="R424" ca="1">IF(ISNUMBER(Q424),IF(Q424=100%,"CUMPLIDA",IF(AND(ISNUMBER(M424),ISNUMBER(INDIRECT("FECHA_"&amp;$B424,1))), IF(M424&lt;=INDIRECT("FECHA_"&amp;$B424,1),"INCUMPLIDA","PROCESO"), "VERIFICAR FECHA")),"SIN VALOR AVANCE")</f>
        <v>CUMPLIDA</v>
      </c>
    </row>
    <row r="425" spans="1:18" ht="165.75">
      <c r="A425" s="44" t="s">
        <v>652</v>
      </c>
      <c r="B425" s="43" t="s">
        <v>1276</v>
      </c>
      <c r="C425" s="489"/>
      <c r="D425" s="489"/>
      <c r="E425" s="490"/>
      <c r="F425" s="490"/>
      <c r="G425" s="490"/>
      <c r="H425" s="45" t="s">
        <v>480</v>
      </c>
      <c r="I425" s="33" t="s">
        <v>481</v>
      </c>
      <c r="J425" s="33" t="s">
        <v>482</v>
      </c>
      <c r="K425" s="56">
        <v>1</v>
      </c>
      <c r="L425" s="297">
        <v>45231</v>
      </c>
      <c r="M425" s="297">
        <v>45747</v>
      </c>
      <c r="N425" s="95">
        <f t="shared" si="15"/>
        <v>73.714285714285708</v>
      </c>
      <c r="O425" s="51">
        <v>1</v>
      </c>
      <c r="P425" s="33" t="s">
        <v>1721</v>
      </c>
      <c r="Q425" s="34">
        <f t="shared" si="14"/>
        <v>1</v>
      </c>
      <c r="R425" s="48" t="str">
        <f t="array" aca="1" ref="R425" ca="1">IF(ISNUMBER(Q425),IF(Q425=100%,"CUMPLIDA",IF(AND(ISNUMBER(M425),ISNUMBER(INDIRECT("FECHA_"&amp;$B425,1))), IF(M425&lt;=INDIRECT("FECHA_"&amp;$B425,1),"INCUMPLIDA","PROCESO"), "VERIFICAR FECHA")),"SIN VALOR AVANCE")</f>
        <v>CUMPLIDA</v>
      </c>
    </row>
    <row r="426" spans="1:18" ht="300.75">
      <c r="A426" s="44" t="s">
        <v>652</v>
      </c>
      <c r="B426" s="43" t="s">
        <v>1276</v>
      </c>
      <c r="C426" s="489"/>
      <c r="D426" s="489"/>
      <c r="E426" s="490"/>
      <c r="F426" s="490"/>
      <c r="G426" s="490"/>
      <c r="H426" s="45" t="s">
        <v>483</v>
      </c>
      <c r="I426" s="33" t="s">
        <v>483</v>
      </c>
      <c r="J426" s="33" t="s">
        <v>1722</v>
      </c>
      <c r="K426" s="56">
        <v>1</v>
      </c>
      <c r="L426" s="297">
        <v>45323</v>
      </c>
      <c r="M426" s="297">
        <v>45747</v>
      </c>
      <c r="N426" s="95">
        <f t="shared" si="15"/>
        <v>60.571428571428569</v>
      </c>
      <c r="O426" s="51">
        <v>1</v>
      </c>
      <c r="P426" s="53" t="s">
        <v>1841</v>
      </c>
      <c r="Q426" s="34">
        <f t="shared" si="14"/>
        <v>1</v>
      </c>
      <c r="R426" s="48" t="str">
        <f t="array" aca="1" ref="R426" ca="1">IF(ISNUMBER(Q426),IF(Q426=100%,"CUMPLIDA",IF(AND(ISNUMBER(M426),ISNUMBER(INDIRECT("FECHA_"&amp;$B426,1))), IF(M426&lt;=INDIRECT("FECHA_"&amp;$B426,1),"INCUMPLIDA","PROCESO"), "VERIFICAR FECHA")),"SIN VALOR AVANCE")</f>
        <v>CUMPLIDA</v>
      </c>
    </row>
    <row r="427" spans="1:18" ht="165.75">
      <c r="A427" s="44" t="s">
        <v>652</v>
      </c>
      <c r="B427" s="43" t="s">
        <v>1276</v>
      </c>
      <c r="C427" s="489"/>
      <c r="D427" s="489"/>
      <c r="E427" s="490"/>
      <c r="F427" s="490"/>
      <c r="G427" s="490"/>
      <c r="H427" s="45" t="s">
        <v>1808</v>
      </c>
      <c r="I427" s="33" t="s">
        <v>1808</v>
      </c>
      <c r="J427" s="33" t="s">
        <v>485</v>
      </c>
      <c r="K427" s="56">
        <v>1</v>
      </c>
      <c r="L427" s="297">
        <v>45231</v>
      </c>
      <c r="M427" s="297">
        <v>45747</v>
      </c>
      <c r="N427" s="95">
        <f t="shared" si="15"/>
        <v>73.714285714285708</v>
      </c>
      <c r="O427" s="51">
        <v>1</v>
      </c>
      <c r="P427" s="53" t="s">
        <v>1857</v>
      </c>
      <c r="Q427" s="34">
        <f t="shared" ref="Q427:Q490" si="16">O427/K427</f>
        <v>1</v>
      </c>
      <c r="R427" s="48" t="str">
        <f t="array" aca="1" ref="R427" ca="1">IF(ISNUMBER(Q427),IF(Q427=100%,"CUMPLIDA",IF(AND(ISNUMBER(M427),ISNUMBER(INDIRECT("FECHA_"&amp;$B427,1))), IF(M427&lt;=INDIRECT("FECHA_"&amp;$B427,1),"INCUMPLIDA","PROCESO"), "VERIFICAR FECHA")),"SIN VALOR AVANCE")</f>
        <v>CUMPLIDA</v>
      </c>
    </row>
    <row r="428" spans="1:18" ht="409.5">
      <c r="A428" s="44" t="s">
        <v>652</v>
      </c>
      <c r="B428" s="43" t="s">
        <v>1276</v>
      </c>
      <c r="C428" s="489"/>
      <c r="D428" s="489"/>
      <c r="E428" s="490"/>
      <c r="F428" s="490"/>
      <c r="G428" s="490"/>
      <c r="H428" s="45" t="s">
        <v>1809</v>
      </c>
      <c r="I428" s="33" t="s">
        <v>1809</v>
      </c>
      <c r="J428" s="33" t="s">
        <v>776</v>
      </c>
      <c r="K428" s="56">
        <v>1</v>
      </c>
      <c r="L428" s="297">
        <v>45231</v>
      </c>
      <c r="M428" s="297">
        <v>45808</v>
      </c>
      <c r="N428" s="95">
        <f t="shared" si="15"/>
        <v>82.428571428571431</v>
      </c>
      <c r="O428" s="51">
        <v>1</v>
      </c>
      <c r="P428" s="53" t="s">
        <v>1820</v>
      </c>
      <c r="Q428" s="34">
        <f t="shared" si="16"/>
        <v>1</v>
      </c>
      <c r="R428" s="48" t="str">
        <f t="array" aca="1" ref="R428" ca="1">IF(ISNUMBER(Q428),IF(Q428=100%,"CUMPLIDA",IF(AND(ISNUMBER(M428),ISNUMBER(INDIRECT("FECHA_"&amp;$B428,1))), IF(M428&lt;=INDIRECT("FECHA_"&amp;$B428,1),"INCUMPLIDA","PROCESO"), "VERIFICAR FECHA")),"SIN VALOR AVANCE")</f>
        <v>CUMPLIDA</v>
      </c>
    </row>
    <row r="429" spans="1:18" ht="240.75">
      <c r="A429" s="44" t="s">
        <v>652</v>
      </c>
      <c r="B429" s="43" t="s">
        <v>1276</v>
      </c>
      <c r="C429" s="489"/>
      <c r="D429" s="489"/>
      <c r="E429" s="490"/>
      <c r="F429" s="490"/>
      <c r="G429" s="490"/>
      <c r="H429" s="45" t="s">
        <v>56</v>
      </c>
      <c r="I429" s="33" t="s">
        <v>489</v>
      </c>
      <c r="J429" s="33" t="s">
        <v>490</v>
      </c>
      <c r="K429" s="56">
        <v>7</v>
      </c>
      <c r="L429" s="297">
        <v>46024</v>
      </c>
      <c r="M429" s="297">
        <v>46660</v>
      </c>
      <c r="N429" s="95">
        <f t="shared" si="15"/>
        <v>90.857142857142861</v>
      </c>
      <c r="O429" s="51">
        <v>0</v>
      </c>
      <c r="P429" s="53" t="s">
        <v>1843</v>
      </c>
      <c r="Q429" s="34">
        <f t="shared" si="16"/>
        <v>0</v>
      </c>
      <c r="R429" s="48" t="str">
        <f t="array" aca="1" ref="R429" ca="1">IF(ISNUMBER(Q429),IF(Q429=100%,"CUMPLIDA",IF(AND(ISNUMBER(M429),ISNUMBER(INDIRECT("FECHA_"&amp;$B429,1))), IF(M429&lt;=INDIRECT("FECHA_"&amp;$B429,1),"INCUMPLIDA","PROCESO"), "VERIFICAR FECHA")),"SIN VALOR AVANCE")</f>
        <v>PROCESO</v>
      </c>
    </row>
    <row r="430" spans="1:18" ht="315.75">
      <c r="A430" s="44" t="s">
        <v>652</v>
      </c>
      <c r="B430" s="43" t="s">
        <v>1276</v>
      </c>
      <c r="C430" s="489"/>
      <c r="D430" s="489"/>
      <c r="E430" s="490"/>
      <c r="F430" s="490"/>
      <c r="G430" s="490"/>
      <c r="H430" s="45" t="s">
        <v>492</v>
      </c>
      <c r="I430" s="33" t="s">
        <v>493</v>
      </c>
      <c r="J430" s="33" t="s">
        <v>494</v>
      </c>
      <c r="K430" s="56">
        <v>1</v>
      </c>
      <c r="L430" s="297">
        <v>46024</v>
      </c>
      <c r="M430" s="297">
        <v>46660</v>
      </c>
      <c r="N430" s="95">
        <f t="shared" si="15"/>
        <v>90.857142857142861</v>
      </c>
      <c r="O430" s="51">
        <v>0</v>
      </c>
      <c r="P430" s="53" t="s">
        <v>1822</v>
      </c>
      <c r="Q430" s="34">
        <f t="shared" si="16"/>
        <v>0</v>
      </c>
      <c r="R430" s="48" t="str">
        <f t="array" aca="1" ref="R430" ca="1">IF(ISNUMBER(Q430),IF(Q430=100%,"CUMPLIDA",IF(AND(ISNUMBER(M430),ISNUMBER(INDIRECT("FECHA_"&amp;$B430,1))), IF(M430&lt;=INDIRECT("FECHA_"&amp;$B430,1),"INCUMPLIDA","PROCESO"), "VERIFICAR FECHA")),"SIN VALOR AVANCE")</f>
        <v>PROCESO</v>
      </c>
    </row>
    <row r="431" spans="1:18" ht="409.5">
      <c r="A431" s="44" t="s">
        <v>652</v>
      </c>
      <c r="B431" s="43" t="s">
        <v>1276</v>
      </c>
      <c r="C431" s="489"/>
      <c r="D431" s="489"/>
      <c r="E431" s="490"/>
      <c r="F431" s="490"/>
      <c r="G431" s="490"/>
      <c r="H431" s="45" t="s">
        <v>495</v>
      </c>
      <c r="I431" s="33" t="s">
        <v>496</v>
      </c>
      <c r="J431" s="33" t="s">
        <v>527</v>
      </c>
      <c r="K431" s="56">
        <v>2</v>
      </c>
      <c r="L431" s="297">
        <v>46024</v>
      </c>
      <c r="M431" s="297">
        <v>46660</v>
      </c>
      <c r="N431" s="95">
        <f t="shared" si="15"/>
        <v>90.857142857142861</v>
      </c>
      <c r="O431" s="51">
        <v>0</v>
      </c>
      <c r="P431" s="53" t="s">
        <v>1823</v>
      </c>
      <c r="Q431" s="34">
        <f t="shared" si="16"/>
        <v>0</v>
      </c>
      <c r="R431" s="48" t="str">
        <f t="array" aca="1" ref="R431" ca="1">IF(ISNUMBER(Q431),IF(Q431=100%,"CUMPLIDA",IF(AND(ISNUMBER(M431),ISNUMBER(INDIRECT("FECHA_"&amp;$B431,1))), IF(M431&lt;=INDIRECT("FECHA_"&amp;$B431,1),"INCUMPLIDA","PROCESO"), "VERIFICAR FECHA")),"SIN VALOR AVANCE")</f>
        <v>PROCESO</v>
      </c>
    </row>
    <row r="432" spans="1:18" ht="409.5">
      <c r="A432" s="44" t="s">
        <v>652</v>
      </c>
      <c r="B432" s="43" t="s">
        <v>1276</v>
      </c>
      <c r="C432" s="489" t="s">
        <v>1887</v>
      </c>
      <c r="D432" s="489" t="s">
        <v>1278</v>
      </c>
      <c r="E432" s="490" t="s">
        <v>1888</v>
      </c>
      <c r="F432" s="490"/>
      <c r="G432" s="490" t="s">
        <v>1889</v>
      </c>
      <c r="H432" s="475" t="s">
        <v>1890</v>
      </c>
      <c r="I432" s="33" t="s">
        <v>658</v>
      </c>
      <c r="J432" s="33" t="s">
        <v>659</v>
      </c>
      <c r="K432" s="56">
        <v>1</v>
      </c>
      <c r="L432" s="296">
        <v>45231</v>
      </c>
      <c r="M432" s="296">
        <v>45504</v>
      </c>
      <c r="N432" s="95">
        <f t="shared" si="15"/>
        <v>39</v>
      </c>
      <c r="O432" s="51">
        <v>1</v>
      </c>
      <c r="P432" s="53" t="s">
        <v>660</v>
      </c>
      <c r="Q432" s="34">
        <f t="shared" si="16"/>
        <v>1</v>
      </c>
      <c r="R432" s="48" t="str">
        <f t="array" aca="1" ref="R432" ca="1">IF(ISNUMBER(Q432),IF(Q432=100%,"CUMPLIDA",IF(AND(ISNUMBER(M432),ISNUMBER(INDIRECT("FECHA_"&amp;$B432,1))), IF(M432&lt;=INDIRECT("FECHA_"&amp;$B432,1),"INCUMPLIDA","PROCESO"), "VERIFICAR FECHA")),"SIN VALOR AVANCE")</f>
        <v>CUMPLIDA</v>
      </c>
    </row>
    <row r="433" spans="1:18" ht="409.5">
      <c r="A433" s="44" t="s">
        <v>652</v>
      </c>
      <c r="B433" s="43" t="s">
        <v>1276</v>
      </c>
      <c r="C433" s="489"/>
      <c r="D433" s="489"/>
      <c r="E433" s="490"/>
      <c r="F433" s="490"/>
      <c r="G433" s="490"/>
      <c r="H433" s="475"/>
      <c r="I433" s="33" t="s">
        <v>661</v>
      </c>
      <c r="J433" s="33" t="s">
        <v>662</v>
      </c>
      <c r="K433" s="56">
        <v>1</v>
      </c>
      <c r="L433" s="296">
        <v>45231</v>
      </c>
      <c r="M433" s="296">
        <v>45504</v>
      </c>
      <c r="N433" s="95">
        <f t="shared" si="15"/>
        <v>39</v>
      </c>
      <c r="O433" s="51">
        <v>1</v>
      </c>
      <c r="P433" s="53" t="s">
        <v>663</v>
      </c>
      <c r="Q433" s="34">
        <f t="shared" si="16"/>
        <v>1</v>
      </c>
      <c r="R433" s="48" t="str">
        <f t="array" aca="1" ref="R433" ca="1">IF(ISNUMBER(Q433),IF(Q433=100%,"CUMPLIDA",IF(AND(ISNUMBER(M433),ISNUMBER(INDIRECT("FECHA_"&amp;$B433,1))), IF(M433&lt;=INDIRECT("FECHA_"&amp;$B433,1),"INCUMPLIDA","PROCESO"), "VERIFICAR FECHA")),"SIN VALOR AVANCE")</f>
        <v>CUMPLIDA</v>
      </c>
    </row>
    <row r="434" spans="1:18" ht="255.75">
      <c r="A434" s="44" t="s">
        <v>652</v>
      </c>
      <c r="B434" s="43" t="s">
        <v>1276</v>
      </c>
      <c r="C434" s="489"/>
      <c r="D434" s="489"/>
      <c r="E434" s="490"/>
      <c r="F434" s="490"/>
      <c r="G434" s="490"/>
      <c r="H434" s="45" t="s">
        <v>664</v>
      </c>
      <c r="I434" s="33" t="s">
        <v>474</v>
      </c>
      <c r="J434" s="33" t="s">
        <v>475</v>
      </c>
      <c r="K434" s="56">
        <v>1</v>
      </c>
      <c r="L434" s="297">
        <v>45323</v>
      </c>
      <c r="M434" s="297">
        <v>45747</v>
      </c>
      <c r="N434" s="95">
        <f t="shared" si="15"/>
        <v>60.571428571428569</v>
      </c>
      <c r="O434" s="51">
        <v>1</v>
      </c>
      <c r="P434" s="53" t="s">
        <v>665</v>
      </c>
      <c r="Q434" s="34">
        <f t="shared" si="16"/>
        <v>1</v>
      </c>
      <c r="R434" s="48" t="str">
        <f t="array" aca="1" ref="R434" ca="1">IF(ISNUMBER(Q434),IF(Q434=100%,"CUMPLIDA",IF(AND(ISNUMBER(M434),ISNUMBER(INDIRECT("FECHA_"&amp;$B434,1))), IF(M434&lt;=INDIRECT("FECHA_"&amp;$B434,1),"INCUMPLIDA","PROCESO"), "VERIFICAR FECHA")),"SIN VALOR AVANCE")</f>
        <v>CUMPLIDA</v>
      </c>
    </row>
    <row r="435" spans="1:18" ht="150.75">
      <c r="A435" s="44" t="s">
        <v>652</v>
      </c>
      <c r="B435" s="43" t="s">
        <v>1276</v>
      </c>
      <c r="C435" s="489"/>
      <c r="D435" s="489"/>
      <c r="E435" s="490"/>
      <c r="F435" s="490"/>
      <c r="G435" s="490"/>
      <c r="H435" s="45" t="s">
        <v>518</v>
      </c>
      <c r="I435" s="33" t="s">
        <v>518</v>
      </c>
      <c r="J435" s="33" t="s">
        <v>519</v>
      </c>
      <c r="K435" s="56">
        <v>1</v>
      </c>
      <c r="L435" s="297">
        <v>45323</v>
      </c>
      <c r="M435" s="297">
        <v>45747</v>
      </c>
      <c r="N435" s="95">
        <f t="shared" si="15"/>
        <v>60.571428571428569</v>
      </c>
      <c r="O435" s="51">
        <v>1</v>
      </c>
      <c r="P435" s="53" t="s">
        <v>676</v>
      </c>
      <c r="Q435" s="34">
        <f t="shared" si="16"/>
        <v>1</v>
      </c>
      <c r="R435" s="48" t="str">
        <f t="array" aca="1" ref="R435" ca="1">IF(ISNUMBER(Q435),IF(Q435=100%,"CUMPLIDA",IF(AND(ISNUMBER(M435),ISNUMBER(INDIRECT("FECHA_"&amp;$B435,1))), IF(M435&lt;=INDIRECT("FECHA_"&amp;$B435,1),"INCUMPLIDA","PROCESO"), "VERIFICAR FECHA")),"SIN VALOR AVANCE")</f>
        <v>CUMPLIDA</v>
      </c>
    </row>
    <row r="436" spans="1:18" ht="165.75">
      <c r="A436" s="44" t="s">
        <v>652</v>
      </c>
      <c r="B436" s="43" t="s">
        <v>1276</v>
      </c>
      <c r="C436" s="489"/>
      <c r="D436" s="489"/>
      <c r="E436" s="490"/>
      <c r="F436" s="490"/>
      <c r="G436" s="490"/>
      <c r="H436" s="45" t="s">
        <v>480</v>
      </c>
      <c r="I436" s="33" t="s">
        <v>481</v>
      </c>
      <c r="J436" s="33" t="s">
        <v>482</v>
      </c>
      <c r="K436" s="56">
        <v>1</v>
      </c>
      <c r="L436" s="297">
        <v>45231</v>
      </c>
      <c r="M436" s="297">
        <v>45747</v>
      </c>
      <c r="N436" s="95">
        <f t="shared" si="15"/>
        <v>73.714285714285708</v>
      </c>
      <c r="O436" s="51">
        <v>1</v>
      </c>
      <c r="P436" s="33" t="s">
        <v>1721</v>
      </c>
      <c r="Q436" s="34">
        <f t="shared" si="16"/>
        <v>1</v>
      </c>
      <c r="R436" s="48" t="str">
        <f t="array" aca="1" ref="R436" ca="1">IF(ISNUMBER(Q436),IF(Q436=100%,"CUMPLIDA",IF(AND(ISNUMBER(M436),ISNUMBER(INDIRECT("FECHA_"&amp;$B436,1))), IF(M436&lt;=INDIRECT("FECHA_"&amp;$B436,1),"INCUMPLIDA","PROCESO"), "VERIFICAR FECHA")),"SIN VALOR AVANCE")</f>
        <v>CUMPLIDA</v>
      </c>
    </row>
    <row r="437" spans="1:18" ht="255.75">
      <c r="A437" s="44" t="s">
        <v>652</v>
      </c>
      <c r="B437" s="43" t="s">
        <v>1276</v>
      </c>
      <c r="C437" s="489"/>
      <c r="D437" s="489"/>
      <c r="E437" s="490"/>
      <c r="F437" s="490"/>
      <c r="G437" s="490"/>
      <c r="H437" s="45" t="s">
        <v>483</v>
      </c>
      <c r="I437" s="33" t="s">
        <v>483</v>
      </c>
      <c r="J437" s="33" t="s">
        <v>1722</v>
      </c>
      <c r="K437" s="56">
        <v>1</v>
      </c>
      <c r="L437" s="297">
        <v>45323</v>
      </c>
      <c r="M437" s="297">
        <v>45747</v>
      </c>
      <c r="N437" s="95">
        <f t="shared" si="15"/>
        <v>60.571428571428569</v>
      </c>
      <c r="O437" s="51">
        <v>1</v>
      </c>
      <c r="P437" s="53" t="s">
        <v>665</v>
      </c>
      <c r="Q437" s="34">
        <f t="shared" si="16"/>
        <v>1</v>
      </c>
      <c r="R437" s="48" t="str">
        <f t="array" aca="1" ref="R437" ca="1">IF(ISNUMBER(Q437),IF(Q437=100%,"CUMPLIDA",IF(AND(ISNUMBER(M437),ISNUMBER(INDIRECT("FECHA_"&amp;$B437,1))), IF(M437&lt;=INDIRECT("FECHA_"&amp;$B437,1),"INCUMPLIDA","PROCESO"), "VERIFICAR FECHA")),"SIN VALOR AVANCE")</f>
        <v>CUMPLIDA</v>
      </c>
    </row>
    <row r="438" spans="1:18" ht="150.75">
      <c r="A438" s="44" t="s">
        <v>652</v>
      </c>
      <c r="B438" s="43" t="s">
        <v>1276</v>
      </c>
      <c r="C438" s="489"/>
      <c r="D438" s="489"/>
      <c r="E438" s="490"/>
      <c r="F438" s="490"/>
      <c r="G438" s="490"/>
      <c r="H438" s="45" t="s">
        <v>1808</v>
      </c>
      <c r="I438" s="33" t="s">
        <v>1808</v>
      </c>
      <c r="J438" s="33" t="s">
        <v>485</v>
      </c>
      <c r="K438" s="56">
        <v>1</v>
      </c>
      <c r="L438" s="297">
        <v>45231</v>
      </c>
      <c r="M438" s="297">
        <v>45747</v>
      </c>
      <c r="N438" s="95">
        <f t="shared" si="15"/>
        <v>73.714285714285708</v>
      </c>
      <c r="O438" s="51">
        <v>1</v>
      </c>
      <c r="P438" s="53" t="s">
        <v>676</v>
      </c>
      <c r="Q438" s="34">
        <f t="shared" si="16"/>
        <v>1</v>
      </c>
      <c r="R438" s="48" t="str">
        <f t="array" aca="1" ref="R438" ca="1">IF(ISNUMBER(Q438),IF(Q438=100%,"CUMPLIDA",IF(AND(ISNUMBER(M438),ISNUMBER(INDIRECT("FECHA_"&amp;$B438,1))), IF(M438&lt;=INDIRECT("FECHA_"&amp;$B438,1),"INCUMPLIDA","PROCESO"), "VERIFICAR FECHA")),"SIN VALOR AVANCE")</f>
        <v>CUMPLIDA</v>
      </c>
    </row>
    <row r="439" spans="1:18" ht="405.75">
      <c r="A439" s="44" t="s">
        <v>652</v>
      </c>
      <c r="B439" s="43" t="s">
        <v>1276</v>
      </c>
      <c r="C439" s="489"/>
      <c r="D439" s="489"/>
      <c r="E439" s="490"/>
      <c r="F439" s="490"/>
      <c r="G439" s="490"/>
      <c r="H439" s="45" t="s">
        <v>1809</v>
      </c>
      <c r="I439" s="33" t="s">
        <v>1809</v>
      </c>
      <c r="J439" s="33" t="s">
        <v>776</v>
      </c>
      <c r="K439" s="56">
        <v>1</v>
      </c>
      <c r="L439" s="297">
        <v>45231</v>
      </c>
      <c r="M439" s="297">
        <v>45808</v>
      </c>
      <c r="N439" s="95">
        <f t="shared" si="15"/>
        <v>82.428571428571431</v>
      </c>
      <c r="O439" s="51">
        <v>1</v>
      </c>
      <c r="P439" s="53" t="s">
        <v>684</v>
      </c>
      <c r="Q439" s="34">
        <f t="shared" si="16"/>
        <v>1</v>
      </c>
      <c r="R439" s="48" t="str">
        <f t="array" aca="1" ref="R439" ca="1">IF(ISNUMBER(Q439),IF(Q439=100%,"CUMPLIDA",IF(AND(ISNUMBER(M439),ISNUMBER(INDIRECT("FECHA_"&amp;$B439,1))), IF(M439&lt;=INDIRECT("FECHA_"&amp;$B439,1),"INCUMPLIDA","PROCESO"), "VERIFICAR FECHA")),"SIN VALOR AVANCE")</f>
        <v>CUMPLIDA</v>
      </c>
    </row>
    <row r="440" spans="1:18" ht="240.75">
      <c r="A440" s="44" t="s">
        <v>652</v>
      </c>
      <c r="B440" s="43" t="s">
        <v>1276</v>
      </c>
      <c r="C440" s="489"/>
      <c r="D440" s="489"/>
      <c r="E440" s="490"/>
      <c r="F440" s="490"/>
      <c r="G440" s="490"/>
      <c r="H440" s="45" t="s">
        <v>56</v>
      </c>
      <c r="I440" s="33" t="s">
        <v>489</v>
      </c>
      <c r="J440" s="33" t="s">
        <v>490</v>
      </c>
      <c r="K440" s="56">
        <v>7</v>
      </c>
      <c r="L440" s="297">
        <v>46024</v>
      </c>
      <c r="M440" s="297">
        <v>46660</v>
      </c>
      <c r="N440" s="95">
        <f t="shared" ref="N440:N503" si="17">(M440-L440)/7</f>
        <v>90.857142857142861</v>
      </c>
      <c r="O440" s="51">
        <v>0</v>
      </c>
      <c r="P440" s="53" t="s">
        <v>668</v>
      </c>
      <c r="Q440" s="34">
        <f t="shared" si="16"/>
        <v>0</v>
      </c>
      <c r="R440" s="48" t="str">
        <f t="array" aca="1" ref="R440" ca="1">IF(ISNUMBER(Q440),IF(Q440=100%,"CUMPLIDA",IF(AND(ISNUMBER(M440),ISNUMBER(INDIRECT("FECHA_"&amp;$B440,1))), IF(M440&lt;=INDIRECT("FECHA_"&amp;$B440,1),"INCUMPLIDA","PROCESO"), "VERIFICAR FECHA")),"SIN VALOR AVANCE")</f>
        <v>PROCESO</v>
      </c>
    </row>
    <row r="441" spans="1:18" ht="255.75">
      <c r="A441" s="44" t="s">
        <v>652</v>
      </c>
      <c r="B441" s="43" t="s">
        <v>1276</v>
      </c>
      <c r="C441" s="489"/>
      <c r="D441" s="489"/>
      <c r="E441" s="490"/>
      <c r="F441" s="490"/>
      <c r="G441" s="490"/>
      <c r="H441" s="45" t="s">
        <v>492</v>
      </c>
      <c r="I441" s="33" t="s">
        <v>493</v>
      </c>
      <c r="J441" s="33" t="s">
        <v>494</v>
      </c>
      <c r="K441" s="56">
        <v>1</v>
      </c>
      <c r="L441" s="297">
        <v>46024</v>
      </c>
      <c r="M441" s="297">
        <v>46660</v>
      </c>
      <c r="N441" s="95">
        <f t="shared" si="17"/>
        <v>90.857142857142861</v>
      </c>
      <c r="O441" s="51">
        <v>0</v>
      </c>
      <c r="P441" s="53" t="s">
        <v>665</v>
      </c>
      <c r="Q441" s="34">
        <f t="shared" si="16"/>
        <v>0</v>
      </c>
      <c r="R441" s="48" t="str">
        <f t="array" aca="1" ref="R441" ca="1">IF(ISNUMBER(Q441),IF(Q441=100%,"CUMPLIDA",IF(AND(ISNUMBER(M441),ISNUMBER(INDIRECT("FECHA_"&amp;$B441,1))), IF(M441&lt;=INDIRECT("FECHA_"&amp;$B441,1),"INCUMPLIDA","PROCESO"), "VERIFICAR FECHA")),"SIN VALOR AVANCE")</f>
        <v>PROCESO</v>
      </c>
    </row>
    <row r="442" spans="1:18" ht="409.5">
      <c r="A442" s="44" t="s">
        <v>652</v>
      </c>
      <c r="B442" s="43" t="s">
        <v>1276</v>
      </c>
      <c r="C442" s="489"/>
      <c r="D442" s="489"/>
      <c r="E442" s="490"/>
      <c r="F442" s="490"/>
      <c r="G442" s="490"/>
      <c r="H442" s="45" t="s">
        <v>495</v>
      </c>
      <c r="I442" s="33" t="s">
        <v>496</v>
      </c>
      <c r="J442" s="33" t="s">
        <v>527</v>
      </c>
      <c r="K442" s="56">
        <v>2</v>
      </c>
      <c r="L442" s="297">
        <v>46024</v>
      </c>
      <c r="M442" s="297">
        <v>46660</v>
      </c>
      <c r="N442" s="95">
        <f t="shared" si="17"/>
        <v>90.857142857142861</v>
      </c>
      <c r="O442" s="51">
        <v>0</v>
      </c>
      <c r="P442" s="53" t="s">
        <v>669</v>
      </c>
      <c r="Q442" s="34">
        <f t="shared" si="16"/>
        <v>0</v>
      </c>
      <c r="R442" s="48" t="str">
        <f t="array" aca="1" ref="R442" ca="1">IF(ISNUMBER(Q442),IF(Q442=100%,"CUMPLIDA",IF(AND(ISNUMBER(M442),ISNUMBER(INDIRECT("FECHA_"&amp;$B442,1))), IF(M442&lt;=INDIRECT("FECHA_"&amp;$B442,1),"INCUMPLIDA","PROCESO"), "VERIFICAR FECHA")),"SIN VALOR AVANCE")</f>
        <v>PROCESO</v>
      </c>
    </row>
    <row r="443" spans="1:18" ht="135.75">
      <c r="A443" s="44" t="s">
        <v>652</v>
      </c>
      <c r="B443" s="43" t="s">
        <v>1276</v>
      </c>
      <c r="C443" s="474" t="s">
        <v>1891</v>
      </c>
      <c r="D443" s="474" t="s">
        <v>1711</v>
      </c>
      <c r="E443" s="475" t="s">
        <v>1892</v>
      </c>
      <c r="F443" s="475"/>
      <c r="G443" s="475" t="s">
        <v>1893</v>
      </c>
      <c r="H443" s="475" t="s">
        <v>1894</v>
      </c>
      <c r="I443" s="33" t="s">
        <v>658</v>
      </c>
      <c r="J443" s="33" t="s">
        <v>659</v>
      </c>
      <c r="K443" s="56">
        <v>1</v>
      </c>
      <c r="L443" s="296">
        <v>45231</v>
      </c>
      <c r="M443" s="296">
        <v>45504</v>
      </c>
      <c r="N443" s="95">
        <f t="shared" si="17"/>
        <v>39</v>
      </c>
      <c r="O443" s="51">
        <v>1</v>
      </c>
      <c r="P443" s="53" t="s">
        <v>1804</v>
      </c>
      <c r="Q443" s="34">
        <f t="shared" si="16"/>
        <v>1</v>
      </c>
      <c r="R443" s="48" t="str">
        <f t="array" aca="1" ref="R443" ca="1">IF(ISNUMBER(Q443),IF(Q443=100%,"CUMPLIDA",IF(AND(ISNUMBER(M443),ISNUMBER(INDIRECT("FECHA_"&amp;$B443,1))), IF(M443&lt;=INDIRECT("FECHA_"&amp;$B443,1),"INCUMPLIDA","PROCESO"), "VERIFICAR FECHA")),"SIN VALOR AVANCE")</f>
        <v>CUMPLIDA</v>
      </c>
    </row>
    <row r="444" spans="1:18" ht="409.5">
      <c r="A444" s="44" t="s">
        <v>652</v>
      </c>
      <c r="B444" s="43" t="s">
        <v>1276</v>
      </c>
      <c r="C444" s="474"/>
      <c r="D444" s="474"/>
      <c r="E444" s="475"/>
      <c r="F444" s="475"/>
      <c r="G444" s="475"/>
      <c r="H444" s="475"/>
      <c r="I444" s="33" t="s">
        <v>661</v>
      </c>
      <c r="J444" s="33" t="s">
        <v>662</v>
      </c>
      <c r="K444" s="56">
        <v>1</v>
      </c>
      <c r="L444" s="296">
        <v>45231</v>
      </c>
      <c r="M444" s="296">
        <v>45504</v>
      </c>
      <c r="N444" s="95">
        <f t="shared" si="17"/>
        <v>39</v>
      </c>
      <c r="O444" s="51">
        <v>1</v>
      </c>
      <c r="P444" s="53" t="s">
        <v>1840</v>
      </c>
      <c r="Q444" s="34">
        <f t="shared" si="16"/>
        <v>1</v>
      </c>
      <c r="R444" s="48" t="str">
        <f t="array" aca="1" ref="R444" ca="1">IF(ISNUMBER(Q444),IF(Q444=100%,"CUMPLIDA",IF(AND(ISNUMBER(M444),ISNUMBER(INDIRECT("FECHA_"&amp;$B444,1))), IF(M444&lt;=INDIRECT("FECHA_"&amp;$B444,1),"INCUMPLIDA","PROCESO"), "VERIFICAR FECHA")),"SIN VALOR AVANCE")</f>
        <v>CUMPLIDA</v>
      </c>
    </row>
    <row r="445" spans="1:18" ht="315.75">
      <c r="A445" s="44" t="s">
        <v>652</v>
      </c>
      <c r="B445" s="43" t="s">
        <v>1276</v>
      </c>
      <c r="C445" s="474"/>
      <c r="D445" s="474"/>
      <c r="E445" s="475"/>
      <c r="F445" s="475"/>
      <c r="G445" s="475"/>
      <c r="H445" s="45" t="s">
        <v>664</v>
      </c>
      <c r="I445" s="33" t="s">
        <v>474</v>
      </c>
      <c r="J445" s="33" t="s">
        <v>475</v>
      </c>
      <c r="K445" s="56">
        <v>1</v>
      </c>
      <c r="L445" s="297">
        <v>45323</v>
      </c>
      <c r="M445" s="297">
        <v>45747</v>
      </c>
      <c r="N445" s="95">
        <f t="shared" si="17"/>
        <v>60.571428571428569</v>
      </c>
      <c r="O445" s="51">
        <v>1</v>
      </c>
      <c r="P445" s="53" t="s">
        <v>1895</v>
      </c>
      <c r="Q445" s="34">
        <f t="shared" si="16"/>
        <v>1</v>
      </c>
      <c r="R445" s="48" t="str">
        <f t="array" aca="1" ref="R445" ca="1">IF(ISNUMBER(Q445),IF(Q445=100%,"CUMPLIDA",IF(AND(ISNUMBER(M445),ISNUMBER(INDIRECT("FECHA_"&amp;$B445,1))), IF(M445&lt;=INDIRECT("FECHA_"&amp;$B445,1),"INCUMPLIDA","PROCESO"), "VERIFICAR FECHA")),"SIN VALOR AVANCE")</f>
        <v>CUMPLIDA</v>
      </c>
    </row>
    <row r="446" spans="1:18" ht="150.75">
      <c r="A446" s="44" t="s">
        <v>652</v>
      </c>
      <c r="B446" s="43" t="s">
        <v>1276</v>
      </c>
      <c r="C446" s="474"/>
      <c r="D446" s="474"/>
      <c r="E446" s="475"/>
      <c r="F446" s="475"/>
      <c r="G446" s="475"/>
      <c r="H446" s="45" t="s">
        <v>518</v>
      </c>
      <c r="I446" s="33" t="s">
        <v>518</v>
      </c>
      <c r="J446" s="33" t="s">
        <v>519</v>
      </c>
      <c r="K446" s="56">
        <v>1</v>
      </c>
      <c r="L446" s="297">
        <v>45323</v>
      </c>
      <c r="M446" s="297">
        <v>45747</v>
      </c>
      <c r="N446" s="95">
        <f t="shared" si="17"/>
        <v>60.571428571428569</v>
      </c>
      <c r="O446" s="51">
        <v>1</v>
      </c>
      <c r="P446" s="53" t="s">
        <v>1864</v>
      </c>
      <c r="Q446" s="34">
        <f t="shared" si="16"/>
        <v>1</v>
      </c>
      <c r="R446" s="48" t="str">
        <f t="array" aca="1" ref="R446" ca="1">IF(ISNUMBER(Q446),IF(Q446=100%,"CUMPLIDA",IF(AND(ISNUMBER(M446),ISNUMBER(INDIRECT("FECHA_"&amp;$B446,1))), IF(M446&lt;=INDIRECT("FECHA_"&amp;$B446,1),"INCUMPLIDA","PROCESO"), "VERIFICAR FECHA")),"SIN VALOR AVANCE")</f>
        <v>CUMPLIDA</v>
      </c>
    </row>
    <row r="447" spans="1:18" ht="165.75">
      <c r="A447" s="44" t="s">
        <v>652</v>
      </c>
      <c r="B447" s="43" t="s">
        <v>1276</v>
      </c>
      <c r="C447" s="474"/>
      <c r="D447" s="474"/>
      <c r="E447" s="475"/>
      <c r="F447" s="475"/>
      <c r="G447" s="475"/>
      <c r="H447" s="45" t="s">
        <v>480</v>
      </c>
      <c r="I447" s="33" t="s">
        <v>481</v>
      </c>
      <c r="J447" s="33" t="s">
        <v>482</v>
      </c>
      <c r="K447" s="56">
        <v>1</v>
      </c>
      <c r="L447" s="297">
        <v>45231</v>
      </c>
      <c r="M447" s="297">
        <v>45747</v>
      </c>
      <c r="N447" s="95">
        <f t="shared" si="17"/>
        <v>73.714285714285708</v>
      </c>
      <c r="O447" s="51">
        <v>1</v>
      </c>
      <c r="P447" s="33" t="s">
        <v>1721</v>
      </c>
      <c r="Q447" s="34">
        <f t="shared" si="16"/>
        <v>1</v>
      </c>
      <c r="R447" s="48" t="str">
        <f t="array" aca="1" ref="R447" ca="1">IF(ISNUMBER(Q447),IF(Q447=100%,"CUMPLIDA",IF(AND(ISNUMBER(M447),ISNUMBER(INDIRECT("FECHA_"&amp;$B447,1))), IF(M447&lt;=INDIRECT("FECHA_"&amp;$B447,1),"INCUMPLIDA","PROCESO"), "VERIFICAR FECHA")),"SIN VALOR AVANCE")</f>
        <v>CUMPLIDA</v>
      </c>
    </row>
    <row r="448" spans="1:18" ht="300.75">
      <c r="A448" s="44" t="s">
        <v>652</v>
      </c>
      <c r="B448" s="43" t="s">
        <v>1276</v>
      </c>
      <c r="C448" s="474"/>
      <c r="D448" s="474"/>
      <c r="E448" s="475"/>
      <c r="F448" s="475"/>
      <c r="G448" s="475"/>
      <c r="H448" s="45" t="s">
        <v>483</v>
      </c>
      <c r="I448" s="33" t="s">
        <v>483</v>
      </c>
      <c r="J448" s="33" t="s">
        <v>1722</v>
      </c>
      <c r="K448" s="56">
        <v>1</v>
      </c>
      <c r="L448" s="297">
        <v>45323</v>
      </c>
      <c r="M448" s="297">
        <v>45747</v>
      </c>
      <c r="N448" s="95">
        <f t="shared" si="17"/>
        <v>60.571428571428569</v>
      </c>
      <c r="O448" s="51">
        <v>1</v>
      </c>
      <c r="P448" s="53" t="s">
        <v>1896</v>
      </c>
      <c r="Q448" s="34">
        <f t="shared" si="16"/>
        <v>1</v>
      </c>
      <c r="R448" s="48" t="str">
        <f t="array" aca="1" ref="R448" ca="1">IF(ISNUMBER(Q448),IF(Q448=100%,"CUMPLIDA",IF(AND(ISNUMBER(M448),ISNUMBER(INDIRECT("FECHA_"&amp;$B448,1))), IF(M448&lt;=INDIRECT("FECHA_"&amp;$B448,1),"INCUMPLIDA","PROCESO"), "VERIFICAR FECHA")),"SIN VALOR AVANCE")</f>
        <v>CUMPLIDA</v>
      </c>
    </row>
    <row r="449" spans="1:18" ht="135.75">
      <c r="A449" s="44" t="s">
        <v>652</v>
      </c>
      <c r="B449" s="43" t="s">
        <v>1276</v>
      </c>
      <c r="C449" s="474"/>
      <c r="D449" s="474"/>
      <c r="E449" s="475"/>
      <c r="F449" s="475"/>
      <c r="G449" s="475"/>
      <c r="H449" s="45" t="s">
        <v>1808</v>
      </c>
      <c r="I449" s="33" t="s">
        <v>1808</v>
      </c>
      <c r="J449" s="33" t="s">
        <v>485</v>
      </c>
      <c r="K449" s="56">
        <v>1</v>
      </c>
      <c r="L449" s="297">
        <v>45231</v>
      </c>
      <c r="M449" s="297">
        <v>45747</v>
      </c>
      <c r="N449" s="95">
        <f t="shared" si="17"/>
        <v>73.714285714285708</v>
      </c>
      <c r="O449" s="51">
        <v>1</v>
      </c>
      <c r="P449" s="53" t="s">
        <v>1897</v>
      </c>
      <c r="Q449" s="34">
        <f t="shared" si="16"/>
        <v>1</v>
      </c>
      <c r="R449" s="48" t="str">
        <f t="array" aca="1" ref="R449" ca="1">IF(ISNUMBER(Q449),IF(Q449=100%,"CUMPLIDA",IF(AND(ISNUMBER(M449),ISNUMBER(INDIRECT("FECHA_"&amp;$B449,1))), IF(M449&lt;=INDIRECT("FECHA_"&amp;$B449,1),"INCUMPLIDA","PROCESO"), "VERIFICAR FECHA")),"SIN VALOR AVANCE")</f>
        <v>CUMPLIDA</v>
      </c>
    </row>
    <row r="450" spans="1:18" ht="409.5">
      <c r="A450" s="44" t="s">
        <v>652</v>
      </c>
      <c r="B450" s="43" t="s">
        <v>1276</v>
      </c>
      <c r="C450" s="474"/>
      <c r="D450" s="474"/>
      <c r="E450" s="475"/>
      <c r="F450" s="475"/>
      <c r="G450" s="475"/>
      <c r="H450" s="45" t="s">
        <v>1809</v>
      </c>
      <c r="I450" s="33" t="s">
        <v>1809</v>
      </c>
      <c r="J450" s="33" t="s">
        <v>776</v>
      </c>
      <c r="K450" s="56">
        <v>1</v>
      </c>
      <c r="L450" s="297">
        <v>45231</v>
      </c>
      <c r="M450" s="297">
        <v>45808</v>
      </c>
      <c r="N450" s="95">
        <f t="shared" si="17"/>
        <v>82.428571428571431</v>
      </c>
      <c r="O450" s="51">
        <v>1</v>
      </c>
      <c r="P450" s="53" t="s">
        <v>1805</v>
      </c>
      <c r="Q450" s="34">
        <f t="shared" si="16"/>
        <v>1</v>
      </c>
      <c r="R450" s="48" t="str">
        <f t="array" aca="1" ref="R450" ca="1">IF(ISNUMBER(Q450),IF(Q450=100%,"CUMPLIDA",IF(AND(ISNUMBER(M450),ISNUMBER(INDIRECT("FECHA_"&amp;$B450,1))), IF(M450&lt;=INDIRECT("FECHA_"&amp;$B450,1),"INCUMPLIDA","PROCESO"), "VERIFICAR FECHA")),"SIN VALOR AVANCE")</f>
        <v>CUMPLIDA</v>
      </c>
    </row>
    <row r="451" spans="1:18" ht="240.75">
      <c r="A451" s="44" t="s">
        <v>652</v>
      </c>
      <c r="B451" s="43" t="s">
        <v>1276</v>
      </c>
      <c r="C451" s="474"/>
      <c r="D451" s="474"/>
      <c r="E451" s="475"/>
      <c r="F451" s="475"/>
      <c r="G451" s="475"/>
      <c r="H451" s="45" t="s">
        <v>56</v>
      </c>
      <c r="I451" s="33" t="s">
        <v>489</v>
      </c>
      <c r="J451" s="33" t="s">
        <v>490</v>
      </c>
      <c r="K451" s="56">
        <v>7</v>
      </c>
      <c r="L451" s="297">
        <v>46024</v>
      </c>
      <c r="M451" s="297">
        <v>46660</v>
      </c>
      <c r="N451" s="95">
        <f t="shared" si="17"/>
        <v>90.857142857142861</v>
      </c>
      <c r="O451" s="51">
        <v>0</v>
      </c>
      <c r="P451" s="53" t="s">
        <v>1843</v>
      </c>
      <c r="Q451" s="34">
        <f t="shared" si="16"/>
        <v>0</v>
      </c>
      <c r="R451" s="48" t="str">
        <f t="array" aca="1" ref="R451" ca="1">IF(ISNUMBER(Q451),IF(Q451=100%,"CUMPLIDA",IF(AND(ISNUMBER(M451),ISNUMBER(INDIRECT("FECHA_"&amp;$B451,1))), IF(M451&lt;=INDIRECT("FECHA_"&amp;$B451,1),"INCUMPLIDA","PROCESO"), "VERIFICAR FECHA")),"SIN VALOR AVANCE")</f>
        <v>PROCESO</v>
      </c>
    </row>
    <row r="452" spans="1:18" ht="300.75">
      <c r="A452" s="44" t="s">
        <v>652</v>
      </c>
      <c r="B452" s="43" t="s">
        <v>1276</v>
      </c>
      <c r="C452" s="474"/>
      <c r="D452" s="474"/>
      <c r="E452" s="475"/>
      <c r="F452" s="475"/>
      <c r="G452" s="475"/>
      <c r="H452" s="45" t="s">
        <v>492</v>
      </c>
      <c r="I452" s="33" t="s">
        <v>493</v>
      </c>
      <c r="J452" s="33" t="s">
        <v>494</v>
      </c>
      <c r="K452" s="56">
        <v>1</v>
      </c>
      <c r="L452" s="297">
        <v>46024</v>
      </c>
      <c r="M452" s="297">
        <v>46660</v>
      </c>
      <c r="N452" s="95">
        <f t="shared" si="17"/>
        <v>90.857142857142861</v>
      </c>
      <c r="O452" s="51">
        <v>0</v>
      </c>
      <c r="P452" s="53" t="s">
        <v>1896</v>
      </c>
      <c r="Q452" s="34">
        <f t="shared" si="16"/>
        <v>0</v>
      </c>
      <c r="R452" s="48" t="str">
        <f t="array" aca="1" ref="R452" ca="1">IF(ISNUMBER(Q452),IF(Q452=100%,"CUMPLIDA",IF(AND(ISNUMBER(M452),ISNUMBER(INDIRECT("FECHA_"&amp;$B452,1))), IF(M452&lt;=INDIRECT("FECHA_"&amp;$B452,1),"INCUMPLIDA","PROCESO"), "VERIFICAR FECHA")),"SIN VALOR AVANCE")</f>
        <v>PROCESO</v>
      </c>
    </row>
    <row r="453" spans="1:18" ht="409.5">
      <c r="A453" s="44" t="s">
        <v>652</v>
      </c>
      <c r="B453" s="43" t="s">
        <v>1276</v>
      </c>
      <c r="C453" s="474"/>
      <c r="D453" s="474"/>
      <c r="E453" s="475"/>
      <c r="F453" s="475"/>
      <c r="G453" s="475"/>
      <c r="H453" s="45" t="s">
        <v>495</v>
      </c>
      <c r="I453" s="33" t="s">
        <v>496</v>
      </c>
      <c r="J453" s="33" t="s">
        <v>527</v>
      </c>
      <c r="K453" s="56">
        <v>2</v>
      </c>
      <c r="L453" s="297">
        <v>46024</v>
      </c>
      <c r="M453" s="297">
        <v>46660</v>
      </c>
      <c r="N453" s="95">
        <f t="shared" si="17"/>
        <v>90.857142857142861</v>
      </c>
      <c r="O453" s="51">
        <v>0</v>
      </c>
      <c r="P453" s="53" t="s">
        <v>1823</v>
      </c>
      <c r="Q453" s="34">
        <f t="shared" si="16"/>
        <v>0</v>
      </c>
      <c r="R453" s="48" t="str">
        <f t="array" aca="1" ref="R453" ca="1">IF(ISNUMBER(Q453),IF(Q453=100%,"CUMPLIDA",IF(AND(ISNUMBER(M453),ISNUMBER(INDIRECT("FECHA_"&amp;$B453,1))), IF(M453&lt;=INDIRECT("FECHA_"&amp;$B453,1),"INCUMPLIDA","PROCESO"), "VERIFICAR FECHA")),"SIN VALOR AVANCE")</f>
        <v>PROCESO</v>
      </c>
    </row>
    <row r="454" spans="1:18" ht="360.75">
      <c r="A454" s="44" t="s">
        <v>652</v>
      </c>
      <c r="B454" s="43" t="s">
        <v>1276</v>
      </c>
      <c r="C454" s="474" t="s">
        <v>1898</v>
      </c>
      <c r="D454" s="474" t="s">
        <v>1899</v>
      </c>
      <c r="E454" s="475" t="s">
        <v>1900</v>
      </c>
      <c r="F454" s="475"/>
      <c r="G454" s="475" t="s">
        <v>1901</v>
      </c>
      <c r="H454" s="475" t="s">
        <v>713</v>
      </c>
      <c r="I454" s="57" t="s">
        <v>1718</v>
      </c>
      <c r="J454" s="33" t="s">
        <v>1719</v>
      </c>
      <c r="K454" s="51">
        <v>1</v>
      </c>
      <c r="L454" s="296">
        <v>44044</v>
      </c>
      <c r="M454" s="296">
        <v>44196</v>
      </c>
      <c r="N454" s="95">
        <f t="shared" si="17"/>
        <v>21.714285714285715</v>
      </c>
      <c r="O454" s="51">
        <v>1</v>
      </c>
      <c r="P454" s="33" t="s">
        <v>1902</v>
      </c>
      <c r="Q454" s="34">
        <f t="shared" si="16"/>
        <v>1</v>
      </c>
      <c r="R454" s="48" t="str">
        <f t="array" aca="1" ref="R454" ca="1">IF(ISNUMBER(Q454),IF(Q454=100%,"CUMPLIDA",IF(AND(ISNUMBER(M454),ISNUMBER(INDIRECT("FECHA_"&amp;$B454,1))), IF(M454&lt;=INDIRECT("FECHA_"&amp;$B454,1),"INCUMPLIDA","PROCESO"), "VERIFICAR FECHA")),"SIN VALOR AVANCE")</f>
        <v>CUMPLIDA</v>
      </c>
    </row>
    <row r="455" spans="1:18" ht="135.75">
      <c r="A455" s="44" t="s">
        <v>652</v>
      </c>
      <c r="B455" s="43" t="s">
        <v>1276</v>
      </c>
      <c r="C455" s="474"/>
      <c r="D455" s="474"/>
      <c r="E455" s="475"/>
      <c r="F455" s="475"/>
      <c r="G455" s="475"/>
      <c r="H455" s="475"/>
      <c r="I455" s="33" t="s">
        <v>658</v>
      </c>
      <c r="J455" s="33" t="s">
        <v>659</v>
      </c>
      <c r="K455" s="56">
        <v>1</v>
      </c>
      <c r="L455" s="296">
        <v>45231</v>
      </c>
      <c r="M455" s="296">
        <v>45504</v>
      </c>
      <c r="N455" s="95">
        <f t="shared" si="17"/>
        <v>39</v>
      </c>
      <c r="O455" s="51">
        <v>1</v>
      </c>
      <c r="P455" s="53" t="s">
        <v>1804</v>
      </c>
      <c r="Q455" s="34">
        <f t="shared" si="16"/>
        <v>1</v>
      </c>
      <c r="R455" s="48" t="str">
        <f t="array" aca="1" ref="R455" ca="1">IF(ISNUMBER(Q455),IF(Q455=100%,"CUMPLIDA",IF(AND(ISNUMBER(M455),ISNUMBER(INDIRECT("FECHA_"&amp;$B455,1))), IF(M455&lt;=INDIRECT("FECHA_"&amp;$B455,1),"INCUMPLIDA","PROCESO"), "VERIFICAR FECHA")),"SIN VALOR AVANCE")</f>
        <v>CUMPLIDA</v>
      </c>
    </row>
    <row r="456" spans="1:18" ht="409.5">
      <c r="A456" s="44" t="s">
        <v>652</v>
      </c>
      <c r="B456" s="43" t="s">
        <v>1276</v>
      </c>
      <c r="C456" s="474"/>
      <c r="D456" s="474"/>
      <c r="E456" s="475"/>
      <c r="F456" s="475"/>
      <c r="G456" s="475"/>
      <c r="H456" s="475"/>
      <c r="I456" s="33" t="s">
        <v>661</v>
      </c>
      <c r="J456" s="33" t="s">
        <v>662</v>
      </c>
      <c r="K456" s="56">
        <v>1</v>
      </c>
      <c r="L456" s="296">
        <v>45231</v>
      </c>
      <c r="M456" s="296">
        <v>45504</v>
      </c>
      <c r="N456" s="95">
        <f t="shared" si="17"/>
        <v>39</v>
      </c>
      <c r="O456" s="51">
        <v>1</v>
      </c>
      <c r="P456" s="53" t="s">
        <v>1840</v>
      </c>
      <c r="Q456" s="34">
        <f t="shared" si="16"/>
        <v>1</v>
      </c>
      <c r="R456" s="48" t="str">
        <f t="array" aca="1" ref="R456" ca="1">IF(ISNUMBER(Q456),IF(Q456=100%,"CUMPLIDA",IF(AND(ISNUMBER(M456),ISNUMBER(INDIRECT("FECHA_"&amp;$B456,1))), IF(M456&lt;=INDIRECT("FECHA_"&amp;$B456,1),"INCUMPLIDA","PROCESO"), "VERIFICAR FECHA")),"SIN VALOR AVANCE")</f>
        <v>CUMPLIDA</v>
      </c>
    </row>
    <row r="457" spans="1:18" ht="300.75">
      <c r="A457" s="44" t="s">
        <v>652</v>
      </c>
      <c r="B457" s="43" t="s">
        <v>1276</v>
      </c>
      <c r="C457" s="474"/>
      <c r="D457" s="474"/>
      <c r="E457" s="475"/>
      <c r="F457" s="475"/>
      <c r="G457" s="475"/>
      <c r="H457" s="45" t="s">
        <v>664</v>
      </c>
      <c r="I457" s="33" t="s">
        <v>474</v>
      </c>
      <c r="J457" s="33" t="s">
        <v>475</v>
      </c>
      <c r="K457" s="56">
        <v>1</v>
      </c>
      <c r="L457" s="297">
        <v>45323</v>
      </c>
      <c r="M457" s="297">
        <v>45747</v>
      </c>
      <c r="N457" s="95">
        <f t="shared" si="17"/>
        <v>60.571428571428569</v>
      </c>
      <c r="O457" s="51">
        <v>1</v>
      </c>
      <c r="P457" s="53" t="s">
        <v>1841</v>
      </c>
      <c r="Q457" s="34">
        <f t="shared" si="16"/>
        <v>1</v>
      </c>
      <c r="R457" s="48" t="str">
        <f t="array" aca="1" ref="R457" ca="1">IF(ISNUMBER(Q457),IF(Q457=100%,"CUMPLIDA",IF(AND(ISNUMBER(M457),ISNUMBER(INDIRECT("FECHA_"&amp;$B457,1))), IF(M457&lt;=INDIRECT("FECHA_"&amp;$B457,1),"INCUMPLIDA","PROCESO"), "VERIFICAR FECHA")),"SIN VALOR AVANCE")</f>
        <v>CUMPLIDA</v>
      </c>
    </row>
    <row r="458" spans="1:18" ht="135.75">
      <c r="A458" s="44" t="s">
        <v>652</v>
      </c>
      <c r="B458" s="43" t="s">
        <v>1276</v>
      </c>
      <c r="C458" s="474"/>
      <c r="D458" s="474"/>
      <c r="E458" s="475"/>
      <c r="F458" s="475"/>
      <c r="G458" s="475"/>
      <c r="H458" s="45" t="s">
        <v>518</v>
      </c>
      <c r="I458" s="33" t="s">
        <v>518</v>
      </c>
      <c r="J458" s="33" t="s">
        <v>519</v>
      </c>
      <c r="K458" s="56">
        <v>1</v>
      </c>
      <c r="L458" s="297">
        <v>45323</v>
      </c>
      <c r="M458" s="297">
        <v>45747</v>
      </c>
      <c r="N458" s="95">
        <f t="shared" si="17"/>
        <v>60.571428571428569</v>
      </c>
      <c r="O458" s="51">
        <v>1</v>
      </c>
      <c r="P458" s="53" t="s">
        <v>1804</v>
      </c>
      <c r="Q458" s="34">
        <f t="shared" si="16"/>
        <v>1</v>
      </c>
      <c r="R458" s="48" t="str">
        <f t="array" aca="1" ref="R458" ca="1">IF(ISNUMBER(Q458),IF(Q458=100%,"CUMPLIDA",IF(AND(ISNUMBER(M458),ISNUMBER(INDIRECT("FECHA_"&amp;$B458,1))), IF(M458&lt;=INDIRECT("FECHA_"&amp;$B458,1),"INCUMPLIDA","PROCESO"), "VERIFICAR FECHA")),"SIN VALOR AVANCE")</f>
        <v>CUMPLIDA</v>
      </c>
    </row>
    <row r="459" spans="1:18" ht="165.75">
      <c r="A459" s="44" t="s">
        <v>652</v>
      </c>
      <c r="B459" s="43" t="s">
        <v>1276</v>
      </c>
      <c r="C459" s="474"/>
      <c r="D459" s="474"/>
      <c r="E459" s="475"/>
      <c r="F459" s="475"/>
      <c r="G459" s="475"/>
      <c r="H459" s="45" t="s">
        <v>480</v>
      </c>
      <c r="I459" s="33" t="s">
        <v>481</v>
      </c>
      <c r="J459" s="33" t="s">
        <v>482</v>
      </c>
      <c r="K459" s="56">
        <v>1</v>
      </c>
      <c r="L459" s="297">
        <v>45231</v>
      </c>
      <c r="M459" s="297">
        <v>45747</v>
      </c>
      <c r="N459" s="95">
        <f t="shared" si="17"/>
        <v>73.714285714285708</v>
      </c>
      <c r="O459" s="51">
        <v>1</v>
      </c>
      <c r="P459" s="33" t="s">
        <v>1721</v>
      </c>
      <c r="Q459" s="34">
        <f t="shared" si="16"/>
        <v>1</v>
      </c>
      <c r="R459" s="48" t="str">
        <f t="array" aca="1" ref="R459" ca="1">IF(ISNUMBER(Q459),IF(Q459=100%,"CUMPLIDA",IF(AND(ISNUMBER(M459),ISNUMBER(INDIRECT("FECHA_"&amp;$B459,1))), IF(M459&lt;=INDIRECT("FECHA_"&amp;$B459,1),"INCUMPLIDA","PROCESO"), "VERIFICAR FECHA")),"SIN VALOR AVANCE")</f>
        <v>CUMPLIDA</v>
      </c>
    </row>
    <row r="460" spans="1:18" ht="300.75">
      <c r="A460" s="44" t="s">
        <v>652</v>
      </c>
      <c r="B460" s="43" t="s">
        <v>1276</v>
      </c>
      <c r="C460" s="474"/>
      <c r="D460" s="474"/>
      <c r="E460" s="475"/>
      <c r="F460" s="475"/>
      <c r="G460" s="475"/>
      <c r="H460" s="45" t="s">
        <v>483</v>
      </c>
      <c r="I460" s="33" t="s">
        <v>483</v>
      </c>
      <c r="J460" s="33" t="s">
        <v>1722</v>
      </c>
      <c r="K460" s="56">
        <v>1</v>
      </c>
      <c r="L460" s="297">
        <v>45323</v>
      </c>
      <c r="M460" s="297">
        <v>45747</v>
      </c>
      <c r="N460" s="95">
        <f t="shared" si="17"/>
        <v>60.571428571428569</v>
      </c>
      <c r="O460" s="51">
        <v>1</v>
      </c>
      <c r="P460" s="53" t="s">
        <v>1896</v>
      </c>
      <c r="Q460" s="34">
        <f t="shared" si="16"/>
        <v>1</v>
      </c>
      <c r="R460" s="48" t="str">
        <f t="array" aca="1" ref="R460" ca="1">IF(ISNUMBER(Q460),IF(Q460=100%,"CUMPLIDA",IF(AND(ISNUMBER(M460),ISNUMBER(INDIRECT("FECHA_"&amp;$B460,1))), IF(M460&lt;=INDIRECT("FECHA_"&amp;$B460,1),"INCUMPLIDA","PROCESO"), "VERIFICAR FECHA")),"SIN VALOR AVANCE")</f>
        <v>CUMPLIDA</v>
      </c>
    </row>
    <row r="461" spans="1:18" ht="135.75">
      <c r="A461" s="44" t="s">
        <v>652</v>
      </c>
      <c r="B461" s="43" t="s">
        <v>1276</v>
      </c>
      <c r="C461" s="474"/>
      <c r="D461" s="474"/>
      <c r="E461" s="475"/>
      <c r="F461" s="475"/>
      <c r="G461" s="475"/>
      <c r="H461" s="45" t="s">
        <v>1808</v>
      </c>
      <c r="I461" s="33" t="s">
        <v>1808</v>
      </c>
      <c r="J461" s="33" t="s">
        <v>485</v>
      </c>
      <c r="K461" s="56">
        <v>1</v>
      </c>
      <c r="L461" s="297">
        <v>45231</v>
      </c>
      <c r="M461" s="297">
        <v>45747</v>
      </c>
      <c r="N461" s="95">
        <f t="shared" si="17"/>
        <v>73.714285714285708</v>
      </c>
      <c r="O461" s="51">
        <v>1</v>
      </c>
      <c r="P461" s="53" t="s">
        <v>1897</v>
      </c>
      <c r="Q461" s="34">
        <f t="shared" si="16"/>
        <v>1</v>
      </c>
      <c r="R461" s="48" t="str">
        <f t="array" aca="1" ref="R461" ca="1">IF(ISNUMBER(Q461),IF(Q461=100%,"CUMPLIDA",IF(AND(ISNUMBER(M461),ISNUMBER(INDIRECT("FECHA_"&amp;$B461,1))), IF(M461&lt;=INDIRECT("FECHA_"&amp;$B461,1),"INCUMPLIDA","PROCESO"), "VERIFICAR FECHA")),"SIN VALOR AVANCE")</f>
        <v>CUMPLIDA</v>
      </c>
    </row>
    <row r="462" spans="1:18" ht="409.5">
      <c r="A462" s="44" t="s">
        <v>652</v>
      </c>
      <c r="B462" s="43" t="s">
        <v>1276</v>
      </c>
      <c r="C462" s="474"/>
      <c r="D462" s="474"/>
      <c r="E462" s="475"/>
      <c r="F462" s="475"/>
      <c r="G462" s="475"/>
      <c r="H462" s="45" t="s">
        <v>1809</v>
      </c>
      <c r="I462" s="33" t="s">
        <v>1809</v>
      </c>
      <c r="J462" s="33" t="s">
        <v>776</v>
      </c>
      <c r="K462" s="56">
        <v>1</v>
      </c>
      <c r="L462" s="297">
        <v>45231</v>
      </c>
      <c r="M462" s="297">
        <v>45808</v>
      </c>
      <c r="N462" s="95">
        <f t="shared" si="17"/>
        <v>82.428571428571431</v>
      </c>
      <c r="O462" s="51">
        <v>1</v>
      </c>
      <c r="P462" s="53" t="s">
        <v>1849</v>
      </c>
      <c r="Q462" s="34">
        <f t="shared" si="16"/>
        <v>1</v>
      </c>
      <c r="R462" s="48" t="str">
        <f t="array" aca="1" ref="R462" ca="1">IF(ISNUMBER(Q462),IF(Q462=100%,"CUMPLIDA",IF(AND(ISNUMBER(M462),ISNUMBER(INDIRECT("FECHA_"&amp;$B462,1))), IF(M462&lt;=INDIRECT("FECHA_"&amp;$B462,1),"INCUMPLIDA","PROCESO"), "VERIFICAR FECHA")),"SIN VALOR AVANCE")</f>
        <v>CUMPLIDA</v>
      </c>
    </row>
    <row r="463" spans="1:18" ht="242.25">
      <c r="A463" s="44" t="s">
        <v>652</v>
      </c>
      <c r="B463" s="43" t="s">
        <v>1276</v>
      </c>
      <c r="C463" s="474"/>
      <c r="D463" s="474"/>
      <c r="E463" s="475"/>
      <c r="F463" s="475"/>
      <c r="G463" s="475"/>
      <c r="H463" s="45" t="s">
        <v>56</v>
      </c>
      <c r="I463" s="33" t="s">
        <v>489</v>
      </c>
      <c r="J463" s="33" t="s">
        <v>490</v>
      </c>
      <c r="K463" s="56">
        <v>7</v>
      </c>
      <c r="L463" s="297">
        <v>46024</v>
      </c>
      <c r="M463" s="297">
        <v>46660</v>
      </c>
      <c r="N463" s="95">
        <f t="shared" si="17"/>
        <v>90.857142857142861</v>
      </c>
      <c r="O463" s="51">
        <v>0</v>
      </c>
      <c r="P463" s="53" t="s">
        <v>1821</v>
      </c>
      <c r="Q463" s="34">
        <f t="shared" si="16"/>
        <v>0</v>
      </c>
      <c r="R463" s="48" t="str">
        <f t="array" aca="1" ref="R463" ca="1">IF(ISNUMBER(Q463),IF(Q463=100%,"CUMPLIDA",IF(AND(ISNUMBER(M463),ISNUMBER(INDIRECT("FECHA_"&amp;$B463,1))), IF(M463&lt;=INDIRECT("FECHA_"&amp;$B463,1),"INCUMPLIDA","PROCESO"), "VERIFICAR FECHA")),"SIN VALOR AVANCE")</f>
        <v>PROCESO</v>
      </c>
    </row>
    <row r="464" spans="1:18" ht="300.75">
      <c r="A464" s="44" t="s">
        <v>652</v>
      </c>
      <c r="B464" s="43" t="s">
        <v>1276</v>
      </c>
      <c r="C464" s="474"/>
      <c r="D464" s="474"/>
      <c r="E464" s="475"/>
      <c r="F464" s="475"/>
      <c r="G464" s="475"/>
      <c r="H464" s="45" t="s">
        <v>492</v>
      </c>
      <c r="I464" s="33" t="s">
        <v>493</v>
      </c>
      <c r="J464" s="33" t="s">
        <v>494</v>
      </c>
      <c r="K464" s="56">
        <v>1</v>
      </c>
      <c r="L464" s="297">
        <v>46024</v>
      </c>
      <c r="M464" s="297">
        <v>46660</v>
      </c>
      <c r="N464" s="95">
        <f t="shared" si="17"/>
        <v>90.857142857142861</v>
      </c>
      <c r="O464" s="51">
        <v>0</v>
      </c>
      <c r="P464" s="53" t="s">
        <v>1850</v>
      </c>
      <c r="Q464" s="34">
        <f t="shared" si="16"/>
        <v>0</v>
      </c>
      <c r="R464" s="48" t="str">
        <f t="array" aca="1" ref="R464" ca="1">IF(ISNUMBER(Q464),IF(Q464=100%,"CUMPLIDA",IF(AND(ISNUMBER(M464),ISNUMBER(INDIRECT("FECHA_"&amp;$B464,1))), IF(M464&lt;=INDIRECT("FECHA_"&amp;$B464,1),"INCUMPLIDA","PROCESO"), "VERIFICAR FECHA")),"SIN VALOR AVANCE")</f>
        <v>PROCESO</v>
      </c>
    </row>
    <row r="465" spans="1:18" ht="409.5">
      <c r="A465" s="44" t="s">
        <v>652</v>
      </c>
      <c r="B465" s="43" t="s">
        <v>1276</v>
      </c>
      <c r="C465" s="474"/>
      <c r="D465" s="474"/>
      <c r="E465" s="475"/>
      <c r="F465" s="475"/>
      <c r="G465" s="475"/>
      <c r="H465" s="45" t="s">
        <v>495</v>
      </c>
      <c r="I465" s="33" t="s">
        <v>496</v>
      </c>
      <c r="J465" s="33" t="s">
        <v>527</v>
      </c>
      <c r="K465" s="56">
        <v>2</v>
      </c>
      <c r="L465" s="297">
        <v>46024</v>
      </c>
      <c r="M465" s="297">
        <v>46660</v>
      </c>
      <c r="N465" s="95">
        <f t="shared" si="17"/>
        <v>90.857142857142861</v>
      </c>
      <c r="O465" s="51">
        <v>0</v>
      </c>
      <c r="P465" s="53" t="s">
        <v>1823</v>
      </c>
      <c r="Q465" s="34">
        <f t="shared" si="16"/>
        <v>0</v>
      </c>
      <c r="R465" s="48" t="str">
        <f t="array" aca="1" ref="R465" ca="1">IF(ISNUMBER(Q465),IF(Q465=100%,"CUMPLIDA",IF(AND(ISNUMBER(M465),ISNUMBER(INDIRECT("FECHA_"&amp;$B465,1))), IF(M465&lt;=INDIRECT("FECHA_"&amp;$B465,1),"INCUMPLIDA","PROCESO"), "VERIFICAR FECHA")),"SIN VALOR AVANCE")</f>
        <v>PROCESO</v>
      </c>
    </row>
    <row r="466" spans="1:18" ht="345.75">
      <c r="A466" s="44" t="s">
        <v>652</v>
      </c>
      <c r="B466" s="43" t="s">
        <v>1276</v>
      </c>
      <c r="C466" s="474" t="s">
        <v>1903</v>
      </c>
      <c r="D466" s="474" t="s">
        <v>1904</v>
      </c>
      <c r="E466" s="475" t="s">
        <v>1905</v>
      </c>
      <c r="F466" s="475"/>
      <c r="G466" s="475" t="s">
        <v>1906</v>
      </c>
      <c r="H466" s="475" t="s">
        <v>713</v>
      </c>
      <c r="I466" s="57" t="s">
        <v>1718</v>
      </c>
      <c r="J466" s="33" t="s">
        <v>1719</v>
      </c>
      <c r="K466" s="51">
        <v>1</v>
      </c>
      <c r="L466" s="296">
        <v>44044</v>
      </c>
      <c r="M466" s="296">
        <v>44196</v>
      </c>
      <c r="N466" s="95">
        <f t="shared" si="17"/>
        <v>21.714285714285715</v>
      </c>
      <c r="O466" s="51">
        <v>1</v>
      </c>
      <c r="P466" s="33" t="s">
        <v>1907</v>
      </c>
      <c r="Q466" s="34">
        <f t="shared" si="16"/>
        <v>1</v>
      </c>
      <c r="R466" s="48" t="str">
        <f t="array" aca="1" ref="R466" ca="1">IF(ISNUMBER(Q466),IF(Q466=100%,"CUMPLIDA",IF(AND(ISNUMBER(M466),ISNUMBER(INDIRECT("FECHA_"&amp;$B466,1))), IF(M466&lt;=INDIRECT("FECHA_"&amp;$B466,1),"INCUMPLIDA","PROCESO"), "VERIFICAR FECHA")),"SIN VALOR AVANCE")</f>
        <v>CUMPLIDA</v>
      </c>
    </row>
    <row r="467" spans="1:18" ht="135.75">
      <c r="A467" s="44" t="s">
        <v>652</v>
      </c>
      <c r="B467" s="43" t="s">
        <v>1276</v>
      </c>
      <c r="C467" s="474"/>
      <c r="D467" s="474"/>
      <c r="E467" s="475"/>
      <c r="F467" s="475"/>
      <c r="G467" s="475"/>
      <c r="H467" s="475"/>
      <c r="I467" s="33" t="s">
        <v>658</v>
      </c>
      <c r="J467" s="33" t="s">
        <v>659</v>
      </c>
      <c r="K467" s="56">
        <v>1</v>
      </c>
      <c r="L467" s="296">
        <v>45231</v>
      </c>
      <c r="M467" s="296">
        <v>45504</v>
      </c>
      <c r="N467" s="95">
        <f t="shared" si="17"/>
        <v>39</v>
      </c>
      <c r="O467" s="51">
        <v>1</v>
      </c>
      <c r="P467" s="53" t="s">
        <v>1804</v>
      </c>
      <c r="Q467" s="34">
        <f t="shared" si="16"/>
        <v>1</v>
      </c>
      <c r="R467" s="48" t="str">
        <f t="array" aca="1" ref="R467" ca="1">IF(ISNUMBER(Q467),IF(Q467=100%,"CUMPLIDA",IF(AND(ISNUMBER(M467),ISNUMBER(INDIRECT("FECHA_"&amp;$B467,1))), IF(M467&lt;=INDIRECT("FECHA_"&amp;$B467,1),"INCUMPLIDA","PROCESO"), "VERIFICAR FECHA")),"SIN VALOR AVANCE")</f>
        <v>CUMPLIDA</v>
      </c>
    </row>
    <row r="468" spans="1:18" ht="409.5">
      <c r="A468" s="44" t="s">
        <v>652</v>
      </c>
      <c r="B468" s="43" t="s">
        <v>1276</v>
      </c>
      <c r="C468" s="474"/>
      <c r="D468" s="474"/>
      <c r="E468" s="475"/>
      <c r="F468" s="475"/>
      <c r="G468" s="475"/>
      <c r="H468" s="475"/>
      <c r="I468" s="33" t="s">
        <v>661</v>
      </c>
      <c r="J468" s="33" t="s">
        <v>662</v>
      </c>
      <c r="K468" s="56">
        <v>1</v>
      </c>
      <c r="L468" s="296">
        <v>45231</v>
      </c>
      <c r="M468" s="296">
        <v>45504</v>
      </c>
      <c r="N468" s="95">
        <f t="shared" si="17"/>
        <v>39</v>
      </c>
      <c r="O468" s="51">
        <v>1</v>
      </c>
      <c r="P468" s="53" t="s">
        <v>1840</v>
      </c>
      <c r="Q468" s="34">
        <f t="shared" si="16"/>
        <v>1</v>
      </c>
      <c r="R468" s="48" t="str">
        <f t="array" aca="1" ref="R468" ca="1">IF(ISNUMBER(Q468),IF(Q468=100%,"CUMPLIDA",IF(AND(ISNUMBER(M468),ISNUMBER(INDIRECT("FECHA_"&amp;$B468,1))), IF(M468&lt;=INDIRECT("FECHA_"&amp;$B468,1),"INCUMPLIDA","PROCESO"), "VERIFICAR FECHA")),"SIN VALOR AVANCE")</f>
        <v>CUMPLIDA</v>
      </c>
    </row>
    <row r="469" spans="1:18" ht="285.75">
      <c r="A469" s="44" t="s">
        <v>652</v>
      </c>
      <c r="B469" s="43" t="s">
        <v>1276</v>
      </c>
      <c r="C469" s="474"/>
      <c r="D469" s="474"/>
      <c r="E469" s="475"/>
      <c r="F469" s="475"/>
      <c r="G469" s="475"/>
      <c r="H469" s="45" t="s">
        <v>664</v>
      </c>
      <c r="I469" s="33" t="s">
        <v>474</v>
      </c>
      <c r="J469" s="33" t="s">
        <v>475</v>
      </c>
      <c r="K469" s="56">
        <v>1</v>
      </c>
      <c r="L469" s="297">
        <v>45323</v>
      </c>
      <c r="M469" s="297">
        <v>45747</v>
      </c>
      <c r="N469" s="95">
        <f t="shared" si="17"/>
        <v>60.571428571428569</v>
      </c>
      <c r="O469" s="51">
        <v>1</v>
      </c>
      <c r="P469" s="33" t="s">
        <v>1908</v>
      </c>
      <c r="Q469" s="34">
        <f t="shared" si="16"/>
        <v>1</v>
      </c>
      <c r="R469" s="48" t="str">
        <f t="array" aca="1" ref="R469" ca="1">IF(ISNUMBER(Q469),IF(Q469=100%,"CUMPLIDA",IF(AND(ISNUMBER(M469),ISNUMBER(INDIRECT("FECHA_"&amp;$B469,1))), IF(M469&lt;=INDIRECT("FECHA_"&amp;$B469,1),"INCUMPLIDA","PROCESO"), "VERIFICAR FECHA")),"SIN VALOR AVANCE")</f>
        <v>CUMPLIDA</v>
      </c>
    </row>
    <row r="470" spans="1:18" ht="135.75">
      <c r="A470" s="44" t="s">
        <v>652</v>
      </c>
      <c r="B470" s="43" t="s">
        <v>1276</v>
      </c>
      <c r="C470" s="474"/>
      <c r="D470" s="474"/>
      <c r="E470" s="475"/>
      <c r="F470" s="475"/>
      <c r="G470" s="475"/>
      <c r="H470" s="45" t="s">
        <v>518</v>
      </c>
      <c r="I470" s="33" t="s">
        <v>518</v>
      </c>
      <c r="J470" s="33" t="s">
        <v>519</v>
      </c>
      <c r="K470" s="56">
        <v>1</v>
      </c>
      <c r="L470" s="297">
        <v>45323</v>
      </c>
      <c r="M470" s="297">
        <v>45747</v>
      </c>
      <c r="N470" s="95">
        <f t="shared" si="17"/>
        <v>60.571428571428569</v>
      </c>
      <c r="O470" s="51">
        <v>1</v>
      </c>
      <c r="P470" s="53" t="s">
        <v>1804</v>
      </c>
      <c r="Q470" s="34">
        <f t="shared" si="16"/>
        <v>1</v>
      </c>
      <c r="R470" s="48" t="str">
        <f t="array" aca="1" ref="R470" ca="1">IF(ISNUMBER(Q470),IF(Q470=100%,"CUMPLIDA",IF(AND(ISNUMBER(M470),ISNUMBER(INDIRECT("FECHA_"&amp;$B470,1))), IF(M470&lt;=INDIRECT("FECHA_"&amp;$B470,1),"INCUMPLIDA","PROCESO"), "VERIFICAR FECHA")),"SIN VALOR AVANCE")</f>
        <v>CUMPLIDA</v>
      </c>
    </row>
    <row r="471" spans="1:18" ht="165.75">
      <c r="A471" s="44" t="s">
        <v>652</v>
      </c>
      <c r="B471" s="43" t="s">
        <v>1276</v>
      </c>
      <c r="C471" s="474"/>
      <c r="D471" s="474"/>
      <c r="E471" s="475"/>
      <c r="F471" s="475"/>
      <c r="G471" s="475"/>
      <c r="H471" s="45" t="s">
        <v>480</v>
      </c>
      <c r="I471" s="33" t="s">
        <v>481</v>
      </c>
      <c r="J471" s="33" t="s">
        <v>482</v>
      </c>
      <c r="K471" s="56">
        <v>1</v>
      </c>
      <c r="L471" s="297">
        <v>45231</v>
      </c>
      <c r="M471" s="297">
        <v>45747</v>
      </c>
      <c r="N471" s="95">
        <f t="shared" si="17"/>
        <v>73.714285714285708</v>
      </c>
      <c r="O471" s="51">
        <v>1</v>
      </c>
      <c r="P471" s="33" t="s">
        <v>1721</v>
      </c>
      <c r="Q471" s="34">
        <f t="shared" si="16"/>
        <v>1</v>
      </c>
      <c r="R471" s="48" t="str">
        <f t="array" aca="1" ref="R471" ca="1">IF(ISNUMBER(Q471),IF(Q471=100%,"CUMPLIDA",IF(AND(ISNUMBER(M471),ISNUMBER(INDIRECT("FECHA_"&amp;$B471,1))), IF(M471&lt;=INDIRECT("FECHA_"&amp;$B471,1),"INCUMPLIDA","PROCESO"), "VERIFICAR FECHA")),"SIN VALOR AVANCE")</f>
        <v>CUMPLIDA</v>
      </c>
    </row>
    <row r="472" spans="1:18" ht="285.75">
      <c r="A472" s="44" t="s">
        <v>652</v>
      </c>
      <c r="B472" s="43" t="s">
        <v>1276</v>
      </c>
      <c r="C472" s="474"/>
      <c r="D472" s="474"/>
      <c r="E472" s="475"/>
      <c r="F472" s="475"/>
      <c r="G472" s="475"/>
      <c r="H472" s="45" t="s">
        <v>483</v>
      </c>
      <c r="I472" s="33" t="s">
        <v>483</v>
      </c>
      <c r="J472" s="33" t="s">
        <v>1722</v>
      </c>
      <c r="K472" s="56">
        <v>1</v>
      </c>
      <c r="L472" s="297">
        <v>45323</v>
      </c>
      <c r="M472" s="297">
        <v>45747</v>
      </c>
      <c r="N472" s="95">
        <f t="shared" si="17"/>
        <v>60.571428571428569</v>
      </c>
      <c r="O472" s="51">
        <v>1</v>
      </c>
      <c r="P472" s="33" t="s">
        <v>1908</v>
      </c>
      <c r="Q472" s="34">
        <f t="shared" si="16"/>
        <v>1</v>
      </c>
      <c r="R472" s="48" t="str">
        <f t="array" aca="1" ref="R472" ca="1">IF(ISNUMBER(Q472),IF(Q472=100%,"CUMPLIDA",IF(AND(ISNUMBER(M472),ISNUMBER(INDIRECT("FECHA_"&amp;$B472,1))), IF(M472&lt;=INDIRECT("FECHA_"&amp;$B472,1),"INCUMPLIDA","PROCESO"), "VERIFICAR FECHA")),"SIN VALOR AVANCE")</f>
        <v>CUMPLIDA</v>
      </c>
    </row>
    <row r="473" spans="1:18" ht="135.75">
      <c r="A473" s="44" t="s">
        <v>652</v>
      </c>
      <c r="B473" s="43" t="s">
        <v>1276</v>
      </c>
      <c r="C473" s="474"/>
      <c r="D473" s="474"/>
      <c r="E473" s="475"/>
      <c r="F473" s="475"/>
      <c r="G473" s="475"/>
      <c r="H473" s="45" t="s">
        <v>1808</v>
      </c>
      <c r="I473" s="33" t="s">
        <v>1808</v>
      </c>
      <c r="J473" s="33" t="s">
        <v>485</v>
      </c>
      <c r="K473" s="56">
        <v>1</v>
      </c>
      <c r="L473" s="297">
        <v>45231</v>
      </c>
      <c r="M473" s="297">
        <v>45747</v>
      </c>
      <c r="N473" s="95">
        <f t="shared" si="17"/>
        <v>73.714285714285708</v>
      </c>
      <c r="O473" s="51">
        <v>1</v>
      </c>
      <c r="P473" s="53" t="s">
        <v>1804</v>
      </c>
      <c r="Q473" s="34">
        <f t="shared" si="16"/>
        <v>1</v>
      </c>
      <c r="R473" s="48" t="str">
        <f t="array" aca="1" ref="R473" ca="1">IF(ISNUMBER(Q473),IF(Q473=100%,"CUMPLIDA",IF(AND(ISNUMBER(M473),ISNUMBER(INDIRECT("FECHA_"&amp;$B473,1))), IF(M473&lt;=INDIRECT("FECHA_"&amp;$B473,1),"INCUMPLIDA","PROCESO"), "VERIFICAR FECHA")),"SIN VALOR AVANCE")</f>
        <v>CUMPLIDA</v>
      </c>
    </row>
    <row r="474" spans="1:18" ht="409.5">
      <c r="A474" s="44" t="s">
        <v>652</v>
      </c>
      <c r="B474" s="43" t="s">
        <v>1276</v>
      </c>
      <c r="C474" s="474"/>
      <c r="D474" s="474"/>
      <c r="E474" s="475"/>
      <c r="F474" s="475"/>
      <c r="G474" s="475"/>
      <c r="H474" s="45" t="s">
        <v>1809</v>
      </c>
      <c r="I474" s="33" t="s">
        <v>1809</v>
      </c>
      <c r="J474" s="33" t="s">
        <v>776</v>
      </c>
      <c r="K474" s="56">
        <v>1</v>
      </c>
      <c r="L474" s="297">
        <v>45231</v>
      </c>
      <c r="M474" s="297">
        <v>45808</v>
      </c>
      <c r="N474" s="95">
        <f t="shared" si="17"/>
        <v>82.428571428571431</v>
      </c>
      <c r="O474" s="51">
        <v>1</v>
      </c>
      <c r="P474" s="53" t="s">
        <v>1805</v>
      </c>
      <c r="Q474" s="34">
        <f t="shared" si="16"/>
        <v>1</v>
      </c>
      <c r="R474" s="48" t="str">
        <f t="array" aca="1" ref="R474" ca="1">IF(ISNUMBER(Q474),IF(Q474=100%,"CUMPLIDA",IF(AND(ISNUMBER(M474),ISNUMBER(INDIRECT("FECHA_"&amp;$B474,1))), IF(M474&lt;=INDIRECT("FECHA_"&amp;$B474,1),"INCUMPLIDA","PROCESO"), "VERIFICAR FECHA")),"SIN VALOR AVANCE")</f>
        <v>CUMPLIDA</v>
      </c>
    </row>
    <row r="475" spans="1:18" ht="240.75">
      <c r="A475" s="44" t="s">
        <v>652</v>
      </c>
      <c r="B475" s="43" t="s">
        <v>1276</v>
      </c>
      <c r="C475" s="474"/>
      <c r="D475" s="474"/>
      <c r="E475" s="475"/>
      <c r="F475" s="475"/>
      <c r="G475" s="475"/>
      <c r="H475" s="45" t="s">
        <v>56</v>
      </c>
      <c r="I475" s="33" t="s">
        <v>489</v>
      </c>
      <c r="J475" s="33" t="s">
        <v>490</v>
      </c>
      <c r="K475" s="56">
        <v>12</v>
      </c>
      <c r="L475" s="297">
        <v>46024</v>
      </c>
      <c r="M475" s="297">
        <v>47118</v>
      </c>
      <c r="N475" s="95">
        <f t="shared" si="17"/>
        <v>156.28571428571428</v>
      </c>
      <c r="O475" s="51">
        <v>0</v>
      </c>
      <c r="P475" s="53" t="s">
        <v>1843</v>
      </c>
      <c r="Q475" s="34">
        <f t="shared" si="16"/>
        <v>0</v>
      </c>
      <c r="R475" s="48" t="str">
        <f t="array" aca="1" ref="R475" ca="1">IF(ISNUMBER(Q475),IF(Q475=100%,"CUMPLIDA",IF(AND(ISNUMBER(M475),ISNUMBER(INDIRECT("FECHA_"&amp;$B475,1))), IF(M475&lt;=INDIRECT("FECHA_"&amp;$B475,1),"INCUMPLIDA","PROCESO"), "VERIFICAR FECHA")),"SIN VALOR AVANCE")</f>
        <v>PROCESO</v>
      </c>
    </row>
    <row r="476" spans="1:18" ht="285.75">
      <c r="A476" s="44" t="s">
        <v>652</v>
      </c>
      <c r="B476" s="43" t="s">
        <v>1276</v>
      </c>
      <c r="C476" s="474"/>
      <c r="D476" s="474"/>
      <c r="E476" s="475"/>
      <c r="F476" s="475"/>
      <c r="G476" s="475"/>
      <c r="H476" s="45" t="s">
        <v>492</v>
      </c>
      <c r="I476" s="33" t="s">
        <v>493</v>
      </c>
      <c r="J476" s="33" t="s">
        <v>494</v>
      </c>
      <c r="K476" s="56">
        <v>1</v>
      </c>
      <c r="L476" s="297">
        <v>46024</v>
      </c>
      <c r="M476" s="297">
        <v>47118</v>
      </c>
      <c r="N476" s="95">
        <f t="shared" si="17"/>
        <v>156.28571428571428</v>
      </c>
      <c r="O476" s="51">
        <v>0</v>
      </c>
      <c r="P476" s="53" t="s">
        <v>1909</v>
      </c>
      <c r="Q476" s="34">
        <f t="shared" si="16"/>
        <v>0</v>
      </c>
      <c r="R476" s="48" t="str">
        <f t="array" aca="1" ref="R476" ca="1">IF(ISNUMBER(Q476),IF(Q476=100%,"CUMPLIDA",IF(AND(ISNUMBER(M476),ISNUMBER(INDIRECT("FECHA_"&amp;$B476,1))), IF(M476&lt;=INDIRECT("FECHA_"&amp;$B476,1),"INCUMPLIDA","PROCESO"), "VERIFICAR FECHA")),"SIN VALOR AVANCE")</f>
        <v>PROCESO</v>
      </c>
    </row>
    <row r="477" spans="1:18" ht="409.5">
      <c r="A477" s="44" t="s">
        <v>652</v>
      </c>
      <c r="B477" s="43" t="s">
        <v>1276</v>
      </c>
      <c r="C477" s="474"/>
      <c r="D477" s="474"/>
      <c r="E477" s="475"/>
      <c r="F477" s="475"/>
      <c r="G477" s="475"/>
      <c r="H477" s="45" t="s">
        <v>495</v>
      </c>
      <c r="I477" s="33" t="s">
        <v>496</v>
      </c>
      <c r="J477" s="33" t="s">
        <v>527</v>
      </c>
      <c r="K477" s="56">
        <v>2</v>
      </c>
      <c r="L477" s="297">
        <v>46024</v>
      </c>
      <c r="M477" s="297">
        <v>47118</v>
      </c>
      <c r="N477" s="95">
        <f t="shared" si="17"/>
        <v>156.28571428571428</v>
      </c>
      <c r="O477" s="51">
        <v>0</v>
      </c>
      <c r="P477" s="53" t="s">
        <v>1812</v>
      </c>
      <c r="Q477" s="34">
        <f t="shared" si="16"/>
        <v>0</v>
      </c>
      <c r="R477" s="48" t="str">
        <f t="array" aca="1" ref="R477" ca="1">IF(ISNUMBER(Q477),IF(Q477=100%,"CUMPLIDA",IF(AND(ISNUMBER(M477),ISNUMBER(INDIRECT("FECHA_"&amp;$B477,1))), IF(M477&lt;=INDIRECT("FECHA_"&amp;$B477,1),"INCUMPLIDA","PROCESO"), "VERIFICAR FECHA")),"SIN VALOR AVANCE")</f>
        <v>PROCESO</v>
      </c>
    </row>
    <row r="478" spans="1:18" ht="390.75">
      <c r="A478" s="44" t="s">
        <v>652</v>
      </c>
      <c r="B478" s="43" t="s">
        <v>1276</v>
      </c>
      <c r="C478" s="474" t="s">
        <v>1910</v>
      </c>
      <c r="D478" s="474" t="s">
        <v>1911</v>
      </c>
      <c r="E478" s="475" t="s">
        <v>1912</v>
      </c>
      <c r="F478" s="475"/>
      <c r="G478" s="475" t="s">
        <v>1913</v>
      </c>
      <c r="H478" s="475" t="s">
        <v>713</v>
      </c>
      <c r="I478" s="57" t="s">
        <v>1718</v>
      </c>
      <c r="J478" s="62" t="s">
        <v>1719</v>
      </c>
      <c r="K478" s="51">
        <v>1</v>
      </c>
      <c r="L478" s="296">
        <v>44044</v>
      </c>
      <c r="M478" s="296">
        <v>44196</v>
      </c>
      <c r="N478" s="95">
        <f t="shared" si="17"/>
        <v>21.714285714285715</v>
      </c>
      <c r="O478" s="51">
        <v>1</v>
      </c>
      <c r="P478" s="33" t="s">
        <v>1914</v>
      </c>
      <c r="Q478" s="34">
        <f t="shared" si="16"/>
        <v>1</v>
      </c>
      <c r="R478" s="48" t="str">
        <f t="array" aca="1" ref="R478" ca="1">IF(ISNUMBER(Q478),IF(Q478=100%,"CUMPLIDA",IF(AND(ISNUMBER(M478),ISNUMBER(INDIRECT("FECHA_"&amp;$B478,1))), IF(M478&lt;=INDIRECT("FECHA_"&amp;$B478,1),"INCUMPLIDA","PROCESO"), "VERIFICAR FECHA")),"SIN VALOR AVANCE")</f>
        <v>CUMPLIDA</v>
      </c>
    </row>
    <row r="479" spans="1:18" ht="135.75">
      <c r="A479" s="44" t="s">
        <v>652</v>
      </c>
      <c r="B479" s="43" t="s">
        <v>1276</v>
      </c>
      <c r="C479" s="474"/>
      <c r="D479" s="474"/>
      <c r="E479" s="475"/>
      <c r="F479" s="475"/>
      <c r="G479" s="475"/>
      <c r="H479" s="475"/>
      <c r="I479" s="57" t="s">
        <v>658</v>
      </c>
      <c r="J479" s="33" t="s">
        <v>659</v>
      </c>
      <c r="K479" s="51">
        <v>1</v>
      </c>
      <c r="L479" s="296">
        <v>45231</v>
      </c>
      <c r="M479" s="296">
        <v>45504</v>
      </c>
      <c r="N479" s="95">
        <f t="shared" si="17"/>
        <v>39</v>
      </c>
      <c r="O479" s="51">
        <v>1</v>
      </c>
      <c r="P479" s="53" t="s">
        <v>1804</v>
      </c>
      <c r="Q479" s="34">
        <f t="shared" si="16"/>
        <v>1</v>
      </c>
      <c r="R479" s="48" t="str">
        <f t="array" aca="1" ref="R479" ca="1">IF(ISNUMBER(Q479),IF(Q479=100%,"CUMPLIDA",IF(AND(ISNUMBER(M479),ISNUMBER(INDIRECT("FECHA_"&amp;$B479,1))), IF(M479&lt;=INDIRECT("FECHA_"&amp;$B479,1),"INCUMPLIDA","PROCESO"), "VERIFICAR FECHA")),"SIN VALOR AVANCE")</f>
        <v>CUMPLIDA</v>
      </c>
    </row>
    <row r="480" spans="1:18" ht="409.5">
      <c r="A480" s="44" t="s">
        <v>652</v>
      </c>
      <c r="B480" s="43" t="s">
        <v>1276</v>
      </c>
      <c r="C480" s="474"/>
      <c r="D480" s="474"/>
      <c r="E480" s="475"/>
      <c r="F480" s="475"/>
      <c r="G480" s="475"/>
      <c r="H480" s="475"/>
      <c r="I480" s="57" t="s">
        <v>661</v>
      </c>
      <c r="J480" s="33" t="s">
        <v>662</v>
      </c>
      <c r="K480" s="51">
        <v>1</v>
      </c>
      <c r="L480" s="296">
        <v>45231</v>
      </c>
      <c r="M480" s="296">
        <v>45504</v>
      </c>
      <c r="N480" s="95">
        <f t="shared" si="17"/>
        <v>39</v>
      </c>
      <c r="O480" s="51">
        <v>1</v>
      </c>
      <c r="P480" s="53" t="s">
        <v>1840</v>
      </c>
      <c r="Q480" s="34">
        <f t="shared" si="16"/>
        <v>1</v>
      </c>
      <c r="R480" s="48" t="str">
        <f t="array" aca="1" ref="R480" ca="1">IF(ISNUMBER(Q480),IF(Q480=100%,"CUMPLIDA",IF(AND(ISNUMBER(M480),ISNUMBER(INDIRECT("FECHA_"&amp;$B480,1))), IF(M480&lt;=INDIRECT("FECHA_"&amp;$B480,1),"INCUMPLIDA","PROCESO"), "VERIFICAR FECHA")),"SIN VALOR AVANCE")</f>
        <v>CUMPLIDA</v>
      </c>
    </row>
    <row r="481" spans="1:18" ht="285.75">
      <c r="A481" s="44" t="s">
        <v>652</v>
      </c>
      <c r="B481" s="43" t="s">
        <v>1276</v>
      </c>
      <c r="C481" s="474"/>
      <c r="D481" s="474"/>
      <c r="E481" s="475"/>
      <c r="F481" s="475"/>
      <c r="G481" s="475"/>
      <c r="H481" s="45" t="s">
        <v>664</v>
      </c>
      <c r="I481" s="33" t="s">
        <v>474</v>
      </c>
      <c r="J481" s="33" t="s">
        <v>475</v>
      </c>
      <c r="K481" s="56">
        <v>1</v>
      </c>
      <c r="L481" s="297">
        <v>45323</v>
      </c>
      <c r="M481" s="297">
        <v>45747</v>
      </c>
      <c r="N481" s="95">
        <f t="shared" si="17"/>
        <v>60.571428571428569</v>
      </c>
      <c r="O481" s="51">
        <v>1</v>
      </c>
      <c r="P481" s="53" t="s">
        <v>1806</v>
      </c>
      <c r="Q481" s="34">
        <f t="shared" si="16"/>
        <v>1</v>
      </c>
      <c r="R481" s="48" t="str">
        <f t="array" aca="1" ref="R481" ca="1">IF(ISNUMBER(Q481),IF(Q481=100%,"CUMPLIDA",IF(AND(ISNUMBER(M481),ISNUMBER(INDIRECT("FECHA_"&amp;$B481,1))), IF(M481&lt;=INDIRECT("FECHA_"&amp;$B481,1),"INCUMPLIDA","PROCESO"), "VERIFICAR FECHA")),"SIN VALOR AVANCE")</f>
        <v>CUMPLIDA</v>
      </c>
    </row>
    <row r="482" spans="1:18" ht="135.75">
      <c r="A482" s="44" t="s">
        <v>652</v>
      </c>
      <c r="B482" s="43" t="s">
        <v>1276</v>
      </c>
      <c r="C482" s="474"/>
      <c r="D482" s="474"/>
      <c r="E482" s="475"/>
      <c r="F482" s="475"/>
      <c r="G482" s="475"/>
      <c r="H482" s="45" t="s">
        <v>518</v>
      </c>
      <c r="I482" s="33" t="s">
        <v>518</v>
      </c>
      <c r="J482" s="33" t="s">
        <v>519</v>
      </c>
      <c r="K482" s="56">
        <v>1</v>
      </c>
      <c r="L482" s="297">
        <v>45323</v>
      </c>
      <c r="M482" s="297">
        <v>45747</v>
      </c>
      <c r="N482" s="95">
        <f t="shared" si="17"/>
        <v>60.571428571428569</v>
      </c>
      <c r="O482" s="51">
        <v>1</v>
      </c>
      <c r="P482" s="53" t="s">
        <v>1915</v>
      </c>
      <c r="Q482" s="34">
        <f t="shared" si="16"/>
        <v>1</v>
      </c>
      <c r="R482" s="48" t="str">
        <f t="array" aca="1" ref="R482" ca="1">IF(ISNUMBER(Q482),IF(Q482=100%,"CUMPLIDA",IF(AND(ISNUMBER(M482),ISNUMBER(INDIRECT("FECHA_"&amp;$B482,1))), IF(M482&lt;=INDIRECT("FECHA_"&amp;$B482,1),"INCUMPLIDA","PROCESO"), "VERIFICAR FECHA")),"SIN VALOR AVANCE")</f>
        <v>CUMPLIDA</v>
      </c>
    </row>
    <row r="483" spans="1:18" ht="165.75">
      <c r="A483" s="44" t="s">
        <v>652</v>
      </c>
      <c r="B483" s="43" t="s">
        <v>1276</v>
      </c>
      <c r="C483" s="474"/>
      <c r="D483" s="474"/>
      <c r="E483" s="475"/>
      <c r="F483" s="475"/>
      <c r="G483" s="475"/>
      <c r="H483" s="45" t="s">
        <v>480</v>
      </c>
      <c r="I483" s="33" t="s">
        <v>481</v>
      </c>
      <c r="J483" s="33" t="s">
        <v>482</v>
      </c>
      <c r="K483" s="56">
        <v>1</v>
      </c>
      <c r="L483" s="297">
        <v>45231</v>
      </c>
      <c r="M483" s="297">
        <v>45747</v>
      </c>
      <c r="N483" s="95">
        <f t="shared" si="17"/>
        <v>73.714285714285708</v>
      </c>
      <c r="O483" s="51">
        <v>1</v>
      </c>
      <c r="P483" s="33" t="s">
        <v>1721</v>
      </c>
      <c r="Q483" s="34">
        <f t="shared" si="16"/>
        <v>1</v>
      </c>
      <c r="R483" s="48" t="str">
        <f t="array" aca="1" ref="R483" ca="1">IF(ISNUMBER(Q483),IF(Q483=100%,"CUMPLIDA",IF(AND(ISNUMBER(M483),ISNUMBER(INDIRECT("FECHA_"&amp;$B483,1))), IF(M483&lt;=INDIRECT("FECHA_"&amp;$B483,1),"INCUMPLIDA","PROCESO"), "VERIFICAR FECHA")),"SIN VALOR AVANCE")</f>
        <v>CUMPLIDA</v>
      </c>
    </row>
    <row r="484" spans="1:18" ht="285.75">
      <c r="A484" s="44" t="s">
        <v>652</v>
      </c>
      <c r="B484" s="43" t="s">
        <v>1276</v>
      </c>
      <c r="C484" s="474"/>
      <c r="D484" s="474"/>
      <c r="E484" s="475"/>
      <c r="F484" s="475"/>
      <c r="G484" s="475"/>
      <c r="H484" s="45" t="s">
        <v>483</v>
      </c>
      <c r="I484" s="33" t="s">
        <v>483</v>
      </c>
      <c r="J484" s="33" t="s">
        <v>1722</v>
      </c>
      <c r="K484" s="56">
        <v>1</v>
      </c>
      <c r="L484" s="297">
        <v>45323</v>
      </c>
      <c r="M484" s="297">
        <v>45747</v>
      </c>
      <c r="N484" s="95">
        <f t="shared" si="17"/>
        <v>60.571428571428569</v>
      </c>
      <c r="O484" s="51">
        <v>1</v>
      </c>
      <c r="P484" s="53" t="s">
        <v>1806</v>
      </c>
      <c r="Q484" s="34">
        <f t="shared" si="16"/>
        <v>1</v>
      </c>
      <c r="R484" s="48" t="str">
        <f t="array" aca="1" ref="R484" ca="1">IF(ISNUMBER(Q484),IF(Q484=100%,"CUMPLIDA",IF(AND(ISNUMBER(M484),ISNUMBER(INDIRECT("FECHA_"&amp;$B484,1))), IF(M484&lt;=INDIRECT("FECHA_"&amp;$B484,1),"INCUMPLIDA","PROCESO"), "VERIFICAR FECHA")),"SIN VALOR AVANCE")</f>
        <v>CUMPLIDA</v>
      </c>
    </row>
    <row r="485" spans="1:18" ht="135.75">
      <c r="A485" s="44" t="s">
        <v>652</v>
      </c>
      <c r="B485" s="43" t="s">
        <v>1276</v>
      </c>
      <c r="C485" s="474"/>
      <c r="D485" s="474"/>
      <c r="E485" s="475"/>
      <c r="F485" s="475"/>
      <c r="G485" s="475"/>
      <c r="H485" s="45" t="s">
        <v>1808</v>
      </c>
      <c r="I485" s="33" t="s">
        <v>1808</v>
      </c>
      <c r="J485" s="33" t="s">
        <v>485</v>
      </c>
      <c r="K485" s="56">
        <v>1</v>
      </c>
      <c r="L485" s="297">
        <v>45231</v>
      </c>
      <c r="M485" s="297">
        <v>45747</v>
      </c>
      <c r="N485" s="95">
        <f t="shared" si="17"/>
        <v>73.714285714285708</v>
      </c>
      <c r="O485" s="51">
        <v>1</v>
      </c>
      <c r="P485" s="53" t="s">
        <v>1915</v>
      </c>
      <c r="Q485" s="34">
        <f t="shared" si="16"/>
        <v>1</v>
      </c>
      <c r="R485" s="48" t="str">
        <f t="array" aca="1" ref="R485" ca="1">IF(ISNUMBER(Q485),IF(Q485=100%,"CUMPLIDA",IF(AND(ISNUMBER(M485),ISNUMBER(INDIRECT("FECHA_"&amp;$B485,1))), IF(M485&lt;=INDIRECT("FECHA_"&amp;$B485,1),"INCUMPLIDA","PROCESO"), "VERIFICAR FECHA")),"SIN VALOR AVANCE")</f>
        <v>CUMPLIDA</v>
      </c>
    </row>
    <row r="486" spans="1:18" ht="409.5">
      <c r="A486" s="44" t="s">
        <v>652</v>
      </c>
      <c r="B486" s="43" t="s">
        <v>1276</v>
      </c>
      <c r="C486" s="474"/>
      <c r="D486" s="474"/>
      <c r="E486" s="475"/>
      <c r="F486" s="475"/>
      <c r="G486" s="475"/>
      <c r="H486" s="45" t="s">
        <v>1809</v>
      </c>
      <c r="I486" s="33" t="s">
        <v>1809</v>
      </c>
      <c r="J486" s="33" t="s">
        <v>776</v>
      </c>
      <c r="K486" s="56">
        <v>1</v>
      </c>
      <c r="L486" s="297">
        <v>45231</v>
      </c>
      <c r="M486" s="297">
        <v>45808</v>
      </c>
      <c r="N486" s="95">
        <f t="shared" si="17"/>
        <v>82.428571428571431</v>
      </c>
      <c r="O486" s="51">
        <v>1</v>
      </c>
      <c r="P486" s="53" t="s">
        <v>1916</v>
      </c>
      <c r="Q486" s="34">
        <f t="shared" si="16"/>
        <v>1</v>
      </c>
      <c r="R486" s="48" t="str">
        <f t="array" aca="1" ref="R486" ca="1">IF(ISNUMBER(Q486),IF(Q486=100%,"CUMPLIDA",IF(AND(ISNUMBER(M486),ISNUMBER(INDIRECT("FECHA_"&amp;$B486,1))), IF(M486&lt;=INDIRECT("FECHA_"&amp;$B486,1),"INCUMPLIDA","PROCESO"), "VERIFICAR FECHA")),"SIN VALOR AVANCE")</f>
        <v>CUMPLIDA</v>
      </c>
    </row>
    <row r="487" spans="1:18" ht="255.75">
      <c r="A487" s="44" t="s">
        <v>652</v>
      </c>
      <c r="B487" s="43" t="s">
        <v>1276</v>
      </c>
      <c r="C487" s="474"/>
      <c r="D487" s="474"/>
      <c r="E487" s="475"/>
      <c r="F487" s="475"/>
      <c r="G487" s="475"/>
      <c r="H487" s="45" t="s">
        <v>56</v>
      </c>
      <c r="I487" s="33" t="s">
        <v>489</v>
      </c>
      <c r="J487" s="33" t="s">
        <v>490</v>
      </c>
      <c r="K487" s="56">
        <v>12</v>
      </c>
      <c r="L487" s="297">
        <v>46024</v>
      </c>
      <c r="M487" s="297">
        <v>47118</v>
      </c>
      <c r="N487" s="95">
        <f t="shared" si="17"/>
        <v>156.28571428571428</v>
      </c>
      <c r="O487" s="51">
        <v>0</v>
      </c>
      <c r="P487" s="53" t="s">
        <v>1810</v>
      </c>
      <c r="Q487" s="34">
        <f t="shared" si="16"/>
        <v>0</v>
      </c>
      <c r="R487" s="48" t="str">
        <f t="array" aca="1" ref="R487" ca="1">IF(ISNUMBER(Q487),IF(Q487=100%,"CUMPLIDA",IF(AND(ISNUMBER(M487),ISNUMBER(INDIRECT("FECHA_"&amp;$B487,1))), IF(M487&lt;=INDIRECT("FECHA_"&amp;$B487,1),"INCUMPLIDA","PROCESO"), "VERIFICAR FECHA")),"SIN VALOR AVANCE")</f>
        <v>PROCESO</v>
      </c>
    </row>
    <row r="488" spans="1:18" ht="285">
      <c r="A488" s="44" t="s">
        <v>652</v>
      </c>
      <c r="B488" s="43" t="s">
        <v>1276</v>
      </c>
      <c r="C488" s="474"/>
      <c r="D488" s="474"/>
      <c r="E488" s="475"/>
      <c r="F488" s="475"/>
      <c r="G488" s="475"/>
      <c r="H488" s="45" t="s">
        <v>492</v>
      </c>
      <c r="I488" s="33" t="s">
        <v>493</v>
      </c>
      <c r="J488" s="33" t="s">
        <v>494</v>
      </c>
      <c r="K488" s="56">
        <v>1</v>
      </c>
      <c r="L488" s="297">
        <v>46024</v>
      </c>
      <c r="M488" s="297">
        <v>47118</v>
      </c>
      <c r="N488" s="95">
        <f t="shared" si="17"/>
        <v>156.28571428571428</v>
      </c>
      <c r="O488" s="51">
        <v>0</v>
      </c>
      <c r="P488" s="33" t="s">
        <v>1917</v>
      </c>
      <c r="Q488" s="34">
        <f t="shared" si="16"/>
        <v>0</v>
      </c>
      <c r="R488" s="48" t="str">
        <f t="array" aca="1" ref="R488" ca="1">IF(ISNUMBER(Q488),IF(Q488=100%,"CUMPLIDA",IF(AND(ISNUMBER(M488),ISNUMBER(INDIRECT("FECHA_"&amp;$B488,1))), IF(M488&lt;=INDIRECT("FECHA_"&amp;$B488,1),"INCUMPLIDA","PROCESO"), "VERIFICAR FECHA")),"SIN VALOR AVANCE")</f>
        <v>PROCESO</v>
      </c>
    </row>
    <row r="489" spans="1:18" ht="409.5">
      <c r="A489" s="44" t="s">
        <v>652</v>
      </c>
      <c r="B489" s="43" t="s">
        <v>1276</v>
      </c>
      <c r="C489" s="474"/>
      <c r="D489" s="474"/>
      <c r="E489" s="475"/>
      <c r="F489" s="475"/>
      <c r="G489" s="475"/>
      <c r="H489" s="45" t="s">
        <v>495</v>
      </c>
      <c r="I489" s="33" t="s">
        <v>496</v>
      </c>
      <c r="J489" s="33" t="s">
        <v>527</v>
      </c>
      <c r="K489" s="56">
        <v>2</v>
      </c>
      <c r="L489" s="297">
        <v>46024</v>
      </c>
      <c r="M489" s="297">
        <v>47118</v>
      </c>
      <c r="N489" s="95">
        <f t="shared" si="17"/>
        <v>156.28571428571428</v>
      </c>
      <c r="O489" s="51">
        <v>0</v>
      </c>
      <c r="P489" s="53" t="s">
        <v>1823</v>
      </c>
      <c r="Q489" s="34">
        <f t="shared" si="16"/>
        <v>0</v>
      </c>
      <c r="R489" s="48" t="str">
        <f t="array" aca="1" ref="R489" ca="1">IF(ISNUMBER(Q489),IF(Q489=100%,"CUMPLIDA",IF(AND(ISNUMBER(M489),ISNUMBER(INDIRECT("FECHA_"&amp;$B489,1))), IF(M489&lt;=INDIRECT("FECHA_"&amp;$B489,1),"INCUMPLIDA","PROCESO"), "VERIFICAR FECHA")),"SIN VALOR AVANCE")</f>
        <v>PROCESO</v>
      </c>
    </row>
    <row r="490" spans="1:18" ht="360.75">
      <c r="A490" s="44" t="s">
        <v>652</v>
      </c>
      <c r="B490" s="43" t="s">
        <v>1276</v>
      </c>
      <c r="C490" s="474" t="s">
        <v>1918</v>
      </c>
      <c r="D490" s="474" t="s">
        <v>1825</v>
      </c>
      <c r="E490" s="475" t="s">
        <v>1919</v>
      </c>
      <c r="F490" s="475"/>
      <c r="G490" s="475" t="s">
        <v>1920</v>
      </c>
      <c r="H490" s="475" t="s">
        <v>713</v>
      </c>
      <c r="I490" s="57" t="s">
        <v>1718</v>
      </c>
      <c r="J490" s="33" t="s">
        <v>1719</v>
      </c>
      <c r="K490" s="51">
        <v>1</v>
      </c>
      <c r="L490" s="296">
        <v>44044</v>
      </c>
      <c r="M490" s="296">
        <v>44196</v>
      </c>
      <c r="N490" s="95">
        <f t="shared" si="17"/>
        <v>21.714285714285715</v>
      </c>
      <c r="O490" s="51">
        <v>1</v>
      </c>
      <c r="P490" s="33" t="s">
        <v>1921</v>
      </c>
      <c r="Q490" s="34">
        <f t="shared" si="16"/>
        <v>1</v>
      </c>
      <c r="R490" s="48" t="str">
        <f t="array" aca="1" ref="R490" ca="1">IF(ISNUMBER(Q490),IF(Q490=100%,"CUMPLIDA",IF(AND(ISNUMBER(M490),ISNUMBER(INDIRECT("FECHA_"&amp;$B490,1))), IF(M490&lt;=INDIRECT("FECHA_"&amp;$B490,1),"INCUMPLIDA","PROCESO"), "VERIFICAR FECHA")),"SIN VALOR AVANCE")</f>
        <v>CUMPLIDA</v>
      </c>
    </row>
    <row r="491" spans="1:18" ht="135.75">
      <c r="A491" s="44" t="s">
        <v>652</v>
      </c>
      <c r="B491" s="43" t="s">
        <v>1276</v>
      </c>
      <c r="C491" s="474"/>
      <c r="D491" s="474"/>
      <c r="E491" s="475"/>
      <c r="F491" s="475"/>
      <c r="G491" s="475"/>
      <c r="H491" s="475"/>
      <c r="I491" s="57" t="s">
        <v>658</v>
      </c>
      <c r="J491" s="33" t="s">
        <v>659</v>
      </c>
      <c r="K491" s="51">
        <v>1</v>
      </c>
      <c r="L491" s="296">
        <v>45231</v>
      </c>
      <c r="M491" s="296">
        <v>45504</v>
      </c>
      <c r="N491" s="95">
        <f t="shared" si="17"/>
        <v>39</v>
      </c>
      <c r="O491" s="51">
        <v>1</v>
      </c>
      <c r="P491" s="53" t="s">
        <v>1804</v>
      </c>
      <c r="Q491" s="34">
        <f t="shared" ref="Q491:Q554" si="18">O491/K491</f>
        <v>1</v>
      </c>
      <c r="R491" s="48" t="str">
        <f t="array" aca="1" ref="R491" ca="1">IF(ISNUMBER(Q491),IF(Q491=100%,"CUMPLIDA",IF(AND(ISNUMBER(M491),ISNUMBER(INDIRECT("FECHA_"&amp;$B491,1))), IF(M491&lt;=INDIRECT("FECHA_"&amp;$B491,1),"INCUMPLIDA","PROCESO"), "VERIFICAR FECHA")),"SIN VALOR AVANCE")</f>
        <v>CUMPLIDA</v>
      </c>
    </row>
    <row r="492" spans="1:18" ht="409.5">
      <c r="A492" s="44" t="s">
        <v>652</v>
      </c>
      <c r="B492" s="43" t="s">
        <v>1276</v>
      </c>
      <c r="C492" s="474"/>
      <c r="D492" s="474"/>
      <c r="E492" s="475"/>
      <c r="F492" s="475"/>
      <c r="G492" s="475"/>
      <c r="H492" s="475"/>
      <c r="I492" s="57" t="s">
        <v>661</v>
      </c>
      <c r="J492" s="33" t="s">
        <v>662</v>
      </c>
      <c r="K492" s="51">
        <v>1</v>
      </c>
      <c r="L492" s="296">
        <v>45231</v>
      </c>
      <c r="M492" s="296">
        <v>45504</v>
      </c>
      <c r="N492" s="95">
        <f t="shared" si="17"/>
        <v>39</v>
      </c>
      <c r="O492" s="51">
        <v>1</v>
      </c>
      <c r="P492" s="53" t="s">
        <v>1840</v>
      </c>
      <c r="Q492" s="34">
        <f t="shared" si="18"/>
        <v>1</v>
      </c>
      <c r="R492" s="48" t="str">
        <f t="array" aca="1" ref="R492" ca="1">IF(ISNUMBER(Q492),IF(Q492=100%,"CUMPLIDA",IF(AND(ISNUMBER(M492),ISNUMBER(INDIRECT("FECHA_"&amp;$B492,1))), IF(M492&lt;=INDIRECT("FECHA_"&amp;$B492,1),"INCUMPLIDA","PROCESO"), "VERIFICAR FECHA")),"SIN VALOR AVANCE")</f>
        <v>CUMPLIDA</v>
      </c>
    </row>
    <row r="493" spans="1:18" ht="315.75">
      <c r="A493" s="44" t="s">
        <v>652</v>
      </c>
      <c r="B493" s="43" t="s">
        <v>1276</v>
      </c>
      <c r="C493" s="474"/>
      <c r="D493" s="474"/>
      <c r="E493" s="475"/>
      <c r="F493" s="475"/>
      <c r="G493" s="475"/>
      <c r="H493" s="45" t="s">
        <v>664</v>
      </c>
      <c r="I493" s="33" t="s">
        <v>474</v>
      </c>
      <c r="J493" s="33" t="s">
        <v>475</v>
      </c>
      <c r="K493" s="56">
        <v>1</v>
      </c>
      <c r="L493" s="297">
        <v>45323</v>
      </c>
      <c r="M493" s="297">
        <v>45747</v>
      </c>
      <c r="N493" s="95">
        <f t="shared" si="17"/>
        <v>60.571428571428569</v>
      </c>
      <c r="O493" s="51">
        <v>1</v>
      </c>
      <c r="P493" s="53" t="s">
        <v>1895</v>
      </c>
      <c r="Q493" s="34">
        <f t="shared" si="18"/>
        <v>1</v>
      </c>
      <c r="R493" s="48" t="str">
        <f t="array" aca="1" ref="R493" ca="1">IF(ISNUMBER(Q493),IF(Q493=100%,"CUMPLIDA",IF(AND(ISNUMBER(M493),ISNUMBER(INDIRECT("FECHA_"&amp;$B493,1))), IF(M493&lt;=INDIRECT("FECHA_"&amp;$B493,1),"INCUMPLIDA","PROCESO"), "VERIFICAR FECHA")),"SIN VALOR AVANCE")</f>
        <v>CUMPLIDA</v>
      </c>
    </row>
    <row r="494" spans="1:18" ht="135.75">
      <c r="A494" s="44" t="s">
        <v>652</v>
      </c>
      <c r="B494" s="43" t="s">
        <v>1276</v>
      </c>
      <c r="C494" s="474"/>
      <c r="D494" s="474"/>
      <c r="E494" s="475"/>
      <c r="F494" s="475"/>
      <c r="G494" s="475"/>
      <c r="H494" s="45" t="s">
        <v>518</v>
      </c>
      <c r="I494" s="33" t="s">
        <v>518</v>
      </c>
      <c r="J494" s="33" t="s">
        <v>519</v>
      </c>
      <c r="K494" s="56">
        <v>1</v>
      </c>
      <c r="L494" s="297">
        <v>45323</v>
      </c>
      <c r="M494" s="297">
        <v>45747</v>
      </c>
      <c r="N494" s="95">
        <f t="shared" si="17"/>
        <v>60.571428571428569</v>
      </c>
      <c r="O494" s="51">
        <v>1</v>
      </c>
      <c r="P494" s="53" t="s">
        <v>1915</v>
      </c>
      <c r="Q494" s="34">
        <f t="shared" si="18"/>
        <v>1</v>
      </c>
      <c r="R494" s="48" t="str">
        <f t="array" aca="1" ref="R494" ca="1">IF(ISNUMBER(Q494),IF(Q494=100%,"CUMPLIDA",IF(AND(ISNUMBER(M494),ISNUMBER(INDIRECT("FECHA_"&amp;$B494,1))), IF(M494&lt;=INDIRECT("FECHA_"&amp;$B494,1),"INCUMPLIDA","PROCESO"), "VERIFICAR FECHA")),"SIN VALOR AVANCE")</f>
        <v>CUMPLIDA</v>
      </c>
    </row>
    <row r="495" spans="1:18" ht="165.75">
      <c r="A495" s="44" t="s">
        <v>652</v>
      </c>
      <c r="B495" s="43" t="s">
        <v>1276</v>
      </c>
      <c r="C495" s="474"/>
      <c r="D495" s="474"/>
      <c r="E495" s="475"/>
      <c r="F495" s="475"/>
      <c r="G495" s="475"/>
      <c r="H495" s="45" t="s">
        <v>480</v>
      </c>
      <c r="I495" s="33" t="s">
        <v>481</v>
      </c>
      <c r="J495" s="33" t="s">
        <v>482</v>
      </c>
      <c r="K495" s="56">
        <v>1</v>
      </c>
      <c r="L495" s="297">
        <v>45231</v>
      </c>
      <c r="M495" s="297">
        <v>45747</v>
      </c>
      <c r="N495" s="95">
        <f t="shared" si="17"/>
        <v>73.714285714285708</v>
      </c>
      <c r="O495" s="51">
        <v>1</v>
      </c>
      <c r="P495" s="33" t="s">
        <v>1721</v>
      </c>
      <c r="Q495" s="34">
        <f t="shared" si="18"/>
        <v>1</v>
      </c>
      <c r="R495" s="48" t="str">
        <f t="array" aca="1" ref="R495" ca="1">IF(ISNUMBER(Q495),IF(Q495=100%,"CUMPLIDA",IF(AND(ISNUMBER(M495),ISNUMBER(INDIRECT("FECHA_"&amp;$B495,1))), IF(M495&lt;=INDIRECT("FECHA_"&amp;$B495,1),"INCUMPLIDA","PROCESO"), "VERIFICAR FECHA")),"SIN VALOR AVANCE")</f>
        <v>CUMPLIDA</v>
      </c>
    </row>
    <row r="496" spans="1:18" ht="315.75">
      <c r="A496" s="44" t="s">
        <v>652</v>
      </c>
      <c r="B496" s="43" t="s">
        <v>1276</v>
      </c>
      <c r="C496" s="474"/>
      <c r="D496" s="474"/>
      <c r="E496" s="475"/>
      <c r="F496" s="475"/>
      <c r="G496" s="475"/>
      <c r="H496" s="45" t="s">
        <v>483</v>
      </c>
      <c r="I496" s="33" t="s">
        <v>483</v>
      </c>
      <c r="J496" s="33" t="s">
        <v>1722</v>
      </c>
      <c r="K496" s="56">
        <v>1</v>
      </c>
      <c r="L496" s="297">
        <v>45323</v>
      </c>
      <c r="M496" s="297">
        <v>45747</v>
      </c>
      <c r="N496" s="95">
        <f t="shared" si="17"/>
        <v>60.571428571428569</v>
      </c>
      <c r="O496" s="51">
        <v>1</v>
      </c>
      <c r="P496" s="53" t="s">
        <v>1895</v>
      </c>
      <c r="Q496" s="34">
        <f t="shared" si="18"/>
        <v>1</v>
      </c>
      <c r="R496" s="48" t="str">
        <f t="array" aca="1" ref="R496" ca="1">IF(ISNUMBER(Q496),IF(Q496=100%,"CUMPLIDA",IF(AND(ISNUMBER(M496),ISNUMBER(INDIRECT("FECHA_"&amp;$B496,1))), IF(M496&lt;=INDIRECT("FECHA_"&amp;$B496,1),"INCUMPLIDA","PROCESO"), "VERIFICAR FECHA")),"SIN VALOR AVANCE")</f>
        <v>CUMPLIDA</v>
      </c>
    </row>
    <row r="497" spans="1:18" ht="135.75">
      <c r="A497" s="44" t="s">
        <v>652</v>
      </c>
      <c r="B497" s="43" t="s">
        <v>1276</v>
      </c>
      <c r="C497" s="474"/>
      <c r="D497" s="474"/>
      <c r="E497" s="475"/>
      <c r="F497" s="475"/>
      <c r="G497" s="475"/>
      <c r="H497" s="45" t="s">
        <v>1808</v>
      </c>
      <c r="I497" s="33" t="s">
        <v>1808</v>
      </c>
      <c r="J497" s="33" t="s">
        <v>485</v>
      </c>
      <c r="K497" s="56">
        <v>1</v>
      </c>
      <c r="L497" s="297">
        <v>45231</v>
      </c>
      <c r="M497" s="297">
        <v>45747</v>
      </c>
      <c r="N497" s="95">
        <f t="shared" si="17"/>
        <v>73.714285714285708</v>
      </c>
      <c r="O497" s="51">
        <v>1</v>
      </c>
      <c r="P497" s="53" t="s">
        <v>1915</v>
      </c>
      <c r="Q497" s="34">
        <f t="shared" si="18"/>
        <v>1</v>
      </c>
      <c r="R497" s="48" t="str">
        <f t="array" aca="1" ref="R497" ca="1">IF(ISNUMBER(Q497),IF(Q497=100%,"CUMPLIDA",IF(AND(ISNUMBER(M497),ISNUMBER(INDIRECT("FECHA_"&amp;$B497,1))), IF(M497&lt;=INDIRECT("FECHA_"&amp;$B497,1),"INCUMPLIDA","PROCESO"), "VERIFICAR FECHA")),"SIN VALOR AVANCE")</f>
        <v>CUMPLIDA</v>
      </c>
    </row>
    <row r="498" spans="1:18" ht="409.5">
      <c r="A498" s="44" t="s">
        <v>652</v>
      </c>
      <c r="B498" s="43" t="s">
        <v>1276</v>
      </c>
      <c r="C498" s="474"/>
      <c r="D498" s="474"/>
      <c r="E498" s="475"/>
      <c r="F498" s="475"/>
      <c r="G498" s="475"/>
      <c r="H498" s="45" t="s">
        <v>1809</v>
      </c>
      <c r="I498" s="33" t="s">
        <v>1809</v>
      </c>
      <c r="J498" s="33" t="s">
        <v>776</v>
      </c>
      <c r="K498" s="56">
        <v>1</v>
      </c>
      <c r="L498" s="297">
        <v>45231</v>
      </c>
      <c r="M498" s="297">
        <v>45808</v>
      </c>
      <c r="N498" s="95">
        <f t="shared" si="17"/>
        <v>82.428571428571431</v>
      </c>
      <c r="O498" s="51">
        <v>1</v>
      </c>
      <c r="P498" s="53" t="s">
        <v>1916</v>
      </c>
      <c r="Q498" s="34">
        <f t="shared" si="18"/>
        <v>1</v>
      </c>
      <c r="R498" s="48" t="str">
        <f t="array" aca="1" ref="R498" ca="1">IF(ISNUMBER(Q498),IF(Q498=100%,"CUMPLIDA",IF(AND(ISNUMBER(M498),ISNUMBER(INDIRECT("FECHA_"&amp;$B498,1))), IF(M498&lt;=INDIRECT("FECHA_"&amp;$B498,1),"INCUMPLIDA","PROCESO"), "VERIFICAR FECHA")),"SIN VALOR AVANCE")</f>
        <v>CUMPLIDA</v>
      </c>
    </row>
    <row r="499" spans="1:18" ht="240.75">
      <c r="A499" s="44" t="s">
        <v>652</v>
      </c>
      <c r="B499" s="43" t="s">
        <v>1276</v>
      </c>
      <c r="C499" s="474"/>
      <c r="D499" s="474"/>
      <c r="E499" s="475"/>
      <c r="F499" s="475"/>
      <c r="G499" s="475"/>
      <c r="H499" s="45" t="s">
        <v>56</v>
      </c>
      <c r="I499" s="33" t="s">
        <v>489</v>
      </c>
      <c r="J499" s="33" t="s">
        <v>490</v>
      </c>
      <c r="K499" s="56">
        <v>7</v>
      </c>
      <c r="L499" s="297">
        <v>46024</v>
      </c>
      <c r="M499" s="297">
        <v>46660</v>
      </c>
      <c r="N499" s="95">
        <f t="shared" si="17"/>
        <v>90.857142857142861</v>
      </c>
      <c r="O499" s="51">
        <v>0</v>
      </c>
      <c r="P499" s="53" t="s">
        <v>1843</v>
      </c>
      <c r="Q499" s="34">
        <f t="shared" si="18"/>
        <v>0</v>
      </c>
      <c r="R499" s="48" t="str">
        <f t="array" aca="1" ref="R499" ca="1">IF(ISNUMBER(Q499),IF(Q499=100%,"CUMPLIDA",IF(AND(ISNUMBER(M499),ISNUMBER(INDIRECT("FECHA_"&amp;$B499,1))), IF(M499&lt;=INDIRECT("FECHA_"&amp;$B499,1),"INCUMPLIDA","PROCESO"), "VERIFICAR FECHA")),"SIN VALOR AVANCE")</f>
        <v>PROCESO</v>
      </c>
    </row>
    <row r="500" spans="1:18" ht="300.75">
      <c r="A500" s="44" t="s">
        <v>652</v>
      </c>
      <c r="B500" s="43" t="s">
        <v>1276</v>
      </c>
      <c r="C500" s="474"/>
      <c r="D500" s="474"/>
      <c r="E500" s="475"/>
      <c r="F500" s="475"/>
      <c r="G500" s="475"/>
      <c r="H500" s="45" t="s">
        <v>492</v>
      </c>
      <c r="I500" s="33" t="s">
        <v>493</v>
      </c>
      <c r="J500" s="33" t="s">
        <v>494</v>
      </c>
      <c r="K500" s="56">
        <v>1</v>
      </c>
      <c r="L500" s="297">
        <v>46024</v>
      </c>
      <c r="M500" s="297">
        <v>46660</v>
      </c>
      <c r="N500" s="95">
        <f t="shared" si="17"/>
        <v>90.857142857142861</v>
      </c>
      <c r="O500" s="51">
        <v>0</v>
      </c>
      <c r="P500" s="53" t="s">
        <v>1850</v>
      </c>
      <c r="Q500" s="34">
        <f t="shared" si="18"/>
        <v>0</v>
      </c>
      <c r="R500" s="48" t="str">
        <f t="array" aca="1" ref="R500" ca="1">IF(ISNUMBER(Q500),IF(Q500=100%,"CUMPLIDA",IF(AND(ISNUMBER(M500),ISNUMBER(INDIRECT("FECHA_"&amp;$B500,1))), IF(M500&lt;=INDIRECT("FECHA_"&amp;$B500,1),"INCUMPLIDA","PROCESO"), "VERIFICAR FECHA")),"SIN VALOR AVANCE")</f>
        <v>PROCESO</v>
      </c>
    </row>
    <row r="501" spans="1:18" ht="409.5">
      <c r="A501" s="44" t="s">
        <v>652</v>
      </c>
      <c r="B501" s="43" t="s">
        <v>1276</v>
      </c>
      <c r="C501" s="474"/>
      <c r="D501" s="474"/>
      <c r="E501" s="475"/>
      <c r="F501" s="475"/>
      <c r="G501" s="475"/>
      <c r="H501" s="45" t="s">
        <v>495</v>
      </c>
      <c r="I501" s="33" t="s">
        <v>496</v>
      </c>
      <c r="J501" s="33" t="s">
        <v>527</v>
      </c>
      <c r="K501" s="56">
        <v>2</v>
      </c>
      <c r="L501" s="297">
        <v>46024</v>
      </c>
      <c r="M501" s="297">
        <v>46660</v>
      </c>
      <c r="N501" s="95">
        <f t="shared" si="17"/>
        <v>90.857142857142861</v>
      </c>
      <c r="O501" s="51">
        <v>0</v>
      </c>
      <c r="P501" s="53" t="s">
        <v>1823</v>
      </c>
      <c r="Q501" s="34">
        <f t="shared" si="18"/>
        <v>0</v>
      </c>
      <c r="R501" s="48" t="str">
        <f t="array" aca="1" ref="R501" ca="1">IF(ISNUMBER(Q501),IF(Q501=100%,"CUMPLIDA",IF(AND(ISNUMBER(M501),ISNUMBER(INDIRECT("FECHA_"&amp;$B501,1))), IF(M501&lt;=INDIRECT("FECHA_"&amp;$B501,1),"INCUMPLIDA","PROCESO"), "VERIFICAR FECHA")),"SIN VALOR AVANCE")</f>
        <v>PROCESO</v>
      </c>
    </row>
    <row r="502" spans="1:18" ht="409.5">
      <c r="A502" s="44" t="s">
        <v>652</v>
      </c>
      <c r="B502" s="43" t="s">
        <v>1276</v>
      </c>
      <c r="C502" s="474" t="s">
        <v>1922</v>
      </c>
      <c r="D502" s="474" t="s">
        <v>1923</v>
      </c>
      <c r="E502" s="475" t="s">
        <v>1924</v>
      </c>
      <c r="F502" s="475"/>
      <c r="G502" s="475" t="s">
        <v>1925</v>
      </c>
      <c r="H502" s="45" t="s">
        <v>1926</v>
      </c>
      <c r="I502" s="33" t="s">
        <v>1927</v>
      </c>
      <c r="J502" s="33" t="s">
        <v>1928</v>
      </c>
      <c r="K502" s="51">
        <v>1</v>
      </c>
      <c r="L502" s="296">
        <v>43983</v>
      </c>
      <c r="M502" s="296">
        <v>44043</v>
      </c>
      <c r="N502" s="95">
        <f t="shared" si="17"/>
        <v>8.5714285714285712</v>
      </c>
      <c r="O502" s="51">
        <v>1</v>
      </c>
      <c r="P502" s="33" t="s">
        <v>1929</v>
      </c>
      <c r="Q502" s="34">
        <f t="shared" si="18"/>
        <v>1</v>
      </c>
      <c r="R502" s="48" t="str">
        <f t="array" aca="1" ref="R502" ca="1">IF(ISNUMBER(Q502),IF(Q502=100%,"CUMPLIDA",IF(AND(ISNUMBER(M502),ISNUMBER(INDIRECT("FECHA_"&amp;$B502,1))), IF(M502&lt;=INDIRECT("FECHA_"&amp;$B502,1),"INCUMPLIDA","PROCESO"), "VERIFICAR FECHA")),"SIN VALOR AVANCE")</f>
        <v>CUMPLIDA</v>
      </c>
    </row>
    <row r="503" spans="1:18" ht="409.5">
      <c r="A503" s="44" t="s">
        <v>652</v>
      </c>
      <c r="B503" s="43" t="s">
        <v>1276</v>
      </c>
      <c r="C503" s="474"/>
      <c r="D503" s="474"/>
      <c r="E503" s="475"/>
      <c r="F503" s="475"/>
      <c r="G503" s="475"/>
      <c r="H503" s="45" t="s">
        <v>1926</v>
      </c>
      <c r="I503" s="33" t="s">
        <v>1930</v>
      </c>
      <c r="J503" s="33" t="s">
        <v>1931</v>
      </c>
      <c r="K503" s="51">
        <v>1</v>
      </c>
      <c r="L503" s="296">
        <v>44044</v>
      </c>
      <c r="M503" s="296">
        <v>44104</v>
      </c>
      <c r="N503" s="95">
        <f t="shared" si="17"/>
        <v>8.5714285714285712</v>
      </c>
      <c r="O503" s="51">
        <v>1</v>
      </c>
      <c r="P503" s="33" t="s">
        <v>1929</v>
      </c>
      <c r="Q503" s="34">
        <f t="shared" si="18"/>
        <v>1</v>
      </c>
      <c r="R503" s="48" t="str">
        <f t="array" aca="1" ref="R503" ca="1">IF(ISNUMBER(Q503),IF(Q503=100%,"CUMPLIDA",IF(AND(ISNUMBER(M503),ISNUMBER(INDIRECT("FECHA_"&amp;$B503,1))), IF(M503&lt;=INDIRECT("FECHA_"&amp;$B503,1),"INCUMPLIDA","PROCESO"), "VERIFICAR FECHA")),"SIN VALOR AVANCE")</f>
        <v>CUMPLIDA</v>
      </c>
    </row>
    <row r="504" spans="1:18" ht="409.5">
      <c r="A504" s="44" t="s">
        <v>652</v>
      </c>
      <c r="B504" s="43" t="s">
        <v>1276</v>
      </c>
      <c r="C504" s="474"/>
      <c r="D504" s="474"/>
      <c r="E504" s="475"/>
      <c r="F504" s="475"/>
      <c r="G504" s="475"/>
      <c r="H504" s="45" t="s">
        <v>1926</v>
      </c>
      <c r="I504" s="33" t="s">
        <v>1932</v>
      </c>
      <c r="J504" s="33" t="s">
        <v>1933</v>
      </c>
      <c r="K504" s="51">
        <v>1</v>
      </c>
      <c r="L504" s="296">
        <v>44105</v>
      </c>
      <c r="M504" s="296">
        <v>44165</v>
      </c>
      <c r="N504" s="95">
        <f t="shared" ref="N504:N567" si="19">(M504-L504)/7</f>
        <v>8.5714285714285712</v>
      </c>
      <c r="O504" s="51">
        <v>1</v>
      </c>
      <c r="P504" s="33" t="s">
        <v>1934</v>
      </c>
      <c r="Q504" s="34">
        <f t="shared" si="18"/>
        <v>1</v>
      </c>
      <c r="R504" s="48" t="str">
        <f t="array" aca="1" ref="R504" ca="1">IF(ISNUMBER(Q504),IF(Q504=100%,"CUMPLIDA",IF(AND(ISNUMBER(M504),ISNUMBER(INDIRECT("FECHA_"&amp;$B504,1))), IF(M504&lt;=INDIRECT("FECHA_"&amp;$B504,1),"INCUMPLIDA","PROCESO"), "VERIFICAR FECHA")),"SIN VALOR AVANCE")</f>
        <v>CUMPLIDA</v>
      </c>
    </row>
    <row r="505" spans="1:18" ht="195.75">
      <c r="A505" s="44" t="s">
        <v>652</v>
      </c>
      <c r="B505" s="43" t="s">
        <v>1276</v>
      </c>
      <c r="C505" s="474"/>
      <c r="D505" s="474"/>
      <c r="E505" s="475"/>
      <c r="F505" s="475"/>
      <c r="G505" s="475"/>
      <c r="H505" s="45" t="s">
        <v>1926</v>
      </c>
      <c r="I505" s="33" t="s">
        <v>1935</v>
      </c>
      <c r="J505" s="33" t="s">
        <v>1936</v>
      </c>
      <c r="K505" s="51">
        <v>1</v>
      </c>
      <c r="L505" s="296">
        <v>44197</v>
      </c>
      <c r="M505" s="296">
        <v>44530</v>
      </c>
      <c r="N505" s="95">
        <f t="shared" si="19"/>
        <v>47.571428571428569</v>
      </c>
      <c r="O505" s="51">
        <v>1</v>
      </c>
      <c r="P505" s="33" t="s">
        <v>1937</v>
      </c>
      <c r="Q505" s="34">
        <f t="shared" si="18"/>
        <v>1</v>
      </c>
      <c r="R505" s="48" t="str">
        <f t="array" aca="1" ref="R505" ca="1">IF(ISNUMBER(Q505),IF(Q505=100%,"CUMPLIDA",IF(AND(ISNUMBER(M505),ISNUMBER(INDIRECT("FECHA_"&amp;$B505,1))), IF(M505&lt;=INDIRECT("FECHA_"&amp;$B505,1),"INCUMPLIDA","PROCESO"), "VERIFICAR FECHA")),"SIN VALOR AVANCE")</f>
        <v>CUMPLIDA</v>
      </c>
    </row>
    <row r="506" spans="1:18" ht="409.5">
      <c r="A506" s="44" t="s">
        <v>652</v>
      </c>
      <c r="B506" s="43" t="s">
        <v>1276</v>
      </c>
      <c r="C506" s="474"/>
      <c r="D506" s="474"/>
      <c r="E506" s="475"/>
      <c r="F506" s="475"/>
      <c r="G506" s="475"/>
      <c r="H506" s="45" t="s">
        <v>1926</v>
      </c>
      <c r="I506" s="33" t="s">
        <v>1938</v>
      </c>
      <c r="J506" s="33" t="s">
        <v>1939</v>
      </c>
      <c r="K506" s="51">
        <v>2</v>
      </c>
      <c r="L506" s="296">
        <v>44531</v>
      </c>
      <c r="M506" s="296">
        <v>44835</v>
      </c>
      <c r="N506" s="95">
        <f t="shared" si="19"/>
        <v>43.428571428571431</v>
      </c>
      <c r="O506" s="51">
        <v>2</v>
      </c>
      <c r="P506" s="33" t="s">
        <v>1940</v>
      </c>
      <c r="Q506" s="34">
        <f t="shared" si="18"/>
        <v>1</v>
      </c>
      <c r="R506" s="48" t="str">
        <f t="array" aca="1" ref="R506" ca="1">IF(ISNUMBER(Q506),IF(Q506=100%,"CUMPLIDA",IF(AND(ISNUMBER(M506),ISNUMBER(INDIRECT("FECHA_"&amp;$B506,1))), IF(M506&lt;=INDIRECT("FECHA_"&amp;$B506,1),"INCUMPLIDA","PROCESO"), "VERIFICAR FECHA")),"SIN VALOR AVANCE")</f>
        <v>CUMPLIDA</v>
      </c>
    </row>
    <row r="507" spans="1:18" ht="409.5">
      <c r="A507" s="44" t="s">
        <v>652</v>
      </c>
      <c r="B507" s="43" t="s">
        <v>1276</v>
      </c>
      <c r="C507" s="474"/>
      <c r="D507" s="474"/>
      <c r="E507" s="475"/>
      <c r="F507" s="475"/>
      <c r="G507" s="475"/>
      <c r="H507" s="45" t="s">
        <v>1926</v>
      </c>
      <c r="I507" s="33" t="s">
        <v>1941</v>
      </c>
      <c r="J507" s="33" t="s">
        <v>48</v>
      </c>
      <c r="K507" s="51">
        <v>1</v>
      </c>
      <c r="L507" s="296">
        <v>45597</v>
      </c>
      <c r="M507" s="296">
        <v>46356</v>
      </c>
      <c r="N507" s="95">
        <f t="shared" si="19"/>
        <v>108.42857142857143</v>
      </c>
      <c r="O507" s="51">
        <v>0.8</v>
      </c>
      <c r="P507" s="33" t="s">
        <v>5590</v>
      </c>
      <c r="Q507" s="34">
        <f t="shared" si="18"/>
        <v>0.8</v>
      </c>
      <c r="R507" s="48" t="str">
        <f t="array" aca="1" ref="R507" ca="1">IF(ISNUMBER(Q507),IF(Q507=100%,"CUMPLIDA",IF(AND(ISNUMBER(M507),ISNUMBER(INDIRECT("FECHA_"&amp;$B507,1))), IF(M507&lt;=INDIRECT("FECHA_"&amp;$B507,1),"INCUMPLIDA","PROCESO"), "VERIFICAR FECHA")),"SIN VALOR AVANCE")</f>
        <v>PROCESO</v>
      </c>
    </row>
    <row r="508" spans="1:18" ht="409.5">
      <c r="A508" s="44" t="s">
        <v>652</v>
      </c>
      <c r="B508" s="43" t="s">
        <v>1276</v>
      </c>
      <c r="C508" s="474" t="s">
        <v>1942</v>
      </c>
      <c r="D508" s="474" t="s">
        <v>1870</v>
      </c>
      <c r="E508" s="475" t="s">
        <v>1943</v>
      </c>
      <c r="F508" s="475"/>
      <c r="G508" s="475" t="s">
        <v>1944</v>
      </c>
      <c r="H508" s="482" t="s">
        <v>1894</v>
      </c>
      <c r="I508" s="57" t="s">
        <v>1718</v>
      </c>
      <c r="J508" s="33" t="s">
        <v>1719</v>
      </c>
      <c r="K508" s="51">
        <v>1</v>
      </c>
      <c r="L508" s="296">
        <v>44044</v>
      </c>
      <c r="M508" s="296">
        <v>44196</v>
      </c>
      <c r="N508" s="95">
        <f t="shared" si="19"/>
        <v>21.714285714285715</v>
      </c>
      <c r="O508" s="51">
        <v>1</v>
      </c>
      <c r="P508" s="33" t="s">
        <v>1945</v>
      </c>
      <c r="Q508" s="34">
        <f t="shared" si="18"/>
        <v>1</v>
      </c>
      <c r="R508" s="48" t="str">
        <f t="array" aca="1" ref="R508" ca="1">IF(ISNUMBER(Q508),IF(Q508=100%,"CUMPLIDA",IF(AND(ISNUMBER(M508),ISNUMBER(INDIRECT("FECHA_"&amp;$B508,1))), IF(M508&lt;=INDIRECT("FECHA_"&amp;$B508,1),"INCUMPLIDA","PROCESO"), "VERIFICAR FECHA")),"SIN VALOR AVANCE")</f>
        <v>CUMPLIDA</v>
      </c>
    </row>
    <row r="509" spans="1:18" ht="135.75">
      <c r="A509" s="44" t="s">
        <v>652</v>
      </c>
      <c r="B509" s="43" t="s">
        <v>1276</v>
      </c>
      <c r="C509" s="474"/>
      <c r="D509" s="474"/>
      <c r="E509" s="475"/>
      <c r="F509" s="475"/>
      <c r="G509" s="475"/>
      <c r="H509" s="483"/>
      <c r="I509" s="57" t="s">
        <v>658</v>
      </c>
      <c r="J509" s="33" t="s">
        <v>659</v>
      </c>
      <c r="K509" s="51">
        <v>1</v>
      </c>
      <c r="L509" s="296">
        <v>45231</v>
      </c>
      <c r="M509" s="296">
        <v>45504</v>
      </c>
      <c r="N509" s="95">
        <f t="shared" si="19"/>
        <v>39</v>
      </c>
      <c r="O509" s="51">
        <v>1</v>
      </c>
      <c r="P509" s="53" t="s">
        <v>1804</v>
      </c>
      <c r="Q509" s="34">
        <f t="shared" si="18"/>
        <v>1</v>
      </c>
      <c r="R509" s="48" t="str">
        <f t="array" aca="1" ref="R509" ca="1">IF(ISNUMBER(Q509),IF(Q509=100%,"CUMPLIDA",IF(AND(ISNUMBER(M509),ISNUMBER(INDIRECT("FECHA_"&amp;$B509,1))), IF(M509&lt;=INDIRECT("FECHA_"&amp;$B509,1),"INCUMPLIDA","PROCESO"), "VERIFICAR FECHA")),"SIN VALOR AVANCE")</f>
        <v>CUMPLIDA</v>
      </c>
    </row>
    <row r="510" spans="1:18" ht="409.5">
      <c r="A510" s="44" t="s">
        <v>652</v>
      </c>
      <c r="B510" s="43" t="s">
        <v>1276</v>
      </c>
      <c r="C510" s="474"/>
      <c r="D510" s="474"/>
      <c r="E510" s="475"/>
      <c r="F510" s="475"/>
      <c r="G510" s="475"/>
      <c r="H510" s="484"/>
      <c r="I510" s="57" t="s">
        <v>661</v>
      </c>
      <c r="J510" s="33" t="s">
        <v>662</v>
      </c>
      <c r="K510" s="51">
        <v>1</v>
      </c>
      <c r="L510" s="296">
        <v>45231</v>
      </c>
      <c r="M510" s="296">
        <v>45504</v>
      </c>
      <c r="N510" s="95">
        <f t="shared" si="19"/>
        <v>39</v>
      </c>
      <c r="O510" s="51">
        <v>1</v>
      </c>
      <c r="P510" s="53" t="s">
        <v>1840</v>
      </c>
      <c r="Q510" s="34">
        <f t="shared" si="18"/>
        <v>1</v>
      </c>
      <c r="R510" s="48" t="str">
        <f t="array" aca="1" ref="R510" ca="1">IF(ISNUMBER(Q510),IF(Q510=100%,"CUMPLIDA",IF(AND(ISNUMBER(M510),ISNUMBER(INDIRECT("FECHA_"&amp;$B510,1))), IF(M510&lt;=INDIRECT("FECHA_"&amp;$B510,1),"INCUMPLIDA","PROCESO"), "VERIFICAR FECHA")),"SIN VALOR AVANCE")</f>
        <v>CUMPLIDA</v>
      </c>
    </row>
    <row r="511" spans="1:18" ht="315.75">
      <c r="A511" s="44" t="s">
        <v>652</v>
      </c>
      <c r="B511" s="43" t="s">
        <v>1276</v>
      </c>
      <c r="C511" s="474"/>
      <c r="D511" s="474"/>
      <c r="E511" s="475"/>
      <c r="F511" s="475"/>
      <c r="G511" s="475"/>
      <c r="H511" s="45" t="s">
        <v>664</v>
      </c>
      <c r="I511" s="33" t="s">
        <v>474</v>
      </c>
      <c r="J511" s="33" t="s">
        <v>475</v>
      </c>
      <c r="K511" s="56">
        <v>1</v>
      </c>
      <c r="L511" s="297">
        <v>45323</v>
      </c>
      <c r="M511" s="297">
        <v>45747</v>
      </c>
      <c r="N511" s="95">
        <f t="shared" si="19"/>
        <v>60.571428571428569</v>
      </c>
      <c r="O511" s="51">
        <v>1</v>
      </c>
      <c r="P511" s="53" t="s">
        <v>1842</v>
      </c>
      <c r="Q511" s="34">
        <f t="shared" si="18"/>
        <v>1</v>
      </c>
      <c r="R511" s="48" t="str">
        <f t="array" aca="1" ref="R511" ca="1">IF(ISNUMBER(Q511),IF(Q511=100%,"CUMPLIDA",IF(AND(ISNUMBER(M511),ISNUMBER(INDIRECT("FECHA_"&amp;$B511,1))), IF(M511&lt;=INDIRECT("FECHA_"&amp;$B511,1),"INCUMPLIDA","PROCESO"), "VERIFICAR FECHA")),"SIN VALOR AVANCE")</f>
        <v>CUMPLIDA</v>
      </c>
    </row>
    <row r="512" spans="1:18" ht="150.75">
      <c r="A512" s="44" t="s">
        <v>652</v>
      </c>
      <c r="B512" s="43" t="s">
        <v>1276</v>
      </c>
      <c r="C512" s="474"/>
      <c r="D512" s="474"/>
      <c r="E512" s="475"/>
      <c r="F512" s="475"/>
      <c r="G512" s="475"/>
      <c r="H512" s="45" t="s">
        <v>518</v>
      </c>
      <c r="I512" s="33" t="s">
        <v>518</v>
      </c>
      <c r="J512" s="33" t="s">
        <v>519</v>
      </c>
      <c r="K512" s="56">
        <v>1</v>
      </c>
      <c r="L512" s="297">
        <v>45323</v>
      </c>
      <c r="M512" s="297">
        <v>45747</v>
      </c>
      <c r="N512" s="95">
        <f t="shared" si="19"/>
        <v>60.571428571428569</v>
      </c>
      <c r="O512" s="51">
        <v>1</v>
      </c>
      <c r="P512" s="53" t="s">
        <v>1946</v>
      </c>
      <c r="Q512" s="34">
        <f t="shared" si="18"/>
        <v>1</v>
      </c>
      <c r="R512" s="48" t="str">
        <f t="array" aca="1" ref="R512" ca="1">IF(ISNUMBER(Q512),IF(Q512=100%,"CUMPLIDA",IF(AND(ISNUMBER(M512),ISNUMBER(INDIRECT("FECHA_"&amp;$B512,1))), IF(M512&lt;=INDIRECT("FECHA_"&amp;$B512,1),"INCUMPLIDA","PROCESO"), "VERIFICAR FECHA")),"SIN VALOR AVANCE")</f>
        <v>CUMPLIDA</v>
      </c>
    </row>
    <row r="513" spans="1:18" ht="165.75">
      <c r="A513" s="44" t="s">
        <v>652</v>
      </c>
      <c r="B513" s="43" t="s">
        <v>1276</v>
      </c>
      <c r="C513" s="474"/>
      <c r="D513" s="474"/>
      <c r="E513" s="475"/>
      <c r="F513" s="475"/>
      <c r="G513" s="475"/>
      <c r="H513" s="45" t="s">
        <v>480</v>
      </c>
      <c r="I513" s="33" t="s">
        <v>481</v>
      </c>
      <c r="J513" s="33" t="s">
        <v>482</v>
      </c>
      <c r="K513" s="56">
        <v>1</v>
      </c>
      <c r="L513" s="297">
        <v>45231</v>
      </c>
      <c r="M513" s="297">
        <v>45747</v>
      </c>
      <c r="N513" s="95">
        <f t="shared" si="19"/>
        <v>73.714285714285708</v>
      </c>
      <c r="O513" s="51">
        <v>1</v>
      </c>
      <c r="P513" s="33" t="s">
        <v>1721</v>
      </c>
      <c r="Q513" s="34">
        <f t="shared" si="18"/>
        <v>1</v>
      </c>
      <c r="R513" s="48" t="str">
        <f t="array" aca="1" ref="R513" ca="1">IF(ISNUMBER(Q513),IF(Q513=100%,"CUMPLIDA",IF(AND(ISNUMBER(M513),ISNUMBER(INDIRECT("FECHA_"&amp;$B513,1))), IF(M513&lt;=INDIRECT("FECHA_"&amp;$B513,1),"INCUMPLIDA","PROCESO"), "VERIFICAR FECHA")),"SIN VALOR AVANCE")</f>
        <v>CUMPLIDA</v>
      </c>
    </row>
    <row r="514" spans="1:18" ht="315.75">
      <c r="A514" s="44" t="s">
        <v>652</v>
      </c>
      <c r="B514" s="43" t="s">
        <v>1276</v>
      </c>
      <c r="C514" s="474"/>
      <c r="D514" s="474"/>
      <c r="E514" s="475"/>
      <c r="F514" s="475"/>
      <c r="G514" s="475"/>
      <c r="H514" s="45" t="s">
        <v>483</v>
      </c>
      <c r="I514" s="33" t="s">
        <v>483</v>
      </c>
      <c r="J514" s="33" t="s">
        <v>1722</v>
      </c>
      <c r="K514" s="56">
        <v>1</v>
      </c>
      <c r="L514" s="297">
        <v>45323</v>
      </c>
      <c r="M514" s="297">
        <v>45747</v>
      </c>
      <c r="N514" s="95">
        <f t="shared" si="19"/>
        <v>60.571428571428569</v>
      </c>
      <c r="O514" s="51">
        <v>1</v>
      </c>
      <c r="P514" s="53" t="s">
        <v>1842</v>
      </c>
      <c r="Q514" s="34">
        <f t="shared" si="18"/>
        <v>1</v>
      </c>
      <c r="R514" s="48" t="str">
        <f t="array" aca="1" ref="R514" ca="1">IF(ISNUMBER(Q514),IF(Q514=100%,"CUMPLIDA",IF(AND(ISNUMBER(M514),ISNUMBER(INDIRECT("FECHA_"&amp;$B514,1))), IF(M514&lt;=INDIRECT("FECHA_"&amp;$B514,1),"INCUMPLIDA","PROCESO"), "VERIFICAR FECHA")),"SIN VALOR AVANCE")</f>
        <v>CUMPLIDA</v>
      </c>
    </row>
    <row r="515" spans="1:18" ht="150.75">
      <c r="A515" s="44" t="s">
        <v>652</v>
      </c>
      <c r="B515" s="43" t="s">
        <v>1276</v>
      </c>
      <c r="C515" s="474"/>
      <c r="D515" s="474"/>
      <c r="E515" s="475"/>
      <c r="F515" s="475"/>
      <c r="G515" s="475"/>
      <c r="H515" s="45" t="s">
        <v>1808</v>
      </c>
      <c r="I515" s="33" t="s">
        <v>1808</v>
      </c>
      <c r="J515" s="33" t="s">
        <v>485</v>
      </c>
      <c r="K515" s="56">
        <v>1</v>
      </c>
      <c r="L515" s="297">
        <v>45231</v>
      </c>
      <c r="M515" s="297">
        <v>45747</v>
      </c>
      <c r="N515" s="95">
        <f t="shared" si="19"/>
        <v>73.714285714285708</v>
      </c>
      <c r="O515" s="51">
        <v>1</v>
      </c>
      <c r="P515" s="53" t="s">
        <v>1946</v>
      </c>
      <c r="Q515" s="34">
        <f t="shared" si="18"/>
        <v>1</v>
      </c>
      <c r="R515" s="48" t="str">
        <f t="array" aca="1" ref="R515" ca="1">IF(ISNUMBER(Q515),IF(Q515=100%,"CUMPLIDA",IF(AND(ISNUMBER(M515),ISNUMBER(INDIRECT("FECHA_"&amp;$B515,1))), IF(M515&lt;=INDIRECT("FECHA_"&amp;$B515,1),"INCUMPLIDA","PROCESO"), "VERIFICAR FECHA")),"SIN VALOR AVANCE")</f>
        <v>CUMPLIDA</v>
      </c>
    </row>
    <row r="516" spans="1:18" ht="409.5">
      <c r="A516" s="44" t="s">
        <v>652</v>
      </c>
      <c r="B516" s="43" t="s">
        <v>1276</v>
      </c>
      <c r="C516" s="474"/>
      <c r="D516" s="474"/>
      <c r="E516" s="475"/>
      <c r="F516" s="475"/>
      <c r="G516" s="475"/>
      <c r="H516" s="45" t="s">
        <v>1809</v>
      </c>
      <c r="I516" s="33" t="s">
        <v>1809</v>
      </c>
      <c r="J516" s="33" t="s">
        <v>776</v>
      </c>
      <c r="K516" s="56">
        <v>1</v>
      </c>
      <c r="L516" s="297">
        <v>45231</v>
      </c>
      <c r="M516" s="297">
        <v>45808</v>
      </c>
      <c r="N516" s="95">
        <f t="shared" si="19"/>
        <v>82.428571428571431</v>
      </c>
      <c r="O516" s="51">
        <v>1</v>
      </c>
      <c r="P516" s="53" t="s">
        <v>1805</v>
      </c>
      <c r="Q516" s="34">
        <f t="shared" si="18"/>
        <v>1</v>
      </c>
      <c r="R516" s="48" t="str">
        <f t="array" aca="1" ref="R516" ca="1">IF(ISNUMBER(Q516),IF(Q516=100%,"CUMPLIDA",IF(AND(ISNUMBER(M516),ISNUMBER(INDIRECT("FECHA_"&amp;$B516,1))), IF(M516&lt;=INDIRECT("FECHA_"&amp;$B516,1),"INCUMPLIDA","PROCESO"), "VERIFICAR FECHA")),"SIN VALOR AVANCE")</f>
        <v>CUMPLIDA</v>
      </c>
    </row>
    <row r="517" spans="1:18" ht="240.75">
      <c r="A517" s="44" t="s">
        <v>652</v>
      </c>
      <c r="B517" s="43" t="s">
        <v>1276</v>
      </c>
      <c r="C517" s="474"/>
      <c r="D517" s="474"/>
      <c r="E517" s="475"/>
      <c r="F517" s="475"/>
      <c r="G517" s="475"/>
      <c r="H517" s="45" t="s">
        <v>56</v>
      </c>
      <c r="I517" s="33" t="s">
        <v>489</v>
      </c>
      <c r="J517" s="33" t="s">
        <v>490</v>
      </c>
      <c r="K517" s="56">
        <v>7</v>
      </c>
      <c r="L517" s="297">
        <v>46024</v>
      </c>
      <c r="M517" s="297">
        <v>46660</v>
      </c>
      <c r="N517" s="95">
        <f t="shared" si="19"/>
        <v>90.857142857142861</v>
      </c>
      <c r="O517" s="51">
        <v>0</v>
      </c>
      <c r="P517" s="53" t="s">
        <v>1843</v>
      </c>
      <c r="Q517" s="34">
        <f t="shared" si="18"/>
        <v>0</v>
      </c>
      <c r="R517" s="48" t="str">
        <f t="array" aca="1" ref="R517" ca="1">IF(ISNUMBER(Q517),IF(Q517=100%,"CUMPLIDA",IF(AND(ISNUMBER(M517),ISNUMBER(INDIRECT("FECHA_"&amp;$B517,1))), IF(M517&lt;=INDIRECT("FECHA_"&amp;$B517,1),"INCUMPLIDA","PROCESO"), "VERIFICAR FECHA")),"SIN VALOR AVANCE")</f>
        <v>PROCESO</v>
      </c>
    </row>
    <row r="518" spans="1:18" ht="285.75">
      <c r="A518" s="44" t="s">
        <v>652</v>
      </c>
      <c r="B518" s="43" t="s">
        <v>1276</v>
      </c>
      <c r="C518" s="474"/>
      <c r="D518" s="474"/>
      <c r="E518" s="475"/>
      <c r="F518" s="475"/>
      <c r="G518" s="475"/>
      <c r="H518" s="45" t="s">
        <v>492</v>
      </c>
      <c r="I518" s="33" t="s">
        <v>493</v>
      </c>
      <c r="J518" s="33" t="s">
        <v>494</v>
      </c>
      <c r="K518" s="56">
        <v>1</v>
      </c>
      <c r="L518" s="297">
        <v>46024</v>
      </c>
      <c r="M518" s="297">
        <v>46660</v>
      </c>
      <c r="N518" s="95">
        <f t="shared" si="19"/>
        <v>90.857142857142861</v>
      </c>
      <c r="O518" s="51">
        <v>0</v>
      </c>
      <c r="P518" s="53" t="s">
        <v>1909</v>
      </c>
      <c r="Q518" s="34">
        <f t="shared" si="18"/>
        <v>0</v>
      </c>
      <c r="R518" s="48" t="str">
        <f t="array" aca="1" ref="R518" ca="1">IF(ISNUMBER(Q518),IF(Q518=100%,"CUMPLIDA",IF(AND(ISNUMBER(M518),ISNUMBER(INDIRECT("FECHA_"&amp;$B518,1))), IF(M518&lt;=INDIRECT("FECHA_"&amp;$B518,1),"INCUMPLIDA","PROCESO"), "VERIFICAR FECHA")),"SIN VALOR AVANCE")</f>
        <v>PROCESO</v>
      </c>
    </row>
    <row r="519" spans="1:18" ht="409.5">
      <c r="A519" s="44" t="s">
        <v>652</v>
      </c>
      <c r="B519" s="43" t="s">
        <v>1276</v>
      </c>
      <c r="C519" s="474"/>
      <c r="D519" s="474"/>
      <c r="E519" s="475"/>
      <c r="F519" s="475"/>
      <c r="G519" s="475"/>
      <c r="H519" s="45" t="s">
        <v>495</v>
      </c>
      <c r="I519" s="33" t="s">
        <v>496</v>
      </c>
      <c r="J519" s="33" t="s">
        <v>527</v>
      </c>
      <c r="K519" s="56">
        <v>2</v>
      </c>
      <c r="L519" s="297">
        <v>46024</v>
      </c>
      <c r="M519" s="297">
        <v>46660</v>
      </c>
      <c r="N519" s="95">
        <f t="shared" si="19"/>
        <v>90.857142857142861</v>
      </c>
      <c r="O519" s="51">
        <v>0</v>
      </c>
      <c r="P519" s="53" t="s">
        <v>1812</v>
      </c>
      <c r="Q519" s="34">
        <f t="shared" si="18"/>
        <v>0</v>
      </c>
      <c r="R519" s="48" t="str">
        <f t="array" aca="1" ref="R519" ca="1">IF(ISNUMBER(Q519),IF(Q519=100%,"CUMPLIDA",IF(AND(ISNUMBER(M519),ISNUMBER(INDIRECT("FECHA_"&amp;$B519,1))), IF(M519&lt;=INDIRECT("FECHA_"&amp;$B519,1),"INCUMPLIDA","PROCESO"), "VERIFICAR FECHA")),"SIN VALOR AVANCE")</f>
        <v>PROCESO</v>
      </c>
    </row>
    <row r="520" spans="1:18" ht="225.75">
      <c r="A520" s="44" t="s">
        <v>652</v>
      </c>
      <c r="B520" s="43" t="s">
        <v>1276</v>
      </c>
      <c r="C520" s="474" t="s">
        <v>1947</v>
      </c>
      <c r="D520" s="474" t="s">
        <v>1800</v>
      </c>
      <c r="E520" s="475" t="s">
        <v>1948</v>
      </c>
      <c r="F520" s="475"/>
      <c r="G520" s="475" t="s">
        <v>1949</v>
      </c>
      <c r="H520" s="45" t="s">
        <v>1950</v>
      </c>
      <c r="I520" s="33" t="s">
        <v>1951</v>
      </c>
      <c r="J520" s="33" t="s">
        <v>1952</v>
      </c>
      <c r="K520" s="46">
        <v>1</v>
      </c>
      <c r="L520" s="296">
        <v>43617</v>
      </c>
      <c r="M520" s="296">
        <v>43677</v>
      </c>
      <c r="N520" s="95">
        <f t="shared" si="19"/>
        <v>8.5714285714285712</v>
      </c>
      <c r="O520" s="46">
        <v>1</v>
      </c>
      <c r="P520" s="33" t="s">
        <v>1953</v>
      </c>
      <c r="Q520" s="34">
        <f t="shared" si="18"/>
        <v>1</v>
      </c>
      <c r="R520" s="48" t="str">
        <f t="array" aca="1" ref="R520" ca="1">IF(ISNUMBER(Q520),IF(Q520=100%,"CUMPLIDA",IF(AND(ISNUMBER(M520),ISNUMBER(INDIRECT("FECHA_"&amp;$B520,1))), IF(M520&lt;=INDIRECT("FECHA_"&amp;$B520,1),"INCUMPLIDA","PROCESO"), "VERIFICAR FECHA")),"SIN VALOR AVANCE")</f>
        <v>CUMPLIDA</v>
      </c>
    </row>
    <row r="521" spans="1:18" ht="345.75">
      <c r="A521" s="44" t="s">
        <v>652</v>
      </c>
      <c r="B521" s="43" t="s">
        <v>1276</v>
      </c>
      <c r="C521" s="474"/>
      <c r="D521" s="474"/>
      <c r="E521" s="475"/>
      <c r="F521" s="475"/>
      <c r="G521" s="475"/>
      <c r="H521" s="45" t="s">
        <v>1954</v>
      </c>
      <c r="I521" s="33" t="s">
        <v>1955</v>
      </c>
      <c r="J521" s="33" t="s">
        <v>1956</v>
      </c>
      <c r="K521" s="46">
        <v>1</v>
      </c>
      <c r="L521" s="296">
        <v>43678</v>
      </c>
      <c r="M521" s="296">
        <v>43738</v>
      </c>
      <c r="N521" s="95">
        <f t="shared" si="19"/>
        <v>8.5714285714285712</v>
      </c>
      <c r="O521" s="46">
        <v>1</v>
      </c>
      <c r="P521" s="33" t="s">
        <v>1957</v>
      </c>
      <c r="Q521" s="34">
        <f t="shared" si="18"/>
        <v>1</v>
      </c>
      <c r="R521" s="48" t="str">
        <f t="array" aca="1" ref="R521" ca="1">IF(ISNUMBER(Q521),IF(Q521=100%,"CUMPLIDA",IF(AND(ISNUMBER(M521),ISNUMBER(INDIRECT("FECHA_"&amp;$B521,1))), IF(M521&lt;=INDIRECT("FECHA_"&amp;$B521,1),"INCUMPLIDA","PROCESO"), "VERIFICAR FECHA")),"SIN VALOR AVANCE")</f>
        <v>CUMPLIDA</v>
      </c>
    </row>
    <row r="522" spans="1:18" ht="390.75">
      <c r="A522" s="44" t="s">
        <v>652</v>
      </c>
      <c r="B522" s="43" t="s">
        <v>1276</v>
      </c>
      <c r="C522" s="474"/>
      <c r="D522" s="474"/>
      <c r="E522" s="475"/>
      <c r="F522" s="475"/>
      <c r="G522" s="475"/>
      <c r="H522" s="475" t="s">
        <v>713</v>
      </c>
      <c r="I522" s="57" t="s">
        <v>1718</v>
      </c>
      <c r="J522" s="33" t="s">
        <v>1719</v>
      </c>
      <c r="K522" s="51">
        <v>1</v>
      </c>
      <c r="L522" s="296">
        <v>44044</v>
      </c>
      <c r="M522" s="296">
        <v>44196</v>
      </c>
      <c r="N522" s="95">
        <f t="shared" si="19"/>
        <v>21.714285714285715</v>
      </c>
      <c r="O522" s="51">
        <v>1</v>
      </c>
      <c r="P522" s="33" t="s">
        <v>1958</v>
      </c>
      <c r="Q522" s="34">
        <f t="shared" si="18"/>
        <v>1</v>
      </c>
      <c r="R522" s="48" t="str">
        <f t="array" aca="1" ref="R522" ca="1">IF(ISNUMBER(Q522),IF(Q522=100%,"CUMPLIDA",IF(AND(ISNUMBER(M522),ISNUMBER(INDIRECT("FECHA_"&amp;$B522,1))), IF(M522&lt;=INDIRECT("FECHA_"&amp;$B522,1),"INCUMPLIDA","PROCESO"), "VERIFICAR FECHA")),"SIN VALOR AVANCE")</f>
        <v>CUMPLIDA</v>
      </c>
    </row>
    <row r="523" spans="1:18" ht="135.75">
      <c r="A523" s="44" t="s">
        <v>652</v>
      </c>
      <c r="B523" s="43" t="s">
        <v>1276</v>
      </c>
      <c r="C523" s="474"/>
      <c r="D523" s="474"/>
      <c r="E523" s="475"/>
      <c r="F523" s="475"/>
      <c r="G523" s="475"/>
      <c r="H523" s="475"/>
      <c r="I523" s="57" t="s">
        <v>658</v>
      </c>
      <c r="J523" s="33" t="s">
        <v>659</v>
      </c>
      <c r="K523" s="51">
        <v>1</v>
      </c>
      <c r="L523" s="296">
        <v>45231</v>
      </c>
      <c r="M523" s="296">
        <v>45504</v>
      </c>
      <c r="N523" s="95">
        <f t="shared" si="19"/>
        <v>39</v>
      </c>
      <c r="O523" s="51">
        <v>1</v>
      </c>
      <c r="P523" s="53" t="s">
        <v>1804</v>
      </c>
      <c r="Q523" s="34">
        <f t="shared" si="18"/>
        <v>1</v>
      </c>
      <c r="R523" s="48" t="str">
        <f t="array" aca="1" ref="R523" ca="1">IF(ISNUMBER(Q523),IF(Q523=100%,"CUMPLIDA",IF(AND(ISNUMBER(M523),ISNUMBER(INDIRECT("FECHA_"&amp;$B523,1))), IF(M523&lt;=INDIRECT("FECHA_"&amp;$B523,1),"INCUMPLIDA","PROCESO"), "VERIFICAR FECHA")),"SIN VALOR AVANCE")</f>
        <v>CUMPLIDA</v>
      </c>
    </row>
    <row r="524" spans="1:18" ht="409.5">
      <c r="A524" s="44" t="s">
        <v>652</v>
      </c>
      <c r="B524" s="43" t="s">
        <v>1276</v>
      </c>
      <c r="C524" s="474"/>
      <c r="D524" s="474"/>
      <c r="E524" s="475"/>
      <c r="F524" s="475"/>
      <c r="G524" s="475"/>
      <c r="H524" s="475"/>
      <c r="I524" s="57" t="s">
        <v>661</v>
      </c>
      <c r="J524" s="33" t="s">
        <v>662</v>
      </c>
      <c r="K524" s="51">
        <v>1</v>
      </c>
      <c r="L524" s="296">
        <v>45231</v>
      </c>
      <c r="M524" s="296">
        <v>45504</v>
      </c>
      <c r="N524" s="95">
        <f t="shared" si="19"/>
        <v>39</v>
      </c>
      <c r="O524" s="51">
        <v>1</v>
      </c>
      <c r="P524" s="53" t="s">
        <v>1840</v>
      </c>
      <c r="Q524" s="34">
        <f t="shared" si="18"/>
        <v>1</v>
      </c>
      <c r="R524" s="48" t="str">
        <f t="array" aca="1" ref="R524" ca="1">IF(ISNUMBER(Q524),IF(Q524=100%,"CUMPLIDA",IF(AND(ISNUMBER(M524),ISNUMBER(INDIRECT("FECHA_"&amp;$B524,1))), IF(M524&lt;=INDIRECT("FECHA_"&amp;$B524,1),"INCUMPLIDA","PROCESO"), "VERIFICAR FECHA")),"SIN VALOR AVANCE")</f>
        <v>CUMPLIDA</v>
      </c>
    </row>
    <row r="525" spans="1:18" ht="315.75">
      <c r="A525" s="44" t="s">
        <v>652</v>
      </c>
      <c r="B525" s="43" t="s">
        <v>1276</v>
      </c>
      <c r="C525" s="474"/>
      <c r="D525" s="474"/>
      <c r="E525" s="475"/>
      <c r="F525" s="475"/>
      <c r="G525" s="475"/>
      <c r="H525" s="45" t="s">
        <v>664</v>
      </c>
      <c r="I525" s="33" t="s">
        <v>474</v>
      </c>
      <c r="J525" s="33" t="s">
        <v>475</v>
      </c>
      <c r="K525" s="56">
        <v>1</v>
      </c>
      <c r="L525" s="297">
        <v>45323</v>
      </c>
      <c r="M525" s="297">
        <v>45747</v>
      </c>
      <c r="N525" s="95">
        <f t="shared" si="19"/>
        <v>60.571428571428569</v>
      </c>
      <c r="O525" s="51">
        <v>1</v>
      </c>
      <c r="P525" s="53" t="s">
        <v>1842</v>
      </c>
      <c r="Q525" s="34">
        <f t="shared" si="18"/>
        <v>1</v>
      </c>
      <c r="R525" s="48" t="str">
        <f t="array" aca="1" ref="R525" ca="1">IF(ISNUMBER(Q525),IF(Q525=100%,"CUMPLIDA",IF(AND(ISNUMBER(M525),ISNUMBER(INDIRECT("FECHA_"&amp;$B525,1))), IF(M525&lt;=INDIRECT("FECHA_"&amp;$B525,1),"INCUMPLIDA","PROCESO"), "VERIFICAR FECHA")),"SIN VALOR AVANCE")</f>
        <v>CUMPLIDA</v>
      </c>
    </row>
    <row r="526" spans="1:18" ht="165.75">
      <c r="A526" s="44" t="s">
        <v>652</v>
      </c>
      <c r="B526" s="43" t="s">
        <v>1276</v>
      </c>
      <c r="C526" s="474"/>
      <c r="D526" s="474"/>
      <c r="E526" s="475"/>
      <c r="F526" s="475"/>
      <c r="G526" s="475"/>
      <c r="H526" s="45" t="s">
        <v>518</v>
      </c>
      <c r="I526" s="33" t="s">
        <v>518</v>
      </c>
      <c r="J526" s="33" t="s">
        <v>519</v>
      </c>
      <c r="K526" s="56">
        <v>1</v>
      </c>
      <c r="L526" s="297">
        <v>45323</v>
      </c>
      <c r="M526" s="297">
        <v>45747</v>
      </c>
      <c r="N526" s="95">
        <f t="shared" si="19"/>
        <v>60.571428571428569</v>
      </c>
      <c r="O526" s="51">
        <v>1</v>
      </c>
      <c r="P526" s="53" t="s">
        <v>1959</v>
      </c>
      <c r="Q526" s="34">
        <f t="shared" si="18"/>
        <v>1</v>
      </c>
      <c r="R526" s="48" t="str">
        <f t="array" aca="1" ref="R526" ca="1">IF(ISNUMBER(Q526),IF(Q526=100%,"CUMPLIDA",IF(AND(ISNUMBER(M526),ISNUMBER(INDIRECT("FECHA_"&amp;$B526,1))), IF(M526&lt;=INDIRECT("FECHA_"&amp;$B526,1),"INCUMPLIDA","PROCESO"), "VERIFICAR FECHA")),"SIN VALOR AVANCE")</f>
        <v>CUMPLIDA</v>
      </c>
    </row>
    <row r="527" spans="1:18" ht="165.75">
      <c r="A527" s="44" t="s">
        <v>652</v>
      </c>
      <c r="B527" s="43" t="s">
        <v>1276</v>
      </c>
      <c r="C527" s="474"/>
      <c r="D527" s="474"/>
      <c r="E527" s="475"/>
      <c r="F527" s="475"/>
      <c r="G527" s="475"/>
      <c r="H527" s="45" t="s">
        <v>480</v>
      </c>
      <c r="I527" s="33" t="s">
        <v>481</v>
      </c>
      <c r="J527" s="33" t="s">
        <v>482</v>
      </c>
      <c r="K527" s="56">
        <v>1</v>
      </c>
      <c r="L527" s="297">
        <v>45231</v>
      </c>
      <c r="M527" s="297">
        <v>45747</v>
      </c>
      <c r="N527" s="95">
        <f t="shared" si="19"/>
        <v>73.714285714285708</v>
      </c>
      <c r="O527" s="51">
        <v>1</v>
      </c>
      <c r="P527" s="33" t="s">
        <v>1721</v>
      </c>
      <c r="Q527" s="34">
        <f t="shared" si="18"/>
        <v>1</v>
      </c>
      <c r="R527" s="48" t="str">
        <f t="array" aca="1" ref="R527" ca="1">IF(ISNUMBER(Q527),IF(Q527=100%,"CUMPLIDA",IF(AND(ISNUMBER(M527),ISNUMBER(INDIRECT("FECHA_"&amp;$B527,1))), IF(M527&lt;=INDIRECT("FECHA_"&amp;$B527,1),"INCUMPLIDA","PROCESO"), "VERIFICAR FECHA")),"SIN VALOR AVANCE")</f>
        <v>CUMPLIDA</v>
      </c>
    </row>
    <row r="528" spans="1:18" ht="315.75">
      <c r="A528" s="44" t="s">
        <v>652</v>
      </c>
      <c r="B528" s="43" t="s">
        <v>1276</v>
      </c>
      <c r="C528" s="474"/>
      <c r="D528" s="474"/>
      <c r="E528" s="475"/>
      <c r="F528" s="475"/>
      <c r="G528" s="475"/>
      <c r="H528" s="45" t="s">
        <v>483</v>
      </c>
      <c r="I528" s="33" t="s">
        <v>483</v>
      </c>
      <c r="J528" s="33" t="s">
        <v>1722</v>
      </c>
      <c r="K528" s="56">
        <v>1</v>
      </c>
      <c r="L528" s="297">
        <v>45323</v>
      </c>
      <c r="M528" s="297">
        <v>45747</v>
      </c>
      <c r="N528" s="95">
        <f t="shared" si="19"/>
        <v>60.571428571428569</v>
      </c>
      <c r="O528" s="51">
        <v>1</v>
      </c>
      <c r="P528" s="53" t="s">
        <v>1842</v>
      </c>
      <c r="Q528" s="34">
        <f t="shared" si="18"/>
        <v>1</v>
      </c>
      <c r="R528" s="48" t="str">
        <f t="array" aca="1" ref="R528" ca="1">IF(ISNUMBER(Q528),IF(Q528=100%,"CUMPLIDA",IF(AND(ISNUMBER(M528),ISNUMBER(INDIRECT("FECHA_"&amp;$B528,1))), IF(M528&lt;=INDIRECT("FECHA_"&amp;$B528,1),"INCUMPLIDA","PROCESO"), "VERIFICAR FECHA")),"SIN VALOR AVANCE")</f>
        <v>CUMPLIDA</v>
      </c>
    </row>
    <row r="529" spans="1:18" ht="135.75">
      <c r="A529" s="44" t="s">
        <v>652</v>
      </c>
      <c r="B529" s="43" t="s">
        <v>1276</v>
      </c>
      <c r="C529" s="474"/>
      <c r="D529" s="474"/>
      <c r="E529" s="475"/>
      <c r="F529" s="475"/>
      <c r="G529" s="475"/>
      <c r="H529" s="45" t="s">
        <v>1808</v>
      </c>
      <c r="I529" s="33" t="s">
        <v>1808</v>
      </c>
      <c r="J529" s="33" t="s">
        <v>485</v>
      </c>
      <c r="K529" s="56">
        <v>1</v>
      </c>
      <c r="L529" s="297">
        <v>45231</v>
      </c>
      <c r="M529" s="297">
        <v>45747</v>
      </c>
      <c r="N529" s="95">
        <f t="shared" si="19"/>
        <v>73.714285714285708</v>
      </c>
      <c r="O529" s="51">
        <v>1</v>
      </c>
      <c r="P529" s="53" t="s">
        <v>1915</v>
      </c>
      <c r="Q529" s="34">
        <f t="shared" si="18"/>
        <v>1</v>
      </c>
      <c r="R529" s="48" t="str">
        <f t="array" aca="1" ref="R529" ca="1">IF(ISNUMBER(Q529),IF(Q529=100%,"CUMPLIDA",IF(AND(ISNUMBER(M529),ISNUMBER(INDIRECT("FECHA_"&amp;$B529,1))), IF(M529&lt;=INDIRECT("FECHA_"&amp;$B529,1),"INCUMPLIDA","PROCESO"), "VERIFICAR FECHA")),"SIN VALOR AVANCE")</f>
        <v>CUMPLIDA</v>
      </c>
    </row>
    <row r="530" spans="1:18" ht="409.5">
      <c r="A530" s="44" t="s">
        <v>652</v>
      </c>
      <c r="B530" s="43" t="s">
        <v>1276</v>
      </c>
      <c r="C530" s="474"/>
      <c r="D530" s="474"/>
      <c r="E530" s="475"/>
      <c r="F530" s="475"/>
      <c r="G530" s="475"/>
      <c r="H530" s="45" t="s">
        <v>1809</v>
      </c>
      <c r="I530" s="33" t="s">
        <v>1809</v>
      </c>
      <c r="J530" s="33" t="s">
        <v>776</v>
      </c>
      <c r="K530" s="56">
        <v>1</v>
      </c>
      <c r="L530" s="297">
        <v>45231</v>
      </c>
      <c r="M530" s="297">
        <v>45808</v>
      </c>
      <c r="N530" s="95">
        <f t="shared" si="19"/>
        <v>82.428571428571431</v>
      </c>
      <c r="O530" s="51">
        <v>1</v>
      </c>
      <c r="P530" s="53" t="s">
        <v>1916</v>
      </c>
      <c r="Q530" s="34">
        <f t="shared" si="18"/>
        <v>1</v>
      </c>
      <c r="R530" s="48" t="str">
        <f t="array" aca="1" ref="R530" ca="1">IF(ISNUMBER(Q530),IF(Q530=100%,"CUMPLIDA",IF(AND(ISNUMBER(M530),ISNUMBER(INDIRECT("FECHA_"&amp;$B530,1))), IF(M530&lt;=INDIRECT("FECHA_"&amp;$B530,1),"INCUMPLIDA","PROCESO"), "VERIFICAR FECHA")),"SIN VALOR AVANCE")</f>
        <v>CUMPLIDA</v>
      </c>
    </row>
    <row r="531" spans="1:18" ht="240.75">
      <c r="A531" s="44" t="s">
        <v>652</v>
      </c>
      <c r="B531" s="43" t="s">
        <v>1276</v>
      </c>
      <c r="C531" s="474"/>
      <c r="D531" s="474"/>
      <c r="E531" s="475"/>
      <c r="F531" s="475"/>
      <c r="G531" s="475"/>
      <c r="H531" s="45" t="s">
        <v>56</v>
      </c>
      <c r="I531" s="33" t="s">
        <v>489</v>
      </c>
      <c r="J531" s="33" t="s">
        <v>490</v>
      </c>
      <c r="K531" s="56">
        <v>12</v>
      </c>
      <c r="L531" s="297">
        <v>46024</v>
      </c>
      <c r="M531" s="297">
        <v>47118</v>
      </c>
      <c r="N531" s="95">
        <f t="shared" si="19"/>
        <v>156.28571428571428</v>
      </c>
      <c r="O531" s="51">
        <v>0</v>
      </c>
      <c r="P531" s="53" t="s">
        <v>1843</v>
      </c>
      <c r="Q531" s="34">
        <f t="shared" si="18"/>
        <v>0</v>
      </c>
      <c r="R531" s="48" t="str">
        <f t="array" aca="1" ref="R531" ca="1">IF(ISNUMBER(Q531),IF(Q531=100%,"CUMPLIDA",IF(AND(ISNUMBER(M531),ISNUMBER(INDIRECT("FECHA_"&amp;$B531,1))), IF(M531&lt;=INDIRECT("FECHA_"&amp;$B531,1),"INCUMPLIDA","PROCESO"), "VERIFICAR FECHA")),"SIN VALOR AVANCE")</f>
        <v>PROCESO</v>
      </c>
    </row>
    <row r="532" spans="1:18" ht="300.75">
      <c r="A532" s="44" t="s">
        <v>652</v>
      </c>
      <c r="B532" s="43" t="s">
        <v>1276</v>
      </c>
      <c r="C532" s="474"/>
      <c r="D532" s="474"/>
      <c r="E532" s="475"/>
      <c r="F532" s="475"/>
      <c r="G532" s="475"/>
      <c r="H532" s="45" t="s">
        <v>492</v>
      </c>
      <c r="I532" s="33" t="s">
        <v>493</v>
      </c>
      <c r="J532" s="33" t="s">
        <v>494</v>
      </c>
      <c r="K532" s="56">
        <v>1</v>
      </c>
      <c r="L532" s="297">
        <v>46024</v>
      </c>
      <c r="M532" s="297">
        <v>47118</v>
      </c>
      <c r="N532" s="95">
        <f t="shared" si="19"/>
        <v>156.28571428571428</v>
      </c>
      <c r="O532" s="51">
        <v>0</v>
      </c>
      <c r="P532" s="53" t="s">
        <v>1960</v>
      </c>
      <c r="Q532" s="34">
        <f t="shared" si="18"/>
        <v>0</v>
      </c>
      <c r="R532" s="48" t="str">
        <f t="array" aca="1" ref="R532" ca="1">IF(ISNUMBER(Q532),IF(Q532=100%,"CUMPLIDA",IF(AND(ISNUMBER(M532),ISNUMBER(INDIRECT("FECHA_"&amp;$B532,1))), IF(M532&lt;=INDIRECT("FECHA_"&amp;$B532,1),"INCUMPLIDA","PROCESO"), "VERIFICAR FECHA")),"SIN VALOR AVANCE")</f>
        <v>PROCESO</v>
      </c>
    </row>
    <row r="533" spans="1:18" ht="409.5">
      <c r="A533" s="44" t="s">
        <v>652</v>
      </c>
      <c r="B533" s="43" t="s">
        <v>1276</v>
      </c>
      <c r="C533" s="474"/>
      <c r="D533" s="474"/>
      <c r="E533" s="475"/>
      <c r="F533" s="475"/>
      <c r="G533" s="475"/>
      <c r="H533" s="45" t="s">
        <v>495</v>
      </c>
      <c r="I533" s="33" t="s">
        <v>496</v>
      </c>
      <c r="J533" s="33" t="s">
        <v>527</v>
      </c>
      <c r="K533" s="56">
        <v>2</v>
      </c>
      <c r="L533" s="297">
        <v>46024</v>
      </c>
      <c r="M533" s="297">
        <v>47118</v>
      </c>
      <c r="N533" s="95">
        <f t="shared" si="19"/>
        <v>156.28571428571428</v>
      </c>
      <c r="O533" s="51">
        <v>0</v>
      </c>
      <c r="P533" s="53" t="s">
        <v>1823</v>
      </c>
      <c r="Q533" s="34">
        <f t="shared" si="18"/>
        <v>0</v>
      </c>
      <c r="R533" s="48" t="str">
        <f t="array" aca="1" ref="R533" ca="1">IF(ISNUMBER(Q533),IF(Q533=100%,"CUMPLIDA",IF(AND(ISNUMBER(M533),ISNUMBER(INDIRECT("FECHA_"&amp;$B533,1))), IF(M533&lt;=INDIRECT("FECHA_"&amp;$B533,1),"INCUMPLIDA","PROCESO"), "VERIFICAR FECHA")),"SIN VALOR AVANCE")</f>
        <v>PROCESO</v>
      </c>
    </row>
    <row r="534" spans="1:18" ht="135.75" customHeight="1">
      <c r="A534" s="44" t="s">
        <v>652</v>
      </c>
      <c r="B534" s="43" t="s">
        <v>1276</v>
      </c>
      <c r="C534" s="474" t="s">
        <v>1961</v>
      </c>
      <c r="D534" s="474" t="s">
        <v>1962</v>
      </c>
      <c r="E534" s="475" t="s">
        <v>1963</v>
      </c>
      <c r="F534" s="475"/>
      <c r="G534" s="475" t="s">
        <v>1964</v>
      </c>
      <c r="H534" s="475" t="s">
        <v>1965</v>
      </c>
      <c r="I534" s="57" t="s">
        <v>658</v>
      </c>
      <c r="J534" s="33" t="s">
        <v>659</v>
      </c>
      <c r="K534" s="51">
        <v>1</v>
      </c>
      <c r="L534" s="296">
        <v>45231</v>
      </c>
      <c r="M534" s="296">
        <v>45504</v>
      </c>
      <c r="N534" s="95">
        <f t="shared" si="19"/>
        <v>39</v>
      </c>
      <c r="O534" s="51">
        <v>1</v>
      </c>
      <c r="P534" s="53" t="s">
        <v>1804</v>
      </c>
      <c r="Q534" s="34">
        <f t="shared" si="18"/>
        <v>1</v>
      </c>
      <c r="R534" s="48" t="str">
        <f t="array" aca="1" ref="R534" ca="1">IF(ISNUMBER(Q534),IF(Q534=100%,"CUMPLIDA",IF(AND(ISNUMBER(M534),ISNUMBER(INDIRECT("FECHA_"&amp;$B534,1))), IF(M534&lt;=INDIRECT("FECHA_"&amp;$B534,1),"INCUMPLIDA","PROCESO"), "VERIFICAR FECHA")),"SIN VALOR AVANCE")</f>
        <v>CUMPLIDA</v>
      </c>
    </row>
    <row r="535" spans="1:18" ht="315.75">
      <c r="A535" s="44" t="s">
        <v>652</v>
      </c>
      <c r="B535" s="43" t="s">
        <v>1276</v>
      </c>
      <c r="C535" s="474"/>
      <c r="D535" s="474"/>
      <c r="E535" s="475"/>
      <c r="F535" s="475"/>
      <c r="G535" s="475"/>
      <c r="H535" s="475"/>
      <c r="I535" s="57" t="s">
        <v>661</v>
      </c>
      <c r="J535" s="33" t="s">
        <v>662</v>
      </c>
      <c r="K535" s="51">
        <v>1</v>
      </c>
      <c r="L535" s="296">
        <v>45231</v>
      </c>
      <c r="M535" s="296">
        <v>45504</v>
      </c>
      <c r="N535" s="95">
        <f t="shared" si="19"/>
        <v>39</v>
      </c>
      <c r="O535" s="51">
        <v>1</v>
      </c>
      <c r="P535" s="53" t="s">
        <v>1966</v>
      </c>
      <c r="Q535" s="34">
        <f t="shared" si="18"/>
        <v>1</v>
      </c>
      <c r="R535" s="48" t="str">
        <f t="array" aca="1" ref="R535" ca="1">IF(ISNUMBER(Q535),IF(Q535=100%,"CUMPLIDA",IF(AND(ISNUMBER(M535),ISNUMBER(INDIRECT("FECHA_"&amp;$B535,1))), IF(M535&lt;=INDIRECT("FECHA_"&amp;$B535,1),"INCUMPLIDA","PROCESO"), "VERIFICAR FECHA")),"SIN VALOR AVANCE")</f>
        <v>CUMPLIDA</v>
      </c>
    </row>
    <row r="536" spans="1:18" ht="210.75">
      <c r="A536" s="44" t="s">
        <v>652</v>
      </c>
      <c r="B536" s="43" t="s">
        <v>1276</v>
      </c>
      <c r="C536" s="474"/>
      <c r="D536" s="474"/>
      <c r="E536" s="475"/>
      <c r="F536" s="475"/>
      <c r="G536" s="475"/>
      <c r="H536" s="45" t="s">
        <v>664</v>
      </c>
      <c r="I536" s="33" t="s">
        <v>474</v>
      </c>
      <c r="J536" s="33" t="s">
        <v>475</v>
      </c>
      <c r="K536" s="56">
        <v>1</v>
      </c>
      <c r="L536" s="297">
        <v>45323</v>
      </c>
      <c r="M536" s="297">
        <v>45747</v>
      </c>
      <c r="N536" s="95">
        <f t="shared" si="19"/>
        <v>60.571428571428569</v>
      </c>
      <c r="O536" s="51">
        <v>1</v>
      </c>
      <c r="P536" s="53" t="s">
        <v>1967</v>
      </c>
      <c r="Q536" s="34">
        <f t="shared" si="18"/>
        <v>1</v>
      </c>
      <c r="R536" s="48" t="str">
        <f t="array" aca="1" ref="R536" ca="1">IF(ISNUMBER(Q536),IF(Q536=100%,"CUMPLIDA",IF(AND(ISNUMBER(M536),ISNUMBER(INDIRECT("FECHA_"&amp;$B536,1))), IF(M536&lt;=INDIRECT("FECHA_"&amp;$B536,1),"INCUMPLIDA","PROCESO"), "VERIFICAR FECHA")),"SIN VALOR AVANCE")</f>
        <v>CUMPLIDA</v>
      </c>
    </row>
    <row r="537" spans="1:18" ht="135.75">
      <c r="A537" s="44" t="s">
        <v>652</v>
      </c>
      <c r="B537" s="43" t="s">
        <v>1276</v>
      </c>
      <c r="C537" s="474"/>
      <c r="D537" s="474"/>
      <c r="E537" s="475"/>
      <c r="F537" s="475"/>
      <c r="G537" s="475"/>
      <c r="H537" s="45" t="s">
        <v>518</v>
      </c>
      <c r="I537" s="33" t="s">
        <v>518</v>
      </c>
      <c r="J537" s="33" t="s">
        <v>519</v>
      </c>
      <c r="K537" s="56">
        <v>1</v>
      </c>
      <c r="L537" s="297">
        <v>45323</v>
      </c>
      <c r="M537" s="297">
        <v>45747</v>
      </c>
      <c r="N537" s="95">
        <f t="shared" si="19"/>
        <v>60.571428571428569</v>
      </c>
      <c r="O537" s="51">
        <v>1</v>
      </c>
      <c r="P537" s="53" t="s">
        <v>1897</v>
      </c>
      <c r="Q537" s="34">
        <f t="shared" si="18"/>
        <v>1</v>
      </c>
      <c r="R537" s="48" t="str">
        <f t="array" aca="1" ref="R537" ca="1">IF(ISNUMBER(Q537),IF(Q537=100%,"CUMPLIDA",IF(AND(ISNUMBER(M537),ISNUMBER(INDIRECT("FECHA_"&amp;$B537,1))), IF(M537&lt;=INDIRECT("FECHA_"&amp;$B537,1),"INCUMPLIDA","PROCESO"), "VERIFICAR FECHA")),"SIN VALOR AVANCE")</f>
        <v>CUMPLIDA</v>
      </c>
    </row>
    <row r="538" spans="1:18" ht="165.75">
      <c r="A538" s="44" t="s">
        <v>652</v>
      </c>
      <c r="B538" s="43" t="s">
        <v>1276</v>
      </c>
      <c r="C538" s="474"/>
      <c r="D538" s="474"/>
      <c r="E538" s="475"/>
      <c r="F538" s="475"/>
      <c r="G538" s="475"/>
      <c r="H538" s="45" t="s">
        <v>480</v>
      </c>
      <c r="I538" s="33" t="s">
        <v>481</v>
      </c>
      <c r="J538" s="33" t="s">
        <v>482</v>
      </c>
      <c r="K538" s="56">
        <v>1</v>
      </c>
      <c r="L538" s="297">
        <v>45231</v>
      </c>
      <c r="M538" s="297">
        <v>45747</v>
      </c>
      <c r="N538" s="95">
        <f t="shared" si="19"/>
        <v>73.714285714285708</v>
      </c>
      <c r="O538" s="51">
        <v>1</v>
      </c>
      <c r="P538" s="33" t="s">
        <v>1721</v>
      </c>
      <c r="Q538" s="34">
        <f t="shared" si="18"/>
        <v>1</v>
      </c>
      <c r="R538" s="48" t="str">
        <f t="array" aca="1" ref="R538" ca="1">IF(ISNUMBER(Q538),IF(Q538=100%,"CUMPLIDA",IF(AND(ISNUMBER(M538),ISNUMBER(INDIRECT("FECHA_"&amp;$B538,1))), IF(M538&lt;=INDIRECT("FECHA_"&amp;$B538,1),"INCUMPLIDA","PROCESO"), "VERIFICAR FECHA")),"SIN VALOR AVANCE")</f>
        <v>CUMPLIDA</v>
      </c>
    </row>
    <row r="539" spans="1:18" ht="210.75">
      <c r="A539" s="44" t="s">
        <v>652</v>
      </c>
      <c r="B539" s="43" t="s">
        <v>1276</v>
      </c>
      <c r="C539" s="474"/>
      <c r="D539" s="474"/>
      <c r="E539" s="475"/>
      <c r="F539" s="475"/>
      <c r="G539" s="475"/>
      <c r="H539" s="45" t="s">
        <v>483</v>
      </c>
      <c r="I539" s="33" t="s">
        <v>483</v>
      </c>
      <c r="J539" s="33" t="s">
        <v>1722</v>
      </c>
      <c r="K539" s="56">
        <v>1</v>
      </c>
      <c r="L539" s="297">
        <v>45323</v>
      </c>
      <c r="M539" s="297">
        <v>45747</v>
      </c>
      <c r="N539" s="95">
        <f t="shared" si="19"/>
        <v>60.571428571428569</v>
      </c>
      <c r="O539" s="51">
        <v>1</v>
      </c>
      <c r="P539" s="53" t="s">
        <v>1967</v>
      </c>
      <c r="Q539" s="34">
        <f t="shared" si="18"/>
        <v>1</v>
      </c>
      <c r="R539" s="48" t="str">
        <f t="array" aca="1" ref="R539" ca="1">IF(ISNUMBER(Q539),IF(Q539=100%,"CUMPLIDA",IF(AND(ISNUMBER(M539),ISNUMBER(INDIRECT("FECHA_"&amp;$B539,1))), IF(M539&lt;=INDIRECT("FECHA_"&amp;$B539,1),"INCUMPLIDA","PROCESO"), "VERIFICAR FECHA")),"SIN VALOR AVANCE")</f>
        <v>CUMPLIDA</v>
      </c>
    </row>
    <row r="540" spans="1:18" ht="135.75">
      <c r="A540" s="44" t="s">
        <v>652</v>
      </c>
      <c r="B540" s="43" t="s">
        <v>1276</v>
      </c>
      <c r="C540" s="474"/>
      <c r="D540" s="474"/>
      <c r="E540" s="475"/>
      <c r="F540" s="475"/>
      <c r="G540" s="475"/>
      <c r="H540" s="45" t="s">
        <v>1808</v>
      </c>
      <c r="I540" s="33" t="s">
        <v>1808</v>
      </c>
      <c r="J540" s="33" t="s">
        <v>485</v>
      </c>
      <c r="K540" s="56">
        <v>1</v>
      </c>
      <c r="L540" s="297">
        <v>45231</v>
      </c>
      <c r="M540" s="297">
        <v>45747</v>
      </c>
      <c r="N540" s="95">
        <f t="shared" si="19"/>
        <v>73.714285714285708</v>
      </c>
      <c r="O540" s="51">
        <v>1</v>
      </c>
      <c r="P540" s="53" t="s">
        <v>1897</v>
      </c>
      <c r="Q540" s="34">
        <f t="shared" si="18"/>
        <v>1</v>
      </c>
      <c r="R540" s="48" t="str">
        <f t="array" aca="1" ref="R540" ca="1">IF(ISNUMBER(Q540),IF(Q540=100%,"CUMPLIDA",IF(AND(ISNUMBER(M540),ISNUMBER(INDIRECT("FECHA_"&amp;$B540,1))), IF(M540&lt;=INDIRECT("FECHA_"&amp;$B540,1),"INCUMPLIDA","PROCESO"), "VERIFICAR FECHA")),"SIN VALOR AVANCE")</f>
        <v>CUMPLIDA</v>
      </c>
    </row>
    <row r="541" spans="1:18" ht="315.75">
      <c r="A541" s="44" t="s">
        <v>652</v>
      </c>
      <c r="B541" s="43" t="s">
        <v>1276</v>
      </c>
      <c r="C541" s="474"/>
      <c r="D541" s="474"/>
      <c r="E541" s="475"/>
      <c r="F541" s="475"/>
      <c r="G541" s="475"/>
      <c r="H541" s="45" t="s">
        <v>1809</v>
      </c>
      <c r="I541" s="33" t="s">
        <v>1809</v>
      </c>
      <c r="J541" s="33" t="s">
        <v>776</v>
      </c>
      <c r="K541" s="56">
        <v>1</v>
      </c>
      <c r="L541" s="297">
        <v>45231</v>
      </c>
      <c r="M541" s="297">
        <v>45808</v>
      </c>
      <c r="N541" s="95">
        <f t="shared" si="19"/>
        <v>82.428571428571431</v>
      </c>
      <c r="O541" s="51">
        <v>1</v>
      </c>
      <c r="P541" s="53" t="s">
        <v>1966</v>
      </c>
      <c r="Q541" s="34">
        <f t="shared" si="18"/>
        <v>1</v>
      </c>
      <c r="R541" s="48" t="str">
        <f t="array" aca="1" ref="R541" ca="1">IF(ISNUMBER(Q541),IF(Q541=100%,"CUMPLIDA",IF(AND(ISNUMBER(M541),ISNUMBER(INDIRECT("FECHA_"&amp;$B541,1))), IF(M541&lt;=INDIRECT("FECHA_"&amp;$B541,1),"INCUMPLIDA","PROCESO"), "VERIFICAR FECHA")),"SIN VALOR AVANCE")</f>
        <v>CUMPLIDA</v>
      </c>
    </row>
    <row r="542" spans="1:18" ht="135.75">
      <c r="A542" s="44" t="s">
        <v>652</v>
      </c>
      <c r="B542" s="43" t="s">
        <v>1276</v>
      </c>
      <c r="C542" s="474"/>
      <c r="D542" s="474"/>
      <c r="E542" s="475"/>
      <c r="F542" s="475"/>
      <c r="G542" s="475"/>
      <c r="H542" s="45" t="s">
        <v>56</v>
      </c>
      <c r="I542" s="33" t="s">
        <v>489</v>
      </c>
      <c r="J542" s="33" t="s">
        <v>490</v>
      </c>
      <c r="K542" s="56">
        <v>10</v>
      </c>
      <c r="L542" s="297">
        <v>45809</v>
      </c>
      <c r="M542" s="297">
        <v>46568</v>
      </c>
      <c r="N542" s="95">
        <f t="shared" si="19"/>
        <v>108.42857142857143</v>
      </c>
      <c r="O542" s="51">
        <v>0</v>
      </c>
      <c r="P542" s="53" t="s">
        <v>1897</v>
      </c>
      <c r="Q542" s="34">
        <f t="shared" si="18"/>
        <v>0</v>
      </c>
      <c r="R542" s="48" t="str">
        <f t="array" aca="1" ref="R542" ca="1">IF(ISNUMBER(Q542),IF(Q542=100%,"CUMPLIDA",IF(AND(ISNUMBER(M542),ISNUMBER(INDIRECT("FECHA_"&amp;$B542,1))), IF(M542&lt;=INDIRECT("FECHA_"&amp;$B542,1),"INCUMPLIDA","PROCESO"), "VERIFICAR FECHA")),"SIN VALOR AVANCE")</f>
        <v>PROCESO</v>
      </c>
    </row>
    <row r="543" spans="1:18" ht="210.75">
      <c r="A543" s="44" t="s">
        <v>652</v>
      </c>
      <c r="B543" s="43" t="s">
        <v>1276</v>
      </c>
      <c r="C543" s="474"/>
      <c r="D543" s="474"/>
      <c r="E543" s="475"/>
      <c r="F543" s="475"/>
      <c r="G543" s="475"/>
      <c r="H543" s="45" t="s">
        <v>492</v>
      </c>
      <c r="I543" s="33" t="s">
        <v>493</v>
      </c>
      <c r="J543" s="33" t="s">
        <v>494</v>
      </c>
      <c r="K543" s="56">
        <v>1</v>
      </c>
      <c r="L543" s="297">
        <v>45809</v>
      </c>
      <c r="M543" s="297">
        <v>46568</v>
      </c>
      <c r="N543" s="95">
        <f t="shared" si="19"/>
        <v>108.42857142857143</v>
      </c>
      <c r="O543" s="51">
        <v>0</v>
      </c>
      <c r="P543" s="53" t="s">
        <v>1967</v>
      </c>
      <c r="Q543" s="34">
        <f t="shared" si="18"/>
        <v>0</v>
      </c>
      <c r="R543" s="48" t="str">
        <f t="array" aca="1" ref="R543" ca="1">IF(ISNUMBER(Q543),IF(Q543=100%,"CUMPLIDA",IF(AND(ISNUMBER(M543),ISNUMBER(INDIRECT("FECHA_"&amp;$B543,1))), IF(M543&lt;=INDIRECT("FECHA_"&amp;$B543,1),"INCUMPLIDA","PROCESO"), "VERIFICAR FECHA")),"SIN VALOR AVANCE")</f>
        <v>PROCESO</v>
      </c>
    </row>
    <row r="544" spans="1:18" ht="315.75">
      <c r="A544" s="44" t="s">
        <v>652</v>
      </c>
      <c r="B544" s="43" t="s">
        <v>1276</v>
      </c>
      <c r="C544" s="474"/>
      <c r="D544" s="474"/>
      <c r="E544" s="475"/>
      <c r="F544" s="475"/>
      <c r="G544" s="475"/>
      <c r="H544" s="45" t="s">
        <v>495</v>
      </c>
      <c r="I544" s="33" t="s">
        <v>496</v>
      </c>
      <c r="J544" s="33" t="s">
        <v>527</v>
      </c>
      <c r="K544" s="56">
        <v>2</v>
      </c>
      <c r="L544" s="297">
        <v>45809</v>
      </c>
      <c r="M544" s="297">
        <v>46568</v>
      </c>
      <c r="N544" s="95">
        <f t="shared" si="19"/>
        <v>108.42857142857143</v>
      </c>
      <c r="O544" s="51">
        <v>0</v>
      </c>
      <c r="P544" s="53" t="s">
        <v>1966</v>
      </c>
      <c r="Q544" s="34">
        <f t="shared" si="18"/>
        <v>0</v>
      </c>
      <c r="R544" s="48" t="str">
        <f t="array" aca="1" ref="R544" ca="1">IF(ISNUMBER(Q544),IF(Q544=100%,"CUMPLIDA",IF(AND(ISNUMBER(M544),ISNUMBER(INDIRECT("FECHA_"&amp;$B544,1))), IF(M544&lt;=INDIRECT("FECHA_"&amp;$B544,1),"INCUMPLIDA","PROCESO"), "VERIFICAR FECHA")),"SIN VALOR AVANCE")</f>
        <v>PROCESO</v>
      </c>
    </row>
    <row r="545" spans="1:18" ht="360.75">
      <c r="A545" s="44" t="s">
        <v>652</v>
      </c>
      <c r="B545" s="43" t="s">
        <v>1276</v>
      </c>
      <c r="C545" s="474" t="s">
        <v>1968</v>
      </c>
      <c r="D545" s="474" t="s">
        <v>1969</v>
      </c>
      <c r="E545" s="475" t="s">
        <v>1970</v>
      </c>
      <c r="F545" s="475"/>
      <c r="G545" s="478" t="s">
        <v>1971</v>
      </c>
      <c r="H545" s="475" t="s">
        <v>713</v>
      </c>
      <c r="I545" s="57" t="s">
        <v>1718</v>
      </c>
      <c r="J545" s="33" t="s">
        <v>1719</v>
      </c>
      <c r="K545" s="51">
        <v>1</v>
      </c>
      <c r="L545" s="296">
        <v>44044</v>
      </c>
      <c r="M545" s="296">
        <v>44196</v>
      </c>
      <c r="N545" s="95">
        <f t="shared" si="19"/>
        <v>21.714285714285715</v>
      </c>
      <c r="O545" s="51">
        <v>1</v>
      </c>
      <c r="P545" s="33" t="s">
        <v>1972</v>
      </c>
      <c r="Q545" s="34">
        <f t="shared" si="18"/>
        <v>1</v>
      </c>
      <c r="R545" s="48" t="str">
        <f t="array" aca="1" ref="R545" ca="1">IF(ISNUMBER(Q545),IF(Q545=100%,"CUMPLIDA",IF(AND(ISNUMBER(M545),ISNUMBER(INDIRECT("FECHA_"&amp;$B545,1))), IF(M545&lt;=INDIRECT("FECHA_"&amp;$B545,1),"INCUMPLIDA","PROCESO"), "VERIFICAR FECHA")),"SIN VALOR AVANCE")</f>
        <v>CUMPLIDA</v>
      </c>
    </row>
    <row r="546" spans="1:18" ht="135.75">
      <c r="A546" s="44" t="s">
        <v>652</v>
      </c>
      <c r="B546" s="43" t="s">
        <v>1276</v>
      </c>
      <c r="C546" s="474"/>
      <c r="D546" s="474"/>
      <c r="E546" s="475"/>
      <c r="F546" s="475"/>
      <c r="G546" s="478"/>
      <c r="H546" s="475"/>
      <c r="I546" s="57" t="s">
        <v>658</v>
      </c>
      <c r="J546" s="33" t="s">
        <v>659</v>
      </c>
      <c r="K546" s="51">
        <v>1</v>
      </c>
      <c r="L546" s="296">
        <v>45231</v>
      </c>
      <c r="M546" s="296">
        <v>45504</v>
      </c>
      <c r="N546" s="95">
        <f t="shared" si="19"/>
        <v>39</v>
      </c>
      <c r="O546" s="51">
        <v>1</v>
      </c>
      <c r="P546" s="53" t="s">
        <v>1804</v>
      </c>
      <c r="Q546" s="34">
        <f t="shared" si="18"/>
        <v>1</v>
      </c>
      <c r="R546" s="48" t="str">
        <f t="array" aca="1" ref="R546" ca="1">IF(ISNUMBER(Q546),IF(Q546=100%,"CUMPLIDA",IF(AND(ISNUMBER(M546),ISNUMBER(INDIRECT("FECHA_"&amp;$B546,1))), IF(M546&lt;=INDIRECT("FECHA_"&amp;$B546,1),"INCUMPLIDA","PROCESO"), "VERIFICAR FECHA")),"SIN VALOR AVANCE")</f>
        <v>CUMPLIDA</v>
      </c>
    </row>
    <row r="547" spans="1:18" ht="409.5">
      <c r="A547" s="44" t="s">
        <v>652</v>
      </c>
      <c r="B547" s="43" t="s">
        <v>1276</v>
      </c>
      <c r="C547" s="474"/>
      <c r="D547" s="474"/>
      <c r="E547" s="475"/>
      <c r="F547" s="475"/>
      <c r="G547" s="478"/>
      <c r="H547" s="475"/>
      <c r="I547" s="57" t="s">
        <v>661</v>
      </c>
      <c r="J547" s="33" t="s">
        <v>662</v>
      </c>
      <c r="K547" s="51">
        <v>1</v>
      </c>
      <c r="L547" s="296">
        <v>45231</v>
      </c>
      <c r="M547" s="296">
        <v>45504</v>
      </c>
      <c r="N547" s="95">
        <f t="shared" si="19"/>
        <v>39</v>
      </c>
      <c r="O547" s="51">
        <v>1</v>
      </c>
      <c r="P547" s="53" t="s">
        <v>1840</v>
      </c>
      <c r="Q547" s="34">
        <f t="shared" si="18"/>
        <v>1</v>
      </c>
      <c r="R547" s="48" t="str">
        <f t="array" aca="1" ref="R547" ca="1">IF(ISNUMBER(Q547),IF(Q547=100%,"CUMPLIDA",IF(AND(ISNUMBER(M547),ISNUMBER(INDIRECT("FECHA_"&amp;$B547,1))), IF(M547&lt;=INDIRECT("FECHA_"&amp;$B547,1),"INCUMPLIDA","PROCESO"), "VERIFICAR FECHA")),"SIN VALOR AVANCE")</f>
        <v>CUMPLIDA</v>
      </c>
    </row>
    <row r="548" spans="1:18" ht="300.75">
      <c r="A548" s="44" t="s">
        <v>652</v>
      </c>
      <c r="B548" s="43" t="s">
        <v>1276</v>
      </c>
      <c r="C548" s="474"/>
      <c r="D548" s="474"/>
      <c r="E548" s="475"/>
      <c r="F548" s="475"/>
      <c r="G548" s="478"/>
      <c r="H548" s="45" t="s">
        <v>664</v>
      </c>
      <c r="I548" s="33" t="s">
        <v>474</v>
      </c>
      <c r="J548" s="33" t="s">
        <v>475</v>
      </c>
      <c r="K548" s="56">
        <v>1</v>
      </c>
      <c r="L548" s="297">
        <v>45323</v>
      </c>
      <c r="M548" s="297">
        <v>45747</v>
      </c>
      <c r="N548" s="95">
        <f t="shared" si="19"/>
        <v>60.571428571428569</v>
      </c>
      <c r="O548" s="51">
        <v>1</v>
      </c>
      <c r="P548" s="53" t="s">
        <v>1896</v>
      </c>
      <c r="Q548" s="34">
        <f t="shared" si="18"/>
        <v>1</v>
      </c>
      <c r="R548" s="48" t="str">
        <f t="array" aca="1" ref="R548" ca="1">IF(ISNUMBER(Q548),IF(Q548=100%,"CUMPLIDA",IF(AND(ISNUMBER(M548),ISNUMBER(INDIRECT("FECHA_"&amp;$B548,1))), IF(M548&lt;=INDIRECT("FECHA_"&amp;$B548,1),"INCUMPLIDA","PROCESO"), "VERIFICAR FECHA")),"SIN VALOR AVANCE")</f>
        <v>CUMPLIDA</v>
      </c>
    </row>
    <row r="549" spans="1:18" ht="135.75">
      <c r="A549" s="44" t="s">
        <v>652</v>
      </c>
      <c r="B549" s="43" t="s">
        <v>1276</v>
      </c>
      <c r="C549" s="474"/>
      <c r="D549" s="474"/>
      <c r="E549" s="475"/>
      <c r="F549" s="475"/>
      <c r="G549" s="478"/>
      <c r="H549" s="45" t="s">
        <v>518</v>
      </c>
      <c r="I549" s="33" t="s">
        <v>518</v>
      </c>
      <c r="J549" s="33" t="s">
        <v>519</v>
      </c>
      <c r="K549" s="56">
        <v>1</v>
      </c>
      <c r="L549" s="297">
        <v>45323</v>
      </c>
      <c r="M549" s="297">
        <v>45747</v>
      </c>
      <c r="N549" s="95">
        <f t="shared" si="19"/>
        <v>60.571428571428569</v>
      </c>
      <c r="O549" s="51">
        <v>1</v>
      </c>
      <c r="P549" s="53" t="s">
        <v>1897</v>
      </c>
      <c r="Q549" s="34">
        <f t="shared" si="18"/>
        <v>1</v>
      </c>
      <c r="R549" s="48" t="str">
        <f t="array" aca="1" ref="R549" ca="1">IF(ISNUMBER(Q549),IF(Q549=100%,"CUMPLIDA",IF(AND(ISNUMBER(M549),ISNUMBER(INDIRECT("FECHA_"&amp;$B549,1))), IF(M549&lt;=INDIRECT("FECHA_"&amp;$B549,1),"INCUMPLIDA","PROCESO"), "VERIFICAR FECHA")),"SIN VALOR AVANCE")</f>
        <v>CUMPLIDA</v>
      </c>
    </row>
    <row r="550" spans="1:18" ht="165.75">
      <c r="A550" s="44" t="s">
        <v>652</v>
      </c>
      <c r="B550" s="43" t="s">
        <v>1276</v>
      </c>
      <c r="C550" s="474"/>
      <c r="D550" s="474"/>
      <c r="E550" s="475"/>
      <c r="F550" s="475"/>
      <c r="G550" s="478"/>
      <c r="H550" s="45" t="s">
        <v>480</v>
      </c>
      <c r="I550" s="33" t="s">
        <v>481</v>
      </c>
      <c r="J550" s="33" t="s">
        <v>482</v>
      </c>
      <c r="K550" s="56">
        <v>1</v>
      </c>
      <c r="L550" s="297">
        <v>45231</v>
      </c>
      <c r="M550" s="297">
        <v>45747</v>
      </c>
      <c r="N550" s="95">
        <f t="shared" si="19"/>
        <v>73.714285714285708</v>
      </c>
      <c r="O550" s="51">
        <v>1</v>
      </c>
      <c r="P550" s="33" t="s">
        <v>1721</v>
      </c>
      <c r="Q550" s="34">
        <f t="shared" si="18"/>
        <v>1</v>
      </c>
      <c r="R550" s="48" t="str">
        <f t="array" aca="1" ref="R550" ca="1">IF(ISNUMBER(Q550),IF(Q550=100%,"CUMPLIDA",IF(AND(ISNUMBER(M550),ISNUMBER(INDIRECT("FECHA_"&amp;$B550,1))), IF(M550&lt;=INDIRECT("FECHA_"&amp;$B550,1),"INCUMPLIDA","PROCESO"), "VERIFICAR FECHA")),"SIN VALOR AVANCE")</f>
        <v>CUMPLIDA</v>
      </c>
    </row>
    <row r="551" spans="1:18" ht="300.75">
      <c r="A551" s="44" t="s">
        <v>652</v>
      </c>
      <c r="B551" s="43" t="s">
        <v>1276</v>
      </c>
      <c r="C551" s="474"/>
      <c r="D551" s="474"/>
      <c r="E551" s="475"/>
      <c r="F551" s="475"/>
      <c r="G551" s="478"/>
      <c r="H551" s="45" t="s">
        <v>483</v>
      </c>
      <c r="I551" s="33" t="s">
        <v>483</v>
      </c>
      <c r="J551" s="33" t="s">
        <v>1722</v>
      </c>
      <c r="K551" s="56">
        <v>1</v>
      </c>
      <c r="L551" s="297">
        <v>45323</v>
      </c>
      <c r="M551" s="297">
        <v>45747</v>
      </c>
      <c r="N551" s="95">
        <f t="shared" si="19"/>
        <v>60.571428571428569</v>
      </c>
      <c r="O551" s="51">
        <v>1</v>
      </c>
      <c r="P551" s="53" t="s">
        <v>1896</v>
      </c>
      <c r="Q551" s="34">
        <f t="shared" si="18"/>
        <v>1</v>
      </c>
      <c r="R551" s="48" t="str">
        <f t="array" aca="1" ref="R551" ca="1">IF(ISNUMBER(Q551),IF(Q551=100%,"CUMPLIDA",IF(AND(ISNUMBER(M551),ISNUMBER(INDIRECT("FECHA_"&amp;$B551,1))), IF(M551&lt;=INDIRECT("FECHA_"&amp;$B551,1),"INCUMPLIDA","PROCESO"), "VERIFICAR FECHA")),"SIN VALOR AVANCE")</f>
        <v>CUMPLIDA</v>
      </c>
    </row>
    <row r="552" spans="1:18" ht="135.75">
      <c r="A552" s="44" t="s">
        <v>652</v>
      </c>
      <c r="B552" s="43" t="s">
        <v>1276</v>
      </c>
      <c r="C552" s="474"/>
      <c r="D552" s="474"/>
      <c r="E552" s="475"/>
      <c r="F552" s="475"/>
      <c r="G552" s="478"/>
      <c r="H552" s="45" t="s">
        <v>1808</v>
      </c>
      <c r="I552" s="33" t="s">
        <v>1808</v>
      </c>
      <c r="J552" s="33" t="s">
        <v>485</v>
      </c>
      <c r="K552" s="56">
        <v>1</v>
      </c>
      <c r="L552" s="297">
        <v>45231</v>
      </c>
      <c r="M552" s="297">
        <v>45747</v>
      </c>
      <c r="N552" s="95">
        <f t="shared" si="19"/>
        <v>73.714285714285708</v>
      </c>
      <c r="O552" s="51">
        <v>1</v>
      </c>
      <c r="P552" s="53" t="s">
        <v>1897</v>
      </c>
      <c r="Q552" s="34">
        <f t="shared" si="18"/>
        <v>1</v>
      </c>
      <c r="R552" s="48" t="str">
        <f t="array" aca="1" ref="R552" ca="1">IF(ISNUMBER(Q552),IF(Q552=100%,"CUMPLIDA",IF(AND(ISNUMBER(M552),ISNUMBER(INDIRECT("FECHA_"&amp;$B552,1))), IF(M552&lt;=INDIRECT("FECHA_"&amp;$B552,1),"INCUMPLIDA","PROCESO"), "VERIFICAR FECHA")),"SIN VALOR AVANCE")</f>
        <v>CUMPLIDA</v>
      </c>
    </row>
    <row r="553" spans="1:18" ht="409.5">
      <c r="A553" s="44" t="s">
        <v>652</v>
      </c>
      <c r="B553" s="43" t="s">
        <v>1276</v>
      </c>
      <c r="C553" s="474"/>
      <c r="D553" s="474"/>
      <c r="E553" s="475"/>
      <c r="F553" s="475"/>
      <c r="G553" s="478"/>
      <c r="H553" s="45" t="s">
        <v>1809</v>
      </c>
      <c r="I553" s="33" t="s">
        <v>1809</v>
      </c>
      <c r="J553" s="33" t="s">
        <v>776</v>
      </c>
      <c r="K553" s="56">
        <v>1</v>
      </c>
      <c r="L553" s="297">
        <v>45231</v>
      </c>
      <c r="M553" s="297">
        <v>45808</v>
      </c>
      <c r="N553" s="95">
        <f t="shared" si="19"/>
        <v>82.428571428571431</v>
      </c>
      <c r="O553" s="51">
        <v>1</v>
      </c>
      <c r="P553" s="53" t="s">
        <v>1805</v>
      </c>
      <c r="Q553" s="34">
        <f t="shared" si="18"/>
        <v>1</v>
      </c>
      <c r="R553" s="48" t="str">
        <f t="array" aca="1" ref="R553" ca="1">IF(ISNUMBER(Q553),IF(Q553=100%,"CUMPLIDA",IF(AND(ISNUMBER(M553),ISNUMBER(INDIRECT("FECHA_"&amp;$B553,1))), IF(M553&lt;=INDIRECT("FECHA_"&amp;$B553,1),"INCUMPLIDA","PROCESO"), "VERIFICAR FECHA")),"SIN VALOR AVANCE")</f>
        <v>CUMPLIDA</v>
      </c>
    </row>
    <row r="554" spans="1:18" ht="240.75">
      <c r="A554" s="44" t="s">
        <v>652</v>
      </c>
      <c r="B554" s="43" t="s">
        <v>1276</v>
      </c>
      <c r="C554" s="474"/>
      <c r="D554" s="474"/>
      <c r="E554" s="475"/>
      <c r="F554" s="475"/>
      <c r="G554" s="478"/>
      <c r="H554" s="45" t="s">
        <v>56</v>
      </c>
      <c r="I554" s="33" t="s">
        <v>489</v>
      </c>
      <c r="J554" s="33" t="s">
        <v>490</v>
      </c>
      <c r="K554" s="56">
        <v>7</v>
      </c>
      <c r="L554" s="297">
        <v>46024</v>
      </c>
      <c r="M554" s="297">
        <v>46660</v>
      </c>
      <c r="N554" s="95">
        <f t="shared" si="19"/>
        <v>90.857142857142861</v>
      </c>
      <c r="O554" s="51">
        <v>0</v>
      </c>
      <c r="P554" s="53" t="s">
        <v>1843</v>
      </c>
      <c r="Q554" s="34">
        <f t="shared" si="18"/>
        <v>0</v>
      </c>
      <c r="R554" s="48" t="str">
        <f t="array" aca="1" ref="R554" ca="1">IF(ISNUMBER(Q554),IF(Q554=100%,"CUMPLIDA",IF(AND(ISNUMBER(M554),ISNUMBER(INDIRECT("FECHA_"&amp;$B554,1))), IF(M554&lt;=INDIRECT("FECHA_"&amp;$B554,1),"INCUMPLIDA","PROCESO"), "VERIFICAR FECHA")),"SIN VALOR AVANCE")</f>
        <v>PROCESO</v>
      </c>
    </row>
    <row r="555" spans="1:18" ht="315.75">
      <c r="A555" s="44" t="s">
        <v>652</v>
      </c>
      <c r="B555" s="43" t="s">
        <v>1276</v>
      </c>
      <c r="C555" s="474"/>
      <c r="D555" s="474"/>
      <c r="E555" s="475"/>
      <c r="F555" s="475"/>
      <c r="G555" s="478"/>
      <c r="H555" s="45" t="s">
        <v>492</v>
      </c>
      <c r="I555" s="33" t="s">
        <v>493</v>
      </c>
      <c r="J555" s="33" t="s">
        <v>494</v>
      </c>
      <c r="K555" s="56">
        <v>1</v>
      </c>
      <c r="L555" s="297">
        <v>46024</v>
      </c>
      <c r="M555" s="297">
        <v>46660</v>
      </c>
      <c r="N555" s="95">
        <f t="shared" si="19"/>
        <v>90.857142857142861</v>
      </c>
      <c r="O555" s="51">
        <v>0</v>
      </c>
      <c r="P555" s="53" t="s">
        <v>1822</v>
      </c>
      <c r="Q555" s="34">
        <f t="shared" ref="Q555:Q618" si="20">O555/K555</f>
        <v>0</v>
      </c>
      <c r="R555" s="48" t="str">
        <f t="array" aca="1" ref="R555" ca="1">IF(ISNUMBER(Q555),IF(Q555=100%,"CUMPLIDA",IF(AND(ISNUMBER(M555),ISNUMBER(INDIRECT("FECHA_"&amp;$B555,1))), IF(M555&lt;=INDIRECT("FECHA_"&amp;$B555,1),"INCUMPLIDA","PROCESO"), "VERIFICAR FECHA")),"SIN VALOR AVANCE")</f>
        <v>PROCESO</v>
      </c>
    </row>
    <row r="556" spans="1:18" ht="409.5">
      <c r="A556" s="44" t="s">
        <v>652</v>
      </c>
      <c r="B556" s="43" t="s">
        <v>1276</v>
      </c>
      <c r="C556" s="474"/>
      <c r="D556" s="474"/>
      <c r="E556" s="475"/>
      <c r="F556" s="475"/>
      <c r="G556" s="478"/>
      <c r="H556" s="45" t="s">
        <v>495</v>
      </c>
      <c r="I556" s="33" t="s">
        <v>496</v>
      </c>
      <c r="J556" s="33" t="s">
        <v>527</v>
      </c>
      <c r="K556" s="56">
        <v>2</v>
      </c>
      <c r="L556" s="297">
        <v>46024</v>
      </c>
      <c r="M556" s="297">
        <v>46660</v>
      </c>
      <c r="N556" s="95">
        <f t="shared" si="19"/>
        <v>90.857142857142861</v>
      </c>
      <c r="O556" s="51">
        <v>0</v>
      </c>
      <c r="P556" s="53" t="s">
        <v>1823</v>
      </c>
      <c r="Q556" s="34">
        <f t="shared" si="20"/>
        <v>0</v>
      </c>
      <c r="R556" s="48" t="str">
        <f t="array" aca="1" ref="R556" ca="1">IF(ISNUMBER(Q556),IF(Q556=100%,"CUMPLIDA",IF(AND(ISNUMBER(M556),ISNUMBER(INDIRECT("FECHA_"&amp;$B556,1))), IF(M556&lt;=INDIRECT("FECHA_"&amp;$B556,1),"INCUMPLIDA","PROCESO"), "VERIFICAR FECHA")),"SIN VALOR AVANCE")</f>
        <v>PROCESO</v>
      </c>
    </row>
    <row r="557" spans="1:18" ht="360.75">
      <c r="A557" s="44" t="s">
        <v>652</v>
      </c>
      <c r="B557" s="43" t="s">
        <v>1276</v>
      </c>
      <c r="C557" s="474" t="s">
        <v>1973</v>
      </c>
      <c r="D557" s="474" t="s">
        <v>1974</v>
      </c>
      <c r="E557" s="475" t="s">
        <v>1975</v>
      </c>
      <c r="F557" s="475"/>
      <c r="G557" s="475" t="s">
        <v>1976</v>
      </c>
      <c r="H557" s="475" t="s">
        <v>713</v>
      </c>
      <c r="I557" s="57" t="s">
        <v>1718</v>
      </c>
      <c r="J557" s="33" t="s">
        <v>1719</v>
      </c>
      <c r="K557" s="51">
        <v>1</v>
      </c>
      <c r="L557" s="296">
        <v>44044</v>
      </c>
      <c r="M557" s="296">
        <v>44196</v>
      </c>
      <c r="N557" s="95">
        <f t="shared" si="19"/>
        <v>21.714285714285715</v>
      </c>
      <c r="O557" s="51">
        <v>1</v>
      </c>
      <c r="P557" s="33" t="s">
        <v>1847</v>
      </c>
      <c r="Q557" s="34">
        <f t="shared" si="20"/>
        <v>1</v>
      </c>
      <c r="R557" s="48" t="str">
        <f t="array" aca="1" ref="R557" ca="1">IF(ISNUMBER(Q557),IF(Q557=100%,"CUMPLIDA",IF(AND(ISNUMBER(M557),ISNUMBER(INDIRECT("FECHA_"&amp;$B557,1))), IF(M557&lt;=INDIRECT("FECHA_"&amp;$B557,1),"INCUMPLIDA","PROCESO"), "VERIFICAR FECHA")),"SIN VALOR AVANCE")</f>
        <v>CUMPLIDA</v>
      </c>
    </row>
    <row r="558" spans="1:18" ht="135.75">
      <c r="A558" s="44" t="s">
        <v>652</v>
      </c>
      <c r="B558" s="43" t="s">
        <v>1276</v>
      </c>
      <c r="C558" s="474"/>
      <c r="D558" s="474"/>
      <c r="E558" s="475"/>
      <c r="F558" s="475"/>
      <c r="G558" s="475"/>
      <c r="H558" s="475"/>
      <c r="I558" s="57" t="s">
        <v>658</v>
      </c>
      <c r="J558" s="33" t="s">
        <v>659</v>
      </c>
      <c r="K558" s="51">
        <v>1</v>
      </c>
      <c r="L558" s="296">
        <v>45231</v>
      </c>
      <c r="M558" s="296">
        <v>45504</v>
      </c>
      <c r="N558" s="95">
        <f t="shared" si="19"/>
        <v>39</v>
      </c>
      <c r="O558" s="51">
        <v>1</v>
      </c>
      <c r="P558" s="53" t="s">
        <v>1804</v>
      </c>
      <c r="Q558" s="34">
        <f t="shared" si="20"/>
        <v>1</v>
      </c>
      <c r="R558" s="48" t="str">
        <f t="array" aca="1" ref="R558" ca="1">IF(ISNUMBER(Q558),IF(Q558=100%,"CUMPLIDA",IF(AND(ISNUMBER(M558),ISNUMBER(INDIRECT("FECHA_"&amp;$B558,1))), IF(M558&lt;=INDIRECT("FECHA_"&amp;$B558,1),"INCUMPLIDA","PROCESO"), "VERIFICAR FECHA")),"SIN VALOR AVANCE")</f>
        <v>CUMPLIDA</v>
      </c>
    </row>
    <row r="559" spans="1:18" ht="409.5">
      <c r="A559" s="44" t="s">
        <v>652</v>
      </c>
      <c r="B559" s="43" t="s">
        <v>1276</v>
      </c>
      <c r="C559" s="474"/>
      <c r="D559" s="474"/>
      <c r="E559" s="475"/>
      <c r="F559" s="475"/>
      <c r="G559" s="475"/>
      <c r="H559" s="475"/>
      <c r="I559" s="57" t="s">
        <v>661</v>
      </c>
      <c r="J559" s="33" t="s">
        <v>662</v>
      </c>
      <c r="K559" s="51">
        <v>1</v>
      </c>
      <c r="L559" s="296">
        <v>45231</v>
      </c>
      <c r="M559" s="296">
        <v>45504</v>
      </c>
      <c r="N559" s="95">
        <f t="shared" si="19"/>
        <v>39</v>
      </c>
      <c r="O559" s="51">
        <v>1</v>
      </c>
      <c r="P559" s="53" t="s">
        <v>1840</v>
      </c>
      <c r="Q559" s="34">
        <f t="shared" si="20"/>
        <v>1</v>
      </c>
      <c r="R559" s="48" t="str">
        <f t="array" aca="1" ref="R559" ca="1">IF(ISNUMBER(Q559),IF(Q559=100%,"CUMPLIDA",IF(AND(ISNUMBER(M559),ISNUMBER(INDIRECT("FECHA_"&amp;$B559,1))), IF(M559&lt;=INDIRECT("FECHA_"&amp;$B559,1),"INCUMPLIDA","PROCESO"), "VERIFICAR FECHA")),"SIN VALOR AVANCE")</f>
        <v>CUMPLIDA</v>
      </c>
    </row>
    <row r="560" spans="1:18" ht="300.75">
      <c r="A560" s="44" t="s">
        <v>652</v>
      </c>
      <c r="B560" s="43" t="s">
        <v>1276</v>
      </c>
      <c r="C560" s="474"/>
      <c r="D560" s="474"/>
      <c r="E560" s="475"/>
      <c r="F560" s="475"/>
      <c r="G560" s="475"/>
      <c r="H560" s="45" t="s">
        <v>664</v>
      </c>
      <c r="I560" s="33" t="s">
        <v>474</v>
      </c>
      <c r="J560" s="33" t="s">
        <v>475</v>
      </c>
      <c r="K560" s="56">
        <v>1</v>
      </c>
      <c r="L560" s="297">
        <v>45323</v>
      </c>
      <c r="M560" s="297">
        <v>45747</v>
      </c>
      <c r="N560" s="95">
        <f t="shared" si="19"/>
        <v>60.571428571428569</v>
      </c>
      <c r="O560" s="51">
        <v>1</v>
      </c>
      <c r="P560" s="53" t="s">
        <v>1841</v>
      </c>
      <c r="Q560" s="34">
        <f t="shared" si="20"/>
        <v>1</v>
      </c>
      <c r="R560" s="48" t="str">
        <f t="array" aca="1" ref="R560" ca="1">IF(ISNUMBER(Q560),IF(Q560=100%,"CUMPLIDA",IF(AND(ISNUMBER(M560),ISNUMBER(INDIRECT("FECHA_"&amp;$B560,1))), IF(M560&lt;=INDIRECT("FECHA_"&amp;$B560,1),"INCUMPLIDA","PROCESO"), "VERIFICAR FECHA")),"SIN VALOR AVANCE")</f>
        <v>CUMPLIDA</v>
      </c>
    </row>
    <row r="561" spans="1:18" ht="165.75">
      <c r="A561" s="44" t="s">
        <v>652</v>
      </c>
      <c r="B561" s="43" t="s">
        <v>1276</v>
      </c>
      <c r="C561" s="474"/>
      <c r="D561" s="474"/>
      <c r="E561" s="475"/>
      <c r="F561" s="475"/>
      <c r="G561" s="475"/>
      <c r="H561" s="45" t="s">
        <v>518</v>
      </c>
      <c r="I561" s="33" t="s">
        <v>518</v>
      </c>
      <c r="J561" s="33" t="s">
        <v>519</v>
      </c>
      <c r="K561" s="56">
        <v>1</v>
      </c>
      <c r="L561" s="297">
        <v>45323</v>
      </c>
      <c r="M561" s="297">
        <v>45747</v>
      </c>
      <c r="N561" s="95">
        <f t="shared" si="19"/>
        <v>60.571428571428569</v>
      </c>
      <c r="O561" s="51">
        <v>1</v>
      </c>
      <c r="P561" s="53" t="s">
        <v>1857</v>
      </c>
      <c r="Q561" s="34">
        <f t="shared" si="20"/>
        <v>1</v>
      </c>
      <c r="R561" s="48" t="str">
        <f t="array" aca="1" ref="R561" ca="1">IF(ISNUMBER(Q561),IF(Q561=100%,"CUMPLIDA",IF(AND(ISNUMBER(M561),ISNUMBER(INDIRECT("FECHA_"&amp;$B561,1))), IF(M561&lt;=INDIRECT("FECHA_"&amp;$B561,1),"INCUMPLIDA","PROCESO"), "VERIFICAR FECHA")),"SIN VALOR AVANCE")</f>
        <v>CUMPLIDA</v>
      </c>
    </row>
    <row r="562" spans="1:18" ht="165.75">
      <c r="A562" s="44" t="s">
        <v>652</v>
      </c>
      <c r="B562" s="43" t="s">
        <v>1276</v>
      </c>
      <c r="C562" s="474"/>
      <c r="D562" s="474"/>
      <c r="E562" s="475"/>
      <c r="F562" s="475"/>
      <c r="G562" s="475"/>
      <c r="H562" s="45" t="s">
        <v>480</v>
      </c>
      <c r="I562" s="33" t="s">
        <v>481</v>
      </c>
      <c r="J562" s="33" t="s">
        <v>482</v>
      </c>
      <c r="K562" s="56">
        <v>1</v>
      </c>
      <c r="L562" s="297">
        <v>45231</v>
      </c>
      <c r="M562" s="297">
        <v>45747</v>
      </c>
      <c r="N562" s="95">
        <f t="shared" si="19"/>
        <v>73.714285714285708</v>
      </c>
      <c r="O562" s="51">
        <v>1</v>
      </c>
      <c r="P562" s="33" t="s">
        <v>1721</v>
      </c>
      <c r="Q562" s="34">
        <f t="shared" si="20"/>
        <v>1</v>
      </c>
      <c r="R562" s="48" t="str">
        <f t="array" aca="1" ref="R562" ca="1">IF(ISNUMBER(Q562),IF(Q562=100%,"CUMPLIDA",IF(AND(ISNUMBER(M562),ISNUMBER(INDIRECT("FECHA_"&amp;$B562,1))), IF(M562&lt;=INDIRECT("FECHA_"&amp;$B562,1),"INCUMPLIDA","PROCESO"), "VERIFICAR FECHA")),"SIN VALOR AVANCE")</f>
        <v>CUMPLIDA</v>
      </c>
    </row>
    <row r="563" spans="1:18" ht="315.75">
      <c r="A563" s="44" t="s">
        <v>652</v>
      </c>
      <c r="B563" s="43" t="s">
        <v>1276</v>
      </c>
      <c r="C563" s="474"/>
      <c r="D563" s="474"/>
      <c r="E563" s="475"/>
      <c r="F563" s="475"/>
      <c r="G563" s="475"/>
      <c r="H563" s="45" t="s">
        <v>483</v>
      </c>
      <c r="I563" s="33" t="s">
        <v>483</v>
      </c>
      <c r="J563" s="33" t="s">
        <v>1722</v>
      </c>
      <c r="K563" s="56">
        <v>1</v>
      </c>
      <c r="L563" s="297">
        <v>45323</v>
      </c>
      <c r="M563" s="297">
        <v>45747</v>
      </c>
      <c r="N563" s="95">
        <f t="shared" si="19"/>
        <v>60.571428571428569</v>
      </c>
      <c r="O563" s="51">
        <v>1</v>
      </c>
      <c r="P563" s="53" t="s">
        <v>1842</v>
      </c>
      <c r="Q563" s="34">
        <f t="shared" si="20"/>
        <v>1</v>
      </c>
      <c r="R563" s="48" t="str">
        <f t="array" aca="1" ref="R563" ca="1">IF(ISNUMBER(Q563),IF(Q563=100%,"CUMPLIDA",IF(AND(ISNUMBER(M563),ISNUMBER(INDIRECT("FECHA_"&amp;$B563,1))), IF(M563&lt;=INDIRECT("FECHA_"&amp;$B563,1),"INCUMPLIDA","PROCESO"), "VERIFICAR FECHA")),"SIN VALOR AVANCE")</f>
        <v>CUMPLIDA</v>
      </c>
    </row>
    <row r="564" spans="1:18" ht="135.75">
      <c r="A564" s="44" t="s">
        <v>652</v>
      </c>
      <c r="B564" s="43" t="s">
        <v>1276</v>
      </c>
      <c r="C564" s="474"/>
      <c r="D564" s="474"/>
      <c r="E564" s="475"/>
      <c r="F564" s="475"/>
      <c r="G564" s="475"/>
      <c r="H564" s="45" t="s">
        <v>1808</v>
      </c>
      <c r="I564" s="33" t="s">
        <v>1808</v>
      </c>
      <c r="J564" s="33" t="s">
        <v>485</v>
      </c>
      <c r="K564" s="56">
        <v>1</v>
      </c>
      <c r="L564" s="297">
        <v>45231</v>
      </c>
      <c r="M564" s="297">
        <v>45747</v>
      </c>
      <c r="N564" s="95">
        <f t="shared" si="19"/>
        <v>73.714285714285708</v>
      </c>
      <c r="O564" s="51">
        <v>1</v>
      </c>
      <c r="P564" s="33" t="s">
        <v>1977</v>
      </c>
      <c r="Q564" s="34">
        <f t="shared" si="20"/>
        <v>1</v>
      </c>
      <c r="R564" s="48" t="str">
        <f t="array" aca="1" ref="R564" ca="1">IF(ISNUMBER(Q564),IF(Q564=100%,"CUMPLIDA",IF(AND(ISNUMBER(M564),ISNUMBER(INDIRECT("FECHA_"&amp;$B564,1))), IF(M564&lt;=INDIRECT("FECHA_"&amp;$B564,1),"INCUMPLIDA","PROCESO"), "VERIFICAR FECHA")),"SIN VALOR AVANCE")</f>
        <v>CUMPLIDA</v>
      </c>
    </row>
    <row r="565" spans="1:18" ht="409.5">
      <c r="A565" s="44" t="s">
        <v>652</v>
      </c>
      <c r="B565" s="43" t="s">
        <v>1276</v>
      </c>
      <c r="C565" s="474"/>
      <c r="D565" s="474"/>
      <c r="E565" s="475"/>
      <c r="F565" s="475"/>
      <c r="G565" s="475"/>
      <c r="H565" s="45" t="s">
        <v>1809</v>
      </c>
      <c r="I565" s="33" t="s">
        <v>1809</v>
      </c>
      <c r="J565" s="33" t="s">
        <v>776</v>
      </c>
      <c r="K565" s="56">
        <v>1</v>
      </c>
      <c r="L565" s="297">
        <v>45231</v>
      </c>
      <c r="M565" s="297">
        <v>45808</v>
      </c>
      <c r="N565" s="95">
        <f t="shared" si="19"/>
        <v>82.428571428571431</v>
      </c>
      <c r="O565" s="51">
        <v>1</v>
      </c>
      <c r="P565" s="53" t="s">
        <v>1849</v>
      </c>
      <c r="Q565" s="34">
        <f t="shared" si="20"/>
        <v>1</v>
      </c>
      <c r="R565" s="48" t="str">
        <f t="array" aca="1" ref="R565" ca="1">IF(ISNUMBER(Q565),IF(Q565=100%,"CUMPLIDA",IF(AND(ISNUMBER(M565),ISNUMBER(INDIRECT("FECHA_"&amp;$B565,1))), IF(M565&lt;=INDIRECT("FECHA_"&amp;$B565,1),"INCUMPLIDA","PROCESO"), "VERIFICAR FECHA")),"SIN VALOR AVANCE")</f>
        <v>CUMPLIDA</v>
      </c>
    </row>
    <row r="566" spans="1:18" ht="240.75">
      <c r="A566" s="44" t="s">
        <v>652</v>
      </c>
      <c r="B566" s="43" t="s">
        <v>1276</v>
      </c>
      <c r="C566" s="474"/>
      <c r="D566" s="474"/>
      <c r="E566" s="475"/>
      <c r="F566" s="475"/>
      <c r="G566" s="475"/>
      <c r="H566" s="45" t="s">
        <v>56</v>
      </c>
      <c r="I566" s="33" t="s">
        <v>489</v>
      </c>
      <c r="J566" s="33" t="s">
        <v>490</v>
      </c>
      <c r="K566" s="56">
        <v>7</v>
      </c>
      <c r="L566" s="297">
        <v>46024</v>
      </c>
      <c r="M566" s="297">
        <v>46660</v>
      </c>
      <c r="N566" s="95">
        <f t="shared" si="19"/>
        <v>90.857142857142861</v>
      </c>
      <c r="O566" s="51">
        <v>0</v>
      </c>
      <c r="P566" s="53" t="s">
        <v>1843</v>
      </c>
      <c r="Q566" s="34">
        <f t="shared" si="20"/>
        <v>0</v>
      </c>
      <c r="R566" s="48" t="str">
        <f t="array" aca="1" ref="R566" ca="1">IF(ISNUMBER(Q566),IF(Q566=100%,"CUMPLIDA",IF(AND(ISNUMBER(M566),ISNUMBER(INDIRECT("FECHA_"&amp;$B566,1))), IF(M566&lt;=INDIRECT("FECHA_"&amp;$B566,1),"INCUMPLIDA","PROCESO"), "VERIFICAR FECHA")),"SIN VALOR AVANCE")</f>
        <v>PROCESO</v>
      </c>
    </row>
    <row r="567" spans="1:18" ht="315.75">
      <c r="A567" s="44" t="s">
        <v>652</v>
      </c>
      <c r="B567" s="43" t="s">
        <v>1276</v>
      </c>
      <c r="C567" s="474"/>
      <c r="D567" s="474"/>
      <c r="E567" s="475"/>
      <c r="F567" s="475"/>
      <c r="G567" s="475"/>
      <c r="H567" s="45" t="s">
        <v>492</v>
      </c>
      <c r="I567" s="33" t="s">
        <v>493</v>
      </c>
      <c r="J567" s="33" t="s">
        <v>494</v>
      </c>
      <c r="K567" s="56">
        <v>1</v>
      </c>
      <c r="L567" s="297">
        <v>46024</v>
      </c>
      <c r="M567" s="297">
        <v>46660</v>
      </c>
      <c r="N567" s="95">
        <f t="shared" si="19"/>
        <v>90.857142857142861</v>
      </c>
      <c r="O567" s="51">
        <v>0</v>
      </c>
      <c r="P567" s="53" t="s">
        <v>1822</v>
      </c>
      <c r="Q567" s="34">
        <f t="shared" si="20"/>
        <v>0</v>
      </c>
      <c r="R567" s="48" t="str">
        <f t="array" aca="1" ref="R567" ca="1">IF(ISNUMBER(Q567),IF(Q567=100%,"CUMPLIDA",IF(AND(ISNUMBER(M567),ISNUMBER(INDIRECT("FECHA_"&amp;$B567,1))), IF(M567&lt;=INDIRECT("FECHA_"&amp;$B567,1),"INCUMPLIDA","PROCESO"), "VERIFICAR FECHA")),"SIN VALOR AVANCE")</f>
        <v>PROCESO</v>
      </c>
    </row>
    <row r="568" spans="1:18" ht="409.5">
      <c r="A568" s="44" t="s">
        <v>652</v>
      </c>
      <c r="B568" s="43" t="s">
        <v>1276</v>
      </c>
      <c r="C568" s="474"/>
      <c r="D568" s="474"/>
      <c r="E568" s="475"/>
      <c r="F568" s="475"/>
      <c r="G568" s="475"/>
      <c r="H568" s="45" t="s">
        <v>495</v>
      </c>
      <c r="I568" s="33" t="s">
        <v>496</v>
      </c>
      <c r="J568" s="33" t="s">
        <v>527</v>
      </c>
      <c r="K568" s="56">
        <v>2</v>
      </c>
      <c r="L568" s="297">
        <v>46024</v>
      </c>
      <c r="M568" s="297">
        <v>46660</v>
      </c>
      <c r="N568" s="95">
        <f t="shared" ref="N568:N631" si="21">(M568-L568)/7</f>
        <v>90.857142857142861</v>
      </c>
      <c r="O568" s="51">
        <v>0</v>
      </c>
      <c r="P568" s="53" t="s">
        <v>1823</v>
      </c>
      <c r="Q568" s="34">
        <f t="shared" si="20"/>
        <v>0</v>
      </c>
      <c r="R568" s="48" t="str">
        <f t="array" aca="1" ref="R568" ca="1">IF(ISNUMBER(Q568),IF(Q568=100%,"CUMPLIDA",IF(AND(ISNUMBER(M568),ISNUMBER(INDIRECT("FECHA_"&amp;$B568,1))), IF(M568&lt;=INDIRECT("FECHA_"&amp;$B568,1),"INCUMPLIDA","PROCESO"), "VERIFICAR FECHA")),"SIN VALOR AVANCE")</f>
        <v>PROCESO</v>
      </c>
    </row>
    <row r="569" spans="1:18" ht="135.75" customHeight="1">
      <c r="A569" s="44" t="s">
        <v>652</v>
      </c>
      <c r="B569" s="43" t="s">
        <v>1276</v>
      </c>
      <c r="C569" s="474" t="s">
        <v>1978</v>
      </c>
      <c r="D569" s="474" t="s">
        <v>1979</v>
      </c>
      <c r="E569" s="475" t="s">
        <v>1980</v>
      </c>
      <c r="F569" s="475"/>
      <c r="G569" s="475" t="s">
        <v>1981</v>
      </c>
      <c r="H569" s="475" t="s">
        <v>713</v>
      </c>
      <c r="I569" s="57" t="s">
        <v>658</v>
      </c>
      <c r="J569" s="33" t="s">
        <v>659</v>
      </c>
      <c r="K569" s="51">
        <v>1</v>
      </c>
      <c r="L569" s="296">
        <v>45231</v>
      </c>
      <c r="M569" s="296">
        <v>45504</v>
      </c>
      <c r="N569" s="95">
        <f t="shared" si="21"/>
        <v>39</v>
      </c>
      <c r="O569" s="51">
        <v>1</v>
      </c>
      <c r="P569" s="33" t="s">
        <v>1982</v>
      </c>
      <c r="Q569" s="34">
        <f t="shared" si="20"/>
        <v>1</v>
      </c>
      <c r="R569" s="48" t="str">
        <f t="array" aca="1" ref="R569" ca="1">IF(ISNUMBER(Q569),IF(Q569=100%,"CUMPLIDA",IF(AND(ISNUMBER(M569),ISNUMBER(INDIRECT("FECHA_"&amp;$B569,1))), IF(M569&lt;=INDIRECT("FECHA_"&amp;$B569,1),"INCUMPLIDA","PROCESO"), "VERIFICAR FECHA")),"SIN VALOR AVANCE")</f>
        <v>CUMPLIDA</v>
      </c>
    </row>
    <row r="570" spans="1:18" ht="409.5">
      <c r="A570" s="44" t="s">
        <v>652</v>
      </c>
      <c r="B570" s="43" t="s">
        <v>1276</v>
      </c>
      <c r="C570" s="474"/>
      <c r="D570" s="474"/>
      <c r="E570" s="475"/>
      <c r="F570" s="475"/>
      <c r="G570" s="475"/>
      <c r="H570" s="475"/>
      <c r="I570" s="57" t="s">
        <v>661</v>
      </c>
      <c r="J570" s="33" t="s">
        <v>662</v>
      </c>
      <c r="K570" s="51">
        <v>1</v>
      </c>
      <c r="L570" s="296">
        <v>45231</v>
      </c>
      <c r="M570" s="296">
        <v>45504</v>
      </c>
      <c r="N570" s="95">
        <f t="shared" si="21"/>
        <v>39</v>
      </c>
      <c r="O570" s="51">
        <v>1</v>
      </c>
      <c r="P570" s="33" t="s">
        <v>1983</v>
      </c>
      <c r="Q570" s="34">
        <f t="shared" si="20"/>
        <v>1</v>
      </c>
      <c r="R570" s="48" t="str">
        <f t="array" aca="1" ref="R570" ca="1">IF(ISNUMBER(Q570),IF(Q570=100%,"CUMPLIDA",IF(AND(ISNUMBER(M570),ISNUMBER(INDIRECT("FECHA_"&amp;$B570,1))), IF(M570&lt;=INDIRECT("FECHA_"&amp;$B570,1),"INCUMPLIDA","PROCESO"), "VERIFICAR FECHA")),"SIN VALOR AVANCE")</f>
        <v>CUMPLIDA</v>
      </c>
    </row>
    <row r="571" spans="1:18" ht="315.75">
      <c r="A571" s="44" t="s">
        <v>652</v>
      </c>
      <c r="B571" s="43" t="s">
        <v>1276</v>
      </c>
      <c r="C571" s="474"/>
      <c r="D571" s="474"/>
      <c r="E571" s="475"/>
      <c r="F571" s="475"/>
      <c r="G571" s="475"/>
      <c r="H571" s="45" t="s">
        <v>664</v>
      </c>
      <c r="I571" s="33" t="s">
        <v>474</v>
      </c>
      <c r="J571" s="33" t="s">
        <v>475</v>
      </c>
      <c r="K571" s="56">
        <v>1</v>
      </c>
      <c r="L571" s="297">
        <v>45323</v>
      </c>
      <c r="M571" s="297">
        <v>45747</v>
      </c>
      <c r="N571" s="95">
        <f t="shared" si="21"/>
        <v>60.571428571428569</v>
      </c>
      <c r="O571" s="51">
        <v>1</v>
      </c>
      <c r="P571" s="33" t="s">
        <v>1984</v>
      </c>
      <c r="Q571" s="34">
        <f t="shared" si="20"/>
        <v>1</v>
      </c>
      <c r="R571" s="48" t="str">
        <f t="array" aca="1" ref="R571" ca="1">IF(ISNUMBER(Q571),IF(Q571=100%,"CUMPLIDA",IF(AND(ISNUMBER(M571),ISNUMBER(INDIRECT("FECHA_"&amp;$B571,1))), IF(M571&lt;=INDIRECT("FECHA_"&amp;$B571,1),"INCUMPLIDA","PROCESO"), "VERIFICAR FECHA")),"SIN VALOR AVANCE")</f>
        <v>CUMPLIDA</v>
      </c>
    </row>
    <row r="572" spans="1:18" ht="180.75">
      <c r="A572" s="44" t="s">
        <v>652</v>
      </c>
      <c r="B572" s="43" t="s">
        <v>1276</v>
      </c>
      <c r="C572" s="474"/>
      <c r="D572" s="474"/>
      <c r="E572" s="475"/>
      <c r="F572" s="475"/>
      <c r="G572" s="475"/>
      <c r="H572" s="45" t="s">
        <v>518</v>
      </c>
      <c r="I572" s="33" t="s">
        <v>518</v>
      </c>
      <c r="J572" s="33" t="s">
        <v>519</v>
      </c>
      <c r="K572" s="56">
        <v>1</v>
      </c>
      <c r="L572" s="297">
        <v>45323</v>
      </c>
      <c r="M572" s="297">
        <v>45747</v>
      </c>
      <c r="N572" s="95">
        <f t="shared" si="21"/>
        <v>60.571428571428569</v>
      </c>
      <c r="O572" s="51">
        <v>1</v>
      </c>
      <c r="P572" s="33" t="s">
        <v>1985</v>
      </c>
      <c r="Q572" s="34">
        <f t="shared" si="20"/>
        <v>1</v>
      </c>
      <c r="R572" s="48" t="str">
        <f t="array" aca="1" ref="R572" ca="1">IF(ISNUMBER(Q572),IF(Q572=100%,"CUMPLIDA",IF(AND(ISNUMBER(M572),ISNUMBER(INDIRECT("FECHA_"&amp;$B572,1))), IF(M572&lt;=INDIRECT("FECHA_"&amp;$B572,1),"INCUMPLIDA","PROCESO"), "VERIFICAR FECHA")),"SIN VALOR AVANCE")</f>
        <v>CUMPLIDA</v>
      </c>
    </row>
    <row r="573" spans="1:18" ht="165.75">
      <c r="A573" s="44" t="s">
        <v>652</v>
      </c>
      <c r="B573" s="43" t="s">
        <v>1276</v>
      </c>
      <c r="C573" s="474"/>
      <c r="D573" s="474"/>
      <c r="E573" s="475"/>
      <c r="F573" s="475"/>
      <c r="G573" s="475"/>
      <c r="H573" s="45" t="s">
        <v>480</v>
      </c>
      <c r="I573" s="33" t="s">
        <v>481</v>
      </c>
      <c r="J573" s="33" t="s">
        <v>482</v>
      </c>
      <c r="K573" s="56">
        <v>1</v>
      </c>
      <c r="L573" s="297">
        <v>45231</v>
      </c>
      <c r="M573" s="297">
        <v>45747</v>
      </c>
      <c r="N573" s="95">
        <f t="shared" si="21"/>
        <v>73.714285714285708</v>
      </c>
      <c r="O573" s="51">
        <v>1</v>
      </c>
      <c r="P573" s="33" t="s">
        <v>1721</v>
      </c>
      <c r="Q573" s="34">
        <f t="shared" si="20"/>
        <v>1</v>
      </c>
      <c r="R573" s="48" t="str">
        <f t="array" aca="1" ref="R573" ca="1">IF(ISNUMBER(Q573),IF(Q573=100%,"CUMPLIDA",IF(AND(ISNUMBER(M573),ISNUMBER(INDIRECT("FECHA_"&amp;$B573,1))), IF(M573&lt;=INDIRECT("FECHA_"&amp;$B573,1),"INCUMPLIDA","PROCESO"), "VERIFICAR FECHA")),"SIN VALOR AVANCE")</f>
        <v>CUMPLIDA</v>
      </c>
    </row>
    <row r="574" spans="1:18" ht="315.75">
      <c r="A574" s="44" t="s">
        <v>652</v>
      </c>
      <c r="B574" s="43" t="s">
        <v>1276</v>
      </c>
      <c r="C574" s="474"/>
      <c r="D574" s="474"/>
      <c r="E574" s="475"/>
      <c r="F574" s="475"/>
      <c r="G574" s="475"/>
      <c r="H574" s="45" t="s">
        <v>483</v>
      </c>
      <c r="I574" s="33" t="s">
        <v>483</v>
      </c>
      <c r="J574" s="33" t="s">
        <v>1722</v>
      </c>
      <c r="K574" s="56">
        <v>1</v>
      </c>
      <c r="L574" s="297">
        <v>45323</v>
      </c>
      <c r="M574" s="297">
        <v>45747</v>
      </c>
      <c r="N574" s="95">
        <f t="shared" si="21"/>
        <v>60.571428571428569</v>
      </c>
      <c r="O574" s="51">
        <v>1</v>
      </c>
      <c r="P574" s="33" t="s">
        <v>1984</v>
      </c>
      <c r="Q574" s="34">
        <f t="shared" si="20"/>
        <v>1</v>
      </c>
      <c r="R574" s="48" t="str">
        <f t="array" aca="1" ref="R574" ca="1">IF(ISNUMBER(Q574),IF(Q574=100%,"CUMPLIDA",IF(AND(ISNUMBER(M574),ISNUMBER(INDIRECT("FECHA_"&amp;$B574,1))), IF(M574&lt;=INDIRECT("FECHA_"&amp;$B574,1),"INCUMPLIDA","PROCESO"), "VERIFICAR FECHA")),"SIN VALOR AVANCE")</f>
        <v>CUMPLIDA</v>
      </c>
    </row>
    <row r="575" spans="1:18" ht="165.75">
      <c r="A575" s="44" t="s">
        <v>652</v>
      </c>
      <c r="B575" s="43" t="s">
        <v>1276</v>
      </c>
      <c r="C575" s="474"/>
      <c r="D575" s="474"/>
      <c r="E575" s="475"/>
      <c r="F575" s="475"/>
      <c r="G575" s="475"/>
      <c r="H575" s="45" t="s">
        <v>1808</v>
      </c>
      <c r="I575" s="33" t="s">
        <v>1808</v>
      </c>
      <c r="J575" s="33" t="s">
        <v>485</v>
      </c>
      <c r="K575" s="56">
        <v>1</v>
      </c>
      <c r="L575" s="297">
        <v>45231</v>
      </c>
      <c r="M575" s="297">
        <v>45747</v>
      </c>
      <c r="N575" s="95">
        <f t="shared" si="21"/>
        <v>73.714285714285708</v>
      </c>
      <c r="O575" s="51">
        <v>1</v>
      </c>
      <c r="P575" s="33" t="s">
        <v>1986</v>
      </c>
      <c r="Q575" s="34">
        <f t="shared" si="20"/>
        <v>1</v>
      </c>
      <c r="R575" s="48" t="str">
        <f t="array" aca="1" ref="R575" ca="1">IF(ISNUMBER(Q575),IF(Q575=100%,"CUMPLIDA",IF(AND(ISNUMBER(M575),ISNUMBER(INDIRECT("FECHA_"&amp;$B575,1))), IF(M575&lt;=INDIRECT("FECHA_"&amp;$B575,1),"INCUMPLIDA","PROCESO"), "VERIFICAR FECHA")),"SIN VALOR AVANCE")</f>
        <v>CUMPLIDA</v>
      </c>
    </row>
    <row r="576" spans="1:18" ht="409.5">
      <c r="A576" s="44" t="s">
        <v>652</v>
      </c>
      <c r="B576" s="43" t="s">
        <v>1276</v>
      </c>
      <c r="C576" s="474"/>
      <c r="D576" s="474"/>
      <c r="E576" s="475"/>
      <c r="F576" s="475"/>
      <c r="G576" s="475"/>
      <c r="H576" s="45" t="s">
        <v>1809</v>
      </c>
      <c r="I576" s="33" t="s">
        <v>1809</v>
      </c>
      <c r="J576" s="33" t="s">
        <v>776</v>
      </c>
      <c r="K576" s="56">
        <v>1</v>
      </c>
      <c r="L576" s="297">
        <v>45231</v>
      </c>
      <c r="M576" s="297">
        <v>45808</v>
      </c>
      <c r="N576" s="95">
        <f t="shared" si="21"/>
        <v>82.428571428571431</v>
      </c>
      <c r="O576" s="51">
        <v>1</v>
      </c>
      <c r="P576" s="33" t="s">
        <v>1987</v>
      </c>
      <c r="Q576" s="34">
        <f t="shared" si="20"/>
        <v>1</v>
      </c>
      <c r="R576" s="48" t="str">
        <f t="array" aca="1" ref="R576" ca="1">IF(ISNUMBER(Q576),IF(Q576=100%,"CUMPLIDA",IF(AND(ISNUMBER(M576),ISNUMBER(INDIRECT("FECHA_"&amp;$B576,1))), IF(M576&lt;=INDIRECT("FECHA_"&amp;$B576,1),"INCUMPLIDA","PROCESO"), "VERIFICAR FECHA")),"SIN VALOR AVANCE")</f>
        <v>CUMPLIDA</v>
      </c>
    </row>
    <row r="577" spans="1:18" ht="240.75">
      <c r="A577" s="44" t="s">
        <v>652</v>
      </c>
      <c r="B577" s="43" t="s">
        <v>1276</v>
      </c>
      <c r="C577" s="474"/>
      <c r="D577" s="474"/>
      <c r="E577" s="475"/>
      <c r="F577" s="475"/>
      <c r="G577" s="475"/>
      <c r="H577" s="45" t="s">
        <v>56</v>
      </c>
      <c r="I577" s="33" t="s">
        <v>489</v>
      </c>
      <c r="J577" s="33" t="s">
        <v>490</v>
      </c>
      <c r="K577" s="56">
        <v>7</v>
      </c>
      <c r="L577" s="297">
        <v>46024</v>
      </c>
      <c r="M577" s="297">
        <v>46660</v>
      </c>
      <c r="N577" s="95">
        <f t="shared" si="21"/>
        <v>90.857142857142861</v>
      </c>
      <c r="O577" s="51">
        <v>0</v>
      </c>
      <c r="P577" s="33" t="s">
        <v>1988</v>
      </c>
      <c r="Q577" s="34">
        <f t="shared" si="20"/>
        <v>0</v>
      </c>
      <c r="R577" s="48" t="str">
        <f t="array" aca="1" ref="R577" ca="1">IF(ISNUMBER(Q577),IF(Q577=100%,"CUMPLIDA",IF(AND(ISNUMBER(M577),ISNUMBER(INDIRECT("FECHA_"&amp;$B577,1))), IF(M577&lt;=INDIRECT("FECHA_"&amp;$B577,1),"INCUMPLIDA","PROCESO"), "VERIFICAR FECHA")),"SIN VALOR AVANCE")</f>
        <v>PROCESO</v>
      </c>
    </row>
    <row r="578" spans="1:18" ht="315.75">
      <c r="A578" s="44" t="s">
        <v>652</v>
      </c>
      <c r="B578" s="43" t="s">
        <v>1276</v>
      </c>
      <c r="C578" s="474"/>
      <c r="D578" s="474"/>
      <c r="E578" s="475"/>
      <c r="F578" s="475"/>
      <c r="G578" s="475"/>
      <c r="H578" s="45" t="s">
        <v>492</v>
      </c>
      <c r="I578" s="33" t="s">
        <v>493</v>
      </c>
      <c r="J578" s="33" t="s">
        <v>494</v>
      </c>
      <c r="K578" s="56">
        <v>1</v>
      </c>
      <c r="L578" s="297">
        <v>46024</v>
      </c>
      <c r="M578" s="297">
        <v>46660</v>
      </c>
      <c r="N578" s="95">
        <f t="shared" si="21"/>
        <v>90.857142857142861</v>
      </c>
      <c r="O578" s="51">
        <v>0</v>
      </c>
      <c r="P578" s="33" t="s">
        <v>1989</v>
      </c>
      <c r="Q578" s="34">
        <f t="shared" si="20"/>
        <v>0</v>
      </c>
      <c r="R578" s="48" t="str">
        <f t="array" aca="1" ref="R578" ca="1">IF(ISNUMBER(Q578),IF(Q578=100%,"CUMPLIDA",IF(AND(ISNUMBER(M578),ISNUMBER(INDIRECT("FECHA_"&amp;$B578,1))), IF(M578&lt;=INDIRECT("FECHA_"&amp;$B578,1),"INCUMPLIDA","PROCESO"), "VERIFICAR FECHA")),"SIN VALOR AVANCE")</f>
        <v>PROCESO</v>
      </c>
    </row>
    <row r="579" spans="1:18" ht="409.5">
      <c r="A579" s="44" t="s">
        <v>652</v>
      </c>
      <c r="B579" s="43" t="s">
        <v>1276</v>
      </c>
      <c r="C579" s="474"/>
      <c r="D579" s="474"/>
      <c r="E579" s="475"/>
      <c r="F579" s="475"/>
      <c r="G579" s="475"/>
      <c r="H579" s="45" t="s">
        <v>495</v>
      </c>
      <c r="I579" s="33" t="s">
        <v>496</v>
      </c>
      <c r="J579" s="33" t="s">
        <v>527</v>
      </c>
      <c r="K579" s="56">
        <v>2</v>
      </c>
      <c r="L579" s="297">
        <v>46024</v>
      </c>
      <c r="M579" s="297">
        <v>46660</v>
      </c>
      <c r="N579" s="95">
        <f t="shared" si="21"/>
        <v>90.857142857142861</v>
      </c>
      <c r="O579" s="51">
        <v>0</v>
      </c>
      <c r="P579" s="33" t="s">
        <v>1990</v>
      </c>
      <c r="Q579" s="34">
        <f t="shared" si="20"/>
        <v>0</v>
      </c>
      <c r="R579" s="48" t="str">
        <f t="array" aca="1" ref="R579" ca="1">IF(ISNUMBER(Q579),IF(Q579=100%,"CUMPLIDA",IF(AND(ISNUMBER(M579),ISNUMBER(INDIRECT("FECHA_"&amp;$B579,1))), IF(M579&lt;=INDIRECT("FECHA_"&amp;$B579,1),"INCUMPLIDA","PROCESO"), "VERIFICAR FECHA")),"SIN VALOR AVANCE")</f>
        <v>PROCESO</v>
      </c>
    </row>
    <row r="580" spans="1:18" ht="135.75" customHeight="1">
      <c r="A580" s="44" t="s">
        <v>652</v>
      </c>
      <c r="B580" s="43" t="s">
        <v>1276</v>
      </c>
      <c r="C580" s="474" t="s">
        <v>1991</v>
      </c>
      <c r="D580" s="474" t="s">
        <v>1992</v>
      </c>
      <c r="E580" s="475" t="s">
        <v>1993</v>
      </c>
      <c r="F580" s="475"/>
      <c r="G580" s="475" t="s">
        <v>1994</v>
      </c>
      <c r="H580" s="475" t="s">
        <v>713</v>
      </c>
      <c r="I580" s="57" t="s">
        <v>658</v>
      </c>
      <c r="J580" s="33" t="s">
        <v>659</v>
      </c>
      <c r="K580" s="51">
        <v>1</v>
      </c>
      <c r="L580" s="296">
        <v>45231</v>
      </c>
      <c r="M580" s="296">
        <v>45504</v>
      </c>
      <c r="N580" s="95">
        <f t="shared" si="21"/>
        <v>39</v>
      </c>
      <c r="O580" s="51">
        <v>1</v>
      </c>
      <c r="P580" s="53" t="s">
        <v>1804</v>
      </c>
      <c r="Q580" s="34">
        <f t="shared" si="20"/>
        <v>1</v>
      </c>
      <c r="R580" s="48" t="str">
        <f t="array" aca="1" ref="R580" ca="1">IF(ISNUMBER(Q580),IF(Q580=100%,"CUMPLIDA",IF(AND(ISNUMBER(M580),ISNUMBER(INDIRECT("FECHA_"&amp;$B580,1))), IF(M580&lt;=INDIRECT("FECHA_"&amp;$B580,1),"INCUMPLIDA","PROCESO"), "VERIFICAR FECHA")),"SIN VALOR AVANCE")</f>
        <v>CUMPLIDA</v>
      </c>
    </row>
    <row r="581" spans="1:18" ht="409.5">
      <c r="A581" s="44" t="s">
        <v>652</v>
      </c>
      <c r="B581" s="43" t="s">
        <v>1276</v>
      </c>
      <c r="C581" s="474"/>
      <c r="D581" s="474"/>
      <c r="E581" s="475"/>
      <c r="F581" s="475"/>
      <c r="G581" s="475"/>
      <c r="H581" s="475"/>
      <c r="I581" s="57" t="s">
        <v>661</v>
      </c>
      <c r="J581" s="33" t="s">
        <v>662</v>
      </c>
      <c r="K581" s="51">
        <v>1</v>
      </c>
      <c r="L581" s="296">
        <v>45231</v>
      </c>
      <c r="M581" s="296">
        <v>45504</v>
      </c>
      <c r="N581" s="95">
        <f t="shared" si="21"/>
        <v>39</v>
      </c>
      <c r="O581" s="51">
        <v>1</v>
      </c>
      <c r="P581" s="53" t="s">
        <v>1840</v>
      </c>
      <c r="Q581" s="34">
        <f t="shared" si="20"/>
        <v>1</v>
      </c>
      <c r="R581" s="48" t="str">
        <f t="array" aca="1" ref="R581" ca="1">IF(ISNUMBER(Q581),IF(Q581=100%,"CUMPLIDA",IF(AND(ISNUMBER(M581),ISNUMBER(INDIRECT("FECHA_"&amp;$B581,1))), IF(M581&lt;=INDIRECT("FECHA_"&amp;$B581,1),"INCUMPLIDA","PROCESO"), "VERIFICAR FECHA")),"SIN VALOR AVANCE")</f>
        <v>CUMPLIDA</v>
      </c>
    </row>
    <row r="582" spans="1:18" ht="300.75">
      <c r="A582" s="44" t="s">
        <v>652</v>
      </c>
      <c r="B582" s="43" t="s">
        <v>1276</v>
      </c>
      <c r="C582" s="474"/>
      <c r="D582" s="474"/>
      <c r="E582" s="475"/>
      <c r="F582" s="475"/>
      <c r="G582" s="475"/>
      <c r="H582" s="45" t="s">
        <v>664</v>
      </c>
      <c r="I582" s="33" t="s">
        <v>474</v>
      </c>
      <c r="J582" s="33" t="s">
        <v>475</v>
      </c>
      <c r="K582" s="56">
        <v>1</v>
      </c>
      <c r="L582" s="297">
        <v>45323</v>
      </c>
      <c r="M582" s="297">
        <v>45747</v>
      </c>
      <c r="N582" s="95">
        <f t="shared" si="21"/>
        <v>60.571428571428569</v>
      </c>
      <c r="O582" s="51">
        <v>1</v>
      </c>
      <c r="P582" s="53" t="s">
        <v>1841</v>
      </c>
      <c r="Q582" s="34">
        <f t="shared" si="20"/>
        <v>1</v>
      </c>
      <c r="R582" s="48" t="str">
        <f t="array" aca="1" ref="R582" ca="1">IF(ISNUMBER(Q582),IF(Q582=100%,"CUMPLIDA",IF(AND(ISNUMBER(M582),ISNUMBER(INDIRECT("FECHA_"&amp;$B582,1))), IF(M582&lt;=INDIRECT("FECHA_"&amp;$B582,1),"INCUMPLIDA","PROCESO"), "VERIFICAR FECHA")),"SIN VALOR AVANCE")</f>
        <v>CUMPLIDA</v>
      </c>
    </row>
    <row r="583" spans="1:18" ht="150.75">
      <c r="A583" s="44" t="s">
        <v>652</v>
      </c>
      <c r="B583" s="43" t="s">
        <v>1276</v>
      </c>
      <c r="C583" s="474"/>
      <c r="D583" s="474"/>
      <c r="E583" s="475"/>
      <c r="F583" s="475"/>
      <c r="G583" s="475"/>
      <c r="H583" s="45" t="s">
        <v>518</v>
      </c>
      <c r="I583" s="33" t="s">
        <v>518</v>
      </c>
      <c r="J583" s="33" t="s">
        <v>519</v>
      </c>
      <c r="K583" s="56">
        <v>1</v>
      </c>
      <c r="L583" s="297">
        <v>45323</v>
      </c>
      <c r="M583" s="297">
        <v>45747</v>
      </c>
      <c r="N583" s="95">
        <f t="shared" si="21"/>
        <v>60.571428571428569</v>
      </c>
      <c r="O583" s="51">
        <v>1</v>
      </c>
      <c r="P583" s="53" t="s">
        <v>1864</v>
      </c>
      <c r="Q583" s="34">
        <f t="shared" si="20"/>
        <v>1</v>
      </c>
      <c r="R583" s="48" t="str">
        <f t="array" aca="1" ref="R583" ca="1">IF(ISNUMBER(Q583),IF(Q583=100%,"CUMPLIDA",IF(AND(ISNUMBER(M583),ISNUMBER(INDIRECT("FECHA_"&amp;$B583,1))), IF(M583&lt;=INDIRECT("FECHA_"&amp;$B583,1),"INCUMPLIDA","PROCESO"), "VERIFICAR FECHA")),"SIN VALOR AVANCE")</f>
        <v>CUMPLIDA</v>
      </c>
    </row>
    <row r="584" spans="1:18" ht="150.75">
      <c r="A584" s="44" t="s">
        <v>652</v>
      </c>
      <c r="B584" s="43" t="s">
        <v>1276</v>
      </c>
      <c r="C584" s="474"/>
      <c r="D584" s="474"/>
      <c r="E584" s="475"/>
      <c r="F584" s="475"/>
      <c r="G584" s="475"/>
      <c r="H584" s="45" t="s">
        <v>480</v>
      </c>
      <c r="I584" s="33" t="s">
        <v>481</v>
      </c>
      <c r="J584" s="33" t="s">
        <v>482</v>
      </c>
      <c r="K584" s="56">
        <v>1</v>
      </c>
      <c r="L584" s="297">
        <v>45231</v>
      </c>
      <c r="M584" s="297">
        <v>45747</v>
      </c>
      <c r="N584" s="95">
        <f t="shared" si="21"/>
        <v>73.714285714285708</v>
      </c>
      <c r="O584" s="51">
        <v>1</v>
      </c>
      <c r="P584" s="53" t="s">
        <v>1864</v>
      </c>
      <c r="Q584" s="34">
        <f t="shared" si="20"/>
        <v>1</v>
      </c>
      <c r="R584" s="48" t="str">
        <f t="array" aca="1" ref="R584" ca="1">IF(ISNUMBER(Q584),IF(Q584=100%,"CUMPLIDA",IF(AND(ISNUMBER(M584),ISNUMBER(INDIRECT("FECHA_"&amp;$B584,1))), IF(M584&lt;=INDIRECT("FECHA_"&amp;$B584,1),"INCUMPLIDA","PROCESO"), "VERIFICAR FECHA")),"SIN VALOR AVANCE")</f>
        <v>CUMPLIDA</v>
      </c>
    </row>
    <row r="585" spans="1:18" ht="300.75">
      <c r="A585" s="44" t="s">
        <v>652</v>
      </c>
      <c r="B585" s="43" t="s">
        <v>1276</v>
      </c>
      <c r="C585" s="474"/>
      <c r="D585" s="474"/>
      <c r="E585" s="475"/>
      <c r="F585" s="475"/>
      <c r="G585" s="475"/>
      <c r="H585" s="45" t="s">
        <v>483</v>
      </c>
      <c r="I585" s="33" t="s">
        <v>483</v>
      </c>
      <c r="J585" s="33" t="s">
        <v>1722</v>
      </c>
      <c r="K585" s="56">
        <v>1</v>
      </c>
      <c r="L585" s="297">
        <v>45323</v>
      </c>
      <c r="M585" s="297">
        <v>45747</v>
      </c>
      <c r="N585" s="95">
        <f t="shared" si="21"/>
        <v>60.571428571428569</v>
      </c>
      <c r="O585" s="51">
        <v>1</v>
      </c>
      <c r="P585" s="53" t="s">
        <v>1841</v>
      </c>
      <c r="Q585" s="34">
        <f t="shared" si="20"/>
        <v>1</v>
      </c>
      <c r="R585" s="48" t="str">
        <f t="array" aca="1" ref="R585" ca="1">IF(ISNUMBER(Q585),IF(Q585=100%,"CUMPLIDA",IF(AND(ISNUMBER(M585),ISNUMBER(INDIRECT("FECHA_"&amp;$B585,1))), IF(M585&lt;=INDIRECT("FECHA_"&amp;$B585,1),"INCUMPLIDA","PROCESO"), "VERIFICAR FECHA")),"SIN VALOR AVANCE")</f>
        <v>CUMPLIDA</v>
      </c>
    </row>
    <row r="586" spans="1:18" ht="150.75">
      <c r="A586" s="44" t="s">
        <v>652</v>
      </c>
      <c r="B586" s="43" t="s">
        <v>1276</v>
      </c>
      <c r="C586" s="474"/>
      <c r="D586" s="474"/>
      <c r="E586" s="475"/>
      <c r="F586" s="475"/>
      <c r="G586" s="475"/>
      <c r="H586" s="45" t="s">
        <v>1808</v>
      </c>
      <c r="I586" s="33" t="s">
        <v>1808</v>
      </c>
      <c r="J586" s="33" t="s">
        <v>485</v>
      </c>
      <c r="K586" s="56">
        <v>1</v>
      </c>
      <c r="L586" s="297">
        <v>45231</v>
      </c>
      <c r="M586" s="297">
        <v>45747</v>
      </c>
      <c r="N586" s="95">
        <f t="shared" si="21"/>
        <v>73.714285714285708</v>
      </c>
      <c r="O586" s="51">
        <v>1</v>
      </c>
      <c r="P586" s="53" t="s">
        <v>1864</v>
      </c>
      <c r="Q586" s="34">
        <f t="shared" si="20"/>
        <v>1</v>
      </c>
      <c r="R586" s="48" t="str">
        <f t="array" aca="1" ref="R586" ca="1">IF(ISNUMBER(Q586),IF(Q586=100%,"CUMPLIDA",IF(AND(ISNUMBER(M586),ISNUMBER(INDIRECT("FECHA_"&amp;$B586,1))), IF(M586&lt;=INDIRECT("FECHA_"&amp;$B586,1),"INCUMPLIDA","PROCESO"), "VERIFICAR FECHA")),"SIN VALOR AVANCE")</f>
        <v>CUMPLIDA</v>
      </c>
    </row>
    <row r="587" spans="1:18" ht="409.5">
      <c r="A587" s="44" t="s">
        <v>652</v>
      </c>
      <c r="B587" s="43" t="s">
        <v>1276</v>
      </c>
      <c r="C587" s="474"/>
      <c r="D587" s="474"/>
      <c r="E587" s="475"/>
      <c r="F587" s="475"/>
      <c r="G587" s="475"/>
      <c r="H587" s="45" t="s">
        <v>1809</v>
      </c>
      <c r="I587" s="33" t="s">
        <v>1809</v>
      </c>
      <c r="J587" s="33" t="s">
        <v>776</v>
      </c>
      <c r="K587" s="56">
        <v>1</v>
      </c>
      <c r="L587" s="297">
        <v>45231</v>
      </c>
      <c r="M587" s="297">
        <v>45808</v>
      </c>
      <c r="N587" s="95">
        <f t="shared" si="21"/>
        <v>82.428571428571431</v>
      </c>
      <c r="O587" s="51">
        <v>1</v>
      </c>
      <c r="P587" s="53" t="s">
        <v>1805</v>
      </c>
      <c r="Q587" s="34">
        <f t="shared" si="20"/>
        <v>1</v>
      </c>
      <c r="R587" s="48" t="str">
        <f t="array" aca="1" ref="R587" ca="1">IF(ISNUMBER(Q587),IF(Q587=100%,"CUMPLIDA",IF(AND(ISNUMBER(M587),ISNUMBER(INDIRECT("FECHA_"&amp;$B587,1))), IF(M587&lt;=INDIRECT("FECHA_"&amp;$B587,1),"INCUMPLIDA","PROCESO"), "VERIFICAR FECHA")),"SIN VALOR AVANCE")</f>
        <v>CUMPLIDA</v>
      </c>
    </row>
    <row r="588" spans="1:18" ht="240.75">
      <c r="A588" s="44" t="s">
        <v>652</v>
      </c>
      <c r="B588" s="43" t="s">
        <v>1276</v>
      </c>
      <c r="C588" s="474"/>
      <c r="D588" s="474"/>
      <c r="E588" s="475"/>
      <c r="F588" s="475"/>
      <c r="G588" s="475"/>
      <c r="H588" s="45" t="s">
        <v>56</v>
      </c>
      <c r="I588" s="33" t="s">
        <v>489</v>
      </c>
      <c r="J588" s="33" t="s">
        <v>490</v>
      </c>
      <c r="K588" s="56">
        <v>10</v>
      </c>
      <c r="L588" s="297">
        <v>45809</v>
      </c>
      <c r="M588" s="297">
        <v>46568</v>
      </c>
      <c r="N588" s="95">
        <f t="shared" si="21"/>
        <v>108.42857142857143</v>
      </c>
      <c r="O588" s="51">
        <v>0</v>
      </c>
      <c r="P588" s="53" t="s">
        <v>1843</v>
      </c>
      <c r="Q588" s="34">
        <f t="shared" si="20"/>
        <v>0</v>
      </c>
      <c r="R588" s="48" t="str">
        <f t="array" aca="1" ref="R588" ca="1">IF(ISNUMBER(Q588),IF(Q588=100%,"CUMPLIDA",IF(AND(ISNUMBER(M588),ISNUMBER(INDIRECT("FECHA_"&amp;$B588,1))), IF(M588&lt;=INDIRECT("FECHA_"&amp;$B588,1),"INCUMPLIDA","PROCESO"), "VERIFICAR FECHA")),"SIN VALOR AVANCE")</f>
        <v>PROCESO</v>
      </c>
    </row>
    <row r="589" spans="1:18" ht="315.75">
      <c r="A589" s="44" t="s">
        <v>652</v>
      </c>
      <c r="B589" s="43" t="s">
        <v>1276</v>
      </c>
      <c r="C589" s="474"/>
      <c r="D589" s="474"/>
      <c r="E589" s="475"/>
      <c r="F589" s="475"/>
      <c r="G589" s="475"/>
      <c r="H589" s="45" t="s">
        <v>492</v>
      </c>
      <c r="I589" s="33" t="s">
        <v>493</v>
      </c>
      <c r="J589" s="33" t="s">
        <v>494</v>
      </c>
      <c r="K589" s="56">
        <v>1</v>
      </c>
      <c r="L589" s="297">
        <v>45809</v>
      </c>
      <c r="M589" s="297">
        <v>46568</v>
      </c>
      <c r="N589" s="95">
        <f t="shared" si="21"/>
        <v>108.42857142857143</v>
      </c>
      <c r="O589" s="51">
        <v>0</v>
      </c>
      <c r="P589" s="53" t="s">
        <v>1995</v>
      </c>
      <c r="Q589" s="34">
        <f t="shared" si="20"/>
        <v>0</v>
      </c>
      <c r="R589" s="48" t="str">
        <f t="array" aca="1" ref="R589" ca="1">IF(ISNUMBER(Q589),IF(Q589=100%,"CUMPLIDA",IF(AND(ISNUMBER(M589),ISNUMBER(INDIRECT("FECHA_"&amp;$B589,1))), IF(M589&lt;=INDIRECT("FECHA_"&amp;$B589,1),"INCUMPLIDA","PROCESO"), "VERIFICAR FECHA")),"SIN VALOR AVANCE")</f>
        <v>PROCESO</v>
      </c>
    </row>
    <row r="590" spans="1:18" ht="409.5">
      <c r="A590" s="44" t="s">
        <v>652</v>
      </c>
      <c r="B590" s="43" t="s">
        <v>1276</v>
      </c>
      <c r="C590" s="474"/>
      <c r="D590" s="474"/>
      <c r="E590" s="475"/>
      <c r="F590" s="475"/>
      <c r="G590" s="475"/>
      <c r="H590" s="45" t="s">
        <v>495</v>
      </c>
      <c r="I590" s="33" t="s">
        <v>496</v>
      </c>
      <c r="J590" s="33" t="s">
        <v>527</v>
      </c>
      <c r="K590" s="56">
        <v>2</v>
      </c>
      <c r="L590" s="297">
        <v>45809</v>
      </c>
      <c r="M590" s="297">
        <v>46568</v>
      </c>
      <c r="N590" s="95">
        <f t="shared" si="21"/>
        <v>108.42857142857143</v>
      </c>
      <c r="O590" s="51">
        <v>0</v>
      </c>
      <c r="P590" s="53" t="s">
        <v>1823</v>
      </c>
      <c r="Q590" s="34">
        <f t="shared" si="20"/>
        <v>0</v>
      </c>
      <c r="R590" s="48" t="str">
        <f t="array" aca="1" ref="R590" ca="1">IF(ISNUMBER(Q590),IF(Q590=100%,"CUMPLIDA",IF(AND(ISNUMBER(M590),ISNUMBER(INDIRECT("FECHA_"&amp;$B590,1))), IF(M590&lt;=INDIRECT("FECHA_"&amp;$B590,1),"INCUMPLIDA","PROCESO"), "VERIFICAR FECHA")),"SIN VALOR AVANCE")</f>
        <v>PROCESO</v>
      </c>
    </row>
    <row r="591" spans="1:18" ht="135.75" customHeight="1">
      <c r="A591" s="44" t="s">
        <v>652</v>
      </c>
      <c r="B591" s="43" t="s">
        <v>1276</v>
      </c>
      <c r="C591" s="474" t="s">
        <v>1996</v>
      </c>
      <c r="D591" s="474" t="s">
        <v>1992</v>
      </c>
      <c r="E591" s="475" t="s">
        <v>1997</v>
      </c>
      <c r="F591" s="475"/>
      <c r="G591" s="475" t="s">
        <v>1998</v>
      </c>
      <c r="H591" s="475" t="s">
        <v>713</v>
      </c>
      <c r="I591" s="57" t="s">
        <v>658</v>
      </c>
      <c r="J591" s="33" t="s">
        <v>659</v>
      </c>
      <c r="K591" s="51">
        <v>1</v>
      </c>
      <c r="L591" s="296">
        <v>45231</v>
      </c>
      <c r="M591" s="296">
        <v>45504</v>
      </c>
      <c r="N591" s="95">
        <f t="shared" si="21"/>
        <v>39</v>
      </c>
      <c r="O591" s="51">
        <v>1</v>
      </c>
      <c r="P591" s="53" t="s">
        <v>1804</v>
      </c>
      <c r="Q591" s="34">
        <f t="shared" si="20"/>
        <v>1</v>
      </c>
      <c r="R591" s="48" t="str">
        <f t="array" aca="1" ref="R591" ca="1">IF(ISNUMBER(Q591),IF(Q591=100%,"CUMPLIDA",IF(AND(ISNUMBER(M591),ISNUMBER(INDIRECT("FECHA_"&amp;$B591,1))), IF(M591&lt;=INDIRECT("FECHA_"&amp;$B591,1),"INCUMPLIDA","PROCESO"), "VERIFICAR FECHA")),"SIN VALOR AVANCE")</f>
        <v>CUMPLIDA</v>
      </c>
    </row>
    <row r="592" spans="1:18" ht="409.5">
      <c r="A592" s="44" t="s">
        <v>652</v>
      </c>
      <c r="B592" s="43" t="s">
        <v>1276</v>
      </c>
      <c r="C592" s="474"/>
      <c r="D592" s="474"/>
      <c r="E592" s="475"/>
      <c r="F592" s="475"/>
      <c r="G592" s="475"/>
      <c r="H592" s="475"/>
      <c r="I592" s="57" t="s">
        <v>661</v>
      </c>
      <c r="J592" s="33" t="s">
        <v>662</v>
      </c>
      <c r="K592" s="51">
        <v>1</v>
      </c>
      <c r="L592" s="296">
        <v>45231</v>
      </c>
      <c r="M592" s="296">
        <v>45504</v>
      </c>
      <c r="N592" s="95">
        <f t="shared" si="21"/>
        <v>39</v>
      </c>
      <c r="O592" s="51">
        <v>1</v>
      </c>
      <c r="P592" s="53" t="s">
        <v>1840</v>
      </c>
      <c r="Q592" s="34">
        <f t="shared" si="20"/>
        <v>1</v>
      </c>
      <c r="R592" s="48" t="str">
        <f t="array" aca="1" ref="R592" ca="1">IF(ISNUMBER(Q592),IF(Q592=100%,"CUMPLIDA",IF(AND(ISNUMBER(M592),ISNUMBER(INDIRECT("FECHA_"&amp;$B592,1))), IF(M592&lt;=INDIRECT("FECHA_"&amp;$B592,1),"INCUMPLIDA","PROCESO"), "VERIFICAR FECHA")),"SIN VALOR AVANCE")</f>
        <v>CUMPLIDA</v>
      </c>
    </row>
    <row r="593" spans="1:18" ht="285.75">
      <c r="A593" s="44" t="s">
        <v>652</v>
      </c>
      <c r="B593" s="43" t="s">
        <v>1276</v>
      </c>
      <c r="C593" s="474"/>
      <c r="D593" s="474"/>
      <c r="E593" s="475"/>
      <c r="F593" s="475"/>
      <c r="G593" s="475"/>
      <c r="H593" s="45" t="s">
        <v>664</v>
      </c>
      <c r="I593" s="33" t="s">
        <v>474</v>
      </c>
      <c r="J593" s="33" t="s">
        <v>475</v>
      </c>
      <c r="K593" s="56">
        <v>1</v>
      </c>
      <c r="L593" s="297">
        <v>45323</v>
      </c>
      <c r="M593" s="297">
        <v>45747</v>
      </c>
      <c r="N593" s="95">
        <f t="shared" si="21"/>
        <v>60.571428571428569</v>
      </c>
      <c r="O593" s="51">
        <v>1</v>
      </c>
      <c r="P593" s="53" t="s">
        <v>1806</v>
      </c>
      <c r="Q593" s="34">
        <f t="shared" si="20"/>
        <v>1</v>
      </c>
      <c r="R593" s="48" t="str">
        <f t="array" aca="1" ref="R593" ca="1">IF(ISNUMBER(Q593),IF(Q593=100%,"CUMPLIDA",IF(AND(ISNUMBER(M593),ISNUMBER(INDIRECT("FECHA_"&amp;$B593,1))), IF(M593&lt;=INDIRECT("FECHA_"&amp;$B593,1),"INCUMPLIDA","PROCESO"), "VERIFICAR FECHA")),"SIN VALOR AVANCE")</f>
        <v>CUMPLIDA</v>
      </c>
    </row>
    <row r="594" spans="1:18" ht="135.75">
      <c r="A594" s="44" t="s">
        <v>652</v>
      </c>
      <c r="B594" s="43" t="s">
        <v>1276</v>
      </c>
      <c r="C594" s="474"/>
      <c r="D594" s="474"/>
      <c r="E594" s="475"/>
      <c r="F594" s="475"/>
      <c r="G594" s="475"/>
      <c r="H594" s="45" t="s">
        <v>518</v>
      </c>
      <c r="I594" s="33" t="s">
        <v>518</v>
      </c>
      <c r="J594" s="33" t="s">
        <v>519</v>
      </c>
      <c r="K594" s="56">
        <v>1</v>
      </c>
      <c r="L594" s="297">
        <v>45323</v>
      </c>
      <c r="M594" s="297">
        <v>45747</v>
      </c>
      <c r="N594" s="95">
        <f t="shared" si="21"/>
        <v>60.571428571428569</v>
      </c>
      <c r="O594" s="51">
        <v>1</v>
      </c>
      <c r="P594" s="53" t="s">
        <v>1897</v>
      </c>
      <c r="Q594" s="34">
        <f t="shared" si="20"/>
        <v>1</v>
      </c>
      <c r="R594" s="48" t="str">
        <f t="array" aca="1" ref="R594" ca="1">IF(ISNUMBER(Q594),IF(Q594=100%,"CUMPLIDA",IF(AND(ISNUMBER(M594),ISNUMBER(INDIRECT("FECHA_"&amp;$B594,1))), IF(M594&lt;=INDIRECT("FECHA_"&amp;$B594,1),"INCUMPLIDA","PROCESO"), "VERIFICAR FECHA")),"SIN VALOR AVANCE")</f>
        <v>CUMPLIDA</v>
      </c>
    </row>
    <row r="595" spans="1:18" ht="135.75">
      <c r="A595" s="44" t="s">
        <v>652</v>
      </c>
      <c r="B595" s="43" t="s">
        <v>1276</v>
      </c>
      <c r="C595" s="474"/>
      <c r="D595" s="474"/>
      <c r="E595" s="475"/>
      <c r="F595" s="475"/>
      <c r="G595" s="475"/>
      <c r="H595" s="45" t="s">
        <v>480</v>
      </c>
      <c r="I595" s="33" t="s">
        <v>481</v>
      </c>
      <c r="J595" s="33" t="s">
        <v>482</v>
      </c>
      <c r="K595" s="56">
        <v>1</v>
      </c>
      <c r="L595" s="297">
        <v>45231</v>
      </c>
      <c r="M595" s="297">
        <v>45747</v>
      </c>
      <c r="N595" s="95">
        <f t="shared" si="21"/>
        <v>73.714285714285708</v>
      </c>
      <c r="O595" s="51">
        <v>1</v>
      </c>
      <c r="P595" s="53" t="s">
        <v>1897</v>
      </c>
      <c r="Q595" s="34">
        <f t="shared" si="20"/>
        <v>1</v>
      </c>
      <c r="R595" s="48" t="str">
        <f t="array" aca="1" ref="R595" ca="1">IF(ISNUMBER(Q595),IF(Q595=100%,"CUMPLIDA",IF(AND(ISNUMBER(M595),ISNUMBER(INDIRECT("FECHA_"&amp;$B595,1))), IF(M595&lt;=INDIRECT("FECHA_"&amp;$B595,1),"INCUMPLIDA","PROCESO"), "VERIFICAR FECHA")),"SIN VALOR AVANCE")</f>
        <v>CUMPLIDA</v>
      </c>
    </row>
    <row r="596" spans="1:18" ht="285.75">
      <c r="A596" s="44" t="s">
        <v>652</v>
      </c>
      <c r="B596" s="43" t="s">
        <v>1276</v>
      </c>
      <c r="C596" s="474"/>
      <c r="D596" s="474"/>
      <c r="E596" s="475"/>
      <c r="F596" s="475"/>
      <c r="G596" s="475"/>
      <c r="H596" s="45" t="s">
        <v>483</v>
      </c>
      <c r="I596" s="33" t="s">
        <v>483</v>
      </c>
      <c r="J596" s="33" t="s">
        <v>1722</v>
      </c>
      <c r="K596" s="56">
        <v>1</v>
      </c>
      <c r="L596" s="297">
        <v>45323</v>
      </c>
      <c r="M596" s="297">
        <v>45747</v>
      </c>
      <c r="N596" s="95">
        <f t="shared" si="21"/>
        <v>60.571428571428569</v>
      </c>
      <c r="O596" s="51">
        <v>1</v>
      </c>
      <c r="P596" s="53" t="s">
        <v>1806</v>
      </c>
      <c r="Q596" s="34">
        <f t="shared" si="20"/>
        <v>1</v>
      </c>
      <c r="R596" s="48" t="str">
        <f t="array" aca="1" ref="R596" ca="1">IF(ISNUMBER(Q596),IF(Q596=100%,"CUMPLIDA",IF(AND(ISNUMBER(M596),ISNUMBER(INDIRECT("FECHA_"&amp;$B596,1))), IF(M596&lt;=INDIRECT("FECHA_"&amp;$B596,1),"INCUMPLIDA","PROCESO"), "VERIFICAR FECHA")),"SIN VALOR AVANCE")</f>
        <v>CUMPLIDA</v>
      </c>
    </row>
    <row r="597" spans="1:18" ht="135.75">
      <c r="A597" s="44" t="s">
        <v>652</v>
      </c>
      <c r="B597" s="43" t="s">
        <v>1276</v>
      </c>
      <c r="C597" s="474"/>
      <c r="D597" s="474"/>
      <c r="E597" s="475"/>
      <c r="F597" s="475"/>
      <c r="G597" s="475"/>
      <c r="H597" s="45" t="s">
        <v>1808</v>
      </c>
      <c r="I597" s="33" t="s">
        <v>1808</v>
      </c>
      <c r="J597" s="33" t="s">
        <v>485</v>
      </c>
      <c r="K597" s="56">
        <v>1</v>
      </c>
      <c r="L597" s="297">
        <v>45231</v>
      </c>
      <c r="M597" s="297">
        <v>45747</v>
      </c>
      <c r="N597" s="95">
        <f t="shared" si="21"/>
        <v>73.714285714285708</v>
      </c>
      <c r="O597" s="51">
        <v>1</v>
      </c>
      <c r="P597" s="53" t="s">
        <v>1897</v>
      </c>
      <c r="Q597" s="34">
        <f t="shared" si="20"/>
        <v>1</v>
      </c>
      <c r="R597" s="48" t="str">
        <f t="array" aca="1" ref="R597" ca="1">IF(ISNUMBER(Q597),IF(Q597=100%,"CUMPLIDA",IF(AND(ISNUMBER(M597),ISNUMBER(INDIRECT("FECHA_"&amp;$B597,1))), IF(M597&lt;=INDIRECT("FECHA_"&amp;$B597,1),"INCUMPLIDA","PROCESO"), "VERIFICAR FECHA")),"SIN VALOR AVANCE")</f>
        <v>CUMPLIDA</v>
      </c>
    </row>
    <row r="598" spans="1:18" ht="409.5">
      <c r="A598" s="44" t="s">
        <v>652</v>
      </c>
      <c r="B598" s="43" t="s">
        <v>1276</v>
      </c>
      <c r="C598" s="474"/>
      <c r="D598" s="474"/>
      <c r="E598" s="475"/>
      <c r="F598" s="475"/>
      <c r="G598" s="475"/>
      <c r="H598" s="45" t="s">
        <v>1809</v>
      </c>
      <c r="I598" s="33" t="s">
        <v>1809</v>
      </c>
      <c r="J598" s="33" t="s">
        <v>776</v>
      </c>
      <c r="K598" s="56">
        <v>1</v>
      </c>
      <c r="L598" s="297">
        <v>45231</v>
      </c>
      <c r="M598" s="297">
        <v>45808</v>
      </c>
      <c r="N598" s="95">
        <f t="shared" si="21"/>
        <v>82.428571428571431</v>
      </c>
      <c r="O598" s="51">
        <v>1</v>
      </c>
      <c r="P598" s="53" t="s">
        <v>1849</v>
      </c>
      <c r="Q598" s="34">
        <f t="shared" si="20"/>
        <v>1</v>
      </c>
      <c r="R598" s="48" t="str">
        <f t="array" aca="1" ref="R598" ca="1">IF(ISNUMBER(Q598),IF(Q598=100%,"CUMPLIDA",IF(AND(ISNUMBER(M598),ISNUMBER(INDIRECT("FECHA_"&amp;$B598,1))), IF(M598&lt;=INDIRECT("FECHA_"&amp;$B598,1),"INCUMPLIDA","PROCESO"), "VERIFICAR FECHA")),"SIN VALOR AVANCE")</f>
        <v>CUMPLIDA</v>
      </c>
    </row>
    <row r="599" spans="1:18" ht="240.75">
      <c r="A599" s="44" t="s">
        <v>652</v>
      </c>
      <c r="B599" s="43" t="s">
        <v>1276</v>
      </c>
      <c r="C599" s="474"/>
      <c r="D599" s="474"/>
      <c r="E599" s="475"/>
      <c r="F599" s="475"/>
      <c r="G599" s="475"/>
      <c r="H599" s="45" t="s">
        <v>56</v>
      </c>
      <c r="I599" s="33" t="s">
        <v>489</v>
      </c>
      <c r="J599" s="33" t="s">
        <v>490</v>
      </c>
      <c r="K599" s="56">
        <v>12</v>
      </c>
      <c r="L599" s="297">
        <v>46024</v>
      </c>
      <c r="M599" s="297">
        <v>47118</v>
      </c>
      <c r="N599" s="95">
        <f t="shared" si="21"/>
        <v>156.28571428571428</v>
      </c>
      <c r="O599" s="51">
        <v>0</v>
      </c>
      <c r="P599" s="53" t="s">
        <v>1999</v>
      </c>
      <c r="Q599" s="34">
        <f t="shared" si="20"/>
        <v>0</v>
      </c>
      <c r="R599" s="48" t="str">
        <f t="array" aca="1" ref="R599" ca="1">IF(ISNUMBER(Q599),IF(Q599=100%,"CUMPLIDA",IF(AND(ISNUMBER(M599),ISNUMBER(INDIRECT("FECHA_"&amp;$B599,1))), IF(M599&lt;=INDIRECT("FECHA_"&amp;$B599,1),"INCUMPLIDA","PROCESO"), "VERIFICAR FECHA")),"SIN VALOR AVANCE")</f>
        <v>PROCESO</v>
      </c>
    </row>
    <row r="600" spans="1:18" ht="285.75">
      <c r="A600" s="44" t="s">
        <v>652</v>
      </c>
      <c r="B600" s="43" t="s">
        <v>1276</v>
      </c>
      <c r="C600" s="474"/>
      <c r="D600" s="474"/>
      <c r="E600" s="475"/>
      <c r="F600" s="475"/>
      <c r="G600" s="475"/>
      <c r="H600" s="45" t="s">
        <v>492</v>
      </c>
      <c r="I600" s="33" t="s">
        <v>493</v>
      </c>
      <c r="J600" s="33" t="s">
        <v>494</v>
      </c>
      <c r="K600" s="56">
        <v>1</v>
      </c>
      <c r="L600" s="297">
        <v>46024</v>
      </c>
      <c r="M600" s="297">
        <v>47118</v>
      </c>
      <c r="N600" s="95">
        <f t="shared" si="21"/>
        <v>156.28571428571428</v>
      </c>
      <c r="O600" s="51">
        <v>0</v>
      </c>
      <c r="P600" s="53" t="s">
        <v>1806</v>
      </c>
      <c r="Q600" s="34">
        <f t="shared" si="20"/>
        <v>0</v>
      </c>
      <c r="R600" s="48" t="str">
        <f t="array" aca="1" ref="R600" ca="1">IF(ISNUMBER(Q600),IF(Q600=100%,"CUMPLIDA",IF(AND(ISNUMBER(M600),ISNUMBER(INDIRECT("FECHA_"&amp;$B600,1))), IF(M600&lt;=INDIRECT("FECHA_"&amp;$B600,1),"INCUMPLIDA","PROCESO"), "VERIFICAR FECHA")),"SIN VALOR AVANCE")</f>
        <v>PROCESO</v>
      </c>
    </row>
    <row r="601" spans="1:18" ht="409.5">
      <c r="A601" s="44" t="s">
        <v>652</v>
      </c>
      <c r="B601" s="43" t="s">
        <v>1276</v>
      </c>
      <c r="C601" s="474"/>
      <c r="D601" s="474"/>
      <c r="E601" s="475"/>
      <c r="F601" s="475"/>
      <c r="G601" s="475"/>
      <c r="H601" s="45" t="s">
        <v>495</v>
      </c>
      <c r="I601" s="33" t="s">
        <v>496</v>
      </c>
      <c r="J601" s="33" t="s">
        <v>527</v>
      </c>
      <c r="K601" s="56">
        <v>2</v>
      </c>
      <c r="L601" s="297">
        <v>46024</v>
      </c>
      <c r="M601" s="297">
        <v>47118</v>
      </c>
      <c r="N601" s="95">
        <f t="shared" si="21"/>
        <v>156.28571428571428</v>
      </c>
      <c r="O601" s="51">
        <v>0</v>
      </c>
      <c r="P601" s="53" t="s">
        <v>1823</v>
      </c>
      <c r="Q601" s="34">
        <f t="shared" si="20"/>
        <v>0</v>
      </c>
      <c r="R601" s="48" t="str">
        <f t="array" aca="1" ref="R601" ca="1">IF(ISNUMBER(Q601),IF(Q601=100%,"CUMPLIDA",IF(AND(ISNUMBER(M601),ISNUMBER(INDIRECT("FECHA_"&amp;$B601,1))), IF(M601&lt;=INDIRECT("FECHA_"&amp;$B601,1),"INCUMPLIDA","PROCESO"), "VERIFICAR FECHA")),"SIN VALOR AVANCE")</f>
        <v>PROCESO</v>
      </c>
    </row>
    <row r="602" spans="1:18" ht="210.75">
      <c r="A602" s="44" t="s">
        <v>652</v>
      </c>
      <c r="B602" s="43" t="s">
        <v>1276</v>
      </c>
      <c r="C602" s="474" t="s">
        <v>2000</v>
      </c>
      <c r="D602" s="474" t="s">
        <v>1870</v>
      </c>
      <c r="E602" s="475" t="s">
        <v>2001</v>
      </c>
      <c r="F602" s="475"/>
      <c r="G602" s="475" t="s">
        <v>2002</v>
      </c>
      <c r="H602" s="475" t="s">
        <v>2003</v>
      </c>
      <c r="I602" s="57" t="s">
        <v>1715</v>
      </c>
      <c r="J602" s="33" t="s">
        <v>1716</v>
      </c>
      <c r="K602" s="51">
        <v>1</v>
      </c>
      <c r="L602" s="296">
        <v>44013</v>
      </c>
      <c r="M602" s="296">
        <v>44042</v>
      </c>
      <c r="N602" s="95">
        <f t="shared" si="21"/>
        <v>4.1428571428571432</v>
      </c>
      <c r="O602" s="51">
        <v>1</v>
      </c>
      <c r="P602" s="33" t="s">
        <v>2004</v>
      </c>
      <c r="Q602" s="34">
        <f t="shared" si="20"/>
        <v>1</v>
      </c>
      <c r="R602" s="48" t="str">
        <f t="array" aca="1" ref="R602" ca="1">IF(ISNUMBER(Q602),IF(Q602=100%,"CUMPLIDA",IF(AND(ISNUMBER(M602),ISNUMBER(INDIRECT("FECHA_"&amp;$B602,1))), IF(M602&lt;=INDIRECT("FECHA_"&amp;$B602,1),"INCUMPLIDA","PROCESO"), "VERIFICAR FECHA")),"SIN VALOR AVANCE")</f>
        <v>CUMPLIDA</v>
      </c>
    </row>
    <row r="603" spans="1:18" ht="315.75">
      <c r="A603" s="44" t="s">
        <v>652</v>
      </c>
      <c r="B603" s="43" t="s">
        <v>1276</v>
      </c>
      <c r="C603" s="474"/>
      <c r="D603" s="474"/>
      <c r="E603" s="475"/>
      <c r="F603" s="475"/>
      <c r="G603" s="475"/>
      <c r="H603" s="475"/>
      <c r="I603" s="57" t="s">
        <v>1718</v>
      </c>
      <c r="J603" s="33" t="s">
        <v>1719</v>
      </c>
      <c r="K603" s="51">
        <v>1</v>
      </c>
      <c r="L603" s="296">
        <v>44044</v>
      </c>
      <c r="M603" s="296">
        <v>44196</v>
      </c>
      <c r="N603" s="95">
        <f t="shared" si="21"/>
        <v>21.714285714285715</v>
      </c>
      <c r="O603" s="51">
        <v>1</v>
      </c>
      <c r="P603" s="33" t="s">
        <v>2005</v>
      </c>
      <c r="Q603" s="34">
        <f t="shared" si="20"/>
        <v>1</v>
      </c>
      <c r="R603" s="48" t="str">
        <f t="array" aca="1" ref="R603" ca="1">IF(ISNUMBER(Q603),IF(Q603=100%,"CUMPLIDA",IF(AND(ISNUMBER(M603),ISNUMBER(INDIRECT("FECHA_"&amp;$B603,1))), IF(M603&lt;=INDIRECT("FECHA_"&amp;$B603,1),"INCUMPLIDA","PROCESO"), "VERIFICAR FECHA")),"SIN VALOR AVANCE")</f>
        <v>CUMPLIDA</v>
      </c>
    </row>
    <row r="604" spans="1:18" ht="135.75">
      <c r="A604" s="44" t="s">
        <v>652</v>
      </c>
      <c r="B604" s="43" t="s">
        <v>1276</v>
      </c>
      <c r="C604" s="474"/>
      <c r="D604" s="474"/>
      <c r="E604" s="475"/>
      <c r="F604" s="475"/>
      <c r="G604" s="475"/>
      <c r="H604" s="475"/>
      <c r="I604" s="57" t="s">
        <v>658</v>
      </c>
      <c r="J604" s="33" t="s">
        <v>659</v>
      </c>
      <c r="K604" s="51">
        <v>1</v>
      </c>
      <c r="L604" s="296">
        <v>45231</v>
      </c>
      <c r="M604" s="296">
        <v>45504</v>
      </c>
      <c r="N604" s="95">
        <f t="shared" si="21"/>
        <v>39</v>
      </c>
      <c r="O604" s="51">
        <v>1</v>
      </c>
      <c r="P604" s="53" t="s">
        <v>1804</v>
      </c>
      <c r="Q604" s="34">
        <f t="shared" si="20"/>
        <v>1</v>
      </c>
      <c r="R604" s="48" t="str">
        <f t="array" aca="1" ref="R604" ca="1">IF(ISNUMBER(Q604),IF(Q604=100%,"CUMPLIDA",IF(AND(ISNUMBER(M604),ISNUMBER(INDIRECT("FECHA_"&amp;$B604,1))), IF(M604&lt;=INDIRECT("FECHA_"&amp;$B604,1),"INCUMPLIDA","PROCESO"), "VERIFICAR FECHA")),"SIN VALOR AVANCE")</f>
        <v>CUMPLIDA</v>
      </c>
    </row>
    <row r="605" spans="1:18" ht="409.5">
      <c r="A605" s="44" t="s">
        <v>652</v>
      </c>
      <c r="B605" s="43" t="s">
        <v>1276</v>
      </c>
      <c r="C605" s="474"/>
      <c r="D605" s="474"/>
      <c r="E605" s="475"/>
      <c r="F605" s="475"/>
      <c r="G605" s="475"/>
      <c r="H605" s="475"/>
      <c r="I605" s="57" t="s">
        <v>661</v>
      </c>
      <c r="J605" s="33" t="s">
        <v>662</v>
      </c>
      <c r="K605" s="51">
        <v>1</v>
      </c>
      <c r="L605" s="296">
        <v>45231</v>
      </c>
      <c r="M605" s="296">
        <v>45504</v>
      </c>
      <c r="N605" s="95">
        <f t="shared" si="21"/>
        <v>39</v>
      </c>
      <c r="O605" s="51">
        <v>1</v>
      </c>
      <c r="P605" s="53" t="s">
        <v>1840</v>
      </c>
      <c r="Q605" s="34">
        <f t="shared" si="20"/>
        <v>1</v>
      </c>
      <c r="R605" s="48" t="str">
        <f t="array" aca="1" ref="R605" ca="1">IF(ISNUMBER(Q605),IF(Q605=100%,"CUMPLIDA",IF(AND(ISNUMBER(M605),ISNUMBER(INDIRECT("FECHA_"&amp;$B605,1))), IF(M605&lt;=INDIRECT("FECHA_"&amp;$B605,1),"INCUMPLIDA","PROCESO"), "VERIFICAR FECHA")),"SIN VALOR AVANCE")</f>
        <v>CUMPLIDA</v>
      </c>
    </row>
    <row r="606" spans="1:18" ht="300.75">
      <c r="A606" s="44" t="s">
        <v>652</v>
      </c>
      <c r="B606" s="43" t="s">
        <v>1276</v>
      </c>
      <c r="C606" s="474"/>
      <c r="D606" s="474"/>
      <c r="E606" s="475"/>
      <c r="F606" s="475"/>
      <c r="G606" s="475"/>
      <c r="H606" s="45" t="s">
        <v>664</v>
      </c>
      <c r="I606" s="33" t="s">
        <v>474</v>
      </c>
      <c r="J606" s="33" t="s">
        <v>475</v>
      </c>
      <c r="K606" s="56">
        <v>1</v>
      </c>
      <c r="L606" s="297">
        <v>45323</v>
      </c>
      <c r="M606" s="297">
        <v>45747</v>
      </c>
      <c r="N606" s="95">
        <f t="shared" si="21"/>
        <v>60.571428571428569</v>
      </c>
      <c r="O606" s="51">
        <v>1</v>
      </c>
      <c r="P606" s="53" t="s">
        <v>1896</v>
      </c>
      <c r="Q606" s="34">
        <f t="shared" si="20"/>
        <v>1</v>
      </c>
      <c r="R606" s="48" t="str">
        <f t="array" aca="1" ref="R606" ca="1">IF(ISNUMBER(Q606),IF(Q606=100%,"CUMPLIDA",IF(AND(ISNUMBER(M606),ISNUMBER(INDIRECT("FECHA_"&amp;$B606,1))), IF(M606&lt;=INDIRECT("FECHA_"&amp;$B606,1),"INCUMPLIDA","PROCESO"), "VERIFICAR FECHA")),"SIN VALOR AVANCE")</f>
        <v>CUMPLIDA</v>
      </c>
    </row>
    <row r="607" spans="1:18" ht="135.75">
      <c r="A607" s="44" t="s">
        <v>652</v>
      </c>
      <c r="B607" s="43" t="s">
        <v>1276</v>
      </c>
      <c r="C607" s="474"/>
      <c r="D607" s="474"/>
      <c r="E607" s="475"/>
      <c r="F607" s="475"/>
      <c r="G607" s="475"/>
      <c r="H607" s="45" t="s">
        <v>518</v>
      </c>
      <c r="I607" s="33" t="s">
        <v>518</v>
      </c>
      <c r="J607" s="33" t="s">
        <v>519</v>
      </c>
      <c r="K607" s="56">
        <v>1</v>
      </c>
      <c r="L607" s="297">
        <v>45323</v>
      </c>
      <c r="M607" s="297">
        <v>45747</v>
      </c>
      <c r="N607" s="95">
        <f t="shared" si="21"/>
        <v>60.571428571428569</v>
      </c>
      <c r="O607" s="51">
        <v>1</v>
      </c>
      <c r="P607" s="53" t="s">
        <v>1897</v>
      </c>
      <c r="Q607" s="34">
        <f t="shared" si="20"/>
        <v>1</v>
      </c>
      <c r="R607" s="48" t="str">
        <f t="array" aca="1" ref="R607" ca="1">IF(ISNUMBER(Q607),IF(Q607=100%,"CUMPLIDA",IF(AND(ISNUMBER(M607),ISNUMBER(INDIRECT("FECHA_"&amp;$B607,1))), IF(M607&lt;=INDIRECT("FECHA_"&amp;$B607,1),"INCUMPLIDA","PROCESO"), "VERIFICAR FECHA")),"SIN VALOR AVANCE")</f>
        <v>CUMPLIDA</v>
      </c>
    </row>
    <row r="608" spans="1:18" ht="135.75">
      <c r="A608" s="44" t="s">
        <v>652</v>
      </c>
      <c r="B608" s="43" t="s">
        <v>1276</v>
      </c>
      <c r="C608" s="474"/>
      <c r="D608" s="474"/>
      <c r="E608" s="475"/>
      <c r="F608" s="475"/>
      <c r="G608" s="475"/>
      <c r="H608" s="45" t="s">
        <v>480</v>
      </c>
      <c r="I608" s="33" t="s">
        <v>481</v>
      </c>
      <c r="J608" s="33" t="s">
        <v>482</v>
      </c>
      <c r="K608" s="56">
        <v>1</v>
      </c>
      <c r="L608" s="297">
        <v>45231</v>
      </c>
      <c r="M608" s="297">
        <v>45747</v>
      </c>
      <c r="N608" s="95">
        <f t="shared" si="21"/>
        <v>73.714285714285708</v>
      </c>
      <c r="O608" s="51">
        <v>1</v>
      </c>
      <c r="P608" s="53" t="s">
        <v>1897</v>
      </c>
      <c r="Q608" s="34">
        <f t="shared" si="20"/>
        <v>1</v>
      </c>
      <c r="R608" s="48" t="str">
        <f t="array" aca="1" ref="R608" ca="1">IF(ISNUMBER(Q608),IF(Q608=100%,"CUMPLIDA",IF(AND(ISNUMBER(M608),ISNUMBER(INDIRECT("FECHA_"&amp;$B608,1))), IF(M608&lt;=INDIRECT("FECHA_"&amp;$B608,1),"INCUMPLIDA","PROCESO"), "VERIFICAR FECHA")),"SIN VALOR AVANCE")</f>
        <v>CUMPLIDA</v>
      </c>
    </row>
    <row r="609" spans="1:18" ht="300.75">
      <c r="A609" s="44" t="s">
        <v>652</v>
      </c>
      <c r="B609" s="43" t="s">
        <v>1276</v>
      </c>
      <c r="C609" s="474"/>
      <c r="D609" s="474"/>
      <c r="E609" s="475"/>
      <c r="F609" s="475"/>
      <c r="G609" s="475"/>
      <c r="H609" s="45" t="s">
        <v>483</v>
      </c>
      <c r="I609" s="33" t="s">
        <v>483</v>
      </c>
      <c r="J609" s="33" t="s">
        <v>1722</v>
      </c>
      <c r="K609" s="56">
        <v>1</v>
      </c>
      <c r="L609" s="297">
        <v>45323</v>
      </c>
      <c r="M609" s="297">
        <v>45747</v>
      </c>
      <c r="N609" s="95">
        <f t="shared" si="21"/>
        <v>60.571428571428569</v>
      </c>
      <c r="O609" s="51">
        <v>1</v>
      </c>
      <c r="P609" s="53" t="s">
        <v>1896</v>
      </c>
      <c r="Q609" s="34">
        <f t="shared" si="20"/>
        <v>1</v>
      </c>
      <c r="R609" s="48" t="str">
        <f t="array" aca="1" ref="R609" ca="1">IF(ISNUMBER(Q609),IF(Q609=100%,"CUMPLIDA",IF(AND(ISNUMBER(M609),ISNUMBER(INDIRECT("FECHA_"&amp;$B609,1))), IF(M609&lt;=INDIRECT("FECHA_"&amp;$B609,1),"INCUMPLIDA","PROCESO"), "VERIFICAR FECHA")),"SIN VALOR AVANCE")</f>
        <v>CUMPLIDA</v>
      </c>
    </row>
    <row r="610" spans="1:18" ht="135.75">
      <c r="A610" s="44" t="s">
        <v>652</v>
      </c>
      <c r="B610" s="43" t="s">
        <v>1276</v>
      </c>
      <c r="C610" s="474"/>
      <c r="D610" s="474"/>
      <c r="E610" s="475"/>
      <c r="F610" s="475"/>
      <c r="G610" s="475"/>
      <c r="H610" s="45" t="s">
        <v>1808</v>
      </c>
      <c r="I610" s="33" t="s">
        <v>1808</v>
      </c>
      <c r="J610" s="33" t="s">
        <v>485</v>
      </c>
      <c r="K610" s="56">
        <v>1</v>
      </c>
      <c r="L610" s="297">
        <v>45231</v>
      </c>
      <c r="M610" s="297">
        <v>45747</v>
      </c>
      <c r="N610" s="95">
        <f t="shared" si="21"/>
        <v>73.714285714285708</v>
      </c>
      <c r="O610" s="51">
        <v>1</v>
      </c>
      <c r="P610" s="53" t="s">
        <v>1897</v>
      </c>
      <c r="Q610" s="34">
        <f t="shared" si="20"/>
        <v>1</v>
      </c>
      <c r="R610" s="48" t="str">
        <f t="array" aca="1" ref="R610" ca="1">IF(ISNUMBER(Q610),IF(Q610=100%,"CUMPLIDA",IF(AND(ISNUMBER(M610),ISNUMBER(INDIRECT("FECHA_"&amp;$B610,1))), IF(M610&lt;=INDIRECT("FECHA_"&amp;$B610,1),"INCUMPLIDA","PROCESO"), "VERIFICAR FECHA")),"SIN VALOR AVANCE")</f>
        <v>CUMPLIDA</v>
      </c>
    </row>
    <row r="611" spans="1:18" ht="409.5">
      <c r="A611" s="44" t="s">
        <v>652</v>
      </c>
      <c r="B611" s="43" t="s">
        <v>1276</v>
      </c>
      <c r="C611" s="474"/>
      <c r="D611" s="474"/>
      <c r="E611" s="475"/>
      <c r="F611" s="475"/>
      <c r="G611" s="475"/>
      <c r="H611" s="45" t="s">
        <v>1809</v>
      </c>
      <c r="I611" s="33" t="s">
        <v>1809</v>
      </c>
      <c r="J611" s="33" t="s">
        <v>776</v>
      </c>
      <c r="K611" s="56">
        <v>1</v>
      </c>
      <c r="L611" s="297">
        <v>45231</v>
      </c>
      <c r="M611" s="297">
        <v>45808</v>
      </c>
      <c r="N611" s="95">
        <f t="shared" si="21"/>
        <v>82.428571428571431</v>
      </c>
      <c r="O611" s="51">
        <v>1</v>
      </c>
      <c r="P611" s="53" t="s">
        <v>2006</v>
      </c>
      <c r="Q611" s="34">
        <f t="shared" si="20"/>
        <v>1</v>
      </c>
      <c r="R611" s="48" t="str">
        <f t="array" aca="1" ref="R611" ca="1">IF(ISNUMBER(Q611),IF(Q611=100%,"CUMPLIDA",IF(AND(ISNUMBER(M611),ISNUMBER(INDIRECT("FECHA_"&amp;$B611,1))), IF(M611&lt;=INDIRECT("FECHA_"&amp;$B611,1),"INCUMPLIDA","PROCESO"), "VERIFICAR FECHA")),"SIN VALOR AVANCE")</f>
        <v>CUMPLIDA</v>
      </c>
    </row>
    <row r="612" spans="1:18" ht="240.75">
      <c r="A612" s="44" t="s">
        <v>652</v>
      </c>
      <c r="B612" s="43" t="s">
        <v>1276</v>
      </c>
      <c r="C612" s="474"/>
      <c r="D612" s="474"/>
      <c r="E612" s="475"/>
      <c r="F612" s="475"/>
      <c r="G612" s="475"/>
      <c r="H612" s="45" t="s">
        <v>56</v>
      </c>
      <c r="I612" s="33" t="s">
        <v>489</v>
      </c>
      <c r="J612" s="33" t="s">
        <v>490</v>
      </c>
      <c r="K612" s="56">
        <v>10</v>
      </c>
      <c r="L612" s="297">
        <v>45809</v>
      </c>
      <c r="M612" s="297">
        <v>46568</v>
      </c>
      <c r="N612" s="95">
        <f t="shared" si="21"/>
        <v>108.42857142857143</v>
      </c>
      <c r="O612" s="51">
        <v>0</v>
      </c>
      <c r="P612" s="53" t="s">
        <v>1843</v>
      </c>
      <c r="Q612" s="34">
        <f t="shared" si="20"/>
        <v>0</v>
      </c>
      <c r="R612" s="48" t="str">
        <f t="array" aca="1" ref="R612" ca="1">IF(ISNUMBER(Q612),IF(Q612=100%,"CUMPLIDA",IF(AND(ISNUMBER(M612),ISNUMBER(INDIRECT("FECHA_"&amp;$B612,1))), IF(M612&lt;=INDIRECT("FECHA_"&amp;$B612,1),"INCUMPLIDA","PROCESO"), "VERIFICAR FECHA")),"SIN VALOR AVANCE")</f>
        <v>PROCESO</v>
      </c>
    </row>
    <row r="613" spans="1:18" ht="315.75">
      <c r="A613" s="44" t="s">
        <v>652</v>
      </c>
      <c r="B613" s="43" t="s">
        <v>1276</v>
      </c>
      <c r="C613" s="474"/>
      <c r="D613" s="474"/>
      <c r="E613" s="475"/>
      <c r="F613" s="475"/>
      <c r="G613" s="475"/>
      <c r="H613" s="45" t="s">
        <v>492</v>
      </c>
      <c r="I613" s="33" t="s">
        <v>493</v>
      </c>
      <c r="J613" s="33" t="s">
        <v>494</v>
      </c>
      <c r="K613" s="56">
        <v>1</v>
      </c>
      <c r="L613" s="297">
        <v>45809</v>
      </c>
      <c r="M613" s="297">
        <v>46568</v>
      </c>
      <c r="N613" s="95">
        <f t="shared" si="21"/>
        <v>108.42857142857143</v>
      </c>
      <c r="O613" s="51">
        <v>0</v>
      </c>
      <c r="P613" s="53" t="s">
        <v>1822</v>
      </c>
      <c r="Q613" s="34">
        <f t="shared" si="20"/>
        <v>0</v>
      </c>
      <c r="R613" s="48" t="str">
        <f t="array" aca="1" ref="R613" ca="1">IF(ISNUMBER(Q613),IF(Q613=100%,"CUMPLIDA",IF(AND(ISNUMBER(M613),ISNUMBER(INDIRECT("FECHA_"&amp;$B613,1))), IF(M613&lt;=INDIRECT("FECHA_"&amp;$B613,1),"INCUMPLIDA","PROCESO"), "VERIFICAR FECHA")),"SIN VALOR AVANCE")</f>
        <v>PROCESO</v>
      </c>
    </row>
    <row r="614" spans="1:18" ht="409.5">
      <c r="A614" s="44" t="s">
        <v>652</v>
      </c>
      <c r="B614" s="43" t="s">
        <v>1276</v>
      </c>
      <c r="C614" s="474"/>
      <c r="D614" s="474"/>
      <c r="E614" s="475"/>
      <c r="F614" s="475"/>
      <c r="G614" s="475"/>
      <c r="H614" s="45" t="s">
        <v>495</v>
      </c>
      <c r="I614" s="33" t="s">
        <v>496</v>
      </c>
      <c r="J614" s="33" t="s">
        <v>527</v>
      </c>
      <c r="K614" s="56">
        <v>2</v>
      </c>
      <c r="L614" s="297">
        <v>45809</v>
      </c>
      <c r="M614" s="297">
        <v>46568</v>
      </c>
      <c r="N614" s="95">
        <f t="shared" si="21"/>
        <v>108.42857142857143</v>
      </c>
      <c r="O614" s="51">
        <v>0</v>
      </c>
      <c r="P614" s="53" t="s">
        <v>1812</v>
      </c>
      <c r="Q614" s="34">
        <f t="shared" si="20"/>
        <v>0</v>
      </c>
      <c r="R614" s="48" t="str">
        <f t="array" aca="1" ref="R614" ca="1">IF(ISNUMBER(Q614),IF(Q614=100%,"CUMPLIDA",IF(AND(ISNUMBER(M614),ISNUMBER(INDIRECT("FECHA_"&amp;$B614,1))), IF(M614&lt;=INDIRECT("FECHA_"&amp;$B614,1),"INCUMPLIDA","PROCESO"), "VERIFICAR FECHA")),"SIN VALOR AVANCE")</f>
        <v>PROCESO</v>
      </c>
    </row>
    <row r="615" spans="1:18" ht="195.75">
      <c r="A615" s="44" t="s">
        <v>652</v>
      </c>
      <c r="B615" s="43" t="s">
        <v>1276</v>
      </c>
      <c r="C615" s="474" t="s">
        <v>2007</v>
      </c>
      <c r="D615" s="474" t="s">
        <v>1800</v>
      </c>
      <c r="E615" s="475" t="s">
        <v>2008</v>
      </c>
      <c r="F615" s="475"/>
      <c r="G615" s="475" t="s">
        <v>2009</v>
      </c>
      <c r="H615" s="475" t="s">
        <v>2003</v>
      </c>
      <c r="I615" s="57" t="s">
        <v>1715</v>
      </c>
      <c r="J615" s="33" t="s">
        <v>1716</v>
      </c>
      <c r="K615" s="51">
        <v>1</v>
      </c>
      <c r="L615" s="296">
        <v>44013</v>
      </c>
      <c r="M615" s="296">
        <v>44042</v>
      </c>
      <c r="N615" s="95">
        <f t="shared" si="21"/>
        <v>4.1428571428571432</v>
      </c>
      <c r="O615" s="51">
        <v>1</v>
      </c>
      <c r="P615" s="33" t="s">
        <v>2010</v>
      </c>
      <c r="Q615" s="34">
        <f t="shared" si="20"/>
        <v>1</v>
      </c>
      <c r="R615" s="48" t="str">
        <f t="array" aca="1" ref="R615" ca="1">IF(ISNUMBER(Q615),IF(Q615=100%,"CUMPLIDA",IF(AND(ISNUMBER(M615),ISNUMBER(INDIRECT("FECHA_"&amp;$B615,1))), IF(M615&lt;=INDIRECT("FECHA_"&amp;$B615,1),"INCUMPLIDA","PROCESO"), "VERIFICAR FECHA")),"SIN VALOR AVANCE")</f>
        <v>CUMPLIDA</v>
      </c>
    </row>
    <row r="616" spans="1:18" ht="315.75">
      <c r="A616" s="44" t="s">
        <v>652</v>
      </c>
      <c r="B616" s="43" t="s">
        <v>1276</v>
      </c>
      <c r="C616" s="474"/>
      <c r="D616" s="474"/>
      <c r="E616" s="475"/>
      <c r="F616" s="475"/>
      <c r="G616" s="475"/>
      <c r="H616" s="475"/>
      <c r="I616" s="57" t="s">
        <v>1718</v>
      </c>
      <c r="J616" s="33" t="s">
        <v>1719</v>
      </c>
      <c r="K616" s="51">
        <v>1</v>
      </c>
      <c r="L616" s="296">
        <v>44044</v>
      </c>
      <c r="M616" s="296">
        <v>44196</v>
      </c>
      <c r="N616" s="95">
        <f t="shared" si="21"/>
        <v>21.714285714285715</v>
      </c>
      <c r="O616" s="51">
        <v>1</v>
      </c>
      <c r="P616" s="33" t="s">
        <v>2011</v>
      </c>
      <c r="Q616" s="34">
        <f t="shared" si="20"/>
        <v>1</v>
      </c>
      <c r="R616" s="48" t="str">
        <f t="array" aca="1" ref="R616" ca="1">IF(ISNUMBER(Q616),IF(Q616=100%,"CUMPLIDA",IF(AND(ISNUMBER(M616),ISNUMBER(INDIRECT("FECHA_"&amp;$B616,1))), IF(M616&lt;=INDIRECT("FECHA_"&amp;$B616,1),"INCUMPLIDA","PROCESO"), "VERIFICAR FECHA")),"SIN VALOR AVANCE")</f>
        <v>CUMPLIDA</v>
      </c>
    </row>
    <row r="617" spans="1:18" ht="135.75">
      <c r="A617" s="44" t="s">
        <v>652</v>
      </c>
      <c r="B617" s="43" t="s">
        <v>1276</v>
      </c>
      <c r="C617" s="474"/>
      <c r="D617" s="474"/>
      <c r="E617" s="475"/>
      <c r="F617" s="475"/>
      <c r="G617" s="475"/>
      <c r="H617" s="475"/>
      <c r="I617" s="57" t="s">
        <v>658</v>
      </c>
      <c r="J617" s="33" t="s">
        <v>659</v>
      </c>
      <c r="K617" s="51">
        <v>1</v>
      </c>
      <c r="L617" s="296">
        <v>45231</v>
      </c>
      <c r="M617" s="296">
        <v>45504</v>
      </c>
      <c r="N617" s="95">
        <f t="shared" si="21"/>
        <v>39</v>
      </c>
      <c r="O617" s="51">
        <v>1</v>
      </c>
      <c r="P617" s="53" t="s">
        <v>1804</v>
      </c>
      <c r="Q617" s="34">
        <f t="shared" si="20"/>
        <v>1</v>
      </c>
      <c r="R617" s="48" t="str">
        <f t="array" aca="1" ref="R617" ca="1">IF(ISNUMBER(Q617),IF(Q617=100%,"CUMPLIDA",IF(AND(ISNUMBER(M617),ISNUMBER(INDIRECT("FECHA_"&amp;$B617,1))), IF(M617&lt;=INDIRECT("FECHA_"&amp;$B617,1),"INCUMPLIDA","PROCESO"), "VERIFICAR FECHA")),"SIN VALOR AVANCE")</f>
        <v>CUMPLIDA</v>
      </c>
    </row>
    <row r="618" spans="1:18" ht="409.5">
      <c r="A618" s="44" t="s">
        <v>652</v>
      </c>
      <c r="B618" s="43" t="s">
        <v>1276</v>
      </c>
      <c r="C618" s="474"/>
      <c r="D618" s="474"/>
      <c r="E618" s="475"/>
      <c r="F618" s="475"/>
      <c r="G618" s="475"/>
      <c r="H618" s="475"/>
      <c r="I618" s="57" t="s">
        <v>661</v>
      </c>
      <c r="J618" s="33" t="s">
        <v>662</v>
      </c>
      <c r="K618" s="51">
        <v>1</v>
      </c>
      <c r="L618" s="296">
        <v>45231</v>
      </c>
      <c r="M618" s="296">
        <v>45504</v>
      </c>
      <c r="N618" s="95">
        <f t="shared" si="21"/>
        <v>39</v>
      </c>
      <c r="O618" s="51">
        <v>1</v>
      </c>
      <c r="P618" s="53" t="s">
        <v>1840</v>
      </c>
      <c r="Q618" s="34">
        <f t="shared" si="20"/>
        <v>1</v>
      </c>
      <c r="R618" s="48" t="str">
        <f t="array" aca="1" ref="R618" ca="1">IF(ISNUMBER(Q618),IF(Q618=100%,"CUMPLIDA",IF(AND(ISNUMBER(M618),ISNUMBER(INDIRECT("FECHA_"&amp;$B618,1))), IF(M618&lt;=INDIRECT("FECHA_"&amp;$B618,1),"INCUMPLIDA","PROCESO"), "VERIFICAR FECHA")),"SIN VALOR AVANCE")</f>
        <v>CUMPLIDA</v>
      </c>
    </row>
    <row r="619" spans="1:18" ht="285.75">
      <c r="A619" s="44" t="s">
        <v>652</v>
      </c>
      <c r="B619" s="43" t="s">
        <v>1276</v>
      </c>
      <c r="C619" s="474"/>
      <c r="D619" s="474"/>
      <c r="E619" s="475"/>
      <c r="F619" s="475"/>
      <c r="G619" s="475"/>
      <c r="H619" s="45" t="s">
        <v>664</v>
      </c>
      <c r="I619" s="33" t="s">
        <v>474</v>
      </c>
      <c r="J619" s="33" t="s">
        <v>475</v>
      </c>
      <c r="K619" s="56">
        <v>1</v>
      </c>
      <c r="L619" s="297">
        <v>45323</v>
      </c>
      <c r="M619" s="297">
        <v>45747</v>
      </c>
      <c r="N619" s="95">
        <f t="shared" si="21"/>
        <v>60.571428571428569</v>
      </c>
      <c r="O619" s="51">
        <v>1</v>
      </c>
      <c r="P619" s="53" t="s">
        <v>1806</v>
      </c>
      <c r="Q619" s="34">
        <f t="shared" ref="Q619:Q682" si="22">O619/K619</f>
        <v>1</v>
      </c>
      <c r="R619" s="48" t="str">
        <f t="array" aca="1" ref="R619" ca="1">IF(ISNUMBER(Q619),IF(Q619=100%,"CUMPLIDA",IF(AND(ISNUMBER(M619),ISNUMBER(INDIRECT("FECHA_"&amp;$B619,1))), IF(M619&lt;=INDIRECT("FECHA_"&amp;$B619,1),"INCUMPLIDA","PROCESO"), "VERIFICAR FECHA")),"SIN VALOR AVANCE")</f>
        <v>CUMPLIDA</v>
      </c>
    </row>
    <row r="620" spans="1:18" ht="135.75">
      <c r="A620" s="44" t="s">
        <v>652</v>
      </c>
      <c r="B620" s="43" t="s">
        <v>1276</v>
      </c>
      <c r="C620" s="474"/>
      <c r="D620" s="474"/>
      <c r="E620" s="475"/>
      <c r="F620" s="475"/>
      <c r="G620" s="475"/>
      <c r="H620" s="45" t="s">
        <v>518</v>
      </c>
      <c r="I620" s="33" t="s">
        <v>518</v>
      </c>
      <c r="J620" s="33" t="s">
        <v>519</v>
      </c>
      <c r="K620" s="56">
        <v>1</v>
      </c>
      <c r="L620" s="297">
        <v>45323</v>
      </c>
      <c r="M620" s="297">
        <v>45747</v>
      </c>
      <c r="N620" s="95">
        <f t="shared" si="21"/>
        <v>60.571428571428569</v>
      </c>
      <c r="O620" s="51">
        <v>1</v>
      </c>
      <c r="P620" s="53" t="s">
        <v>1897</v>
      </c>
      <c r="Q620" s="34">
        <f t="shared" si="22"/>
        <v>1</v>
      </c>
      <c r="R620" s="48" t="str">
        <f t="array" aca="1" ref="R620" ca="1">IF(ISNUMBER(Q620),IF(Q620=100%,"CUMPLIDA",IF(AND(ISNUMBER(M620),ISNUMBER(INDIRECT("FECHA_"&amp;$B620,1))), IF(M620&lt;=INDIRECT("FECHA_"&amp;$B620,1),"INCUMPLIDA","PROCESO"), "VERIFICAR FECHA")),"SIN VALOR AVANCE")</f>
        <v>CUMPLIDA</v>
      </c>
    </row>
    <row r="621" spans="1:18" ht="135.75">
      <c r="A621" s="44" t="s">
        <v>652</v>
      </c>
      <c r="B621" s="43" t="s">
        <v>1276</v>
      </c>
      <c r="C621" s="474"/>
      <c r="D621" s="474"/>
      <c r="E621" s="475"/>
      <c r="F621" s="475"/>
      <c r="G621" s="475"/>
      <c r="H621" s="45" t="s">
        <v>480</v>
      </c>
      <c r="I621" s="33" t="s">
        <v>481</v>
      </c>
      <c r="J621" s="33" t="s">
        <v>482</v>
      </c>
      <c r="K621" s="56">
        <v>1</v>
      </c>
      <c r="L621" s="297">
        <v>45231</v>
      </c>
      <c r="M621" s="297">
        <v>45747</v>
      </c>
      <c r="N621" s="95">
        <f t="shared" si="21"/>
        <v>73.714285714285708</v>
      </c>
      <c r="O621" s="51">
        <v>1</v>
      </c>
      <c r="P621" s="53" t="s">
        <v>1897</v>
      </c>
      <c r="Q621" s="34">
        <f t="shared" si="22"/>
        <v>1</v>
      </c>
      <c r="R621" s="48" t="str">
        <f t="array" aca="1" ref="R621" ca="1">IF(ISNUMBER(Q621),IF(Q621=100%,"CUMPLIDA",IF(AND(ISNUMBER(M621),ISNUMBER(INDIRECT("FECHA_"&amp;$B621,1))), IF(M621&lt;=INDIRECT("FECHA_"&amp;$B621,1),"INCUMPLIDA","PROCESO"), "VERIFICAR FECHA")),"SIN VALOR AVANCE")</f>
        <v>CUMPLIDA</v>
      </c>
    </row>
    <row r="622" spans="1:18" ht="285.75">
      <c r="A622" s="44" t="s">
        <v>652</v>
      </c>
      <c r="B622" s="43" t="s">
        <v>1276</v>
      </c>
      <c r="C622" s="474"/>
      <c r="D622" s="474"/>
      <c r="E622" s="475"/>
      <c r="F622" s="475"/>
      <c r="G622" s="475"/>
      <c r="H622" s="45" t="s">
        <v>483</v>
      </c>
      <c r="I622" s="33" t="s">
        <v>483</v>
      </c>
      <c r="J622" s="33" t="s">
        <v>1722</v>
      </c>
      <c r="K622" s="56">
        <v>1</v>
      </c>
      <c r="L622" s="297">
        <v>45323</v>
      </c>
      <c r="M622" s="297">
        <v>45747</v>
      </c>
      <c r="N622" s="95">
        <f t="shared" si="21"/>
        <v>60.571428571428569</v>
      </c>
      <c r="O622" s="51">
        <v>1</v>
      </c>
      <c r="P622" s="53" t="s">
        <v>1806</v>
      </c>
      <c r="Q622" s="34">
        <f t="shared" si="22"/>
        <v>1</v>
      </c>
      <c r="R622" s="48" t="str">
        <f t="array" aca="1" ref="R622" ca="1">IF(ISNUMBER(Q622),IF(Q622=100%,"CUMPLIDA",IF(AND(ISNUMBER(M622),ISNUMBER(INDIRECT("FECHA_"&amp;$B622,1))), IF(M622&lt;=INDIRECT("FECHA_"&amp;$B622,1),"INCUMPLIDA","PROCESO"), "VERIFICAR FECHA")),"SIN VALOR AVANCE")</f>
        <v>CUMPLIDA</v>
      </c>
    </row>
    <row r="623" spans="1:18" ht="135.75">
      <c r="A623" s="44" t="s">
        <v>652</v>
      </c>
      <c r="B623" s="43" t="s">
        <v>1276</v>
      </c>
      <c r="C623" s="474"/>
      <c r="D623" s="474"/>
      <c r="E623" s="475"/>
      <c r="F623" s="475"/>
      <c r="G623" s="475"/>
      <c r="H623" s="45" t="s">
        <v>1808</v>
      </c>
      <c r="I623" s="33" t="s">
        <v>1808</v>
      </c>
      <c r="J623" s="33" t="s">
        <v>485</v>
      </c>
      <c r="K623" s="56">
        <v>1</v>
      </c>
      <c r="L623" s="297">
        <v>45231</v>
      </c>
      <c r="M623" s="297">
        <v>45747</v>
      </c>
      <c r="N623" s="95">
        <f t="shared" si="21"/>
        <v>73.714285714285708</v>
      </c>
      <c r="O623" s="51">
        <v>1</v>
      </c>
      <c r="P623" s="53" t="s">
        <v>1897</v>
      </c>
      <c r="Q623" s="34">
        <f t="shared" si="22"/>
        <v>1</v>
      </c>
      <c r="R623" s="48" t="str">
        <f t="array" aca="1" ref="R623" ca="1">IF(ISNUMBER(Q623),IF(Q623=100%,"CUMPLIDA",IF(AND(ISNUMBER(M623),ISNUMBER(INDIRECT("FECHA_"&amp;$B623,1))), IF(M623&lt;=INDIRECT("FECHA_"&amp;$B623,1),"INCUMPLIDA","PROCESO"), "VERIFICAR FECHA")),"SIN VALOR AVANCE")</f>
        <v>CUMPLIDA</v>
      </c>
    </row>
    <row r="624" spans="1:18" ht="409.5">
      <c r="A624" s="44" t="s">
        <v>652</v>
      </c>
      <c r="B624" s="43" t="s">
        <v>1276</v>
      </c>
      <c r="C624" s="474"/>
      <c r="D624" s="474"/>
      <c r="E624" s="475"/>
      <c r="F624" s="475"/>
      <c r="G624" s="475"/>
      <c r="H624" s="45" t="s">
        <v>1809</v>
      </c>
      <c r="I624" s="33" t="s">
        <v>1809</v>
      </c>
      <c r="J624" s="33" t="s">
        <v>776</v>
      </c>
      <c r="K624" s="56">
        <v>1</v>
      </c>
      <c r="L624" s="297">
        <v>45231</v>
      </c>
      <c r="M624" s="297">
        <v>45808</v>
      </c>
      <c r="N624" s="95">
        <f t="shared" si="21"/>
        <v>82.428571428571431</v>
      </c>
      <c r="O624" s="51">
        <v>1</v>
      </c>
      <c r="P624" s="53" t="s">
        <v>1805</v>
      </c>
      <c r="Q624" s="34">
        <f t="shared" si="22"/>
        <v>1</v>
      </c>
      <c r="R624" s="48" t="str">
        <f t="array" aca="1" ref="R624" ca="1">IF(ISNUMBER(Q624),IF(Q624=100%,"CUMPLIDA",IF(AND(ISNUMBER(M624),ISNUMBER(INDIRECT("FECHA_"&amp;$B624,1))), IF(M624&lt;=INDIRECT("FECHA_"&amp;$B624,1),"INCUMPLIDA","PROCESO"), "VERIFICAR FECHA")),"SIN VALOR AVANCE")</f>
        <v>CUMPLIDA</v>
      </c>
    </row>
    <row r="625" spans="1:18" ht="240.75">
      <c r="A625" s="44" t="s">
        <v>652</v>
      </c>
      <c r="B625" s="43" t="s">
        <v>1276</v>
      </c>
      <c r="C625" s="474"/>
      <c r="D625" s="474"/>
      <c r="E625" s="475"/>
      <c r="F625" s="475"/>
      <c r="G625" s="475"/>
      <c r="H625" s="45" t="s">
        <v>56</v>
      </c>
      <c r="I625" s="33" t="s">
        <v>489</v>
      </c>
      <c r="J625" s="33" t="s">
        <v>490</v>
      </c>
      <c r="K625" s="56">
        <v>10</v>
      </c>
      <c r="L625" s="297">
        <v>45809</v>
      </c>
      <c r="M625" s="297">
        <v>46568</v>
      </c>
      <c r="N625" s="95">
        <f t="shared" si="21"/>
        <v>108.42857142857143</v>
      </c>
      <c r="O625" s="51">
        <v>0</v>
      </c>
      <c r="P625" s="53" t="s">
        <v>1843</v>
      </c>
      <c r="Q625" s="34">
        <f t="shared" si="22"/>
        <v>0</v>
      </c>
      <c r="R625" s="48" t="str">
        <f t="array" aca="1" ref="R625" ca="1">IF(ISNUMBER(Q625),IF(Q625=100%,"CUMPLIDA",IF(AND(ISNUMBER(M625),ISNUMBER(INDIRECT("FECHA_"&amp;$B625,1))), IF(M625&lt;=INDIRECT("FECHA_"&amp;$B625,1),"INCUMPLIDA","PROCESO"), "VERIFICAR FECHA")),"SIN VALOR AVANCE")</f>
        <v>PROCESO</v>
      </c>
    </row>
    <row r="626" spans="1:18" ht="300.75">
      <c r="A626" s="44" t="s">
        <v>652</v>
      </c>
      <c r="B626" s="43" t="s">
        <v>1276</v>
      </c>
      <c r="C626" s="474"/>
      <c r="D626" s="474"/>
      <c r="E626" s="475"/>
      <c r="F626" s="475"/>
      <c r="G626" s="475"/>
      <c r="H626" s="45" t="s">
        <v>492</v>
      </c>
      <c r="I626" s="33" t="s">
        <v>493</v>
      </c>
      <c r="J626" s="33" t="s">
        <v>494</v>
      </c>
      <c r="K626" s="56">
        <v>1</v>
      </c>
      <c r="L626" s="297">
        <v>45809</v>
      </c>
      <c r="M626" s="297">
        <v>46568</v>
      </c>
      <c r="N626" s="95">
        <f t="shared" si="21"/>
        <v>108.42857142857143</v>
      </c>
      <c r="O626" s="51">
        <v>0</v>
      </c>
      <c r="P626" s="53" t="s">
        <v>1811</v>
      </c>
      <c r="Q626" s="34">
        <f t="shared" si="22"/>
        <v>0</v>
      </c>
      <c r="R626" s="48" t="str">
        <f t="array" aca="1" ref="R626" ca="1">IF(ISNUMBER(Q626),IF(Q626=100%,"CUMPLIDA",IF(AND(ISNUMBER(M626),ISNUMBER(INDIRECT("FECHA_"&amp;$B626,1))), IF(M626&lt;=INDIRECT("FECHA_"&amp;$B626,1),"INCUMPLIDA","PROCESO"), "VERIFICAR FECHA")),"SIN VALOR AVANCE")</f>
        <v>PROCESO</v>
      </c>
    </row>
    <row r="627" spans="1:18" ht="409.5">
      <c r="A627" s="44" t="s">
        <v>652</v>
      </c>
      <c r="B627" s="43" t="s">
        <v>1276</v>
      </c>
      <c r="C627" s="474"/>
      <c r="D627" s="474"/>
      <c r="E627" s="475"/>
      <c r="F627" s="475"/>
      <c r="G627" s="475"/>
      <c r="H627" s="45" t="s">
        <v>495</v>
      </c>
      <c r="I627" s="33" t="s">
        <v>496</v>
      </c>
      <c r="J627" s="33" t="s">
        <v>527</v>
      </c>
      <c r="K627" s="56">
        <v>2</v>
      </c>
      <c r="L627" s="297">
        <v>45809</v>
      </c>
      <c r="M627" s="297">
        <v>46568</v>
      </c>
      <c r="N627" s="95">
        <f t="shared" si="21"/>
        <v>108.42857142857143</v>
      </c>
      <c r="O627" s="51">
        <v>0</v>
      </c>
      <c r="P627" s="53" t="s">
        <v>1823</v>
      </c>
      <c r="Q627" s="34">
        <f t="shared" si="22"/>
        <v>0</v>
      </c>
      <c r="R627" s="48" t="str">
        <f t="array" aca="1" ref="R627" ca="1">IF(ISNUMBER(Q627),IF(Q627=100%,"CUMPLIDA",IF(AND(ISNUMBER(M627),ISNUMBER(INDIRECT("FECHA_"&amp;$B627,1))), IF(M627&lt;=INDIRECT("FECHA_"&amp;$B627,1),"INCUMPLIDA","PROCESO"), "VERIFICAR FECHA")),"SIN VALOR AVANCE")</f>
        <v>PROCESO</v>
      </c>
    </row>
    <row r="628" spans="1:18" ht="135.75" customHeight="1">
      <c r="A628" s="44" t="s">
        <v>652</v>
      </c>
      <c r="B628" s="43" t="s">
        <v>1276</v>
      </c>
      <c r="C628" s="474" t="s">
        <v>2012</v>
      </c>
      <c r="D628" s="474" t="s">
        <v>1756</v>
      </c>
      <c r="E628" s="475" t="s">
        <v>2013</v>
      </c>
      <c r="F628" s="475"/>
      <c r="G628" s="475" t="s">
        <v>2014</v>
      </c>
      <c r="H628" s="475" t="s">
        <v>713</v>
      </c>
      <c r="I628" s="57" t="s">
        <v>658</v>
      </c>
      <c r="J628" s="33" t="s">
        <v>659</v>
      </c>
      <c r="K628" s="51">
        <v>1</v>
      </c>
      <c r="L628" s="296">
        <v>45231</v>
      </c>
      <c r="M628" s="296">
        <v>45504</v>
      </c>
      <c r="N628" s="95">
        <f t="shared" si="21"/>
        <v>39</v>
      </c>
      <c r="O628" s="51">
        <v>1</v>
      </c>
      <c r="P628" s="53" t="s">
        <v>1804</v>
      </c>
      <c r="Q628" s="34">
        <f t="shared" si="22"/>
        <v>1</v>
      </c>
      <c r="R628" s="48" t="str">
        <f t="array" aca="1" ref="R628" ca="1">IF(ISNUMBER(Q628),IF(Q628=100%,"CUMPLIDA",IF(AND(ISNUMBER(M628),ISNUMBER(INDIRECT("FECHA_"&amp;$B628,1))), IF(M628&lt;=INDIRECT("FECHA_"&amp;$B628,1),"INCUMPLIDA","PROCESO"), "VERIFICAR FECHA")),"SIN VALOR AVANCE")</f>
        <v>CUMPLIDA</v>
      </c>
    </row>
    <row r="629" spans="1:18" ht="409.5">
      <c r="A629" s="44" t="s">
        <v>652</v>
      </c>
      <c r="B629" s="43" t="s">
        <v>1276</v>
      </c>
      <c r="C629" s="474"/>
      <c r="D629" s="474"/>
      <c r="E629" s="475"/>
      <c r="F629" s="475"/>
      <c r="G629" s="475"/>
      <c r="H629" s="475"/>
      <c r="I629" s="57" t="s">
        <v>661</v>
      </c>
      <c r="J629" s="33" t="s">
        <v>662</v>
      </c>
      <c r="K629" s="51">
        <v>1</v>
      </c>
      <c r="L629" s="296">
        <v>45231</v>
      </c>
      <c r="M629" s="296">
        <v>45504</v>
      </c>
      <c r="N629" s="95">
        <f t="shared" si="21"/>
        <v>39</v>
      </c>
      <c r="O629" s="51">
        <v>1</v>
      </c>
      <c r="P629" s="53" t="s">
        <v>1840</v>
      </c>
      <c r="Q629" s="34">
        <f t="shared" si="22"/>
        <v>1</v>
      </c>
      <c r="R629" s="48" t="str">
        <f t="array" aca="1" ref="R629" ca="1">IF(ISNUMBER(Q629),IF(Q629=100%,"CUMPLIDA",IF(AND(ISNUMBER(M629),ISNUMBER(INDIRECT("FECHA_"&amp;$B629,1))), IF(M629&lt;=INDIRECT("FECHA_"&amp;$B629,1),"INCUMPLIDA","PROCESO"), "VERIFICAR FECHA")),"SIN VALOR AVANCE")</f>
        <v>CUMPLIDA</v>
      </c>
    </row>
    <row r="630" spans="1:18" ht="315.75">
      <c r="A630" s="44" t="s">
        <v>652</v>
      </c>
      <c r="B630" s="43" t="s">
        <v>1276</v>
      </c>
      <c r="C630" s="474"/>
      <c r="D630" s="474"/>
      <c r="E630" s="475"/>
      <c r="F630" s="475"/>
      <c r="G630" s="475"/>
      <c r="H630" s="45" t="s">
        <v>664</v>
      </c>
      <c r="I630" s="33" t="s">
        <v>474</v>
      </c>
      <c r="J630" s="33" t="s">
        <v>475</v>
      </c>
      <c r="K630" s="56">
        <v>1</v>
      </c>
      <c r="L630" s="297">
        <v>45323</v>
      </c>
      <c r="M630" s="297">
        <v>45747</v>
      </c>
      <c r="N630" s="95">
        <f t="shared" si="21"/>
        <v>60.571428571428569</v>
      </c>
      <c r="O630" s="51">
        <v>1</v>
      </c>
      <c r="P630" s="53" t="s">
        <v>1842</v>
      </c>
      <c r="Q630" s="34">
        <f t="shared" si="22"/>
        <v>1</v>
      </c>
      <c r="R630" s="48" t="str">
        <f t="array" aca="1" ref="R630" ca="1">IF(ISNUMBER(Q630),IF(Q630=100%,"CUMPLIDA",IF(AND(ISNUMBER(M630),ISNUMBER(INDIRECT("FECHA_"&amp;$B630,1))), IF(M630&lt;=INDIRECT("FECHA_"&amp;$B630,1),"INCUMPLIDA","PROCESO"), "VERIFICAR FECHA")),"SIN VALOR AVANCE")</f>
        <v>CUMPLIDA</v>
      </c>
    </row>
    <row r="631" spans="1:18" ht="165.75">
      <c r="A631" s="44" t="s">
        <v>652</v>
      </c>
      <c r="B631" s="43" t="s">
        <v>1276</v>
      </c>
      <c r="C631" s="474"/>
      <c r="D631" s="474"/>
      <c r="E631" s="475"/>
      <c r="F631" s="475"/>
      <c r="G631" s="475"/>
      <c r="H631" s="45" t="s">
        <v>518</v>
      </c>
      <c r="I631" s="33" t="s">
        <v>518</v>
      </c>
      <c r="J631" s="33" t="s">
        <v>519</v>
      </c>
      <c r="K631" s="56">
        <v>1</v>
      </c>
      <c r="L631" s="297">
        <v>45323</v>
      </c>
      <c r="M631" s="297">
        <v>45747</v>
      </c>
      <c r="N631" s="95">
        <f t="shared" si="21"/>
        <v>60.571428571428569</v>
      </c>
      <c r="O631" s="51">
        <v>1</v>
      </c>
      <c r="P631" s="53" t="s">
        <v>1857</v>
      </c>
      <c r="Q631" s="34">
        <f t="shared" si="22"/>
        <v>1</v>
      </c>
      <c r="R631" s="48" t="str">
        <f t="array" aca="1" ref="R631" ca="1">IF(ISNUMBER(Q631),IF(Q631=100%,"CUMPLIDA",IF(AND(ISNUMBER(M631),ISNUMBER(INDIRECT("FECHA_"&amp;$B631,1))), IF(M631&lt;=INDIRECT("FECHA_"&amp;$B631,1),"INCUMPLIDA","PROCESO"), "VERIFICAR FECHA")),"SIN VALOR AVANCE")</f>
        <v>CUMPLIDA</v>
      </c>
    </row>
    <row r="632" spans="1:18" ht="165.75">
      <c r="A632" s="44" t="s">
        <v>652</v>
      </c>
      <c r="B632" s="43" t="s">
        <v>1276</v>
      </c>
      <c r="C632" s="474"/>
      <c r="D632" s="474"/>
      <c r="E632" s="475"/>
      <c r="F632" s="475"/>
      <c r="G632" s="475"/>
      <c r="H632" s="45" t="s">
        <v>480</v>
      </c>
      <c r="I632" s="33" t="s">
        <v>481</v>
      </c>
      <c r="J632" s="33" t="s">
        <v>482</v>
      </c>
      <c r="K632" s="56">
        <v>1</v>
      </c>
      <c r="L632" s="297">
        <v>45231</v>
      </c>
      <c r="M632" s="297">
        <v>45747</v>
      </c>
      <c r="N632" s="95">
        <f t="shared" ref="N632:N695" si="23">(M632-L632)/7</f>
        <v>73.714285714285708</v>
      </c>
      <c r="O632" s="51">
        <v>1</v>
      </c>
      <c r="P632" s="53" t="s">
        <v>1857</v>
      </c>
      <c r="Q632" s="34">
        <f t="shared" si="22"/>
        <v>1</v>
      </c>
      <c r="R632" s="48" t="str">
        <f t="array" aca="1" ref="R632" ca="1">IF(ISNUMBER(Q632),IF(Q632=100%,"CUMPLIDA",IF(AND(ISNUMBER(M632),ISNUMBER(INDIRECT("FECHA_"&amp;$B632,1))), IF(M632&lt;=INDIRECT("FECHA_"&amp;$B632,1),"INCUMPLIDA","PROCESO"), "VERIFICAR FECHA")),"SIN VALOR AVANCE")</f>
        <v>CUMPLIDA</v>
      </c>
    </row>
    <row r="633" spans="1:18" ht="315.75">
      <c r="A633" s="44" t="s">
        <v>652</v>
      </c>
      <c r="B633" s="43" t="s">
        <v>1276</v>
      </c>
      <c r="C633" s="474"/>
      <c r="D633" s="474"/>
      <c r="E633" s="475"/>
      <c r="F633" s="475"/>
      <c r="G633" s="475"/>
      <c r="H633" s="45" t="s">
        <v>483</v>
      </c>
      <c r="I633" s="33" t="s">
        <v>483</v>
      </c>
      <c r="J633" s="33" t="s">
        <v>1722</v>
      </c>
      <c r="K633" s="56">
        <v>1</v>
      </c>
      <c r="L633" s="297">
        <v>45323</v>
      </c>
      <c r="M633" s="297">
        <v>45747</v>
      </c>
      <c r="N633" s="95">
        <f t="shared" si="23"/>
        <v>60.571428571428569</v>
      </c>
      <c r="O633" s="51">
        <v>1</v>
      </c>
      <c r="P633" s="53" t="s">
        <v>1842</v>
      </c>
      <c r="Q633" s="34">
        <f t="shared" si="22"/>
        <v>1</v>
      </c>
      <c r="R633" s="48" t="str">
        <f t="array" aca="1" ref="R633" ca="1">IF(ISNUMBER(Q633),IF(Q633=100%,"CUMPLIDA",IF(AND(ISNUMBER(M633),ISNUMBER(INDIRECT("FECHA_"&amp;$B633,1))), IF(M633&lt;=INDIRECT("FECHA_"&amp;$B633,1),"INCUMPLIDA","PROCESO"), "VERIFICAR FECHA")),"SIN VALOR AVANCE")</f>
        <v>CUMPLIDA</v>
      </c>
    </row>
    <row r="634" spans="1:18" ht="165.75">
      <c r="A634" s="44" t="s">
        <v>652</v>
      </c>
      <c r="B634" s="43" t="s">
        <v>1276</v>
      </c>
      <c r="C634" s="474"/>
      <c r="D634" s="474"/>
      <c r="E634" s="475"/>
      <c r="F634" s="475"/>
      <c r="G634" s="475"/>
      <c r="H634" s="45" t="s">
        <v>1808</v>
      </c>
      <c r="I634" s="33" t="s">
        <v>1808</v>
      </c>
      <c r="J634" s="33" t="s">
        <v>485</v>
      </c>
      <c r="K634" s="56">
        <v>1</v>
      </c>
      <c r="L634" s="297">
        <v>45231</v>
      </c>
      <c r="M634" s="297">
        <v>45747</v>
      </c>
      <c r="N634" s="95">
        <f t="shared" si="23"/>
        <v>73.714285714285708</v>
      </c>
      <c r="O634" s="51">
        <v>1</v>
      </c>
      <c r="P634" s="53" t="s">
        <v>1857</v>
      </c>
      <c r="Q634" s="34">
        <f t="shared" si="22"/>
        <v>1</v>
      </c>
      <c r="R634" s="48" t="str">
        <f t="array" aca="1" ref="R634" ca="1">IF(ISNUMBER(Q634),IF(Q634=100%,"CUMPLIDA",IF(AND(ISNUMBER(M634),ISNUMBER(INDIRECT("FECHA_"&amp;$B634,1))), IF(M634&lt;=INDIRECT("FECHA_"&amp;$B634,1),"INCUMPLIDA","PROCESO"), "VERIFICAR FECHA")),"SIN VALOR AVANCE")</f>
        <v>CUMPLIDA</v>
      </c>
    </row>
    <row r="635" spans="1:18" ht="409.5">
      <c r="A635" s="44" t="s">
        <v>652</v>
      </c>
      <c r="B635" s="43" t="s">
        <v>1276</v>
      </c>
      <c r="C635" s="474"/>
      <c r="D635" s="474"/>
      <c r="E635" s="475"/>
      <c r="F635" s="475"/>
      <c r="G635" s="475"/>
      <c r="H635" s="45" t="s">
        <v>1809</v>
      </c>
      <c r="I635" s="33" t="s">
        <v>1809</v>
      </c>
      <c r="J635" s="33" t="s">
        <v>776</v>
      </c>
      <c r="K635" s="56">
        <v>1</v>
      </c>
      <c r="L635" s="297">
        <v>45231</v>
      </c>
      <c r="M635" s="297">
        <v>45808</v>
      </c>
      <c r="N635" s="95">
        <f t="shared" si="23"/>
        <v>82.428571428571431</v>
      </c>
      <c r="O635" s="51">
        <v>1</v>
      </c>
      <c r="P635" s="53" t="s">
        <v>1820</v>
      </c>
      <c r="Q635" s="34">
        <f t="shared" si="22"/>
        <v>1</v>
      </c>
      <c r="R635" s="48" t="str">
        <f t="array" aca="1" ref="R635" ca="1">IF(ISNUMBER(Q635),IF(Q635=100%,"CUMPLIDA",IF(AND(ISNUMBER(M635),ISNUMBER(INDIRECT("FECHA_"&amp;$B635,1))), IF(M635&lt;=INDIRECT("FECHA_"&amp;$B635,1),"INCUMPLIDA","PROCESO"), "VERIFICAR FECHA")),"SIN VALOR AVANCE")</f>
        <v>CUMPLIDA</v>
      </c>
    </row>
    <row r="636" spans="1:18" ht="240.75">
      <c r="A636" s="44" t="s">
        <v>652</v>
      </c>
      <c r="B636" s="43" t="s">
        <v>1276</v>
      </c>
      <c r="C636" s="474"/>
      <c r="D636" s="474"/>
      <c r="E636" s="475"/>
      <c r="F636" s="475"/>
      <c r="G636" s="475"/>
      <c r="H636" s="45" t="s">
        <v>56</v>
      </c>
      <c r="I636" s="33" t="s">
        <v>489</v>
      </c>
      <c r="J636" s="33" t="s">
        <v>490</v>
      </c>
      <c r="K636" s="56">
        <v>10</v>
      </c>
      <c r="L636" s="297">
        <v>45809</v>
      </c>
      <c r="M636" s="297">
        <v>46568</v>
      </c>
      <c r="N636" s="95">
        <f t="shared" si="23"/>
        <v>108.42857142857143</v>
      </c>
      <c r="O636" s="51">
        <v>0</v>
      </c>
      <c r="P636" s="53" t="s">
        <v>1843</v>
      </c>
      <c r="Q636" s="34">
        <f t="shared" si="22"/>
        <v>0</v>
      </c>
      <c r="R636" s="48" t="str">
        <f t="array" aca="1" ref="R636" ca="1">IF(ISNUMBER(Q636),IF(Q636=100%,"CUMPLIDA",IF(AND(ISNUMBER(M636),ISNUMBER(INDIRECT("FECHA_"&amp;$B636,1))), IF(M636&lt;=INDIRECT("FECHA_"&amp;$B636,1),"INCUMPLIDA","PROCESO"), "VERIFICAR FECHA")),"SIN VALOR AVANCE")</f>
        <v>PROCESO</v>
      </c>
    </row>
    <row r="637" spans="1:18" ht="300.75">
      <c r="A637" s="44" t="s">
        <v>652</v>
      </c>
      <c r="B637" s="43" t="s">
        <v>1276</v>
      </c>
      <c r="C637" s="474"/>
      <c r="D637" s="474"/>
      <c r="E637" s="475"/>
      <c r="F637" s="475"/>
      <c r="G637" s="475"/>
      <c r="H637" s="45" t="s">
        <v>492</v>
      </c>
      <c r="I637" s="33" t="s">
        <v>493</v>
      </c>
      <c r="J637" s="33" t="s">
        <v>494</v>
      </c>
      <c r="K637" s="56">
        <v>1</v>
      </c>
      <c r="L637" s="297">
        <v>45809</v>
      </c>
      <c r="M637" s="297">
        <v>46568</v>
      </c>
      <c r="N637" s="95">
        <f t="shared" si="23"/>
        <v>108.42857142857143</v>
      </c>
      <c r="O637" s="51">
        <v>0</v>
      </c>
      <c r="P637" s="53" t="s">
        <v>1850</v>
      </c>
      <c r="Q637" s="34">
        <f t="shared" si="22"/>
        <v>0</v>
      </c>
      <c r="R637" s="48" t="str">
        <f t="array" aca="1" ref="R637" ca="1">IF(ISNUMBER(Q637),IF(Q637=100%,"CUMPLIDA",IF(AND(ISNUMBER(M637),ISNUMBER(INDIRECT("FECHA_"&amp;$B637,1))), IF(M637&lt;=INDIRECT("FECHA_"&amp;$B637,1),"INCUMPLIDA","PROCESO"), "VERIFICAR FECHA")),"SIN VALOR AVANCE")</f>
        <v>PROCESO</v>
      </c>
    </row>
    <row r="638" spans="1:18" ht="409.5">
      <c r="A638" s="44" t="s">
        <v>652</v>
      </c>
      <c r="B638" s="43" t="s">
        <v>1276</v>
      </c>
      <c r="C638" s="474"/>
      <c r="D638" s="474"/>
      <c r="E638" s="475"/>
      <c r="F638" s="475"/>
      <c r="G638" s="475"/>
      <c r="H638" s="45" t="s">
        <v>495</v>
      </c>
      <c r="I638" s="33" t="s">
        <v>496</v>
      </c>
      <c r="J638" s="33" t="s">
        <v>527</v>
      </c>
      <c r="K638" s="56">
        <v>2</v>
      </c>
      <c r="L638" s="297">
        <v>45809</v>
      </c>
      <c r="M638" s="297">
        <v>46568</v>
      </c>
      <c r="N638" s="95">
        <f t="shared" si="23"/>
        <v>108.42857142857143</v>
      </c>
      <c r="O638" s="51">
        <v>0</v>
      </c>
      <c r="P638" s="53" t="s">
        <v>1823</v>
      </c>
      <c r="Q638" s="34">
        <f t="shared" si="22"/>
        <v>0</v>
      </c>
      <c r="R638" s="48" t="str">
        <f t="array" aca="1" ref="R638" ca="1">IF(ISNUMBER(Q638),IF(Q638=100%,"CUMPLIDA",IF(AND(ISNUMBER(M638),ISNUMBER(INDIRECT("FECHA_"&amp;$B638,1))), IF(M638&lt;=INDIRECT("FECHA_"&amp;$B638,1),"INCUMPLIDA","PROCESO"), "VERIFICAR FECHA")),"SIN VALOR AVANCE")</f>
        <v>PROCESO</v>
      </c>
    </row>
    <row r="639" spans="1:18" ht="135.75" customHeight="1">
      <c r="A639" s="44" t="s">
        <v>652</v>
      </c>
      <c r="B639" s="43" t="s">
        <v>1276</v>
      </c>
      <c r="C639" s="474" t="s">
        <v>2015</v>
      </c>
      <c r="D639" s="474" t="s">
        <v>1756</v>
      </c>
      <c r="E639" s="475" t="s">
        <v>2016</v>
      </c>
      <c r="F639" s="475"/>
      <c r="G639" s="475" t="s">
        <v>2017</v>
      </c>
      <c r="H639" s="475" t="s">
        <v>713</v>
      </c>
      <c r="I639" s="57" t="s">
        <v>658</v>
      </c>
      <c r="J639" s="33" t="s">
        <v>659</v>
      </c>
      <c r="K639" s="51">
        <v>1</v>
      </c>
      <c r="L639" s="296">
        <v>45231</v>
      </c>
      <c r="M639" s="296">
        <v>45504</v>
      </c>
      <c r="N639" s="95">
        <f t="shared" si="23"/>
        <v>39</v>
      </c>
      <c r="O639" s="51">
        <v>1</v>
      </c>
      <c r="P639" s="53" t="s">
        <v>1804</v>
      </c>
      <c r="Q639" s="34">
        <f t="shared" si="22"/>
        <v>1</v>
      </c>
      <c r="R639" s="48" t="str">
        <f t="array" aca="1" ref="R639" ca="1">IF(ISNUMBER(Q639),IF(Q639=100%,"CUMPLIDA",IF(AND(ISNUMBER(M639),ISNUMBER(INDIRECT("FECHA_"&amp;$B639,1))), IF(M639&lt;=INDIRECT("FECHA_"&amp;$B639,1),"INCUMPLIDA","PROCESO"), "VERIFICAR FECHA")),"SIN VALOR AVANCE")</f>
        <v>CUMPLIDA</v>
      </c>
    </row>
    <row r="640" spans="1:18" ht="409.5">
      <c r="A640" s="44" t="s">
        <v>652</v>
      </c>
      <c r="B640" s="43" t="s">
        <v>1276</v>
      </c>
      <c r="C640" s="474"/>
      <c r="D640" s="474"/>
      <c r="E640" s="475"/>
      <c r="F640" s="475"/>
      <c r="G640" s="475"/>
      <c r="H640" s="475"/>
      <c r="I640" s="57" t="s">
        <v>661</v>
      </c>
      <c r="J640" s="33" t="s">
        <v>662</v>
      </c>
      <c r="K640" s="51">
        <v>1</v>
      </c>
      <c r="L640" s="296">
        <v>45231</v>
      </c>
      <c r="M640" s="296">
        <v>45504</v>
      </c>
      <c r="N640" s="95">
        <f t="shared" si="23"/>
        <v>39</v>
      </c>
      <c r="O640" s="51">
        <v>1</v>
      </c>
      <c r="P640" s="53" t="s">
        <v>1840</v>
      </c>
      <c r="Q640" s="34">
        <f t="shared" si="22"/>
        <v>1</v>
      </c>
      <c r="R640" s="48" t="str">
        <f t="array" aca="1" ref="R640" ca="1">IF(ISNUMBER(Q640),IF(Q640=100%,"CUMPLIDA",IF(AND(ISNUMBER(M640),ISNUMBER(INDIRECT("FECHA_"&amp;$B640,1))), IF(M640&lt;=INDIRECT("FECHA_"&amp;$B640,1),"INCUMPLIDA","PROCESO"), "VERIFICAR FECHA")),"SIN VALOR AVANCE")</f>
        <v>CUMPLIDA</v>
      </c>
    </row>
    <row r="641" spans="1:18" ht="300.75">
      <c r="A641" s="44" t="s">
        <v>652</v>
      </c>
      <c r="B641" s="43" t="s">
        <v>1276</v>
      </c>
      <c r="C641" s="474"/>
      <c r="D641" s="474"/>
      <c r="E641" s="475"/>
      <c r="F641" s="475"/>
      <c r="G641" s="475"/>
      <c r="H641" s="45" t="s">
        <v>664</v>
      </c>
      <c r="I641" s="33" t="s">
        <v>474</v>
      </c>
      <c r="J641" s="33" t="s">
        <v>475</v>
      </c>
      <c r="K641" s="56">
        <v>1</v>
      </c>
      <c r="L641" s="297">
        <v>45323</v>
      </c>
      <c r="M641" s="297">
        <v>45747</v>
      </c>
      <c r="N641" s="95">
        <f t="shared" si="23"/>
        <v>60.571428571428569</v>
      </c>
      <c r="O641" s="51">
        <v>1</v>
      </c>
      <c r="P641" s="53" t="s">
        <v>1841</v>
      </c>
      <c r="Q641" s="34">
        <f t="shared" si="22"/>
        <v>1</v>
      </c>
      <c r="R641" s="48" t="str">
        <f t="array" aca="1" ref="R641" ca="1">IF(ISNUMBER(Q641),IF(Q641=100%,"CUMPLIDA",IF(AND(ISNUMBER(M641),ISNUMBER(INDIRECT("FECHA_"&amp;$B641,1))), IF(M641&lt;=INDIRECT("FECHA_"&amp;$B641,1),"INCUMPLIDA","PROCESO"), "VERIFICAR FECHA")),"SIN VALOR AVANCE")</f>
        <v>CUMPLIDA</v>
      </c>
    </row>
    <row r="642" spans="1:18" ht="150.75">
      <c r="A642" s="44" t="s">
        <v>652</v>
      </c>
      <c r="B642" s="43" t="s">
        <v>1276</v>
      </c>
      <c r="C642" s="474"/>
      <c r="D642" s="474"/>
      <c r="E642" s="475"/>
      <c r="F642" s="475"/>
      <c r="G642" s="475"/>
      <c r="H642" s="45" t="s">
        <v>518</v>
      </c>
      <c r="I642" s="33" t="s">
        <v>518</v>
      </c>
      <c r="J642" s="33" t="s">
        <v>519</v>
      </c>
      <c r="K642" s="56">
        <v>1</v>
      </c>
      <c r="L642" s="297">
        <v>45323</v>
      </c>
      <c r="M642" s="297">
        <v>45747</v>
      </c>
      <c r="N642" s="95">
        <f t="shared" si="23"/>
        <v>60.571428571428569</v>
      </c>
      <c r="O642" s="51">
        <v>1</v>
      </c>
      <c r="P642" s="53" t="s">
        <v>1864</v>
      </c>
      <c r="Q642" s="34">
        <f t="shared" si="22"/>
        <v>1</v>
      </c>
      <c r="R642" s="48" t="str">
        <f t="array" aca="1" ref="R642" ca="1">IF(ISNUMBER(Q642),IF(Q642=100%,"CUMPLIDA",IF(AND(ISNUMBER(M642),ISNUMBER(INDIRECT("FECHA_"&amp;$B642,1))), IF(M642&lt;=INDIRECT("FECHA_"&amp;$B642,1),"INCUMPLIDA","PROCESO"), "VERIFICAR FECHA")),"SIN VALOR AVANCE")</f>
        <v>CUMPLIDA</v>
      </c>
    </row>
    <row r="643" spans="1:18" ht="150.75">
      <c r="A643" s="44" t="s">
        <v>652</v>
      </c>
      <c r="B643" s="43" t="s">
        <v>1276</v>
      </c>
      <c r="C643" s="474"/>
      <c r="D643" s="474"/>
      <c r="E643" s="475"/>
      <c r="F643" s="475"/>
      <c r="G643" s="475"/>
      <c r="H643" s="45" t="s">
        <v>480</v>
      </c>
      <c r="I643" s="33" t="s">
        <v>481</v>
      </c>
      <c r="J643" s="33" t="s">
        <v>482</v>
      </c>
      <c r="K643" s="56">
        <v>1</v>
      </c>
      <c r="L643" s="297">
        <v>45231</v>
      </c>
      <c r="M643" s="297">
        <v>45747</v>
      </c>
      <c r="N643" s="95">
        <f t="shared" si="23"/>
        <v>73.714285714285708</v>
      </c>
      <c r="O643" s="51">
        <v>1</v>
      </c>
      <c r="P643" s="53" t="s">
        <v>1864</v>
      </c>
      <c r="Q643" s="34">
        <f t="shared" si="22"/>
        <v>1</v>
      </c>
      <c r="R643" s="48" t="str">
        <f t="array" aca="1" ref="R643" ca="1">IF(ISNUMBER(Q643),IF(Q643=100%,"CUMPLIDA",IF(AND(ISNUMBER(M643),ISNUMBER(INDIRECT("FECHA_"&amp;$B643,1))), IF(M643&lt;=INDIRECT("FECHA_"&amp;$B643,1),"INCUMPLIDA","PROCESO"), "VERIFICAR FECHA")),"SIN VALOR AVANCE")</f>
        <v>CUMPLIDA</v>
      </c>
    </row>
    <row r="644" spans="1:18" ht="300.75">
      <c r="A644" s="44" t="s">
        <v>652</v>
      </c>
      <c r="B644" s="43" t="s">
        <v>1276</v>
      </c>
      <c r="C644" s="474"/>
      <c r="D644" s="474"/>
      <c r="E644" s="475"/>
      <c r="F644" s="475"/>
      <c r="G644" s="475"/>
      <c r="H644" s="45" t="s">
        <v>483</v>
      </c>
      <c r="I644" s="33" t="s">
        <v>483</v>
      </c>
      <c r="J644" s="33" t="s">
        <v>1722</v>
      </c>
      <c r="K644" s="56">
        <v>1</v>
      </c>
      <c r="L644" s="297">
        <v>45323</v>
      </c>
      <c r="M644" s="297">
        <v>45747</v>
      </c>
      <c r="N644" s="95">
        <f t="shared" si="23"/>
        <v>60.571428571428569</v>
      </c>
      <c r="O644" s="51">
        <v>1</v>
      </c>
      <c r="P644" s="53" t="s">
        <v>1841</v>
      </c>
      <c r="Q644" s="34">
        <f t="shared" si="22"/>
        <v>1</v>
      </c>
      <c r="R644" s="48" t="str">
        <f t="array" aca="1" ref="R644" ca="1">IF(ISNUMBER(Q644),IF(Q644=100%,"CUMPLIDA",IF(AND(ISNUMBER(M644),ISNUMBER(INDIRECT("FECHA_"&amp;$B644,1))), IF(M644&lt;=INDIRECT("FECHA_"&amp;$B644,1),"INCUMPLIDA","PROCESO"), "VERIFICAR FECHA")),"SIN VALOR AVANCE")</f>
        <v>CUMPLIDA</v>
      </c>
    </row>
    <row r="645" spans="1:18" ht="150.75">
      <c r="A645" s="44" t="s">
        <v>652</v>
      </c>
      <c r="B645" s="43" t="s">
        <v>1276</v>
      </c>
      <c r="C645" s="474"/>
      <c r="D645" s="474"/>
      <c r="E645" s="475"/>
      <c r="F645" s="475"/>
      <c r="G645" s="475"/>
      <c r="H645" s="45" t="s">
        <v>1808</v>
      </c>
      <c r="I645" s="33" t="s">
        <v>1808</v>
      </c>
      <c r="J645" s="33" t="s">
        <v>485</v>
      </c>
      <c r="K645" s="56">
        <v>1</v>
      </c>
      <c r="L645" s="297">
        <v>45231</v>
      </c>
      <c r="M645" s="297">
        <v>45747</v>
      </c>
      <c r="N645" s="95">
        <f t="shared" si="23"/>
        <v>73.714285714285708</v>
      </c>
      <c r="O645" s="51">
        <v>1</v>
      </c>
      <c r="P645" s="53" t="s">
        <v>1864</v>
      </c>
      <c r="Q645" s="34">
        <f t="shared" si="22"/>
        <v>1</v>
      </c>
      <c r="R645" s="48" t="str">
        <f t="array" aca="1" ref="R645" ca="1">IF(ISNUMBER(Q645),IF(Q645=100%,"CUMPLIDA",IF(AND(ISNUMBER(M645),ISNUMBER(INDIRECT("FECHA_"&amp;$B645,1))), IF(M645&lt;=INDIRECT("FECHA_"&amp;$B645,1),"INCUMPLIDA","PROCESO"), "VERIFICAR FECHA")),"SIN VALOR AVANCE")</f>
        <v>CUMPLIDA</v>
      </c>
    </row>
    <row r="646" spans="1:18" ht="409.5">
      <c r="A646" s="44" t="s">
        <v>652</v>
      </c>
      <c r="B646" s="43" t="s">
        <v>1276</v>
      </c>
      <c r="C646" s="474"/>
      <c r="D646" s="474"/>
      <c r="E646" s="475"/>
      <c r="F646" s="475"/>
      <c r="G646" s="475"/>
      <c r="H646" s="45" t="s">
        <v>1809</v>
      </c>
      <c r="I646" s="33" t="s">
        <v>1809</v>
      </c>
      <c r="J646" s="33" t="s">
        <v>776</v>
      </c>
      <c r="K646" s="56">
        <v>1</v>
      </c>
      <c r="L646" s="297">
        <v>45231</v>
      </c>
      <c r="M646" s="297">
        <v>45808</v>
      </c>
      <c r="N646" s="95">
        <f t="shared" si="23"/>
        <v>82.428571428571431</v>
      </c>
      <c r="O646" s="51">
        <v>1</v>
      </c>
      <c r="P646" s="53" t="s">
        <v>2006</v>
      </c>
      <c r="Q646" s="34">
        <f t="shared" si="22"/>
        <v>1</v>
      </c>
      <c r="R646" s="48" t="str">
        <f t="array" aca="1" ref="R646" ca="1">IF(ISNUMBER(Q646),IF(Q646=100%,"CUMPLIDA",IF(AND(ISNUMBER(M646),ISNUMBER(INDIRECT("FECHA_"&amp;$B646,1))), IF(M646&lt;=INDIRECT("FECHA_"&amp;$B646,1),"INCUMPLIDA","PROCESO"), "VERIFICAR FECHA")),"SIN VALOR AVANCE")</f>
        <v>CUMPLIDA</v>
      </c>
    </row>
    <row r="647" spans="1:18" ht="240.75">
      <c r="A647" s="44" t="s">
        <v>652</v>
      </c>
      <c r="B647" s="43" t="s">
        <v>1276</v>
      </c>
      <c r="C647" s="474"/>
      <c r="D647" s="474"/>
      <c r="E647" s="475"/>
      <c r="F647" s="475"/>
      <c r="G647" s="475"/>
      <c r="H647" s="45" t="s">
        <v>56</v>
      </c>
      <c r="I647" s="33" t="s">
        <v>489</v>
      </c>
      <c r="J647" s="33" t="s">
        <v>490</v>
      </c>
      <c r="K647" s="56">
        <v>10</v>
      </c>
      <c r="L647" s="297">
        <v>45809</v>
      </c>
      <c r="M647" s="297">
        <v>46568</v>
      </c>
      <c r="N647" s="95">
        <f t="shared" si="23"/>
        <v>108.42857142857143</v>
      </c>
      <c r="O647" s="51">
        <v>0</v>
      </c>
      <c r="P647" s="53" t="s">
        <v>1843</v>
      </c>
      <c r="Q647" s="34">
        <f t="shared" si="22"/>
        <v>0</v>
      </c>
      <c r="R647" s="48" t="str">
        <f t="array" aca="1" ref="R647" ca="1">IF(ISNUMBER(Q647),IF(Q647=100%,"CUMPLIDA",IF(AND(ISNUMBER(M647),ISNUMBER(INDIRECT("FECHA_"&amp;$B647,1))), IF(M647&lt;=INDIRECT("FECHA_"&amp;$B647,1),"INCUMPLIDA","PROCESO"), "VERIFICAR FECHA")),"SIN VALOR AVANCE")</f>
        <v>PROCESO</v>
      </c>
    </row>
    <row r="648" spans="1:18" ht="315.75">
      <c r="A648" s="44" t="s">
        <v>652</v>
      </c>
      <c r="B648" s="43" t="s">
        <v>1276</v>
      </c>
      <c r="C648" s="474"/>
      <c r="D648" s="474"/>
      <c r="E648" s="475"/>
      <c r="F648" s="475"/>
      <c r="G648" s="475"/>
      <c r="H648" s="45" t="s">
        <v>492</v>
      </c>
      <c r="I648" s="33" t="s">
        <v>493</v>
      </c>
      <c r="J648" s="33" t="s">
        <v>494</v>
      </c>
      <c r="K648" s="56">
        <v>1</v>
      </c>
      <c r="L648" s="297">
        <v>45809</v>
      </c>
      <c r="M648" s="297">
        <v>46568</v>
      </c>
      <c r="N648" s="95">
        <f t="shared" si="23"/>
        <v>108.42857142857143</v>
      </c>
      <c r="O648" s="51">
        <v>0</v>
      </c>
      <c r="P648" s="53" t="s">
        <v>1822</v>
      </c>
      <c r="Q648" s="34">
        <f t="shared" si="22"/>
        <v>0</v>
      </c>
      <c r="R648" s="48" t="str">
        <f t="array" aca="1" ref="R648" ca="1">IF(ISNUMBER(Q648),IF(Q648=100%,"CUMPLIDA",IF(AND(ISNUMBER(M648),ISNUMBER(INDIRECT("FECHA_"&amp;$B648,1))), IF(M648&lt;=INDIRECT("FECHA_"&amp;$B648,1),"INCUMPLIDA","PROCESO"), "VERIFICAR FECHA")),"SIN VALOR AVANCE")</f>
        <v>PROCESO</v>
      </c>
    </row>
    <row r="649" spans="1:18" ht="409.5">
      <c r="A649" s="44" t="s">
        <v>652</v>
      </c>
      <c r="B649" s="43" t="s">
        <v>1276</v>
      </c>
      <c r="C649" s="474"/>
      <c r="D649" s="474" t="s">
        <v>1756</v>
      </c>
      <c r="E649" s="475" t="s">
        <v>2016</v>
      </c>
      <c r="F649" s="475"/>
      <c r="G649" s="475" t="s">
        <v>2017</v>
      </c>
      <c r="H649" s="45" t="s">
        <v>495</v>
      </c>
      <c r="I649" s="33" t="s">
        <v>496</v>
      </c>
      <c r="J649" s="33" t="s">
        <v>527</v>
      </c>
      <c r="K649" s="56">
        <v>2</v>
      </c>
      <c r="L649" s="297">
        <v>45809</v>
      </c>
      <c r="M649" s="297">
        <v>46568</v>
      </c>
      <c r="N649" s="95">
        <f t="shared" si="23"/>
        <v>108.42857142857143</v>
      </c>
      <c r="O649" s="51">
        <v>0</v>
      </c>
      <c r="P649" s="53" t="s">
        <v>1823</v>
      </c>
      <c r="Q649" s="34">
        <f t="shared" si="22"/>
        <v>0</v>
      </c>
      <c r="R649" s="48" t="str">
        <f t="array" aca="1" ref="R649" ca="1">IF(ISNUMBER(Q649),IF(Q649=100%,"CUMPLIDA",IF(AND(ISNUMBER(M649),ISNUMBER(INDIRECT("FECHA_"&amp;$B649,1))), IF(M649&lt;=INDIRECT("FECHA_"&amp;$B649,1),"INCUMPLIDA","PROCESO"), "VERIFICAR FECHA")),"SIN VALOR AVANCE")</f>
        <v>PROCESO</v>
      </c>
    </row>
    <row r="650" spans="1:18" ht="135.75" customHeight="1">
      <c r="A650" s="44" t="s">
        <v>652</v>
      </c>
      <c r="B650" s="43" t="s">
        <v>1276</v>
      </c>
      <c r="C650" s="474" t="s">
        <v>2018</v>
      </c>
      <c r="D650" s="474" t="s">
        <v>1756</v>
      </c>
      <c r="E650" s="475" t="s">
        <v>2019</v>
      </c>
      <c r="F650" s="475"/>
      <c r="G650" s="475" t="s">
        <v>2020</v>
      </c>
      <c r="H650" s="475" t="s">
        <v>713</v>
      </c>
      <c r="I650" s="57" t="s">
        <v>658</v>
      </c>
      <c r="J650" s="33" t="s">
        <v>659</v>
      </c>
      <c r="K650" s="51">
        <v>1</v>
      </c>
      <c r="L650" s="296">
        <v>45231</v>
      </c>
      <c r="M650" s="296">
        <v>45504</v>
      </c>
      <c r="N650" s="95">
        <f t="shared" si="23"/>
        <v>39</v>
      </c>
      <c r="O650" s="51">
        <v>1</v>
      </c>
      <c r="P650" s="53" t="s">
        <v>1804</v>
      </c>
      <c r="Q650" s="34">
        <f t="shared" si="22"/>
        <v>1</v>
      </c>
      <c r="R650" s="48" t="str">
        <f t="array" aca="1" ref="R650" ca="1">IF(ISNUMBER(Q650),IF(Q650=100%,"CUMPLIDA",IF(AND(ISNUMBER(M650),ISNUMBER(INDIRECT("FECHA_"&amp;$B650,1))), IF(M650&lt;=INDIRECT("FECHA_"&amp;$B650,1),"INCUMPLIDA","PROCESO"), "VERIFICAR FECHA")),"SIN VALOR AVANCE")</f>
        <v>CUMPLIDA</v>
      </c>
    </row>
    <row r="651" spans="1:18" ht="409.5">
      <c r="A651" s="44" t="s">
        <v>652</v>
      </c>
      <c r="B651" s="43" t="s">
        <v>1276</v>
      </c>
      <c r="C651" s="474"/>
      <c r="D651" s="474"/>
      <c r="E651" s="475"/>
      <c r="F651" s="475"/>
      <c r="G651" s="475"/>
      <c r="H651" s="475"/>
      <c r="I651" s="57" t="s">
        <v>661</v>
      </c>
      <c r="J651" s="33" t="s">
        <v>662</v>
      </c>
      <c r="K651" s="51">
        <v>1</v>
      </c>
      <c r="L651" s="296">
        <v>45231</v>
      </c>
      <c r="M651" s="296">
        <v>45504</v>
      </c>
      <c r="N651" s="95">
        <f t="shared" si="23"/>
        <v>39</v>
      </c>
      <c r="O651" s="51">
        <v>1</v>
      </c>
      <c r="P651" s="53" t="s">
        <v>1840</v>
      </c>
      <c r="Q651" s="34">
        <f t="shared" si="22"/>
        <v>1</v>
      </c>
      <c r="R651" s="48" t="str">
        <f t="array" aca="1" ref="R651" ca="1">IF(ISNUMBER(Q651),IF(Q651=100%,"CUMPLIDA",IF(AND(ISNUMBER(M651),ISNUMBER(INDIRECT("FECHA_"&amp;$B651,1))), IF(M651&lt;=INDIRECT("FECHA_"&amp;$B651,1),"INCUMPLIDA","PROCESO"), "VERIFICAR FECHA")),"SIN VALOR AVANCE")</f>
        <v>CUMPLIDA</v>
      </c>
    </row>
    <row r="652" spans="1:18" ht="300.75">
      <c r="A652" s="44" t="s">
        <v>652</v>
      </c>
      <c r="B652" s="43" t="s">
        <v>1276</v>
      </c>
      <c r="C652" s="474"/>
      <c r="D652" s="474"/>
      <c r="E652" s="475"/>
      <c r="F652" s="475"/>
      <c r="G652" s="475"/>
      <c r="H652" s="45" t="s">
        <v>664</v>
      </c>
      <c r="I652" s="33" t="s">
        <v>474</v>
      </c>
      <c r="J652" s="33" t="s">
        <v>475</v>
      </c>
      <c r="K652" s="56">
        <v>1</v>
      </c>
      <c r="L652" s="297">
        <v>45323</v>
      </c>
      <c r="M652" s="297">
        <v>45747</v>
      </c>
      <c r="N652" s="95">
        <f t="shared" si="23"/>
        <v>60.571428571428569</v>
      </c>
      <c r="O652" s="51">
        <v>1</v>
      </c>
      <c r="P652" s="53" t="s">
        <v>1841</v>
      </c>
      <c r="Q652" s="34">
        <f t="shared" si="22"/>
        <v>1</v>
      </c>
      <c r="R652" s="48" t="str">
        <f t="array" aca="1" ref="R652" ca="1">IF(ISNUMBER(Q652),IF(Q652=100%,"CUMPLIDA",IF(AND(ISNUMBER(M652),ISNUMBER(INDIRECT("FECHA_"&amp;$B652,1))), IF(M652&lt;=INDIRECT("FECHA_"&amp;$B652,1),"INCUMPLIDA","PROCESO"), "VERIFICAR FECHA")),"SIN VALOR AVANCE")</f>
        <v>CUMPLIDA</v>
      </c>
    </row>
    <row r="653" spans="1:18" ht="135.75">
      <c r="A653" s="44" t="s">
        <v>652</v>
      </c>
      <c r="B653" s="43" t="s">
        <v>1276</v>
      </c>
      <c r="C653" s="474"/>
      <c r="D653" s="474"/>
      <c r="E653" s="475"/>
      <c r="F653" s="475"/>
      <c r="G653" s="475"/>
      <c r="H653" s="45" t="s">
        <v>518</v>
      </c>
      <c r="I653" s="33" t="s">
        <v>518</v>
      </c>
      <c r="J653" s="33" t="s">
        <v>519</v>
      </c>
      <c r="K653" s="56">
        <v>1</v>
      </c>
      <c r="L653" s="297">
        <v>45323</v>
      </c>
      <c r="M653" s="297">
        <v>45747</v>
      </c>
      <c r="N653" s="95">
        <f t="shared" si="23"/>
        <v>60.571428571428569</v>
      </c>
      <c r="O653" s="51">
        <v>1</v>
      </c>
      <c r="P653" s="53" t="s">
        <v>1915</v>
      </c>
      <c r="Q653" s="34">
        <f t="shared" si="22"/>
        <v>1</v>
      </c>
      <c r="R653" s="48" t="str">
        <f t="array" aca="1" ref="R653" ca="1">IF(ISNUMBER(Q653),IF(Q653=100%,"CUMPLIDA",IF(AND(ISNUMBER(M653),ISNUMBER(INDIRECT("FECHA_"&amp;$B653,1))), IF(M653&lt;=INDIRECT("FECHA_"&amp;$B653,1),"INCUMPLIDA","PROCESO"), "VERIFICAR FECHA")),"SIN VALOR AVANCE")</f>
        <v>CUMPLIDA</v>
      </c>
    </row>
    <row r="654" spans="1:18" ht="135.75">
      <c r="A654" s="44" t="s">
        <v>652</v>
      </c>
      <c r="B654" s="43" t="s">
        <v>1276</v>
      </c>
      <c r="C654" s="474"/>
      <c r="D654" s="474"/>
      <c r="E654" s="475"/>
      <c r="F654" s="475"/>
      <c r="G654" s="475"/>
      <c r="H654" s="45" t="s">
        <v>480</v>
      </c>
      <c r="I654" s="33" t="s">
        <v>481</v>
      </c>
      <c r="J654" s="33" t="s">
        <v>482</v>
      </c>
      <c r="K654" s="56">
        <v>1</v>
      </c>
      <c r="L654" s="297">
        <v>45231</v>
      </c>
      <c r="M654" s="297">
        <v>45747</v>
      </c>
      <c r="N654" s="95">
        <f t="shared" si="23"/>
        <v>73.714285714285708</v>
      </c>
      <c r="O654" s="51">
        <v>1</v>
      </c>
      <c r="P654" s="53" t="s">
        <v>1915</v>
      </c>
      <c r="Q654" s="34">
        <f t="shared" si="22"/>
        <v>1</v>
      </c>
      <c r="R654" s="48" t="str">
        <f t="array" aca="1" ref="R654" ca="1">IF(ISNUMBER(Q654),IF(Q654=100%,"CUMPLIDA",IF(AND(ISNUMBER(M654),ISNUMBER(INDIRECT("FECHA_"&amp;$B654,1))), IF(M654&lt;=INDIRECT("FECHA_"&amp;$B654,1),"INCUMPLIDA","PROCESO"), "VERIFICAR FECHA")),"SIN VALOR AVANCE")</f>
        <v>CUMPLIDA</v>
      </c>
    </row>
    <row r="655" spans="1:18" ht="300.75">
      <c r="A655" s="44" t="s">
        <v>652</v>
      </c>
      <c r="B655" s="43" t="s">
        <v>1276</v>
      </c>
      <c r="C655" s="474"/>
      <c r="D655" s="474"/>
      <c r="E655" s="475"/>
      <c r="F655" s="475"/>
      <c r="G655" s="475"/>
      <c r="H655" s="45" t="s">
        <v>483</v>
      </c>
      <c r="I655" s="33" t="s">
        <v>483</v>
      </c>
      <c r="J655" s="33" t="s">
        <v>1722</v>
      </c>
      <c r="K655" s="56">
        <v>1</v>
      </c>
      <c r="L655" s="297">
        <v>45323</v>
      </c>
      <c r="M655" s="297">
        <v>45747</v>
      </c>
      <c r="N655" s="95">
        <f t="shared" si="23"/>
        <v>60.571428571428569</v>
      </c>
      <c r="O655" s="51">
        <v>1</v>
      </c>
      <c r="P655" s="53" t="s">
        <v>1841</v>
      </c>
      <c r="Q655" s="34">
        <f t="shared" si="22"/>
        <v>1</v>
      </c>
      <c r="R655" s="48" t="str">
        <f t="array" aca="1" ref="R655" ca="1">IF(ISNUMBER(Q655),IF(Q655=100%,"CUMPLIDA",IF(AND(ISNUMBER(M655),ISNUMBER(INDIRECT("FECHA_"&amp;$B655,1))), IF(M655&lt;=INDIRECT("FECHA_"&amp;$B655,1),"INCUMPLIDA","PROCESO"), "VERIFICAR FECHA")),"SIN VALOR AVANCE")</f>
        <v>CUMPLIDA</v>
      </c>
    </row>
    <row r="656" spans="1:18" ht="135.75">
      <c r="A656" s="44" t="s">
        <v>652</v>
      </c>
      <c r="B656" s="43" t="s">
        <v>1276</v>
      </c>
      <c r="C656" s="474"/>
      <c r="D656" s="474"/>
      <c r="E656" s="475"/>
      <c r="F656" s="475"/>
      <c r="G656" s="475"/>
      <c r="H656" s="45" t="s">
        <v>1808</v>
      </c>
      <c r="I656" s="33" t="s">
        <v>1808</v>
      </c>
      <c r="J656" s="33" t="s">
        <v>485</v>
      </c>
      <c r="K656" s="56">
        <v>1</v>
      </c>
      <c r="L656" s="297">
        <v>45231</v>
      </c>
      <c r="M656" s="297">
        <v>45747</v>
      </c>
      <c r="N656" s="95">
        <f t="shared" si="23"/>
        <v>73.714285714285708</v>
      </c>
      <c r="O656" s="51">
        <v>1</v>
      </c>
      <c r="P656" s="53" t="s">
        <v>1915</v>
      </c>
      <c r="Q656" s="34">
        <f t="shared" si="22"/>
        <v>1</v>
      </c>
      <c r="R656" s="48" t="str">
        <f t="array" aca="1" ref="R656" ca="1">IF(ISNUMBER(Q656),IF(Q656=100%,"CUMPLIDA",IF(AND(ISNUMBER(M656),ISNUMBER(INDIRECT("FECHA_"&amp;$B656,1))), IF(M656&lt;=INDIRECT("FECHA_"&amp;$B656,1),"INCUMPLIDA","PROCESO"), "VERIFICAR FECHA")),"SIN VALOR AVANCE")</f>
        <v>CUMPLIDA</v>
      </c>
    </row>
    <row r="657" spans="1:18" ht="409.5">
      <c r="A657" s="44" t="s">
        <v>652</v>
      </c>
      <c r="B657" s="43" t="s">
        <v>1276</v>
      </c>
      <c r="C657" s="474"/>
      <c r="D657" s="474"/>
      <c r="E657" s="475"/>
      <c r="F657" s="475"/>
      <c r="G657" s="475"/>
      <c r="H657" s="45" t="s">
        <v>1809</v>
      </c>
      <c r="I657" s="33" t="s">
        <v>1809</v>
      </c>
      <c r="J657" s="33" t="s">
        <v>776</v>
      </c>
      <c r="K657" s="56">
        <v>1</v>
      </c>
      <c r="L657" s="297">
        <v>45231</v>
      </c>
      <c r="M657" s="297">
        <v>45808</v>
      </c>
      <c r="N657" s="95">
        <f t="shared" si="23"/>
        <v>82.428571428571431</v>
      </c>
      <c r="O657" s="51">
        <v>1</v>
      </c>
      <c r="P657" s="53" t="s">
        <v>1849</v>
      </c>
      <c r="Q657" s="34">
        <f t="shared" si="22"/>
        <v>1</v>
      </c>
      <c r="R657" s="48" t="str">
        <f t="array" aca="1" ref="R657" ca="1">IF(ISNUMBER(Q657),IF(Q657=100%,"CUMPLIDA",IF(AND(ISNUMBER(M657),ISNUMBER(INDIRECT("FECHA_"&amp;$B657,1))), IF(M657&lt;=INDIRECT("FECHA_"&amp;$B657,1),"INCUMPLIDA","PROCESO"), "VERIFICAR FECHA")),"SIN VALOR AVANCE")</f>
        <v>CUMPLIDA</v>
      </c>
    </row>
    <row r="658" spans="1:18" ht="270.75">
      <c r="A658" s="44" t="s">
        <v>652</v>
      </c>
      <c r="B658" s="43" t="s">
        <v>1276</v>
      </c>
      <c r="C658" s="474"/>
      <c r="D658" s="474"/>
      <c r="E658" s="475"/>
      <c r="F658" s="475"/>
      <c r="G658" s="475"/>
      <c r="H658" s="45" t="s">
        <v>56</v>
      </c>
      <c r="I658" s="33" t="s">
        <v>489</v>
      </c>
      <c r="J658" s="33" t="s">
        <v>490</v>
      </c>
      <c r="K658" s="56">
        <v>10</v>
      </c>
      <c r="L658" s="297">
        <v>45809</v>
      </c>
      <c r="M658" s="297">
        <v>46568</v>
      </c>
      <c r="N658" s="95">
        <f t="shared" si="23"/>
        <v>108.42857142857143</v>
      </c>
      <c r="O658" s="51">
        <v>0</v>
      </c>
      <c r="P658" s="53" t="s">
        <v>2021</v>
      </c>
      <c r="Q658" s="34">
        <f t="shared" si="22"/>
        <v>0</v>
      </c>
      <c r="R658" s="48" t="str">
        <f t="array" aca="1" ref="R658" ca="1">IF(ISNUMBER(Q658),IF(Q658=100%,"CUMPLIDA",IF(AND(ISNUMBER(M658),ISNUMBER(INDIRECT("FECHA_"&amp;$B658,1))), IF(M658&lt;=INDIRECT("FECHA_"&amp;$B658,1),"INCUMPLIDA","PROCESO"), "VERIFICAR FECHA")),"SIN VALOR AVANCE")</f>
        <v>PROCESO</v>
      </c>
    </row>
    <row r="659" spans="1:18" ht="300.75">
      <c r="A659" s="44" t="s">
        <v>652</v>
      </c>
      <c r="B659" s="43" t="s">
        <v>1276</v>
      </c>
      <c r="C659" s="474"/>
      <c r="D659" s="474"/>
      <c r="E659" s="475"/>
      <c r="F659" s="475"/>
      <c r="G659" s="475"/>
      <c r="H659" s="45" t="s">
        <v>492</v>
      </c>
      <c r="I659" s="33" t="s">
        <v>493</v>
      </c>
      <c r="J659" s="33" t="s">
        <v>494</v>
      </c>
      <c r="K659" s="56">
        <v>1</v>
      </c>
      <c r="L659" s="297">
        <v>45809</v>
      </c>
      <c r="M659" s="297">
        <v>46568</v>
      </c>
      <c r="N659" s="95">
        <f t="shared" si="23"/>
        <v>108.42857142857143</v>
      </c>
      <c r="O659" s="51">
        <v>0</v>
      </c>
      <c r="P659" s="53" t="s">
        <v>2022</v>
      </c>
      <c r="Q659" s="34">
        <f t="shared" si="22"/>
        <v>0</v>
      </c>
      <c r="R659" s="48" t="str">
        <f t="array" aca="1" ref="R659" ca="1">IF(ISNUMBER(Q659),IF(Q659=100%,"CUMPLIDA",IF(AND(ISNUMBER(M659),ISNUMBER(INDIRECT("FECHA_"&amp;$B659,1))), IF(M659&lt;=INDIRECT("FECHA_"&amp;$B659,1),"INCUMPLIDA","PROCESO"), "VERIFICAR FECHA")),"SIN VALOR AVANCE")</f>
        <v>PROCESO</v>
      </c>
    </row>
    <row r="660" spans="1:18" ht="409.5">
      <c r="A660" s="44" t="s">
        <v>652</v>
      </c>
      <c r="B660" s="43" t="s">
        <v>1276</v>
      </c>
      <c r="C660" s="474"/>
      <c r="D660" s="474" t="s">
        <v>1756</v>
      </c>
      <c r="E660" s="475" t="s">
        <v>2019</v>
      </c>
      <c r="F660" s="475"/>
      <c r="G660" s="475" t="s">
        <v>2020</v>
      </c>
      <c r="H660" s="45" t="s">
        <v>495</v>
      </c>
      <c r="I660" s="33" t="s">
        <v>496</v>
      </c>
      <c r="J660" s="33" t="s">
        <v>527</v>
      </c>
      <c r="K660" s="56">
        <v>2</v>
      </c>
      <c r="L660" s="297">
        <v>45809</v>
      </c>
      <c r="M660" s="297">
        <v>46568</v>
      </c>
      <c r="N660" s="95">
        <f t="shared" si="23"/>
        <v>108.42857142857143</v>
      </c>
      <c r="O660" s="51">
        <v>0</v>
      </c>
      <c r="P660" s="53" t="s">
        <v>1823</v>
      </c>
      <c r="Q660" s="34">
        <f t="shared" si="22"/>
        <v>0</v>
      </c>
      <c r="R660" s="48" t="str">
        <f t="array" aca="1" ref="R660" ca="1">IF(ISNUMBER(Q660),IF(Q660=100%,"CUMPLIDA",IF(AND(ISNUMBER(M660),ISNUMBER(INDIRECT("FECHA_"&amp;$B660,1))), IF(M660&lt;=INDIRECT("FECHA_"&amp;$B660,1),"INCUMPLIDA","PROCESO"), "VERIFICAR FECHA")),"SIN VALOR AVANCE")</f>
        <v>PROCESO</v>
      </c>
    </row>
    <row r="661" spans="1:18" ht="150.75">
      <c r="A661" s="44" t="s">
        <v>652</v>
      </c>
      <c r="B661" s="43" t="s">
        <v>1276</v>
      </c>
      <c r="C661" s="474" t="s">
        <v>2023</v>
      </c>
      <c r="D661" s="474" t="s">
        <v>1756</v>
      </c>
      <c r="E661" s="475" t="s">
        <v>2024</v>
      </c>
      <c r="F661" s="475"/>
      <c r="G661" s="475" t="s">
        <v>2025</v>
      </c>
      <c r="H661" s="45" t="s">
        <v>2026</v>
      </c>
      <c r="I661" s="33" t="s">
        <v>2027</v>
      </c>
      <c r="J661" s="33" t="s">
        <v>2028</v>
      </c>
      <c r="K661" s="51">
        <v>2</v>
      </c>
      <c r="L661" s="296">
        <v>44378</v>
      </c>
      <c r="M661" s="296">
        <v>44561</v>
      </c>
      <c r="N661" s="95">
        <f t="shared" si="23"/>
        <v>26.142857142857142</v>
      </c>
      <c r="O661" s="51">
        <v>2</v>
      </c>
      <c r="P661" s="33" t="s">
        <v>2029</v>
      </c>
      <c r="Q661" s="34">
        <f t="shared" si="22"/>
        <v>1</v>
      </c>
      <c r="R661" s="48" t="str">
        <f t="array" aca="1" ref="R661" ca="1">IF(ISNUMBER(Q661),IF(Q661=100%,"CUMPLIDA",IF(AND(ISNUMBER(M661),ISNUMBER(INDIRECT("FECHA_"&amp;$B661,1))), IF(M661&lt;=INDIRECT("FECHA_"&amp;$B661,1),"INCUMPLIDA","PROCESO"), "VERIFICAR FECHA")),"SIN VALOR AVANCE")</f>
        <v>CUMPLIDA</v>
      </c>
    </row>
    <row r="662" spans="1:18" ht="375.75">
      <c r="A662" s="44" t="s">
        <v>652</v>
      </c>
      <c r="B662" s="43" t="s">
        <v>1276</v>
      </c>
      <c r="C662" s="474"/>
      <c r="D662" s="474" t="s">
        <v>1756</v>
      </c>
      <c r="E662" s="475" t="s">
        <v>2024</v>
      </c>
      <c r="F662" s="475"/>
      <c r="G662" s="475" t="s">
        <v>2025</v>
      </c>
      <c r="H662" s="45" t="s">
        <v>2026</v>
      </c>
      <c r="I662" s="33" t="s">
        <v>2030</v>
      </c>
      <c r="J662" s="33" t="s">
        <v>2031</v>
      </c>
      <c r="K662" s="51">
        <v>2</v>
      </c>
      <c r="L662" s="296">
        <v>45292</v>
      </c>
      <c r="M662" s="296">
        <v>46264</v>
      </c>
      <c r="N662" s="95">
        <f t="shared" si="23"/>
        <v>138.85714285714286</v>
      </c>
      <c r="O662" s="51">
        <v>0.8</v>
      </c>
      <c r="P662" s="53" t="s">
        <v>2032</v>
      </c>
      <c r="Q662" s="34">
        <f t="shared" si="22"/>
        <v>0.4</v>
      </c>
      <c r="R662" s="48" t="str">
        <f t="array" aca="1" ref="R662" ca="1">IF(ISNUMBER(Q662),IF(Q662=100%,"CUMPLIDA",IF(AND(ISNUMBER(M662),ISNUMBER(INDIRECT("FECHA_"&amp;$B662,1))), IF(M662&lt;=INDIRECT("FECHA_"&amp;$B662,1),"INCUMPLIDA","PROCESO"), "VERIFICAR FECHA")),"SIN VALOR AVANCE")</f>
        <v>PROCESO</v>
      </c>
    </row>
    <row r="663" spans="1:18" ht="135.75" customHeight="1">
      <c r="A663" s="44" t="s">
        <v>652</v>
      </c>
      <c r="B663" s="43" t="s">
        <v>1276</v>
      </c>
      <c r="C663" s="474" t="s">
        <v>2033</v>
      </c>
      <c r="D663" s="474" t="s">
        <v>1756</v>
      </c>
      <c r="E663" s="475" t="s">
        <v>2034</v>
      </c>
      <c r="F663" s="475"/>
      <c r="G663" s="475" t="s">
        <v>2035</v>
      </c>
      <c r="H663" s="475" t="s">
        <v>713</v>
      </c>
      <c r="I663" s="57" t="s">
        <v>658</v>
      </c>
      <c r="J663" s="33" t="s">
        <v>659</v>
      </c>
      <c r="K663" s="51">
        <v>1</v>
      </c>
      <c r="L663" s="296">
        <v>45231</v>
      </c>
      <c r="M663" s="296">
        <v>45504</v>
      </c>
      <c r="N663" s="95">
        <f t="shared" si="23"/>
        <v>39</v>
      </c>
      <c r="O663" s="51">
        <v>1</v>
      </c>
      <c r="P663" s="53" t="s">
        <v>1804</v>
      </c>
      <c r="Q663" s="34">
        <f t="shared" si="22"/>
        <v>1</v>
      </c>
      <c r="R663" s="48" t="str">
        <f t="array" aca="1" ref="R663" ca="1">IF(ISNUMBER(Q663),IF(Q663=100%,"CUMPLIDA",IF(AND(ISNUMBER(M663),ISNUMBER(INDIRECT("FECHA_"&amp;$B663,1))), IF(M663&lt;=INDIRECT("FECHA_"&amp;$B663,1),"INCUMPLIDA","PROCESO"), "VERIFICAR FECHA")),"SIN VALOR AVANCE")</f>
        <v>CUMPLIDA</v>
      </c>
    </row>
    <row r="664" spans="1:18" ht="409.5">
      <c r="A664" s="44" t="s">
        <v>652</v>
      </c>
      <c r="B664" s="43" t="s">
        <v>1276</v>
      </c>
      <c r="C664" s="474"/>
      <c r="D664" s="474"/>
      <c r="E664" s="475"/>
      <c r="F664" s="475"/>
      <c r="G664" s="475"/>
      <c r="H664" s="475"/>
      <c r="I664" s="57" t="s">
        <v>661</v>
      </c>
      <c r="J664" s="33" t="s">
        <v>662</v>
      </c>
      <c r="K664" s="51">
        <v>1</v>
      </c>
      <c r="L664" s="296">
        <v>45231</v>
      </c>
      <c r="M664" s="296">
        <v>45504</v>
      </c>
      <c r="N664" s="95">
        <f t="shared" si="23"/>
        <v>39</v>
      </c>
      <c r="O664" s="51">
        <v>1</v>
      </c>
      <c r="P664" s="53" t="s">
        <v>1840</v>
      </c>
      <c r="Q664" s="34">
        <f t="shared" si="22"/>
        <v>1</v>
      </c>
      <c r="R664" s="48" t="str">
        <f t="array" aca="1" ref="R664" ca="1">IF(ISNUMBER(Q664),IF(Q664=100%,"CUMPLIDA",IF(AND(ISNUMBER(M664),ISNUMBER(INDIRECT("FECHA_"&amp;$B664,1))), IF(M664&lt;=INDIRECT("FECHA_"&amp;$B664,1),"INCUMPLIDA","PROCESO"), "VERIFICAR FECHA")),"SIN VALOR AVANCE")</f>
        <v>CUMPLIDA</v>
      </c>
    </row>
    <row r="665" spans="1:18" ht="300.75">
      <c r="A665" s="44" t="s">
        <v>652</v>
      </c>
      <c r="B665" s="43" t="s">
        <v>1276</v>
      </c>
      <c r="C665" s="474"/>
      <c r="D665" s="474"/>
      <c r="E665" s="475"/>
      <c r="F665" s="475"/>
      <c r="G665" s="475"/>
      <c r="H665" s="45" t="s">
        <v>664</v>
      </c>
      <c r="I665" s="33" t="s">
        <v>474</v>
      </c>
      <c r="J665" s="33" t="s">
        <v>475</v>
      </c>
      <c r="K665" s="56">
        <v>1</v>
      </c>
      <c r="L665" s="297">
        <v>45323</v>
      </c>
      <c r="M665" s="297">
        <v>45747</v>
      </c>
      <c r="N665" s="95">
        <f t="shared" si="23"/>
        <v>60.571428571428569</v>
      </c>
      <c r="O665" s="51">
        <v>1</v>
      </c>
      <c r="P665" s="53" t="s">
        <v>1841</v>
      </c>
      <c r="Q665" s="34">
        <f t="shared" si="22"/>
        <v>1</v>
      </c>
      <c r="R665" s="48" t="str">
        <f t="array" aca="1" ref="R665" ca="1">IF(ISNUMBER(Q665),IF(Q665=100%,"CUMPLIDA",IF(AND(ISNUMBER(M665),ISNUMBER(INDIRECT("FECHA_"&amp;$B665,1))), IF(M665&lt;=INDIRECT("FECHA_"&amp;$B665,1),"INCUMPLIDA","PROCESO"), "VERIFICAR FECHA")),"SIN VALOR AVANCE")</f>
        <v>CUMPLIDA</v>
      </c>
    </row>
    <row r="666" spans="1:18" ht="150.75">
      <c r="A666" s="44" t="s">
        <v>652</v>
      </c>
      <c r="B666" s="43" t="s">
        <v>1276</v>
      </c>
      <c r="C666" s="474"/>
      <c r="D666" s="474"/>
      <c r="E666" s="475"/>
      <c r="F666" s="475"/>
      <c r="G666" s="475"/>
      <c r="H666" s="45" t="s">
        <v>518</v>
      </c>
      <c r="I666" s="33" t="s">
        <v>518</v>
      </c>
      <c r="J666" s="33" t="s">
        <v>519</v>
      </c>
      <c r="K666" s="56">
        <v>1</v>
      </c>
      <c r="L666" s="297">
        <v>45323</v>
      </c>
      <c r="M666" s="297">
        <v>45747</v>
      </c>
      <c r="N666" s="95">
        <f t="shared" si="23"/>
        <v>60.571428571428569</v>
      </c>
      <c r="O666" s="51">
        <v>1</v>
      </c>
      <c r="P666" s="53" t="s">
        <v>1864</v>
      </c>
      <c r="Q666" s="34">
        <f t="shared" si="22"/>
        <v>1</v>
      </c>
      <c r="R666" s="48" t="str">
        <f t="array" aca="1" ref="R666" ca="1">IF(ISNUMBER(Q666),IF(Q666=100%,"CUMPLIDA",IF(AND(ISNUMBER(M666),ISNUMBER(INDIRECT("FECHA_"&amp;$B666,1))), IF(M666&lt;=INDIRECT("FECHA_"&amp;$B666,1),"INCUMPLIDA","PROCESO"), "VERIFICAR FECHA")),"SIN VALOR AVANCE")</f>
        <v>CUMPLIDA</v>
      </c>
    </row>
    <row r="667" spans="1:18" ht="150.75">
      <c r="A667" s="44" t="s">
        <v>652</v>
      </c>
      <c r="B667" s="43" t="s">
        <v>1276</v>
      </c>
      <c r="C667" s="474"/>
      <c r="D667" s="474"/>
      <c r="E667" s="475"/>
      <c r="F667" s="475"/>
      <c r="G667" s="475"/>
      <c r="H667" s="45" t="s">
        <v>480</v>
      </c>
      <c r="I667" s="33" t="s">
        <v>481</v>
      </c>
      <c r="J667" s="33" t="s">
        <v>482</v>
      </c>
      <c r="K667" s="56">
        <v>1</v>
      </c>
      <c r="L667" s="297">
        <v>45231</v>
      </c>
      <c r="M667" s="297">
        <v>45747</v>
      </c>
      <c r="N667" s="95">
        <f t="shared" si="23"/>
        <v>73.714285714285708</v>
      </c>
      <c r="O667" s="51">
        <v>1</v>
      </c>
      <c r="P667" s="53" t="s">
        <v>1864</v>
      </c>
      <c r="Q667" s="34">
        <f t="shared" si="22"/>
        <v>1</v>
      </c>
      <c r="R667" s="48" t="str">
        <f t="array" aca="1" ref="R667" ca="1">IF(ISNUMBER(Q667),IF(Q667=100%,"CUMPLIDA",IF(AND(ISNUMBER(M667),ISNUMBER(INDIRECT("FECHA_"&amp;$B667,1))), IF(M667&lt;=INDIRECT("FECHA_"&amp;$B667,1),"INCUMPLIDA","PROCESO"), "VERIFICAR FECHA")),"SIN VALOR AVANCE")</f>
        <v>CUMPLIDA</v>
      </c>
    </row>
    <row r="668" spans="1:18" ht="300.75">
      <c r="A668" s="44" t="s">
        <v>652</v>
      </c>
      <c r="B668" s="43" t="s">
        <v>1276</v>
      </c>
      <c r="C668" s="474"/>
      <c r="D668" s="474"/>
      <c r="E668" s="475"/>
      <c r="F668" s="475"/>
      <c r="G668" s="475"/>
      <c r="H668" s="45" t="s">
        <v>483</v>
      </c>
      <c r="I668" s="33" t="s">
        <v>483</v>
      </c>
      <c r="J668" s="33" t="s">
        <v>1722</v>
      </c>
      <c r="K668" s="56">
        <v>1</v>
      </c>
      <c r="L668" s="297">
        <v>45323</v>
      </c>
      <c r="M668" s="297">
        <v>45747</v>
      </c>
      <c r="N668" s="95">
        <f t="shared" si="23"/>
        <v>60.571428571428569</v>
      </c>
      <c r="O668" s="51">
        <v>1</v>
      </c>
      <c r="P668" s="53" t="s">
        <v>1841</v>
      </c>
      <c r="Q668" s="34">
        <f t="shared" si="22"/>
        <v>1</v>
      </c>
      <c r="R668" s="48" t="str">
        <f t="array" aca="1" ref="R668" ca="1">IF(ISNUMBER(Q668),IF(Q668=100%,"CUMPLIDA",IF(AND(ISNUMBER(M668),ISNUMBER(INDIRECT("FECHA_"&amp;$B668,1))), IF(M668&lt;=INDIRECT("FECHA_"&amp;$B668,1),"INCUMPLIDA","PROCESO"), "VERIFICAR FECHA")),"SIN VALOR AVANCE")</f>
        <v>CUMPLIDA</v>
      </c>
    </row>
    <row r="669" spans="1:18" ht="150.75">
      <c r="A669" s="44" t="s">
        <v>652</v>
      </c>
      <c r="B669" s="43" t="s">
        <v>1276</v>
      </c>
      <c r="C669" s="474"/>
      <c r="D669" s="474"/>
      <c r="E669" s="475"/>
      <c r="F669" s="475"/>
      <c r="G669" s="475"/>
      <c r="H669" s="45" t="s">
        <v>1808</v>
      </c>
      <c r="I669" s="33" t="s">
        <v>1808</v>
      </c>
      <c r="J669" s="33" t="s">
        <v>485</v>
      </c>
      <c r="K669" s="56">
        <v>1</v>
      </c>
      <c r="L669" s="297">
        <v>45231</v>
      </c>
      <c r="M669" s="297">
        <v>45747</v>
      </c>
      <c r="N669" s="95">
        <f t="shared" si="23"/>
        <v>73.714285714285708</v>
      </c>
      <c r="O669" s="51">
        <v>1</v>
      </c>
      <c r="P669" s="53" t="s">
        <v>1864</v>
      </c>
      <c r="Q669" s="34">
        <f t="shared" si="22"/>
        <v>1</v>
      </c>
      <c r="R669" s="48" t="str">
        <f t="array" aca="1" ref="R669" ca="1">IF(ISNUMBER(Q669),IF(Q669=100%,"CUMPLIDA",IF(AND(ISNUMBER(M669),ISNUMBER(INDIRECT("FECHA_"&amp;$B669,1))), IF(M669&lt;=INDIRECT("FECHA_"&amp;$B669,1),"INCUMPLIDA","PROCESO"), "VERIFICAR FECHA")),"SIN VALOR AVANCE")</f>
        <v>CUMPLIDA</v>
      </c>
    </row>
    <row r="670" spans="1:18" ht="409.5">
      <c r="A670" s="44" t="s">
        <v>652</v>
      </c>
      <c r="B670" s="43" t="s">
        <v>1276</v>
      </c>
      <c r="C670" s="474"/>
      <c r="D670" s="474"/>
      <c r="E670" s="475"/>
      <c r="F670" s="475"/>
      <c r="G670" s="475"/>
      <c r="H670" s="45" t="s">
        <v>1809</v>
      </c>
      <c r="I670" s="33" t="s">
        <v>1809</v>
      </c>
      <c r="J670" s="33" t="s">
        <v>776</v>
      </c>
      <c r="K670" s="56">
        <v>1</v>
      </c>
      <c r="L670" s="297">
        <v>45231</v>
      </c>
      <c r="M670" s="297">
        <v>45808</v>
      </c>
      <c r="N670" s="95">
        <f t="shared" si="23"/>
        <v>82.428571428571431</v>
      </c>
      <c r="O670" s="51">
        <v>1</v>
      </c>
      <c r="P670" s="53" t="s">
        <v>1820</v>
      </c>
      <c r="Q670" s="34">
        <f t="shared" si="22"/>
        <v>1</v>
      </c>
      <c r="R670" s="48" t="str">
        <f t="array" aca="1" ref="R670" ca="1">IF(ISNUMBER(Q670),IF(Q670=100%,"CUMPLIDA",IF(AND(ISNUMBER(M670),ISNUMBER(INDIRECT("FECHA_"&amp;$B670,1))), IF(M670&lt;=INDIRECT("FECHA_"&amp;$B670,1),"INCUMPLIDA","PROCESO"), "VERIFICAR FECHA")),"SIN VALOR AVANCE")</f>
        <v>CUMPLIDA</v>
      </c>
    </row>
    <row r="671" spans="1:18" ht="240.75">
      <c r="A671" s="44" t="s">
        <v>652</v>
      </c>
      <c r="B671" s="43" t="s">
        <v>1276</v>
      </c>
      <c r="C671" s="474"/>
      <c r="D671" s="474"/>
      <c r="E671" s="475"/>
      <c r="F671" s="475"/>
      <c r="G671" s="475"/>
      <c r="H671" s="45" t="s">
        <v>56</v>
      </c>
      <c r="I671" s="33" t="s">
        <v>489</v>
      </c>
      <c r="J671" s="33" t="s">
        <v>490</v>
      </c>
      <c r="K671" s="56">
        <v>10</v>
      </c>
      <c r="L671" s="297">
        <v>45809</v>
      </c>
      <c r="M671" s="297">
        <v>46568</v>
      </c>
      <c r="N671" s="95">
        <f t="shared" si="23"/>
        <v>108.42857142857143</v>
      </c>
      <c r="O671" s="51">
        <v>0</v>
      </c>
      <c r="P671" s="53" t="s">
        <v>1843</v>
      </c>
      <c r="Q671" s="34">
        <f t="shared" si="22"/>
        <v>0</v>
      </c>
      <c r="R671" s="48" t="str">
        <f t="array" aca="1" ref="R671" ca="1">IF(ISNUMBER(Q671),IF(Q671=100%,"CUMPLIDA",IF(AND(ISNUMBER(M671),ISNUMBER(INDIRECT("FECHA_"&amp;$B671,1))), IF(M671&lt;=INDIRECT("FECHA_"&amp;$B671,1),"INCUMPLIDA","PROCESO"), "VERIFICAR FECHA")),"SIN VALOR AVANCE")</f>
        <v>PROCESO</v>
      </c>
    </row>
    <row r="672" spans="1:18" ht="315.75">
      <c r="A672" s="44" t="s">
        <v>652</v>
      </c>
      <c r="B672" s="43" t="s">
        <v>1276</v>
      </c>
      <c r="C672" s="474"/>
      <c r="D672" s="474"/>
      <c r="E672" s="475"/>
      <c r="F672" s="475"/>
      <c r="G672" s="475"/>
      <c r="H672" s="45" t="s">
        <v>492</v>
      </c>
      <c r="I672" s="33" t="s">
        <v>493</v>
      </c>
      <c r="J672" s="33" t="s">
        <v>494</v>
      </c>
      <c r="K672" s="56">
        <v>1</v>
      </c>
      <c r="L672" s="297">
        <v>45809</v>
      </c>
      <c r="M672" s="297">
        <v>46568</v>
      </c>
      <c r="N672" s="95">
        <f t="shared" si="23"/>
        <v>108.42857142857143</v>
      </c>
      <c r="O672" s="51">
        <v>0</v>
      </c>
      <c r="P672" s="53" t="s">
        <v>1822</v>
      </c>
      <c r="Q672" s="34">
        <f t="shared" si="22"/>
        <v>0</v>
      </c>
      <c r="R672" s="48" t="str">
        <f t="array" aca="1" ref="R672" ca="1">IF(ISNUMBER(Q672),IF(Q672=100%,"CUMPLIDA",IF(AND(ISNUMBER(M672),ISNUMBER(INDIRECT("FECHA_"&amp;$B672,1))), IF(M672&lt;=INDIRECT("FECHA_"&amp;$B672,1),"INCUMPLIDA","PROCESO"), "VERIFICAR FECHA")),"SIN VALOR AVANCE")</f>
        <v>PROCESO</v>
      </c>
    </row>
    <row r="673" spans="1:18" ht="409.5">
      <c r="A673" s="44" t="s">
        <v>652</v>
      </c>
      <c r="B673" s="43" t="s">
        <v>1276</v>
      </c>
      <c r="C673" s="474"/>
      <c r="D673" s="474" t="s">
        <v>1756</v>
      </c>
      <c r="E673" s="475" t="s">
        <v>2034</v>
      </c>
      <c r="F673" s="475"/>
      <c r="G673" s="475" t="s">
        <v>2035</v>
      </c>
      <c r="H673" s="45" t="s">
        <v>495</v>
      </c>
      <c r="I673" s="33" t="s">
        <v>496</v>
      </c>
      <c r="J673" s="33" t="s">
        <v>527</v>
      </c>
      <c r="K673" s="56">
        <v>2</v>
      </c>
      <c r="L673" s="297">
        <v>45809</v>
      </c>
      <c r="M673" s="297">
        <v>46568</v>
      </c>
      <c r="N673" s="95">
        <f t="shared" si="23"/>
        <v>108.42857142857143</v>
      </c>
      <c r="O673" s="51">
        <v>0</v>
      </c>
      <c r="P673" s="53" t="s">
        <v>1823</v>
      </c>
      <c r="Q673" s="34">
        <f t="shared" si="22"/>
        <v>0</v>
      </c>
      <c r="R673" s="48" t="str">
        <f t="array" aca="1" ref="R673" ca="1">IF(ISNUMBER(Q673),IF(Q673=100%,"CUMPLIDA",IF(AND(ISNUMBER(M673),ISNUMBER(INDIRECT("FECHA_"&amp;$B673,1))), IF(M673&lt;=INDIRECT("FECHA_"&amp;$B673,1),"INCUMPLIDA","PROCESO"), "VERIFICAR FECHA")),"SIN VALOR AVANCE")</f>
        <v>PROCESO</v>
      </c>
    </row>
    <row r="674" spans="1:18" ht="345.75">
      <c r="A674" s="44" t="s">
        <v>652</v>
      </c>
      <c r="B674" s="43" t="s">
        <v>1276</v>
      </c>
      <c r="C674" s="474" t="s">
        <v>2036</v>
      </c>
      <c r="D674" s="474" t="s">
        <v>2037</v>
      </c>
      <c r="E674" s="491" t="s">
        <v>2038</v>
      </c>
      <c r="F674" s="491"/>
      <c r="G674" s="475" t="s">
        <v>2039</v>
      </c>
      <c r="H674" s="475" t="s">
        <v>770</v>
      </c>
      <c r="I674" s="33" t="s">
        <v>2040</v>
      </c>
      <c r="J674" s="33" t="s">
        <v>732</v>
      </c>
      <c r="K674" s="51">
        <v>1</v>
      </c>
      <c r="L674" s="296">
        <v>44743</v>
      </c>
      <c r="M674" s="296">
        <v>44834</v>
      </c>
      <c r="N674" s="95">
        <f t="shared" si="23"/>
        <v>13</v>
      </c>
      <c r="O674" s="51">
        <v>1</v>
      </c>
      <c r="P674" s="33" t="s">
        <v>2041</v>
      </c>
      <c r="Q674" s="34">
        <f t="shared" si="22"/>
        <v>1</v>
      </c>
      <c r="R674" s="48" t="str">
        <f t="array" aca="1" ref="R674" ca="1">IF(ISNUMBER(Q674),IF(Q674=100%,"CUMPLIDA",IF(AND(ISNUMBER(M674),ISNUMBER(INDIRECT("FECHA_"&amp;$B674,1))), IF(M674&lt;=INDIRECT("FECHA_"&amp;$B674,1),"INCUMPLIDA","PROCESO"), "VERIFICAR FECHA")),"SIN VALOR AVANCE")</f>
        <v>CUMPLIDA</v>
      </c>
    </row>
    <row r="675" spans="1:18" ht="409.5">
      <c r="A675" s="44" t="s">
        <v>652</v>
      </c>
      <c r="B675" s="43" t="s">
        <v>1276</v>
      </c>
      <c r="C675" s="474"/>
      <c r="D675" s="474"/>
      <c r="E675" s="491"/>
      <c r="F675" s="491"/>
      <c r="G675" s="475"/>
      <c r="H675" s="475"/>
      <c r="I675" s="33" t="s">
        <v>2042</v>
      </c>
      <c r="J675" s="33" t="s">
        <v>771</v>
      </c>
      <c r="K675" s="46">
        <v>1</v>
      </c>
      <c r="L675" s="296">
        <v>46204</v>
      </c>
      <c r="M675" s="299">
        <v>46446</v>
      </c>
      <c r="N675" s="95">
        <f t="shared" si="23"/>
        <v>34.571428571428569</v>
      </c>
      <c r="O675" s="51">
        <v>0</v>
      </c>
      <c r="P675" s="33" t="s">
        <v>2043</v>
      </c>
      <c r="Q675" s="34">
        <f t="shared" si="22"/>
        <v>0</v>
      </c>
      <c r="R675" s="48" t="str">
        <f t="array" aca="1" ref="R675" ca="1">IF(ISNUMBER(Q675),IF(Q675=100%,"CUMPLIDA",IF(AND(ISNUMBER(M675),ISNUMBER(INDIRECT("FECHA_"&amp;$B675,1))), IF(M675&lt;=INDIRECT("FECHA_"&amp;$B675,1),"INCUMPLIDA","PROCESO"), "VERIFICAR FECHA")),"SIN VALOR AVANCE")</f>
        <v>PROCESO</v>
      </c>
    </row>
    <row r="676" spans="1:18" ht="135.75" customHeight="1">
      <c r="A676" s="44" t="s">
        <v>652</v>
      </c>
      <c r="B676" s="43" t="s">
        <v>1276</v>
      </c>
      <c r="C676" s="474" t="s">
        <v>2036</v>
      </c>
      <c r="D676" s="474" t="s">
        <v>2044</v>
      </c>
      <c r="E676" s="475" t="s">
        <v>2045</v>
      </c>
      <c r="F676" s="475"/>
      <c r="G676" s="491" t="s">
        <v>2046</v>
      </c>
      <c r="H676" s="475" t="s">
        <v>713</v>
      </c>
      <c r="I676" s="57" t="s">
        <v>658</v>
      </c>
      <c r="J676" s="33" t="s">
        <v>659</v>
      </c>
      <c r="K676" s="51">
        <v>1</v>
      </c>
      <c r="L676" s="296">
        <v>45231</v>
      </c>
      <c r="M676" s="296">
        <v>45504</v>
      </c>
      <c r="N676" s="95">
        <f t="shared" si="23"/>
        <v>39</v>
      </c>
      <c r="O676" s="51">
        <v>1</v>
      </c>
      <c r="P676" s="53" t="s">
        <v>1804</v>
      </c>
      <c r="Q676" s="34">
        <f t="shared" si="22"/>
        <v>1</v>
      </c>
      <c r="R676" s="48" t="str">
        <f t="array" aca="1" ref="R676" ca="1">IF(ISNUMBER(Q676),IF(Q676=100%,"CUMPLIDA",IF(AND(ISNUMBER(M676),ISNUMBER(INDIRECT("FECHA_"&amp;$B676,1))), IF(M676&lt;=INDIRECT("FECHA_"&amp;$B676,1),"INCUMPLIDA","PROCESO"), "VERIFICAR FECHA")),"SIN VALOR AVANCE")</f>
        <v>CUMPLIDA</v>
      </c>
    </row>
    <row r="677" spans="1:18" ht="409.5">
      <c r="A677" s="44" t="s">
        <v>652</v>
      </c>
      <c r="B677" s="43" t="s">
        <v>1276</v>
      </c>
      <c r="C677" s="474"/>
      <c r="D677" s="474"/>
      <c r="E677" s="475"/>
      <c r="F677" s="475"/>
      <c r="G677" s="491"/>
      <c r="H677" s="475"/>
      <c r="I677" s="57" t="s">
        <v>661</v>
      </c>
      <c r="J677" s="33" t="s">
        <v>662</v>
      </c>
      <c r="K677" s="51">
        <v>1</v>
      </c>
      <c r="L677" s="296">
        <v>45231</v>
      </c>
      <c r="M677" s="296">
        <v>45504</v>
      </c>
      <c r="N677" s="95">
        <f t="shared" si="23"/>
        <v>39</v>
      </c>
      <c r="O677" s="51">
        <v>1</v>
      </c>
      <c r="P677" s="53" t="s">
        <v>1840</v>
      </c>
      <c r="Q677" s="34">
        <f t="shared" si="22"/>
        <v>1</v>
      </c>
      <c r="R677" s="48" t="str">
        <f t="array" aca="1" ref="R677" ca="1">IF(ISNUMBER(Q677),IF(Q677=100%,"CUMPLIDA",IF(AND(ISNUMBER(M677),ISNUMBER(INDIRECT("FECHA_"&amp;$B677,1))), IF(M677&lt;=INDIRECT("FECHA_"&amp;$B677,1),"INCUMPLIDA","PROCESO"), "VERIFICAR FECHA")),"SIN VALOR AVANCE")</f>
        <v>CUMPLIDA</v>
      </c>
    </row>
    <row r="678" spans="1:18" ht="300.75">
      <c r="A678" s="44" t="s">
        <v>652</v>
      </c>
      <c r="B678" s="43" t="s">
        <v>1276</v>
      </c>
      <c r="C678" s="474"/>
      <c r="D678" s="474"/>
      <c r="E678" s="475"/>
      <c r="F678" s="475"/>
      <c r="G678" s="491"/>
      <c r="H678" s="45" t="s">
        <v>664</v>
      </c>
      <c r="I678" s="33" t="s">
        <v>474</v>
      </c>
      <c r="J678" s="33" t="s">
        <v>475</v>
      </c>
      <c r="K678" s="56">
        <v>1</v>
      </c>
      <c r="L678" s="297">
        <v>45323</v>
      </c>
      <c r="M678" s="297">
        <v>45747</v>
      </c>
      <c r="N678" s="95">
        <f t="shared" si="23"/>
        <v>60.571428571428569</v>
      </c>
      <c r="O678" s="51">
        <v>1</v>
      </c>
      <c r="P678" s="53" t="s">
        <v>1841</v>
      </c>
      <c r="Q678" s="34">
        <f t="shared" si="22"/>
        <v>1</v>
      </c>
      <c r="R678" s="48" t="str">
        <f t="array" aca="1" ref="R678" ca="1">IF(ISNUMBER(Q678),IF(Q678=100%,"CUMPLIDA",IF(AND(ISNUMBER(M678),ISNUMBER(INDIRECT("FECHA_"&amp;$B678,1))), IF(M678&lt;=INDIRECT("FECHA_"&amp;$B678,1),"INCUMPLIDA","PROCESO"), "VERIFICAR FECHA")),"SIN VALOR AVANCE")</f>
        <v>CUMPLIDA</v>
      </c>
    </row>
    <row r="679" spans="1:18" ht="150.75">
      <c r="A679" s="44" t="s">
        <v>652</v>
      </c>
      <c r="B679" s="43" t="s">
        <v>1276</v>
      </c>
      <c r="C679" s="474"/>
      <c r="D679" s="474"/>
      <c r="E679" s="475"/>
      <c r="F679" s="475"/>
      <c r="G679" s="491"/>
      <c r="H679" s="45" t="s">
        <v>518</v>
      </c>
      <c r="I679" s="33" t="s">
        <v>518</v>
      </c>
      <c r="J679" s="33" t="s">
        <v>519</v>
      </c>
      <c r="K679" s="56">
        <v>1</v>
      </c>
      <c r="L679" s="297">
        <v>45323</v>
      </c>
      <c r="M679" s="297">
        <v>45747</v>
      </c>
      <c r="N679" s="95">
        <f t="shared" si="23"/>
        <v>60.571428571428569</v>
      </c>
      <c r="O679" s="51">
        <v>1</v>
      </c>
      <c r="P679" s="53" t="s">
        <v>1864</v>
      </c>
      <c r="Q679" s="34">
        <f t="shared" si="22"/>
        <v>1</v>
      </c>
      <c r="R679" s="48" t="str">
        <f t="array" aca="1" ref="R679" ca="1">IF(ISNUMBER(Q679),IF(Q679=100%,"CUMPLIDA",IF(AND(ISNUMBER(M679),ISNUMBER(INDIRECT("FECHA_"&amp;$B679,1))), IF(M679&lt;=INDIRECT("FECHA_"&amp;$B679,1),"INCUMPLIDA","PROCESO"), "VERIFICAR FECHA")),"SIN VALOR AVANCE")</f>
        <v>CUMPLIDA</v>
      </c>
    </row>
    <row r="680" spans="1:18" ht="150.75">
      <c r="A680" s="44" t="s">
        <v>652</v>
      </c>
      <c r="B680" s="43" t="s">
        <v>1276</v>
      </c>
      <c r="C680" s="474"/>
      <c r="D680" s="474"/>
      <c r="E680" s="475"/>
      <c r="F680" s="475"/>
      <c r="G680" s="491"/>
      <c r="H680" s="45" t="s">
        <v>480</v>
      </c>
      <c r="I680" s="33" t="s">
        <v>481</v>
      </c>
      <c r="J680" s="33" t="s">
        <v>482</v>
      </c>
      <c r="K680" s="56">
        <v>1</v>
      </c>
      <c r="L680" s="297">
        <v>45231</v>
      </c>
      <c r="M680" s="297">
        <v>45747</v>
      </c>
      <c r="N680" s="95">
        <f t="shared" si="23"/>
        <v>73.714285714285708</v>
      </c>
      <c r="O680" s="51">
        <v>1</v>
      </c>
      <c r="P680" s="53" t="s">
        <v>1864</v>
      </c>
      <c r="Q680" s="34">
        <f t="shared" si="22"/>
        <v>1</v>
      </c>
      <c r="R680" s="48" t="str">
        <f t="array" aca="1" ref="R680" ca="1">IF(ISNUMBER(Q680),IF(Q680=100%,"CUMPLIDA",IF(AND(ISNUMBER(M680),ISNUMBER(INDIRECT("FECHA_"&amp;$B680,1))), IF(M680&lt;=INDIRECT("FECHA_"&amp;$B680,1),"INCUMPLIDA","PROCESO"), "VERIFICAR FECHA")),"SIN VALOR AVANCE")</f>
        <v>CUMPLIDA</v>
      </c>
    </row>
    <row r="681" spans="1:18" ht="300.75">
      <c r="A681" s="44" t="s">
        <v>652</v>
      </c>
      <c r="B681" s="43" t="s">
        <v>1276</v>
      </c>
      <c r="C681" s="474"/>
      <c r="D681" s="474"/>
      <c r="E681" s="475"/>
      <c r="F681" s="475"/>
      <c r="G681" s="491"/>
      <c r="H681" s="45" t="s">
        <v>483</v>
      </c>
      <c r="I681" s="33" t="s">
        <v>483</v>
      </c>
      <c r="J681" s="33" t="s">
        <v>1722</v>
      </c>
      <c r="K681" s="56">
        <v>1</v>
      </c>
      <c r="L681" s="297">
        <v>45323</v>
      </c>
      <c r="M681" s="297">
        <v>45747</v>
      </c>
      <c r="N681" s="95">
        <f t="shared" si="23"/>
        <v>60.571428571428569</v>
      </c>
      <c r="O681" s="51">
        <v>1</v>
      </c>
      <c r="P681" s="53" t="s">
        <v>1841</v>
      </c>
      <c r="Q681" s="34">
        <f t="shared" si="22"/>
        <v>1</v>
      </c>
      <c r="R681" s="48" t="str">
        <f t="array" aca="1" ref="R681" ca="1">IF(ISNUMBER(Q681),IF(Q681=100%,"CUMPLIDA",IF(AND(ISNUMBER(M681),ISNUMBER(INDIRECT("FECHA_"&amp;$B681,1))), IF(M681&lt;=INDIRECT("FECHA_"&amp;$B681,1),"INCUMPLIDA","PROCESO"), "VERIFICAR FECHA")),"SIN VALOR AVANCE")</f>
        <v>CUMPLIDA</v>
      </c>
    </row>
    <row r="682" spans="1:18" ht="150.75">
      <c r="A682" s="44" t="s">
        <v>652</v>
      </c>
      <c r="B682" s="43" t="s">
        <v>1276</v>
      </c>
      <c r="C682" s="474"/>
      <c r="D682" s="474"/>
      <c r="E682" s="475"/>
      <c r="F682" s="475"/>
      <c r="G682" s="491"/>
      <c r="H682" s="45" t="s">
        <v>1808</v>
      </c>
      <c r="I682" s="33" t="s">
        <v>1808</v>
      </c>
      <c r="J682" s="33" t="s">
        <v>485</v>
      </c>
      <c r="K682" s="56">
        <v>1</v>
      </c>
      <c r="L682" s="297">
        <v>45231</v>
      </c>
      <c r="M682" s="297">
        <v>45747</v>
      </c>
      <c r="N682" s="95">
        <f t="shared" si="23"/>
        <v>73.714285714285708</v>
      </c>
      <c r="O682" s="51">
        <v>1</v>
      </c>
      <c r="P682" s="53" t="s">
        <v>1864</v>
      </c>
      <c r="Q682" s="34">
        <f t="shared" si="22"/>
        <v>1</v>
      </c>
      <c r="R682" s="48" t="str">
        <f t="array" aca="1" ref="R682" ca="1">IF(ISNUMBER(Q682),IF(Q682=100%,"CUMPLIDA",IF(AND(ISNUMBER(M682),ISNUMBER(INDIRECT("FECHA_"&amp;$B682,1))), IF(M682&lt;=INDIRECT("FECHA_"&amp;$B682,1),"INCUMPLIDA","PROCESO"), "VERIFICAR FECHA")),"SIN VALOR AVANCE")</f>
        <v>CUMPLIDA</v>
      </c>
    </row>
    <row r="683" spans="1:18" ht="409.5">
      <c r="A683" s="44" t="s">
        <v>652</v>
      </c>
      <c r="B683" s="43" t="s">
        <v>1276</v>
      </c>
      <c r="C683" s="474"/>
      <c r="D683" s="474"/>
      <c r="E683" s="475"/>
      <c r="F683" s="475"/>
      <c r="G683" s="491"/>
      <c r="H683" s="45" t="s">
        <v>1809</v>
      </c>
      <c r="I683" s="33" t="s">
        <v>1809</v>
      </c>
      <c r="J683" s="33" t="s">
        <v>776</v>
      </c>
      <c r="K683" s="56">
        <v>1</v>
      </c>
      <c r="L683" s="297">
        <v>45231</v>
      </c>
      <c r="M683" s="297">
        <v>45808</v>
      </c>
      <c r="N683" s="95">
        <f t="shared" si="23"/>
        <v>82.428571428571431</v>
      </c>
      <c r="O683" s="51">
        <v>1</v>
      </c>
      <c r="P683" s="53" t="s">
        <v>1805</v>
      </c>
      <c r="Q683" s="34">
        <f t="shared" ref="Q683:Q746" si="24">O683/K683</f>
        <v>1</v>
      </c>
      <c r="R683" s="48" t="str">
        <f t="array" aca="1" ref="R683" ca="1">IF(ISNUMBER(Q683),IF(Q683=100%,"CUMPLIDA",IF(AND(ISNUMBER(M683),ISNUMBER(INDIRECT("FECHA_"&amp;$B683,1))), IF(M683&lt;=INDIRECT("FECHA_"&amp;$B683,1),"INCUMPLIDA","PROCESO"), "VERIFICAR FECHA")),"SIN VALOR AVANCE")</f>
        <v>CUMPLIDA</v>
      </c>
    </row>
    <row r="684" spans="1:18" ht="240.75">
      <c r="A684" s="44" t="s">
        <v>652</v>
      </c>
      <c r="B684" s="43" t="s">
        <v>1276</v>
      </c>
      <c r="C684" s="474"/>
      <c r="D684" s="474"/>
      <c r="E684" s="475"/>
      <c r="F684" s="475"/>
      <c r="G684" s="491"/>
      <c r="H684" s="45" t="s">
        <v>56</v>
      </c>
      <c r="I684" s="33" t="s">
        <v>489</v>
      </c>
      <c r="J684" s="33" t="s">
        <v>490</v>
      </c>
      <c r="K684" s="56">
        <v>7</v>
      </c>
      <c r="L684" s="297">
        <v>46024</v>
      </c>
      <c r="M684" s="297">
        <v>46660</v>
      </c>
      <c r="N684" s="95">
        <f t="shared" si="23"/>
        <v>90.857142857142861</v>
      </c>
      <c r="O684" s="51">
        <v>0</v>
      </c>
      <c r="P684" s="53" t="s">
        <v>1843</v>
      </c>
      <c r="Q684" s="34">
        <f t="shared" si="24"/>
        <v>0</v>
      </c>
      <c r="R684" s="48" t="str">
        <f t="array" aca="1" ref="R684" ca="1">IF(ISNUMBER(Q684),IF(Q684=100%,"CUMPLIDA",IF(AND(ISNUMBER(M684),ISNUMBER(INDIRECT("FECHA_"&amp;$B684,1))), IF(M684&lt;=INDIRECT("FECHA_"&amp;$B684,1),"INCUMPLIDA","PROCESO"), "VERIFICAR FECHA")),"SIN VALOR AVANCE")</f>
        <v>PROCESO</v>
      </c>
    </row>
    <row r="685" spans="1:18" ht="285.75">
      <c r="A685" s="44" t="s">
        <v>652</v>
      </c>
      <c r="B685" s="43" t="s">
        <v>1276</v>
      </c>
      <c r="C685" s="474"/>
      <c r="D685" s="474"/>
      <c r="E685" s="475"/>
      <c r="F685" s="475"/>
      <c r="G685" s="491"/>
      <c r="H685" s="45" t="s">
        <v>492</v>
      </c>
      <c r="I685" s="33" t="s">
        <v>493</v>
      </c>
      <c r="J685" s="33" t="s">
        <v>494</v>
      </c>
      <c r="K685" s="56">
        <v>1</v>
      </c>
      <c r="L685" s="297">
        <v>46024</v>
      </c>
      <c r="M685" s="297">
        <v>46660</v>
      </c>
      <c r="N685" s="95">
        <f t="shared" si="23"/>
        <v>90.857142857142861</v>
      </c>
      <c r="O685" s="51">
        <v>0</v>
      </c>
      <c r="P685" s="53" t="s">
        <v>1909</v>
      </c>
      <c r="Q685" s="34">
        <f t="shared" si="24"/>
        <v>0</v>
      </c>
      <c r="R685" s="48" t="str">
        <f t="array" aca="1" ref="R685" ca="1">IF(ISNUMBER(Q685),IF(Q685=100%,"CUMPLIDA",IF(AND(ISNUMBER(M685),ISNUMBER(INDIRECT("FECHA_"&amp;$B685,1))), IF(M685&lt;=INDIRECT("FECHA_"&amp;$B685,1),"INCUMPLIDA","PROCESO"), "VERIFICAR FECHA")),"SIN VALOR AVANCE")</f>
        <v>PROCESO</v>
      </c>
    </row>
    <row r="686" spans="1:18" ht="409.5">
      <c r="A686" s="44" t="s">
        <v>652</v>
      </c>
      <c r="B686" s="43" t="s">
        <v>1276</v>
      </c>
      <c r="C686" s="474"/>
      <c r="D686" s="474"/>
      <c r="E686" s="475"/>
      <c r="F686" s="475"/>
      <c r="G686" s="491"/>
      <c r="H686" s="45" t="s">
        <v>495</v>
      </c>
      <c r="I686" s="33" t="s">
        <v>496</v>
      </c>
      <c r="J686" s="33" t="s">
        <v>527</v>
      </c>
      <c r="K686" s="56">
        <v>2</v>
      </c>
      <c r="L686" s="297">
        <v>46024</v>
      </c>
      <c r="M686" s="297">
        <v>46660</v>
      </c>
      <c r="N686" s="95">
        <f t="shared" si="23"/>
        <v>90.857142857142861</v>
      </c>
      <c r="O686" s="51">
        <v>0</v>
      </c>
      <c r="P686" s="53" t="s">
        <v>1823</v>
      </c>
      <c r="Q686" s="34">
        <f t="shared" si="24"/>
        <v>0</v>
      </c>
      <c r="R686" s="48" t="str">
        <f t="array" aca="1" ref="R686" ca="1">IF(ISNUMBER(Q686),IF(Q686=100%,"CUMPLIDA",IF(AND(ISNUMBER(M686),ISNUMBER(INDIRECT("FECHA_"&amp;$B686,1))), IF(M686&lt;=INDIRECT("FECHA_"&amp;$B686,1),"INCUMPLIDA","PROCESO"), "VERIFICAR FECHA")),"SIN VALOR AVANCE")</f>
        <v>PROCESO</v>
      </c>
    </row>
    <row r="687" spans="1:18" ht="165.75" customHeight="1">
      <c r="A687" s="44" t="s">
        <v>652</v>
      </c>
      <c r="B687" s="43" t="s">
        <v>1276</v>
      </c>
      <c r="C687" s="474" t="s">
        <v>2047</v>
      </c>
      <c r="D687" s="474" t="s">
        <v>1623</v>
      </c>
      <c r="E687" s="475" t="s">
        <v>2048</v>
      </c>
      <c r="F687" s="475"/>
      <c r="G687" s="475" t="s">
        <v>2049</v>
      </c>
      <c r="H687" s="45" t="s">
        <v>2050</v>
      </c>
      <c r="I687" s="33" t="s">
        <v>2051</v>
      </c>
      <c r="J687" s="33" t="s">
        <v>2052</v>
      </c>
      <c r="K687" s="56">
        <v>3</v>
      </c>
      <c r="L687" s="296">
        <v>44958</v>
      </c>
      <c r="M687" s="296">
        <v>45016</v>
      </c>
      <c r="N687" s="95">
        <f t="shared" si="23"/>
        <v>8.2857142857142865</v>
      </c>
      <c r="O687" s="51">
        <v>3</v>
      </c>
      <c r="P687" s="33" t="s">
        <v>2053</v>
      </c>
      <c r="Q687" s="34">
        <f t="shared" si="24"/>
        <v>1</v>
      </c>
      <c r="R687" s="48" t="str">
        <f t="array" aca="1" ref="R687" ca="1">IF(ISNUMBER(Q687),IF(Q687=100%,"CUMPLIDA",IF(AND(ISNUMBER(M687),ISNUMBER(INDIRECT("FECHA_"&amp;$B687,1))), IF(M687&lt;=INDIRECT("FECHA_"&amp;$B687,1),"INCUMPLIDA","PROCESO"), "VERIFICAR FECHA")),"SIN VALOR AVANCE")</f>
        <v>CUMPLIDA</v>
      </c>
    </row>
    <row r="688" spans="1:18" ht="300.75">
      <c r="A688" s="44" t="s">
        <v>652</v>
      </c>
      <c r="B688" s="43" t="s">
        <v>1276</v>
      </c>
      <c r="C688" s="474" t="s">
        <v>2047</v>
      </c>
      <c r="D688" s="474" t="s">
        <v>1623</v>
      </c>
      <c r="E688" s="475"/>
      <c r="F688" s="475"/>
      <c r="G688" s="475" t="s">
        <v>2049</v>
      </c>
      <c r="H688" s="45" t="s">
        <v>2054</v>
      </c>
      <c r="I688" s="33" t="s">
        <v>2055</v>
      </c>
      <c r="J688" s="33" t="s">
        <v>2056</v>
      </c>
      <c r="K688" s="56">
        <v>3</v>
      </c>
      <c r="L688" s="296">
        <v>44958</v>
      </c>
      <c r="M688" s="296">
        <v>45323</v>
      </c>
      <c r="N688" s="95">
        <f t="shared" si="23"/>
        <v>52.142857142857146</v>
      </c>
      <c r="O688" s="51">
        <v>3</v>
      </c>
      <c r="P688" s="33" t="s">
        <v>2057</v>
      </c>
      <c r="Q688" s="34">
        <f t="shared" si="24"/>
        <v>1</v>
      </c>
      <c r="R688" s="48" t="str">
        <f t="array" aca="1" ref="R688" ca="1">IF(ISNUMBER(Q688),IF(Q688=100%,"CUMPLIDA",IF(AND(ISNUMBER(M688),ISNUMBER(INDIRECT("FECHA_"&amp;$B688,1))), IF(M688&lt;=INDIRECT("FECHA_"&amp;$B688,1),"INCUMPLIDA","PROCESO"), "VERIFICAR FECHA")),"SIN VALOR AVANCE")</f>
        <v>CUMPLIDA</v>
      </c>
    </row>
    <row r="689" spans="1:18" ht="135.75">
      <c r="A689" s="44" t="s">
        <v>652</v>
      </c>
      <c r="B689" s="43" t="s">
        <v>1276</v>
      </c>
      <c r="C689" s="474"/>
      <c r="D689" s="474"/>
      <c r="E689" s="475"/>
      <c r="F689" s="475"/>
      <c r="G689" s="475" t="s">
        <v>2049</v>
      </c>
      <c r="H689" s="475" t="s">
        <v>2058</v>
      </c>
      <c r="I689" s="57" t="s">
        <v>658</v>
      </c>
      <c r="J689" s="33" t="s">
        <v>659</v>
      </c>
      <c r="K689" s="56">
        <v>1</v>
      </c>
      <c r="L689" s="296">
        <v>45231</v>
      </c>
      <c r="M689" s="296">
        <v>45504</v>
      </c>
      <c r="N689" s="95">
        <f t="shared" si="23"/>
        <v>39</v>
      </c>
      <c r="O689" s="51">
        <v>1</v>
      </c>
      <c r="P689" s="53" t="s">
        <v>1804</v>
      </c>
      <c r="Q689" s="34">
        <f t="shared" si="24"/>
        <v>1</v>
      </c>
      <c r="R689" s="48" t="str">
        <f t="array" aca="1" ref="R689" ca="1">IF(ISNUMBER(Q689),IF(Q689=100%,"CUMPLIDA",IF(AND(ISNUMBER(M689),ISNUMBER(INDIRECT("FECHA_"&amp;$B689,1))), IF(M689&lt;=INDIRECT("FECHA_"&amp;$B689,1),"INCUMPLIDA","PROCESO"), "VERIFICAR FECHA")),"SIN VALOR AVANCE")</f>
        <v>CUMPLIDA</v>
      </c>
    </row>
    <row r="690" spans="1:18" ht="390.75">
      <c r="A690" s="44" t="s">
        <v>652</v>
      </c>
      <c r="B690" s="43" t="s">
        <v>1276</v>
      </c>
      <c r="C690" s="474"/>
      <c r="D690" s="474"/>
      <c r="E690" s="475"/>
      <c r="F690" s="475"/>
      <c r="G690" s="475" t="s">
        <v>2049</v>
      </c>
      <c r="H690" s="475"/>
      <c r="I690" s="57" t="s">
        <v>661</v>
      </c>
      <c r="J690" s="33" t="s">
        <v>662</v>
      </c>
      <c r="K690" s="56">
        <v>1</v>
      </c>
      <c r="L690" s="296">
        <v>45231</v>
      </c>
      <c r="M690" s="296">
        <v>45504</v>
      </c>
      <c r="N690" s="95">
        <f t="shared" si="23"/>
        <v>39</v>
      </c>
      <c r="O690" s="51">
        <v>1</v>
      </c>
      <c r="P690" s="53" t="s">
        <v>2059</v>
      </c>
      <c r="Q690" s="34">
        <f t="shared" si="24"/>
        <v>1</v>
      </c>
      <c r="R690" s="48" t="str">
        <f t="array" aca="1" ref="R690" ca="1">IF(ISNUMBER(Q690),IF(Q690=100%,"CUMPLIDA",IF(AND(ISNUMBER(M690),ISNUMBER(INDIRECT("FECHA_"&amp;$B690,1))), IF(M690&lt;=INDIRECT("FECHA_"&amp;$B690,1),"INCUMPLIDA","PROCESO"), "VERIFICAR FECHA")),"SIN VALOR AVANCE")</f>
        <v>CUMPLIDA</v>
      </c>
    </row>
    <row r="691" spans="1:18" ht="255.75">
      <c r="A691" s="44" t="s">
        <v>652</v>
      </c>
      <c r="B691" s="43" t="s">
        <v>1276</v>
      </c>
      <c r="C691" s="474"/>
      <c r="D691" s="474"/>
      <c r="E691" s="475"/>
      <c r="F691" s="475"/>
      <c r="G691" s="475" t="s">
        <v>2049</v>
      </c>
      <c r="H691" s="45" t="s">
        <v>664</v>
      </c>
      <c r="I691" s="33" t="s">
        <v>474</v>
      </c>
      <c r="J691" s="33" t="s">
        <v>475</v>
      </c>
      <c r="K691" s="56">
        <v>1</v>
      </c>
      <c r="L691" s="297">
        <v>45323</v>
      </c>
      <c r="M691" s="297">
        <v>45747</v>
      </c>
      <c r="N691" s="95">
        <f t="shared" si="23"/>
        <v>60.571428571428569</v>
      </c>
      <c r="O691" s="51">
        <v>1</v>
      </c>
      <c r="P691" s="53" t="s">
        <v>2060</v>
      </c>
      <c r="Q691" s="34">
        <f t="shared" si="24"/>
        <v>1</v>
      </c>
      <c r="R691" s="48" t="str">
        <f t="array" aca="1" ref="R691" ca="1">IF(ISNUMBER(Q691),IF(Q691=100%,"CUMPLIDA",IF(AND(ISNUMBER(M691),ISNUMBER(INDIRECT("FECHA_"&amp;$B691,1))), IF(M691&lt;=INDIRECT("FECHA_"&amp;$B691,1),"INCUMPLIDA","PROCESO"), "VERIFICAR FECHA")),"SIN VALOR AVANCE")</f>
        <v>CUMPLIDA</v>
      </c>
    </row>
    <row r="692" spans="1:18" ht="135.75">
      <c r="A692" s="44" t="s">
        <v>652</v>
      </c>
      <c r="B692" s="43" t="s">
        <v>1276</v>
      </c>
      <c r="C692" s="474" t="s">
        <v>2047</v>
      </c>
      <c r="D692" s="474" t="s">
        <v>1623</v>
      </c>
      <c r="E692" s="475"/>
      <c r="F692" s="475"/>
      <c r="G692" s="475" t="s">
        <v>2049</v>
      </c>
      <c r="H692" s="45" t="s">
        <v>518</v>
      </c>
      <c r="I692" s="33" t="s">
        <v>518</v>
      </c>
      <c r="J692" s="33" t="s">
        <v>519</v>
      </c>
      <c r="K692" s="56">
        <v>1</v>
      </c>
      <c r="L692" s="297">
        <v>45323</v>
      </c>
      <c r="M692" s="297">
        <v>45747</v>
      </c>
      <c r="N692" s="95">
        <f t="shared" si="23"/>
        <v>60.571428571428569</v>
      </c>
      <c r="O692" s="51">
        <v>1</v>
      </c>
      <c r="P692" s="53" t="s">
        <v>1897</v>
      </c>
      <c r="Q692" s="34">
        <f t="shared" si="24"/>
        <v>1</v>
      </c>
      <c r="R692" s="48" t="str">
        <f t="array" aca="1" ref="R692" ca="1">IF(ISNUMBER(Q692),IF(Q692=100%,"CUMPLIDA",IF(AND(ISNUMBER(M692),ISNUMBER(INDIRECT("FECHA_"&amp;$B692,1))), IF(M692&lt;=INDIRECT("FECHA_"&amp;$B692,1),"INCUMPLIDA","PROCESO"), "VERIFICAR FECHA")),"SIN VALOR AVANCE")</f>
        <v>CUMPLIDA</v>
      </c>
    </row>
    <row r="693" spans="1:18" ht="135.75">
      <c r="A693" s="44" t="s">
        <v>652</v>
      </c>
      <c r="B693" s="43" t="s">
        <v>1276</v>
      </c>
      <c r="C693" s="474" t="s">
        <v>2047</v>
      </c>
      <c r="D693" s="474" t="s">
        <v>1623</v>
      </c>
      <c r="E693" s="475"/>
      <c r="F693" s="475"/>
      <c r="G693" s="475" t="s">
        <v>2049</v>
      </c>
      <c r="H693" s="45" t="s">
        <v>480</v>
      </c>
      <c r="I693" s="33" t="s">
        <v>481</v>
      </c>
      <c r="J693" s="33" t="s">
        <v>482</v>
      </c>
      <c r="K693" s="56">
        <v>1</v>
      </c>
      <c r="L693" s="297">
        <v>45231</v>
      </c>
      <c r="M693" s="297">
        <v>45747</v>
      </c>
      <c r="N693" s="95">
        <f t="shared" si="23"/>
        <v>73.714285714285708</v>
      </c>
      <c r="O693" s="51">
        <v>1</v>
      </c>
      <c r="P693" s="53" t="s">
        <v>1897</v>
      </c>
      <c r="Q693" s="34">
        <f t="shared" si="24"/>
        <v>1</v>
      </c>
      <c r="R693" s="48" t="str">
        <f t="array" aca="1" ref="R693" ca="1">IF(ISNUMBER(Q693),IF(Q693=100%,"CUMPLIDA",IF(AND(ISNUMBER(M693),ISNUMBER(INDIRECT("FECHA_"&amp;$B693,1))), IF(M693&lt;=INDIRECT("FECHA_"&amp;$B693,1),"INCUMPLIDA","PROCESO"), "VERIFICAR FECHA")),"SIN VALOR AVANCE")</f>
        <v>CUMPLIDA</v>
      </c>
    </row>
    <row r="694" spans="1:18" ht="255.75">
      <c r="A694" s="44" t="s">
        <v>652</v>
      </c>
      <c r="B694" s="43" t="s">
        <v>1276</v>
      </c>
      <c r="C694" s="474"/>
      <c r="D694" s="474"/>
      <c r="E694" s="475"/>
      <c r="F694" s="475"/>
      <c r="G694" s="475" t="s">
        <v>2049</v>
      </c>
      <c r="H694" s="45" t="s">
        <v>483</v>
      </c>
      <c r="I694" s="33" t="s">
        <v>483</v>
      </c>
      <c r="J694" s="33" t="s">
        <v>1722</v>
      </c>
      <c r="K694" s="56">
        <v>1</v>
      </c>
      <c r="L694" s="297">
        <v>45323</v>
      </c>
      <c r="M694" s="297">
        <v>45747</v>
      </c>
      <c r="N694" s="95">
        <f t="shared" si="23"/>
        <v>60.571428571428569</v>
      </c>
      <c r="O694" s="51">
        <v>1</v>
      </c>
      <c r="P694" s="53" t="s">
        <v>2060</v>
      </c>
      <c r="Q694" s="34">
        <f t="shared" si="24"/>
        <v>1</v>
      </c>
      <c r="R694" s="48" t="str">
        <f t="array" aca="1" ref="R694" ca="1">IF(ISNUMBER(Q694),IF(Q694=100%,"CUMPLIDA",IF(AND(ISNUMBER(M694),ISNUMBER(INDIRECT("FECHA_"&amp;$B694,1))), IF(M694&lt;=INDIRECT("FECHA_"&amp;$B694,1),"INCUMPLIDA","PROCESO"), "VERIFICAR FECHA")),"SIN VALOR AVANCE")</f>
        <v>CUMPLIDA</v>
      </c>
    </row>
    <row r="695" spans="1:18" ht="135.75">
      <c r="A695" s="44" t="s">
        <v>652</v>
      </c>
      <c r="B695" s="43" t="s">
        <v>1276</v>
      </c>
      <c r="C695" s="474"/>
      <c r="D695" s="474"/>
      <c r="E695" s="475"/>
      <c r="F695" s="475"/>
      <c r="G695" s="475" t="s">
        <v>2049</v>
      </c>
      <c r="H695" s="45" t="s">
        <v>1808</v>
      </c>
      <c r="I695" s="33" t="s">
        <v>1808</v>
      </c>
      <c r="J695" s="33" t="s">
        <v>485</v>
      </c>
      <c r="K695" s="56">
        <v>1</v>
      </c>
      <c r="L695" s="297">
        <v>45231</v>
      </c>
      <c r="M695" s="297">
        <v>45747</v>
      </c>
      <c r="N695" s="95">
        <f t="shared" si="23"/>
        <v>73.714285714285708</v>
      </c>
      <c r="O695" s="51">
        <v>1</v>
      </c>
      <c r="P695" s="53" t="s">
        <v>1897</v>
      </c>
      <c r="Q695" s="34">
        <f t="shared" si="24"/>
        <v>1</v>
      </c>
      <c r="R695" s="48" t="str">
        <f t="array" aca="1" ref="R695" ca="1">IF(ISNUMBER(Q695),IF(Q695=100%,"CUMPLIDA",IF(AND(ISNUMBER(M695),ISNUMBER(INDIRECT("FECHA_"&amp;$B695,1))), IF(M695&lt;=INDIRECT("FECHA_"&amp;$B695,1),"INCUMPLIDA","PROCESO"), "VERIFICAR FECHA")),"SIN VALOR AVANCE")</f>
        <v>CUMPLIDA</v>
      </c>
    </row>
    <row r="696" spans="1:18" ht="390.75">
      <c r="A696" s="44" t="s">
        <v>652</v>
      </c>
      <c r="B696" s="43" t="s">
        <v>1276</v>
      </c>
      <c r="C696" s="474"/>
      <c r="D696" s="474"/>
      <c r="E696" s="475"/>
      <c r="F696" s="475"/>
      <c r="G696" s="475" t="s">
        <v>2049</v>
      </c>
      <c r="H696" s="45" t="s">
        <v>1809</v>
      </c>
      <c r="I696" s="33" t="s">
        <v>1809</v>
      </c>
      <c r="J696" s="33" t="s">
        <v>776</v>
      </c>
      <c r="K696" s="56">
        <v>1</v>
      </c>
      <c r="L696" s="297">
        <v>45231</v>
      </c>
      <c r="M696" s="297">
        <v>45808</v>
      </c>
      <c r="N696" s="95">
        <f t="shared" ref="N696:N759" si="25">(M696-L696)/7</f>
        <v>82.428571428571431</v>
      </c>
      <c r="O696" s="51">
        <v>1</v>
      </c>
      <c r="P696" s="53" t="s">
        <v>2059</v>
      </c>
      <c r="Q696" s="34">
        <f t="shared" si="24"/>
        <v>1</v>
      </c>
      <c r="R696" s="48" t="str">
        <f t="array" aca="1" ref="R696" ca="1">IF(ISNUMBER(Q696),IF(Q696=100%,"CUMPLIDA",IF(AND(ISNUMBER(M696),ISNUMBER(INDIRECT("FECHA_"&amp;$B696,1))), IF(M696&lt;=INDIRECT("FECHA_"&amp;$B696,1),"INCUMPLIDA","PROCESO"), "VERIFICAR FECHA")),"SIN VALOR AVANCE")</f>
        <v>CUMPLIDA</v>
      </c>
    </row>
    <row r="697" spans="1:18" ht="135.75">
      <c r="A697" s="44" t="s">
        <v>652</v>
      </c>
      <c r="B697" s="43" t="s">
        <v>1276</v>
      </c>
      <c r="C697" s="474"/>
      <c r="D697" s="474"/>
      <c r="E697" s="475"/>
      <c r="F697" s="475"/>
      <c r="G697" s="475" t="s">
        <v>2049</v>
      </c>
      <c r="H697" s="45" t="s">
        <v>56</v>
      </c>
      <c r="I697" s="33" t="s">
        <v>489</v>
      </c>
      <c r="J697" s="33" t="s">
        <v>490</v>
      </c>
      <c r="K697" s="56">
        <v>7</v>
      </c>
      <c r="L697" s="297">
        <v>46024</v>
      </c>
      <c r="M697" s="297">
        <v>46660</v>
      </c>
      <c r="N697" s="95">
        <f t="shared" si="25"/>
        <v>90.857142857142861</v>
      </c>
      <c r="O697" s="51">
        <v>0</v>
      </c>
      <c r="P697" s="53" t="s">
        <v>1897</v>
      </c>
      <c r="Q697" s="34">
        <f t="shared" si="24"/>
        <v>0</v>
      </c>
      <c r="R697" s="48" t="str">
        <f t="array" aca="1" ref="R697" ca="1">IF(ISNUMBER(Q697),IF(Q697=100%,"CUMPLIDA",IF(AND(ISNUMBER(M697),ISNUMBER(INDIRECT("FECHA_"&amp;$B697,1))), IF(M697&lt;=INDIRECT("FECHA_"&amp;$B697,1),"INCUMPLIDA","PROCESO"), "VERIFICAR FECHA")),"SIN VALOR AVANCE")</f>
        <v>PROCESO</v>
      </c>
    </row>
    <row r="698" spans="1:18" ht="255.75">
      <c r="A698" s="44" t="s">
        <v>652</v>
      </c>
      <c r="B698" s="43" t="s">
        <v>1276</v>
      </c>
      <c r="C698" s="474"/>
      <c r="D698" s="474"/>
      <c r="E698" s="475"/>
      <c r="F698" s="475"/>
      <c r="G698" s="475" t="s">
        <v>2049</v>
      </c>
      <c r="H698" s="45" t="s">
        <v>492</v>
      </c>
      <c r="I698" s="33" t="s">
        <v>493</v>
      </c>
      <c r="J698" s="33" t="s">
        <v>494</v>
      </c>
      <c r="K698" s="56">
        <v>1</v>
      </c>
      <c r="L698" s="297">
        <v>46024</v>
      </c>
      <c r="M698" s="297">
        <v>46660</v>
      </c>
      <c r="N698" s="95">
        <f t="shared" si="25"/>
        <v>90.857142857142861</v>
      </c>
      <c r="O698" s="51">
        <v>0</v>
      </c>
      <c r="P698" s="53" t="s">
        <v>2060</v>
      </c>
      <c r="Q698" s="34">
        <f t="shared" si="24"/>
        <v>0</v>
      </c>
      <c r="R698" s="48" t="str">
        <f t="array" aca="1" ref="R698" ca="1">IF(ISNUMBER(Q698),IF(Q698=100%,"CUMPLIDA",IF(AND(ISNUMBER(M698),ISNUMBER(INDIRECT("FECHA_"&amp;$B698,1))), IF(M698&lt;=INDIRECT("FECHA_"&amp;$B698,1),"INCUMPLIDA","PROCESO"), "VERIFICAR FECHA")),"SIN VALOR AVANCE")</f>
        <v>PROCESO</v>
      </c>
    </row>
    <row r="699" spans="1:18" ht="390.75">
      <c r="A699" s="44" t="s">
        <v>652</v>
      </c>
      <c r="B699" s="43" t="s">
        <v>1276</v>
      </c>
      <c r="C699" s="474" t="s">
        <v>2047</v>
      </c>
      <c r="D699" s="474" t="s">
        <v>1623</v>
      </c>
      <c r="E699" s="475"/>
      <c r="F699" s="475"/>
      <c r="G699" s="475" t="s">
        <v>2049</v>
      </c>
      <c r="H699" s="45" t="s">
        <v>495</v>
      </c>
      <c r="I699" s="33" t="s">
        <v>496</v>
      </c>
      <c r="J699" s="33" t="s">
        <v>527</v>
      </c>
      <c r="K699" s="56">
        <v>2</v>
      </c>
      <c r="L699" s="297">
        <v>46024</v>
      </c>
      <c r="M699" s="297">
        <v>46660</v>
      </c>
      <c r="N699" s="95">
        <f t="shared" si="25"/>
        <v>90.857142857142861</v>
      </c>
      <c r="O699" s="51">
        <v>0</v>
      </c>
      <c r="P699" s="53" t="s">
        <v>2059</v>
      </c>
      <c r="Q699" s="34">
        <f t="shared" si="24"/>
        <v>0</v>
      </c>
      <c r="R699" s="48" t="str">
        <f t="array" aca="1" ref="R699" ca="1">IF(ISNUMBER(Q699),IF(Q699=100%,"CUMPLIDA",IF(AND(ISNUMBER(M699),ISNUMBER(INDIRECT("FECHA_"&amp;$B699,1))), IF(M699&lt;=INDIRECT("FECHA_"&amp;$B699,1),"INCUMPLIDA","PROCESO"), "VERIFICAR FECHA")),"SIN VALOR AVANCE")</f>
        <v>PROCESO</v>
      </c>
    </row>
    <row r="700" spans="1:18" ht="135.75">
      <c r="A700" s="44" t="s">
        <v>652</v>
      </c>
      <c r="B700" s="43" t="s">
        <v>1276</v>
      </c>
      <c r="C700" s="474" t="s">
        <v>2047</v>
      </c>
      <c r="D700" s="474" t="s">
        <v>1623</v>
      </c>
      <c r="E700" s="475"/>
      <c r="F700" s="475"/>
      <c r="G700" s="475" t="s">
        <v>2049</v>
      </c>
      <c r="H700" s="45" t="s">
        <v>2061</v>
      </c>
      <c r="I700" s="33" t="s">
        <v>2062</v>
      </c>
      <c r="J700" s="33" t="s">
        <v>2063</v>
      </c>
      <c r="K700" s="51">
        <v>1</v>
      </c>
      <c r="L700" s="296">
        <v>44927</v>
      </c>
      <c r="M700" s="296">
        <v>45016</v>
      </c>
      <c r="N700" s="95">
        <f t="shared" si="25"/>
        <v>12.714285714285714</v>
      </c>
      <c r="O700" s="51">
        <v>1</v>
      </c>
      <c r="P700" s="33" t="s">
        <v>2064</v>
      </c>
      <c r="Q700" s="34">
        <f t="shared" si="24"/>
        <v>1</v>
      </c>
      <c r="R700" s="48" t="str">
        <f t="array" aca="1" ref="R700" ca="1">IF(ISNUMBER(Q700),IF(Q700=100%,"CUMPLIDA",IF(AND(ISNUMBER(M700),ISNUMBER(INDIRECT("FECHA_"&amp;$B700,1))), IF(M700&lt;=INDIRECT("FECHA_"&amp;$B700,1),"INCUMPLIDA","PROCESO"), "VERIFICAR FECHA")),"SIN VALOR AVANCE")</f>
        <v>CUMPLIDA</v>
      </c>
    </row>
    <row r="701" spans="1:18" ht="255.75">
      <c r="A701" s="44" t="s">
        <v>652</v>
      </c>
      <c r="B701" s="43" t="s">
        <v>1276</v>
      </c>
      <c r="C701" s="474" t="s">
        <v>2047</v>
      </c>
      <c r="D701" s="474" t="s">
        <v>1623</v>
      </c>
      <c r="E701" s="475"/>
      <c r="F701" s="475"/>
      <c r="G701" s="475" t="s">
        <v>2049</v>
      </c>
      <c r="H701" s="45" t="s">
        <v>2061</v>
      </c>
      <c r="I701" s="33" t="s">
        <v>2065</v>
      </c>
      <c r="J701" s="33" t="s">
        <v>1716</v>
      </c>
      <c r="K701" s="51">
        <v>1</v>
      </c>
      <c r="L701" s="296">
        <v>45017</v>
      </c>
      <c r="M701" s="296">
        <v>45138</v>
      </c>
      <c r="N701" s="95">
        <f t="shared" si="25"/>
        <v>17.285714285714285</v>
      </c>
      <c r="O701" s="51">
        <v>1</v>
      </c>
      <c r="P701" s="33" t="s">
        <v>2066</v>
      </c>
      <c r="Q701" s="34">
        <f t="shared" si="24"/>
        <v>1</v>
      </c>
      <c r="R701" s="48" t="str">
        <f t="array" aca="1" ref="R701" ca="1">IF(ISNUMBER(Q701),IF(Q701=100%,"CUMPLIDA",IF(AND(ISNUMBER(M701),ISNUMBER(INDIRECT("FECHA_"&amp;$B701,1))), IF(M701&lt;=INDIRECT("FECHA_"&amp;$B701,1),"INCUMPLIDA","PROCESO"), "VERIFICAR FECHA")),"SIN VALOR AVANCE")</f>
        <v>CUMPLIDA</v>
      </c>
    </row>
    <row r="702" spans="1:18" ht="135.75">
      <c r="A702" s="44" t="s">
        <v>652</v>
      </c>
      <c r="B702" s="43" t="s">
        <v>1276</v>
      </c>
      <c r="C702" s="474" t="s">
        <v>2047</v>
      </c>
      <c r="D702" s="474" t="s">
        <v>1623</v>
      </c>
      <c r="E702" s="475"/>
      <c r="F702" s="475"/>
      <c r="G702" s="475" t="s">
        <v>2049</v>
      </c>
      <c r="H702" s="45" t="s">
        <v>2067</v>
      </c>
      <c r="I702" s="33" t="s">
        <v>2068</v>
      </c>
      <c r="J702" s="33" t="s">
        <v>1716</v>
      </c>
      <c r="K702" s="51">
        <v>12</v>
      </c>
      <c r="L702" s="296">
        <v>44958</v>
      </c>
      <c r="M702" s="296">
        <v>45323</v>
      </c>
      <c r="N702" s="95">
        <f t="shared" si="25"/>
        <v>52.142857142857146</v>
      </c>
      <c r="O702" s="51">
        <v>12</v>
      </c>
      <c r="P702" s="33" t="s">
        <v>2069</v>
      </c>
      <c r="Q702" s="34">
        <f t="shared" si="24"/>
        <v>1</v>
      </c>
      <c r="R702" s="48" t="str">
        <f t="array" aca="1" ref="R702" ca="1">IF(ISNUMBER(Q702),IF(Q702=100%,"CUMPLIDA",IF(AND(ISNUMBER(M702),ISNUMBER(INDIRECT("FECHA_"&amp;$B702,1))), IF(M702&lt;=INDIRECT("FECHA_"&amp;$B702,1),"INCUMPLIDA","PROCESO"), "VERIFICAR FECHA")),"SIN VALOR AVANCE")</f>
        <v>CUMPLIDA</v>
      </c>
    </row>
    <row r="703" spans="1:18" ht="135.75">
      <c r="A703" s="44" t="s">
        <v>652</v>
      </c>
      <c r="B703" s="43" t="s">
        <v>1276</v>
      </c>
      <c r="C703" s="474" t="s">
        <v>2047</v>
      </c>
      <c r="D703" s="474" t="s">
        <v>1623</v>
      </c>
      <c r="E703" s="475"/>
      <c r="F703" s="475"/>
      <c r="G703" s="475" t="s">
        <v>2049</v>
      </c>
      <c r="H703" s="45" t="s">
        <v>2070</v>
      </c>
      <c r="I703" s="33" t="s">
        <v>2071</v>
      </c>
      <c r="J703" s="33" t="s">
        <v>1716</v>
      </c>
      <c r="K703" s="51">
        <v>4</v>
      </c>
      <c r="L703" s="296">
        <v>44958</v>
      </c>
      <c r="M703" s="296">
        <v>45323</v>
      </c>
      <c r="N703" s="95">
        <f t="shared" si="25"/>
        <v>52.142857142857146</v>
      </c>
      <c r="O703" s="51">
        <v>4</v>
      </c>
      <c r="P703" s="33" t="s">
        <v>2069</v>
      </c>
      <c r="Q703" s="34">
        <f t="shared" si="24"/>
        <v>1</v>
      </c>
      <c r="R703" s="48" t="str">
        <f t="array" aca="1" ref="R703" ca="1">IF(ISNUMBER(Q703),IF(Q703=100%,"CUMPLIDA",IF(AND(ISNUMBER(M703),ISNUMBER(INDIRECT("FECHA_"&amp;$B703,1))), IF(M703&lt;=INDIRECT("FECHA_"&amp;$B703,1),"INCUMPLIDA","PROCESO"), "VERIFICAR FECHA")),"SIN VALOR AVANCE")</f>
        <v>CUMPLIDA</v>
      </c>
    </row>
    <row r="704" spans="1:18" ht="135.75">
      <c r="A704" s="44" t="s">
        <v>652</v>
      </c>
      <c r="B704" s="43" t="s">
        <v>1276</v>
      </c>
      <c r="C704" s="474" t="s">
        <v>2047</v>
      </c>
      <c r="D704" s="474" t="s">
        <v>1623</v>
      </c>
      <c r="E704" s="475"/>
      <c r="F704" s="475"/>
      <c r="G704" s="475" t="s">
        <v>2049</v>
      </c>
      <c r="H704" s="45" t="s">
        <v>2072</v>
      </c>
      <c r="I704" s="33" t="s">
        <v>2073</v>
      </c>
      <c r="J704" s="33" t="s">
        <v>1716</v>
      </c>
      <c r="K704" s="51">
        <v>1</v>
      </c>
      <c r="L704" s="296">
        <v>44958</v>
      </c>
      <c r="M704" s="296">
        <v>44985</v>
      </c>
      <c r="N704" s="95">
        <f t="shared" si="25"/>
        <v>3.8571428571428572</v>
      </c>
      <c r="O704" s="51">
        <v>1</v>
      </c>
      <c r="P704" s="33" t="s">
        <v>2069</v>
      </c>
      <c r="Q704" s="34">
        <f t="shared" si="24"/>
        <v>1</v>
      </c>
      <c r="R704" s="48" t="str">
        <f t="array" aca="1" ref="R704" ca="1">IF(ISNUMBER(Q704),IF(Q704=100%,"CUMPLIDA",IF(AND(ISNUMBER(M704),ISNUMBER(INDIRECT("FECHA_"&amp;$B704,1))), IF(M704&lt;=INDIRECT("FECHA_"&amp;$B704,1),"INCUMPLIDA","PROCESO"), "VERIFICAR FECHA")),"SIN VALOR AVANCE")</f>
        <v>CUMPLIDA</v>
      </c>
    </row>
    <row r="705" spans="1:18" ht="300.75" customHeight="1">
      <c r="A705" s="44" t="s">
        <v>652</v>
      </c>
      <c r="B705" s="43" t="s">
        <v>1276</v>
      </c>
      <c r="C705" s="474" t="s">
        <v>2047</v>
      </c>
      <c r="D705" s="474" t="s">
        <v>1623</v>
      </c>
      <c r="E705" s="475" t="s">
        <v>2074</v>
      </c>
      <c r="F705" s="475"/>
      <c r="G705" s="475" t="s">
        <v>2075</v>
      </c>
      <c r="H705" s="45" t="s">
        <v>2054</v>
      </c>
      <c r="I705" s="33" t="s">
        <v>2055</v>
      </c>
      <c r="J705" s="33" t="s">
        <v>2056</v>
      </c>
      <c r="K705" s="51">
        <v>3</v>
      </c>
      <c r="L705" s="296">
        <v>44958</v>
      </c>
      <c r="M705" s="296">
        <v>45323</v>
      </c>
      <c r="N705" s="95">
        <f t="shared" si="25"/>
        <v>52.142857142857146</v>
      </c>
      <c r="O705" s="51">
        <v>3</v>
      </c>
      <c r="P705" s="33" t="s">
        <v>2076</v>
      </c>
      <c r="Q705" s="34">
        <f t="shared" si="24"/>
        <v>1</v>
      </c>
      <c r="R705" s="48" t="str">
        <f t="array" aca="1" ref="R705" ca="1">IF(ISNUMBER(Q705),IF(Q705=100%,"CUMPLIDA",IF(AND(ISNUMBER(M705),ISNUMBER(INDIRECT("FECHA_"&amp;$B705,1))), IF(M705&lt;=INDIRECT("FECHA_"&amp;$B705,1),"INCUMPLIDA","PROCESO"), "VERIFICAR FECHA")),"SIN VALOR AVANCE")</f>
        <v>CUMPLIDA</v>
      </c>
    </row>
    <row r="706" spans="1:18" ht="135.75">
      <c r="A706" s="44" t="s">
        <v>652</v>
      </c>
      <c r="B706" s="43" t="s">
        <v>1276</v>
      </c>
      <c r="C706" s="474"/>
      <c r="D706" s="474"/>
      <c r="E706" s="475"/>
      <c r="F706" s="475"/>
      <c r="G706" s="475" t="s">
        <v>2075</v>
      </c>
      <c r="H706" s="475" t="s">
        <v>2058</v>
      </c>
      <c r="I706" s="57" t="s">
        <v>658</v>
      </c>
      <c r="J706" s="33" t="s">
        <v>659</v>
      </c>
      <c r="K706" s="51">
        <v>1</v>
      </c>
      <c r="L706" s="296">
        <v>45231</v>
      </c>
      <c r="M706" s="296">
        <v>45504</v>
      </c>
      <c r="N706" s="95">
        <f t="shared" si="25"/>
        <v>39</v>
      </c>
      <c r="O706" s="51">
        <v>1</v>
      </c>
      <c r="P706" s="53" t="s">
        <v>1804</v>
      </c>
      <c r="Q706" s="34">
        <f t="shared" si="24"/>
        <v>1</v>
      </c>
      <c r="R706" s="48" t="str">
        <f t="array" aca="1" ref="R706" ca="1">IF(ISNUMBER(Q706),IF(Q706=100%,"CUMPLIDA",IF(AND(ISNUMBER(M706),ISNUMBER(INDIRECT("FECHA_"&amp;$B706,1))), IF(M706&lt;=INDIRECT("FECHA_"&amp;$B706,1),"INCUMPLIDA","PROCESO"), "VERIFICAR FECHA")),"SIN VALOR AVANCE")</f>
        <v>CUMPLIDA</v>
      </c>
    </row>
    <row r="707" spans="1:18" ht="390.75">
      <c r="A707" s="44" t="s">
        <v>652</v>
      </c>
      <c r="B707" s="43" t="s">
        <v>1276</v>
      </c>
      <c r="C707" s="474"/>
      <c r="D707" s="474"/>
      <c r="E707" s="475"/>
      <c r="F707" s="475"/>
      <c r="G707" s="475" t="s">
        <v>2075</v>
      </c>
      <c r="H707" s="475"/>
      <c r="I707" s="57" t="s">
        <v>661</v>
      </c>
      <c r="J707" s="33" t="s">
        <v>662</v>
      </c>
      <c r="K707" s="51">
        <v>1</v>
      </c>
      <c r="L707" s="296">
        <v>45231</v>
      </c>
      <c r="M707" s="296">
        <v>45504</v>
      </c>
      <c r="N707" s="95">
        <f t="shared" si="25"/>
        <v>39</v>
      </c>
      <c r="O707" s="51">
        <v>1</v>
      </c>
      <c r="P707" s="53" t="s">
        <v>2059</v>
      </c>
      <c r="Q707" s="34">
        <f t="shared" si="24"/>
        <v>1</v>
      </c>
      <c r="R707" s="48" t="str">
        <f t="array" aca="1" ref="R707" ca="1">IF(ISNUMBER(Q707),IF(Q707=100%,"CUMPLIDA",IF(AND(ISNUMBER(M707),ISNUMBER(INDIRECT("FECHA_"&amp;$B707,1))), IF(M707&lt;=INDIRECT("FECHA_"&amp;$B707,1),"INCUMPLIDA","PROCESO"), "VERIFICAR FECHA")),"SIN VALOR AVANCE")</f>
        <v>CUMPLIDA</v>
      </c>
    </row>
    <row r="708" spans="1:18" ht="255.75">
      <c r="A708" s="44" t="s">
        <v>652</v>
      </c>
      <c r="B708" s="43" t="s">
        <v>1276</v>
      </c>
      <c r="C708" s="474"/>
      <c r="D708" s="474"/>
      <c r="E708" s="475"/>
      <c r="F708" s="475"/>
      <c r="G708" s="475" t="s">
        <v>2075</v>
      </c>
      <c r="H708" s="45" t="s">
        <v>664</v>
      </c>
      <c r="I708" s="33" t="s">
        <v>474</v>
      </c>
      <c r="J708" s="33" t="s">
        <v>475</v>
      </c>
      <c r="K708" s="56">
        <v>1</v>
      </c>
      <c r="L708" s="297">
        <v>45323</v>
      </c>
      <c r="M708" s="297">
        <v>45747</v>
      </c>
      <c r="N708" s="95">
        <f t="shared" si="25"/>
        <v>60.571428571428569</v>
      </c>
      <c r="O708" s="51">
        <v>1</v>
      </c>
      <c r="P708" s="53" t="s">
        <v>2060</v>
      </c>
      <c r="Q708" s="34">
        <f t="shared" si="24"/>
        <v>1</v>
      </c>
      <c r="R708" s="48" t="str">
        <f t="array" aca="1" ref="R708" ca="1">IF(ISNUMBER(Q708),IF(Q708=100%,"CUMPLIDA",IF(AND(ISNUMBER(M708),ISNUMBER(INDIRECT("FECHA_"&amp;$B708,1))), IF(M708&lt;=INDIRECT("FECHA_"&amp;$B708,1),"INCUMPLIDA","PROCESO"), "VERIFICAR FECHA")),"SIN VALOR AVANCE")</f>
        <v>CUMPLIDA</v>
      </c>
    </row>
    <row r="709" spans="1:18" ht="135.75">
      <c r="A709" s="44" t="s">
        <v>652</v>
      </c>
      <c r="B709" s="43" t="s">
        <v>1276</v>
      </c>
      <c r="C709" s="474"/>
      <c r="D709" s="474"/>
      <c r="E709" s="475"/>
      <c r="F709" s="475"/>
      <c r="G709" s="475" t="s">
        <v>2075</v>
      </c>
      <c r="H709" s="45" t="s">
        <v>518</v>
      </c>
      <c r="I709" s="33" t="s">
        <v>518</v>
      </c>
      <c r="J709" s="33" t="s">
        <v>519</v>
      </c>
      <c r="K709" s="56">
        <v>1</v>
      </c>
      <c r="L709" s="297">
        <v>45323</v>
      </c>
      <c r="M709" s="297">
        <v>45747</v>
      </c>
      <c r="N709" s="95">
        <f t="shared" si="25"/>
        <v>60.571428571428569</v>
      </c>
      <c r="O709" s="51">
        <v>1</v>
      </c>
      <c r="P709" s="53" t="s">
        <v>1897</v>
      </c>
      <c r="Q709" s="34">
        <f t="shared" si="24"/>
        <v>1</v>
      </c>
      <c r="R709" s="48" t="str">
        <f t="array" aca="1" ref="R709" ca="1">IF(ISNUMBER(Q709),IF(Q709=100%,"CUMPLIDA",IF(AND(ISNUMBER(M709),ISNUMBER(INDIRECT("FECHA_"&amp;$B709,1))), IF(M709&lt;=INDIRECT("FECHA_"&amp;$B709,1),"INCUMPLIDA","PROCESO"), "VERIFICAR FECHA")),"SIN VALOR AVANCE")</f>
        <v>CUMPLIDA</v>
      </c>
    </row>
    <row r="710" spans="1:18" ht="135.75">
      <c r="A710" s="44" t="s">
        <v>652</v>
      </c>
      <c r="B710" s="43" t="s">
        <v>1276</v>
      </c>
      <c r="C710" s="474"/>
      <c r="D710" s="474"/>
      <c r="E710" s="475"/>
      <c r="F710" s="475"/>
      <c r="G710" s="475" t="s">
        <v>2075</v>
      </c>
      <c r="H710" s="45" t="s">
        <v>480</v>
      </c>
      <c r="I710" s="33" t="s">
        <v>481</v>
      </c>
      <c r="J710" s="33" t="s">
        <v>482</v>
      </c>
      <c r="K710" s="56">
        <v>1</v>
      </c>
      <c r="L710" s="297">
        <v>45231</v>
      </c>
      <c r="M710" s="297">
        <v>45747</v>
      </c>
      <c r="N710" s="95">
        <f t="shared" si="25"/>
        <v>73.714285714285708</v>
      </c>
      <c r="O710" s="51">
        <v>1</v>
      </c>
      <c r="P710" s="53" t="s">
        <v>1897</v>
      </c>
      <c r="Q710" s="34">
        <f t="shared" si="24"/>
        <v>1</v>
      </c>
      <c r="R710" s="48" t="str">
        <f t="array" aca="1" ref="R710" ca="1">IF(ISNUMBER(Q710),IF(Q710=100%,"CUMPLIDA",IF(AND(ISNUMBER(M710),ISNUMBER(INDIRECT("FECHA_"&amp;$B710,1))), IF(M710&lt;=INDIRECT("FECHA_"&amp;$B710,1),"INCUMPLIDA","PROCESO"), "VERIFICAR FECHA")),"SIN VALOR AVANCE")</f>
        <v>CUMPLIDA</v>
      </c>
    </row>
    <row r="711" spans="1:18" ht="255.75">
      <c r="A711" s="44" t="s">
        <v>652</v>
      </c>
      <c r="B711" s="43" t="s">
        <v>1276</v>
      </c>
      <c r="C711" s="474"/>
      <c r="D711" s="474"/>
      <c r="E711" s="475"/>
      <c r="F711" s="475"/>
      <c r="G711" s="475" t="s">
        <v>2075</v>
      </c>
      <c r="H711" s="45" t="s">
        <v>483</v>
      </c>
      <c r="I711" s="33" t="s">
        <v>483</v>
      </c>
      <c r="J711" s="33" t="s">
        <v>1722</v>
      </c>
      <c r="K711" s="56">
        <v>1</v>
      </c>
      <c r="L711" s="297">
        <v>45323</v>
      </c>
      <c r="M711" s="297">
        <v>45747</v>
      </c>
      <c r="N711" s="95">
        <f t="shared" si="25"/>
        <v>60.571428571428569</v>
      </c>
      <c r="O711" s="51">
        <v>1</v>
      </c>
      <c r="P711" s="53" t="s">
        <v>2060</v>
      </c>
      <c r="Q711" s="34">
        <f t="shared" si="24"/>
        <v>1</v>
      </c>
      <c r="R711" s="48" t="str">
        <f t="array" aca="1" ref="R711" ca="1">IF(ISNUMBER(Q711),IF(Q711=100%,"CUMPLIDA",IF(AND(ISNUMBER(M711),ISNUMBER(INDIRECT("FECHA_"&amp;$B711,1))), IF(M711&lt;=INDIRECT("FECHA_"&amp;$B711,1),"INCUMPLIDA","PROCESO"), "VERIFICAR FECHA")),"SIN VALOR AVANCE")</f>
        <v>CUMPLIDA</v>
      </c>
    </row>
    <row r="712" spans="1:18" ht="135.75">
      <c r="A712" s="44" t="s">
        <v>652</v>
      </c>
      <c r="B712" s="43" t="s">
        <v>1276</v>
      </c>
      <c r="C712" s="474"/>
      <c r="D712" s="474"/>
      <c r="E712" s="475"/>
      <c r="F712" s="475"/>
      <c r="G712" s="475" t="s">
        <v>2075</v>
      </c>
      <c r="H712" s="45" t="s">
        <v>1808</v>
      </c>
      <c r="I712" s="33" t="s">
        <v>1808</v>
      </c>
      <c r="J712" s="33" t="s">
        <v>485</v>
      </c>
      <c r="K712" s="56">
        <v>1</v>
      </c>
      <c r="L712" s="297">
        <v>45231</v>
      </c>
      <c r="M712" s="297">
        <v>45747</v>
      </c>
      <c r="N712" s="95">
        <f t="shared" si="25"/>
        <v>73.714285714285708</v>
      </c>
      <c r="O712" s="51">
        <v>1</v>
      </c>
      <c r="P712" s="53" t="s">
        <v>1897</v>
      </c>
      <c r="Q712" s="34">
        <f t="shared" si="24"/>
        <v>1</v>
      </c>
      <c r="R712" s="48" t="str">
        <f t="array" aca="1" ref="R712" ca="1">IF(ISNUMBER(Q712),IF(Q712=100%,"CUMPLIDA",IF(AND(ISNUMBER(M712),ISNUMBER(INDIRECT("FECHA_"&amp;$B712,1))), IF(M712&lt;=INDIRECT("FECHA_"&amp;$B712,1),"INCUMPLIDA","PROCESO"), "VERIFICAR FECHA")),"SIN VALOR AVANCE")</f>
        <v>CUMPLIDA</v>
      </c>
    </row>
    <row r="713" spans="1:18" ht="390.75">
      <c r="A713" s="44" t="s">
        <v>652</v>
      </c>
      <c r="B713" s="43" t="s">
        <v>1276</v>
      </c>
      <c r="C713" s="474"/>
      <c r="D713" s="474"/>
      <c r="E713" s="475"/>
      <c r="F713" s="475"/>
      <c r="G713" s="475" t="s">
        <v>2075</v>
      </c>
      <c r="H713" s="45" t="s">
        <v>1809</v>
      </c>
      <c r="I713" s="33" t="s">
        <v>1809</v>
      </c>
      <c r="J713" s="33" t="s">
        <v>776</v>
      </c>
      <c r="K713" s="56">
        <v>1</v>
      </c>
      <c r="L713" s="297">
        <v>45231</v>
      </c>
      <c r="M713" s="297">
        <v>45808</v>
      </c>
      <c r="N713" s="95">
        <f t="shared" si="25"/>
        <v>82.428571428571431</v>
      </c>
      <c r="O713" s="51">
        <v>1</v>
      </c>
      <c r="P713" s="53" t="s">
        <v>2059</v>
      </c>
      <c r="Q713" s="34">
        <f t="shared" si="24"/>
        <v>1</v>
      </c>
      <c r="R713" s="48" t="str">
        <f t="array" aca="1" ref="R713" ca="1">IF(ISNUMBER(Q713),IF(Q713=100%,"CUMPLIDA",IF(AND(ISNUMBER(M713),ISNUMBER(INDIRECT("FECHA_"&amp;$B713,1))), IF(M713&lt;=INDIRECT("FECHA_"&amp;$B713,1),"INCUMPLIDA","PROCESO"), "VERIFICAR FECHA")),"SIN VALOR AVANCE")</f>
        <v>CUMPLIDA</v>
      </c>
    </row>
    <row r="714" spans="1:18" ht="135.75">
      <c r="A714" s="44" t="s">
        <v>652</v>
      </c>
      <c r="B714" s="43" t="s">
        <v>1276</v>
      </c>
      <c r="C714" s="474" t="s">
        <v>2047</v>
      </c>
      <c r="D714" s="474" t="s">
        <v>1623</v>
      </c>
      <c r="E714" s="475"/>
      <c r="F714" s="475"/>
      <c r="G714" s="475" t="s">
        <v>2075</v>
      </c>
      <c r="H714" s="45" t="s">
        <v>56</v>
      </c>
      <c r="I714" s="33" t="s">
        <v>489</v>
      </c>
      <c r="J714" s="33" t="s">
        <v>490</v>
      </c>
      <c r="K714" s="56">
        <v>7</v>
      </c>
      <c r="L714" s="297">
        <v>46024</v>
      </c>
      <c r="M714" s="297">
        <v>46660</v>
      </c>
      <c r="N714" s="95">
        <f t="shared" si="25"/>
        <v>90.857142857142861</v>
      </c>
      <c r="O714" s="51">
        <v>0</v>
      </c>
      <c r="P714" s="53" t="s">
        <v>1897</v>
      </c>
      <c r="Q714" s="34">
        <f t="shared" si="24"/>
        <v>0</v>
      </c>
      <c r="R714" s="48" t="str">
        <f t="array" aca="1" ref="R714" ca="1">IF(ISNUMBER(Q714),IF(Q714=100%,"CUMPLIDA",IF(AND(ISNUMBER(M714),ISNUMBER(INDIRECT("FECHA_"&amp;$B714,1))), IF(M714&lt;=INDIRECT("FECHA_"&amp;$B714,1),"INCUMPLIDA","PROCESO"), "VERIFICAR FECHA")),"SIN VALOR AVANCE")</f>
        <v>PROCESO</v>
      </c>
    </row>
    <row r="715" spans="1:18" ht="255.75">
      <c r="A715" s="44" t="s">
        <v>652</v>
      </c>
      <c r="B715" s="43" t="s">
        <v>1276</v>
      </c>
      <c r="C715" s="474" t="s">
        <v>2047</v>
      </c>
      <c r="D715" s="474" t="s">
        <v>1623</v>
      </c>
      <c r="E715" s="475"/>
      <c r="F715" s="475"/>
      <c r="G715" s="475" t="s">
        <v>2075</v>
      </c>
      <c r="H715" s="45" t="s">
        <v>492</v>
      </c>
      <c r="I715" s="33" t="s">
        <v>493</v>
      </c>
      <c r="J715" s="33" t="s">
        <v>494</v>
      </c>
      <c r="K715" s="56">
        <v>1</v>
      </c>
      <c r="L715" s="297">
        <v>46024</v>
      </c>
      <c r="M715" s="297">
        <v>46660</v>
      </c>
      <c r="N715" s="95">
        <f t="shared" si="25"/>
        <v>90.857142857142861</v>
      </c>
      <c r="O715" s="51">
        <v>0</v>
      </c>
      <c r="P715" s="53" t="s">
        <v>2060</v>
      </c>
      <c r="Q715" s="34">
        <f t="shared" si="24"/>
        <v>0</v>
      </c>
      <c r="R715" s="48" t="str">
        <f t="array" aca="1" ref="R715" ca="1">IF(ISNUMBER(Q715),IF(Q715=100%,"CUMPLIDA",IF(AND(ISNUMBER(M715),ISNUMBER(INDIRECT("FECHA_"&amp;$B715,1))), IF(M715&lt;=INDIRECT("FECHA_"&amp;$B715,1),"INCUMPLIDA","PROCESO"), "VERIFICAR FECHA")),"SIN VALOR AVANCE")</f>
        <v>PROCESO</v>
      </c>
    </row>
    <row r="716" spans="1:18" ht="390.75">
      <c r="A716" s="44" t="s">
        <v>652</v>
      </c>
      <c r="B716" s="43" t="s">
        <v>1276</v>
      </c>
      <c r="C716" s="474" t="s">
        <v>2047</v>
      </c>
      <c r="D716" s="474" t="s">
        <v>1623</v>
      </c>
      <c r="E716" s="475"/>
      <c r="F716" s="475"/>
      <c r="G716" s="475" t="s">
        <v>2075</v>
      </c>
      <c r="H716" s="45" t="s">
        <v>495</v>
      </c>
      <c r="I716" s="33" t="s">
        <v>496</v>
      </c>
      <c r="J716" s="33" t="s">
        <v>527</v>
      </c>
      <c r="K716" s="56">
        <v>2</v>
      </c>
      <c r="L716" s="297">
        <v>46024</v>
      </c>
      <c r="M716" s="297">
        <v>46660</v>
      </c>
      <c r="N716" s="95">
        <f t="shared" si="25"/>
        <v>90.857142857142861</v>
      </c>
      <c r="O716" s="51">
        <v>0</v>
      </c>
      <c r="P716" s="53" t="s">
        <v>2059</v>
      </c>
      <c r="Q716" s="34">
        <f t="shared" si="24"/>
        <v>0</v>
      </c>
      <c r="R716" s="48" t="str">
        <f t="array" aca="1" ref="R716" ca="1">IF(ISNUMBER(Q716),IF(Q716=100%,"CUMPLIDA",IF(AND(ISNUMBER(M716),ISNUMBER(INDIRECT("FECHA_"&amp;$B716,1))), IF(M716&lt;=INDIRECT("FECHA_"&amp;$B716,1),"INCUMPLIDA","PROCESO"), "VERIFICAR FECHA")),"SIN VALOR AVANCE")</f>
        <v>PROCESO</v>
      </c>
    </row>
    <row r="717" spans="1:18" ht="135.75">
      <c r="A717" s="44" t="s">
        <v>652</v>
      </c>
      <c r="B717" s="43" t="s">
        <v>1276</v>
      </c>
      <c r="C717" s="474" t="s">
        <v>2047</v>
      </c>
      <c r="D717" s="474" t="s">
        <v>1623</v>
      </c>
      <c r="E717" s="475"/>
      <c r="F717" s="475"/>
      <c r="G717" s="475" t="s">
        <v>2075</v>
      </c>
      <c r="H717" s="45" t="s">
        <v>2077</v>
      </c>
      <c r="I717" s="33" t="s">
        <v>2078</v>
      </c>
      <c r="J717" s="33" t="s">
        <v>1716</v>
      </c>
      <c r="K717" s="51">
        <v>12</v>
      </c>
      <c r="L717" s="296">
        <v>44958</v>
      </c>
      <c r="M717" s="296">
        <v>45323</v>
      </c>
      <c r="N717" s="95">
        <f t="shared" si="25"/>
        <v>52.142857142857146</v>
      </c>
      <c r="O717" s="51">
        <v>12</v>
      </c>
      <c r="P717" s="33" t="s">
        <v>2069</v>
      </c>
      <c r="Q717" s="34">
        <f t="shared" si="24"/>
        <v>1</v>
      </c>
      <c r="R717" s="48" t="str">
        <f t="array" aca="1" ref="R717" ca="1">IF(ISNUMBER(Q717),IF(Q717=100%,"CUMPLIDA",IF(AND(ISNUMBER(M717),ISNUMBER(INDIRECT("FECHA_"&amp;$B717,1))), IF(M717&lt;=INDIRECT("FECHA_"&amp;$B717,1),"INCUMPLIDA","PROCESO"), "VERIFICAR FECHA")),"SIN VALOR AVANCE")</f>
        <v>CUMPLIDA</v>
      </c>
    </row>
    <row r="718" spans="1:18" ht="135.75">
      <c r="A718" s="44" t="s">
        <v>652</v>
      </c>
      <c r="B718" s="43" t="s">
        <v>1276</v>
      </c>
      <c r="C718" s="474" t="s">
        <v>2047</v>
      </c>
      <c r="D718" s="474" t="s">
        <v>1623</v>
      </c>
      <c r="E718" s="475"/>
      <c r="F718" s="475"/>
      <c r="G718" s="475" t="s">
        <v>2075</v>
      </c>
      <c r="H718" s="45" t="s">
        <v>2079</v>
      </c>
      <c r="I718" s="33" t="s">
        <v>2080</v>
      </c>
      <c r="J718" s="33" t="s">
        <v>1716</v>
      </c>
      <c r="K718" s="51">
        <v>4</v>
      </c>
      <c r="L718" s="296">
        <v>44958</v>
      </c>
      <c r="M718" s="296">
        <v>45323</v>
      </c>
      <c r="N718" s="95">
        <f t="shared" si="25"/>
        <v>52.142857142857146</v>
      </c>
      <c r="O718" s="51">
        <v>4</v>
      </c>
      <c r="P718" s="33" t="s">
        <v>2069</v>
      </c>
      <c r="Q718" s="34">
        <f t="shared" si="24"/>
        <v>1</v>
      </c>
      <c r="R718" s="48" t="str">
        <f t="array" aca="1" ref="R718" ca="1">IF(ISNUMBER(Q718),IF(Q718=100%,"CUMPLIDA",IF(AND(ISNUMBER(M718),ISNUMBER(INDIRECT("FECHA_"&amp;$B718,1))), IF(M718&lt;=INDIRECT("FECHA_"&amp;$B718,1),"INCUMPLIDA","PROCESO"), "VERIFICAR FECHA")),"SIN VALOR AVANCE")</f>
        <v>CUMPLIDA</v>
      </c>
    </row>
    <row r="719" spans="1:18" ht="135.75">
      <c r="A719" s="44" t="s">
        <v>652</v>
      </c>
      <c r="B719" s="43" t="s">
        <v>1276</v>
      </c>
      <c r="C719" s="474" t="s">
        <v>2047</v>
      </c>
      <c r="D719" s="474" t="s">
        <v>1623</v>
      </c>
      <c r="E719" s="475"/>
      <c r="F719" s="475"/>
      <c r="G719" s="475" t="s">
        <v>2075</v>
      </c>
      <c r="H719" s="45" t="s">
        <v>2072</v>
      </c>
      <c r="I719" s="33" t="s">
        <v>2073</v>
      </c>
      <c r="J719" s="33" t="s">
        <v>1716</v>
      </c>
      <c r="K719" s="51">
        <v>1</v>
      </c>
      <c r="L719" s="296">
        <v>44958</v>
      </c>
      <c r="M719" s="296">
        <v>44985</v>
      </c>
      <c r="N719" s="95">
        <f t="shared" si="25"/>
        <v>3.8571428571428572</v>
      </c>
      <c r="O719" s="51">
        <v>1</v>
      </c>
      <c r="P719" s="33" t="s">
        <v>2069</v>
      </c>
      <c r="Q719" s="34">
        <f t="shared" si="24"/>
        <v>1</v>
      </c>
      <c r="R719" s="48" t="str">
        <f t="array" aca="1" ref="R719" ca="1">IF(ISNUMBER(Q719),IF(Q719=100%,"CUMPLIDA",IF(AND(ISNUMBER(M719),ISNUMBER(INDIRECT("FECHA_"&amp;$B719,1))), IF(M719&lt;=INDIRECT("FECHA_"&amp;$B719,1),"INCUMPLIDA","PROCESO"), "VERIFICAR FECHA")),"SIN VALOR AVANCE")</f>
        <v>CUMPLIDA</v>
      </c>
    </row>
    <row r="720" spans="1:18" ht="135.75" customHeight="1">
      <c r="A720" s="44" t="s">
        <v>652</v>
      </c>
      <c r="B720" s="43" t="s">
        <v>1276</v>
      </c>
      <c r="C720" s="474" t="s">
        <v>2047</v>
      </c>
      <c r="D720" s="474" t="s">
        <v>1623</v>
      </c>
      <c r="E720" s="475" t="s">
        <v>2081</v>
      </c>
      <c r="F720" s="475"/>
      <c r="G720" s="475" t="s">
        <v>2082</v>
      </c>
      <c r="H720" s="475" t="s">
        <v>2058</v>
      </c>
      <c r="I720" s="57" t="s">
        <v>658</v>
      </c>
      <c r="J720" s="33" t="s">
        <v>659</v>
      </c>
      <c r="K720" s="51">
        <v>1</v>
      </c>
      <c r="L720" s="296">
        <v>45231</v>
      </c>
      <c r="M720" s="296">
        <v>45504</v>
      </c>
      <c r="N720" s="95">
        <f t="shared" si="25"/>
        <v>39</v>
      </c>
      <c r="O720" s="51">
        <v>1</v>
      </c>
      <c r="P720" s="53" t="s">
        <v>1804</v>
      </c>
      <c r="Q720" s="34">
        <f t="shared" si="24"/>
        <v>1</v>
      </c>
      <c r="R720" s="48" t="str">
        <f t="array" aca="1" ref="R720" ca="1">IF(ISNUMBER(Q720),IF(Q720=100%,"CUMPLIDA",IF(AND(ISNUMBER(M720),ISNUMBER(INDIRECT("FECHA_"&amp;$B720,1))), IF(M720&lt;=INDIRECT("FECHA_"&amp;$B720,1),"INCUMPLIDA","PROCESO"), "VERIFICAR FECHA")),"SIN VALOR AVANCE")</f>
        <v>CUMPLIDA</v>
      </c>
    </row>
    <row r="721" spans="1:18" ht="390.75">
      <c r="A721" s="44" t="s">
        <v>652</v>
      </c>
      <c r="B721" s="43" t="s">
        <v>1276</v>
      </c>
      <c r="C721" s="474"/>
      <c r="D721" s="474"/>
      <c r="E721" s="475"/>
      <c r="F721" s="475"/>
      <c r="G721" s="475" t="s">
        <v>2082</v>
      </c>
      <c r="H721" s="475"/>
      <c r="I721" s="57" t="s">
        <v>661</v>
      </c>
      <c r="J721" s="33" t="s">
        <v>662</v>
      </c>
      <c r="K721" s="51">
        <v>1</v>
      </c>
      <c r="L721" s="296">
        <v>45231</v>
      </c>
      <c r="M721" s="296">
        <v>45504</v>
      </c>
      <c r="N721" s="95">
        <f t="shared" si="25"/>
        <v>39</v>
      </c>
      <c r="O721" s="51">
        <v>1</v>
      </c>
      <c r="P721" s="53" t="s">
        <v>2059</v>
      </c>
      <c r="Q721" s="34">
        <f t="shared" si="24"/>
        <v>1</v>
      </c>
      <c r="R721" s="48" t="str">
        <f t="array" aca="1" ref="R721" ca="1">IF(ISNUMBER(Q721),IF(Q721=100%,"CUMPLIDA",IF(AND(ISNUMBER(M721),ISNUMBER(INDIRECT("FECHA_"&amp;$B721,1))), IF(M721&lt;=INDIRECT("FECHA_"&amp;$B721,1),"INCUMPLIDA","PROCESO"), "VERIFICAR FECHA")),"SIN VALOR AVANCE")</f>
        <v>CUMPLIDA</v>
      </c>
    </row>
    <row r="722" spans="1:18" ht="255.75" customHeight="1">
      <c r="A722" s="44" t="s">
        <v>652</v>
      </c>
      <c r="B722" s="43" t="s">
        <v>1276</v>
      </c>
      <c r="C722" s="474"/>
      <c r="D722" s="474"/>
      <c r="E722" s="475"/>
      <c r="F722" s="475"/>
      <c r="G722" s="475" t="s">
        <v>2082</v>
      </c>
      <c r="H722" s="45" t="s">
        <v>664</v>
      </c>
      <c r="I722" s="33" t="s">
        <v>474</v>
      </c>
      <c r="J722" s="33" t="s">
        <v>475</v>
      </c>
      <c r="K722" s="56">
        <v>1</v>
      </c>
      <c r="L722" s="297">
        <v>45323</v>
      </c>
      <c r="M722" s="297">
        <v>45747</v>
      </c>
      <c r="N722" s="95">
        <f t="shared" si="25"/>
        <v>60.571428571428569</v>
      </c>
      <c r="O722" s="51">
        <v>1</v>
      </c>
      <c r="P722" s="53" t="s">
        <v>2060</v>
      </c>
      <c r="Q722" s="34">
        <f t="shared" si="24"/>
        <v>1</v>
      </c>
      <c r="R722" s="48" t="str">
        <f t="array" aca="1" ref="R722" ca="1">IF(ISNUMBER(Q722),IF(Q722=100%,"CUMPLIDA",IF(AND(ISNUMBER(M722),ISNUMBER(INDIRECT("FECHA_"&amp;$B722,1))), IF(M722&lt;=INDIRECT("FECHA_"&amp;$B722,1),"INCUMPLIDA","PROCESO"), "VERIFICAR FECHA")),"SIN VALOR AVANCE")</f>
        <v>CUMPLIDA</v>
      </c>
    </row>
    <row r="723" spans="1:18" ht="135.75" customHeight="1">
      <c r="A723" s="44" t="s">
        <v>652</v>
      </c>
      <c r="B723" s="43" t="s">
        <v>1276</v>
      </c>
      <c r="C723" s="474"/>
      <c r="D723" s="474"/>
      <c r="E723" s="475"/>
      <c r="F723" s="475"/>
      <c r="G723" s="475" t="s">
        <v>2082</v>
      </c>
      <c r="H723" s="45" t="s">
        <v>518</v>
      </c>
      <c r="I723" s="33" t="s">
        <v>518</v>
      </c>
      <c r="J723" s="33" t="s">
        <v>519</v>
      </c>
      <c r="K723" s="56">
        <v>1</v>
      </c>
      <c r="L723" s="297">
        <v>45323</v>
      </c>
      <c r="M723" s="297">
        <v>45747</v>
      </c>
      <c r="N723" s="95">
        <f t="shared" si="25"/>
        <v>60.571428571428569</v>
      </c>
      <c r="O723" s="51">
        <v>1</v>
      </c>
      <c r="P723" s="53" t="s">
        <v>1897</v>
      </c>
      <c r="Q723" s="34">
        <f t="shared" si="24"/>
        <v>1</v>
      </c>
      <c r="R723" s="48" t="str">
        <f t="array" aca="1" ref="R723" ca="1">IF(ISNUMBER(Q723),IF(Q723=100%,"CUMPLIDA",IF(AND(ISNUMBER(M723),ISNUMBER(INDIRECT("FECHA_"&amp;$B723,1))), IF(M723&lt;=INDIRECT("FECHA_"&amp;$B723,1),"INCUMPLIDA","PROCESO"), "VERIFICAR FECHA")),"SIN VALOR AVANCE")</f>
        <v>CUMPLIDA</v>
      </c>
    </row>
    <row r="724" spans="1:18" ht="135.75" customHeight="1">
      <c r="A724" s="44" t="s">
        <v>652</v>
      </c>
      <c r="B724" s="43" t="s">
        <v>1276</v>
      </c>
      <c r="C724" s="474" t="s">
        <v>2047</v>
      </c>
      <c r="D724" s="474" t="s">
        <v>1623</v>
      </c>
      <c r="E724" s="475"/>
      <c r="F724" s="475"/>
      <c r="G724" s="475" t="s">
        <v>2082</v>
      </c>
      <c r="H724" s="45" t="s">
        <v>480</v>
      </c>
      <c r="I724" s="33" t="s">
        <v>481</v>
      </c>
      <c r="J724" s="33" t="s">
        <v>482</v>
      </c>
      <c r="K724" s="56">
        <v>1</v>
      </c>
      <c r="L724" s="297">
        <v>45231</v>
      </c>
      <c r="M724" s="297">
        <v>45747</v>
      </c>
      <c r="N724" s="95">
        <f t="shared" si="25"/>
        <v>73.714285714285708</v>
      </c>
      <c r="O724" s="51">
        <v>1</v>
      </c>
      <c r="P724" s="53" t="s">
        <v>1897</v>
      </c>
      <c r="Q724" s="34">
        <f t="shared" si="24"/>
        <v>1</v>
      </c>
      <c r="R724" s="48" t="str">
        <f t="array" aca="1" ref="R724" ca="1">IF(ISNUMBER(Q724),IF(Q724=100%,"CUMPLIDA",IF(AND(ISNUMBER(M724),ISNUMBER(INDIRECT("FECHA_"&amp;$B724,1))), IF(M724&lt;=INDIRECT("FECHA_"&amp;$B724,1),"INCUMPLIDA","PROCESO"), "VERIFICAR FECHA")),"SIN VALOR AVANCE")</f>
        <v>CUMPLIDA</v>
      </c>
    </row>
    <row r="725" spans="1:18" ht="255.75" customHeight="1">
      <c r="A725" s="44" t="s">
        <v>652</v>
      </c>
      <c r="B725" s="43" t="s">
        <v>1276</v>
      </c>
      <c r="C725" s="474"/>
      <c r="D725" s="474"/>
      <c r="E725" s="475"/>
      <c r="F725" s="475"/>
      <c r="G725" s="475" t="s">
        <v>2082</v>
      </c>
      <c r="H725" s="45" t="s">
        <v>483</v>
      </c>
      <c r="I725" s="33" t="s">
        <v>483</v>
      </c>
      <c r="J725" s="33" t="s">
        <v>1722</v>
      </c>
      <c r="K725" s="56">
        <v>1</v>
      </c>
      <c r="L725" s="297">
        <v>45323</v>
      </c>
      <c r="M725" s="297">
        <v>45747</v>
      </c>
      <c r="N725" s="95">
        <f t="shared" si="25"/>
        <v>60.571428571428569</v>
      </c>
      <c r="O725" s="51">
        <v>1</v>
      </c>
      <c r="P725" s="53" t="s">
        <v>2060</v>
      </c>
      <c r="Q725" s="34">
        <f t="shared" si="24"/>
        <v>1</v>
      </c>
      <c r="R725" s="48" t="str">
        <f t="array" aca="1" ref="R725" ca="1">IF(ISNUMBER(Q725),IF(Q725=100%,"CUMPLIDA",IF(AND(ISNUMBER(M725),ISNUMBER(INDIRECT("FECHA_"&amp;$B725,1))), IF(M725&lt;=INDIRECT("FECHA_"&amp;$B725,1),"INCUMPLIDA","PROCESO"), "VERIFICAR FECHA")),"SIN VALOR AVANCE")</f>
        <v>CUMPLIDA</v>
      </c>
    </row>
    <row r="726" spans="1:18" ht="135.75" customHeight="1">
      <c r="A726" s="44" t="s">
        <v>652</v>
      </c>
      <c r="B726" s="43" t="s">
        <v>1276</v>
      </c>
      <c r="C726" s="474"/>
      <c r="D726" s="474"/>
      <c r="E726" s="475"/>
      <c r="F726" s="475"/>
      <c r="G726" s="475" t="s">
        <v>2082</v>
      </c>
      <c r="H726" s="45" t="s">
        <v>1808</v>
      </c>
      <c r="I726" s="33" t="s">
        <v>1808</v>
      </c>
      <c r="J726" s="33" t="s">
        <v>485</v>
      </c>
      <c r="K726" s="56">
        <v>1</v>
      </c>
      <c r="L726" s="297">
        <v>45231</v>
      </c>
      <c r="M726" s="297">
        <v>45747</v>
      </c>
      <c r="N726" s="95">
        <f t="shared" si="25"/>
        <v>73.714285714285708</v>
      </c>
      <c r="O726" s="51">
        <v>1</v>
      </c>
      <c r="P726" s="53" t="s">
        <v>1897</v>
      </c>
      <c r="Q726" s="34">
        <f t="shared" si="24"/>
        <v>1</v>
      </c>
      <c r="R726" s="48" t="str">
        <f t="array" aca="1" ref="R726" ca="1">IF(ISNUMBER(Q726),IF(Q726=100%,"CUMPLIDA",IF(AND(ISNUMBER(M726),ISNUMBER(INDIRECT("FECHA_"&amp;$B726,1))), IF(M726&lt;=INDIRECT("FECHA_"&amp;$B726,1),"INCUMPLIDA","PROCESO"), "VERIFICAR FECHA")),"SIN VALOR AVANCE")</f>
        <v>CUMPLIDA</v>
      </c>
    </row>
    <row r="727" spans="1:18" ht="390.75">
      <c r="A727" s="44" t="s">
        <v>652</v>
      </c>
      <c r="B727" s="43" t="s">
        <v>1276</v>
      </c>
      <c r="C727" s="474"/>
      <c r="D727" s="474"/>
      <c r="E727" s="475"/>
      <c r="F727" s="475"/>
      <c r="G727" s="475" t="s">
        <v>2082</v>
      </c>
      <c r="H727" s="45" t="s">
        <v>1809</v>
      </c>
      <c r="I727" s="33" t="s">
        <v>1809</v>
      </c>
      <c r="J727" s="33" t="s">
        <v>776</v>
      </c>
      <c r="K727" s="56">
        <v>1</v>
      </c>
      <c r="L727" s="297">
        <v>45231</v>
      </c>
      <c r="M727" s="297">
        <v>45808</v>
      </c>
      <c r="N727" s="95">
        <f t="shared" si="25"/>
        <v>82.428571428571431</v>
      </c>
      <c r="O727" s="51">
        <v>1</v>
      </c>
      <c r="P727" s="53" t="s">
        <v>2059</v>
      </c>
      <c r="Q727" s="34">
        <f t="shared" si="24"/>
        <v>1</v>
      </c>
      <c r="R727" s="48" t="str">
        <f t="array" aca="1" ref="R727" ca="1">IF(ISNUMBER(Q727),IF(Q727=100%,"CUMPLIDA",IF(AND(ISNUMBER(M727),ISNUMBER(INDIRECT("FECHA_"&amp;$B727,1))), IF(M727&lt;=INDIRECT("FECHA_"&amp;$B727,1),"INCUMPLIDA","PROCESO"), "VERIFICAR FECHA")),"SIN VALOR AVANCE")</f>
        <v>CUMPLIDA</v>
      </c>
    </row>
    <row r="728" spans="1:18" ht="135.75" customHeight="1">
      <c r="A728" s="44" t="s">
        <v>652</v>
      </c>
      <c r="B728" s="43" t="s">
        <v>1276</v>
      </c>
      <c r="C728" s="474"/>
      <c r="D728" s="474"/>
      <c r="E728" s="475"/>
      <c r="F728" s="475"/>
      <c r="G728" s="475" t="s">
        <v>2082</v>
      </c>
      <c r="H728" s="45" t="s">
        <v>56</v>
      </c>
      <c r="I728" s="33" t="s">
        <v>489</v>
      </c>
      <c r="J728" s="33" t="s">
        <v>490</v>
      </c>
      <c r="K728" s="56">
        <v>12</v>
      </c>
      <c r="L728" s="297">
        <v>46024</v>
      </c>
      <c r="M728" s="297">
        <v>47118</v>
      </c>
      <c r="N728" s="95">
        <f t="shared" si="25"/>
        <v>156.28571428571428</v>
      </c>
      <c r="O728" s="51">
        <v>0</v>
      </c>
      <c r="P728" s="53" t="s">
        <v>1897</v>
      </c>
      <c r="Q728" s="34">
        <f t="shared" si="24"/>
        <v>0</v>
      </c>
      <c r="R728" s="48" t="str">
        <f t="array" aca="1" ref="R728" ca="1">IF(ISNUMBER(Q728),IF(Q728=100%,"CUMPLIDA",IF(AND(ISNUMBER(M728),ISNUMBER(INDIRECT("FECHA_"&amp;$B728,1))), IF(M728&lt;=INDIRECT("FECHA_"&amp;$B728,1),"INCUMPLIDA","PROCESO"), "VERIFICAR FECHA")),"SIN VALOR AVANCE")</f>
        <v>PROCESO</v>
      </c>
    </row>
    <row r="729" spans="1:18" ht="240.75" customHeight="1">
      <c r="A729" s="44" t="s">
        <v>652</v>
      </c>
      <c r="B729" s="43" t="s">
        <v>1276</v>
      </c>
      <c r="C729" s="474"/>
      <c r="D729" s="474"/>
      <c r="E729" s="475"/>
      <c r="F729" s="475"/>
      <c r="G729" s="475" t="s">
        <v>2082</v>
      </c>
      <c r="H729" s="45" t="s">
        <v>492</v>
      </c>
      <c r="I729" s="33" t="s">
        <v>493</v>
      </c>
      <c r="J729" s="33" t="s">
        <v>494</v>
      </c>
      <c r="K729" s="56">
        <v>1</v>
      </c>
      <c r="L729" s="297">
        <v>46024</v>
      </c>
      <c r="M729" s="297">
        <v>47118</v>
      </c>
      <c r="N729" s="95">
        <f t="shared" si="25"/>
        <v>156.28571428571428</v>
      </c>
      <c r="O729" s="51">
        <v>0</v>
      </c>
      <c r="P729" s="53" t="s">
        <v>2083</v>
      </c>
      <c r="Q729" s="34">
        <f t="shared" si="24"/>
        <v>0</v>
      </c>
      <c r="R729" s="48" t="str">
        <f t="array" aca="1" ref="R729" ca="1">IF(ISNUMBER(Q729),IF(Q729=100%,"CUMPLIDA",IF(AND(ISNUMBER(M729),ISNUMBER(INDIRECT("FECHA_"&amp;$B729,1))), IF(M729&lt;=INDIRECT("FECHA_"&amp;$B729,1),"INCUMPLIDA","PROCESO"), "VERIFICAR FECHA")),"SIN VALOR AVANCE")</f>
        <v>PROCESO</v>
      </c>
    </row>
    <row r="730" spans="1:18" ht="390.75">
      <c r="A730" s="44" t="s">
        <v>652</v>
      </c>
      <c r="B730" s="43" t="s">
        <v>1276</v>
      </c>
      <c r="C730" s="474" t="s">
        <v>2047</v>
      </c>
      <c r="D730" s="474" t="s">
        <v>1623</v>
      </c>
      <c r="E730" s="475"/>
      <c r="F730" s="475"/>
      <c r="G730" s="475" t="s">
        <v>2082</v>
      </c>
      <c r="H730" s="45" t="s">
        <v>495</v>
      </c>
      <c r="I730" s="33" t="s">
        <v>496</v>
      </c>
      <c r="J730" s="33" t="s">
        <v>527</v>
      </c>
      <c r="K730" s="56">
        <v>2</v>
      </c>
      <c r="L730" s="297">
        <v>46024</v>
      </c>
      <c r="M730" s="297">
        <v>47118</v>
      </c>
      <c r="N730" s="95">
        <f t="shared" si="25"/>
        <v>156.28571428571428</v>
      </c>
      <c r="O730" s="51">
        <v>0</v>
      </c>
      <c r="P730" s="53" t="s">
        <v>2059</v>
      </c>
      <c r="Q730" s="34">
        <f t="shared" si="24"/>
        <v>0</v>
      </c>
      <c r="R730" s="48" t="str">
        <f t="array" aca="1" ref="R730" ca="1">IF(ISNUMBER(Q730),IF(Q730=100%,"CUMPLIDA",IF(AND(ISNUMBER(M730),ISNUMBER(INDIRECT("FECHA_"&amp;$B730,1))), IF(M730&lt;=INDIRECT("FECHA_"&amp;$B730,1),"INCUMPLIDA","PROCESO"), "VERIFICAR FECHA")),"SIN VALOR AVANCE")</f>
        <v>PROCESO</v>
      </c>
    </row>
    <row r="731" spans="1:18" ht="195.75" customHeight="1">
      <c r="A731" s="44" t="s">
        <v>652</v>
      </c>
      <c r="B731" s="43" t="s">
        <v>1276</v>
      </c>
      <c r="C731" s="474" t="s">
        <v>2047</v>
      </c>
      <c r="D731" s="474" t="s">
        <v>1623</v>
      </c>
      <c r="E731" s="475"/>
      <c r="F731" s="475"/>
      <c r="G731" s="475" t="s">
        <v>2082</v>
      </c>
      <c r="H731" s="45" t="s">
        <v>2084</v>
      </c>
      <c r="I731" s="33" t="s">
        <v>2085</v>
      </c>
      <c r="J731" s="33" t="s">
        <v>2086</v>
      </c>
      <c r="K731" s="51">
        <v>6</v>
      </c>
      <c r="L731" s="296">
        <v>44927</v>
      </c>
      <c r="M731" s="296">
        <v>45565</v>
      </c>
      <c r="N731" s="95">
        <f t="shared" si="25"/>
        <v>91.142857142857139</v>
      </c>
      <c r="O731" s="51">
        <v>6</v>
      </c>
      <c r="P731" s="33" t="s">
        <v>2087</v>
      </c>
      <c r="Q731" s="34">
        <f t="shared" si="24"/>
        <v>1</v>
      </c>
      <c r="R731" s="48" t="str">
        <f t="array" aca="1" ref="R731" ca="1">IF(ISNUMBER(Q731),IF(Q731=100%,"CUMPLIDA",IF(AND(ISNUMBER(M731),ISNUMBER(INDIRECT("FECHA_"&amp;$B731,1))), IF(M731&lt;=INDIRECT("FECHA_"&amp;$B731,1),"INCUMPLIDA","PROCESO"), "VERIFICAR FECHA")),"SIN VALOR AVANCE")</f>
        <v>CUMPLIDA</v>
      </c>
    </row>
    <row r="732" spans="1:18" ht="180.75" customHeight="1">
      <c r="A732" s="44" t="s">
        <v>652</v>
      </c>
      <c r="B732" s="43" t="s">
        <v>1276</v>
      </c>
      <c r="C732" s="474" t="s">
        <v>2047</v>
      </c>
      <c r="D732" s="474" t="s">
        <v>1623</v>
      </c>
      <c r="E732" s="475"/>
      <c r="F732" s="475"/>
      <c r="G732" s="475" t="s">
        <v>2082</v>
      </c>
      <c r="H732" s="45" t="s">
        <v>2088</v>
      </c>
      <c r="I732" s="33" t="s">
        <v>2089</v>
      </c>
      <c r="J732" s="33" t="s">
        <v>2090</v>
      </c>
      <c r="K732" s="51">
        <v>1</v>
      </c>
      <c r="L732" s="296">
        <v>44927</v>
      </c>
      <c r="M732" s="296">
        <v>44972</v>
      </c>
      <c r="N732" s="95">
        <f t="shared" si="25"/>
        <v>6.4285714285714288</v>
      </c>
      <c r="O732" s="51">
        <v>1</v>
      </c>
      <c r="P732" s="33" t="s">
        <v>2091</v>
      </c>
      <c r="Q732" s="34">
        <f t="shared" si="24"/>
        <v>1</v>
      </c>
      <c r="R732" s="48" t="str">
        <f t="array" aca="1" ref="R732" ca="1">IF(ISNUMBER(Q732),IF(Q732=100%,"CUMPLIDA",IF(AND(ISNUMBER(M732),ISNUMBER(INDIRECT("FECHA_"&amp;$B732,1))), IF(M732&lt;=INDIRECT("FECHA_"&amp;$B732,1),"INCUMPLIDA","PROCESO"), "VERIFICAR FECHA")),"SIN VALOR AVANCE")</f>
        <v>CUMPLIDA</v>
      </c>
    </row>
    <row r="733" spans="1:18" ht="315.75" customHeight="1">
      <c r="A733" s="44" t="s">
        <v>652</v>
      </c>
      <c r="B733" s="43" t="s">
        <v>1276</v>
      </c>
      <c r="C733" s="474" t="s">
        <v>2047</v>
      </c>
      <c r="D733" s="474" t="s">
        <v>1623</v>
      </c>
      <c r="E733" s="475"/>
      <c r="F733" s="475"/>
      <c r="G733" s="475" t="s">
        <v>2082</v>
      </c>
      <c r="H733" s="45" t="s">
        <v>2088</v>
      </c>
      <c r="I733" s="33" t="s">
        <v>2092</v>
      </c>
      <c r="J733" s="33" t="s">
        <v>2093</v>
      </c>
      <c r="K733" s="51">
        <v>1</v>
      </c>
      <c r="L733" s="296">
        <v>44973</v>
      </c>
      <c r="M733" s="296">
        <v>45000</v>
      </c>
      <c r="N733" s="95">
        <f t="shared" si="25"/>
        <v>3.8571428571428572</v>
      </c>
      <c r="O733" s="51">
        <v>1</v>
      </c>
      <c r="P733" s="33" t="s">
        <v>2094</v>
      </c>
      <c r="Q733" s="34">
        <f t="shared" si="24"/>
        <v>1</v>
      </c>
      <c r="R733" s="48" t="str">
        <f t="array" aca="1" ref="R733" ca="1">IF(ISNUMBER(Q733),IF(Q733=100%,"CUMPLIDA",IF(AND(ISNUMBER(M733),ISNUMBER(INDIRECT("FECHA_"&amp;$B733,1))), IF(M733&lt;=INDIRECT("FECHA_"&amp;$B733,1),"INCUMPLIDA","PROCESO"), "VERIFICAR FECHA")),"SIN VALOR AVANCE")</f>
        <v>CUMPLIDA</v>
      </c>
    </row>
    <row r="734" spans="1:18" ht="315.75" customHeight="1">
      <c r="A734" s="44" t="s">
        <v>652</v>
      </c>
      <c r="B734" s="43" t="s">
        <v>1276</v>
      </c>
      <c r="C734" s="474" t="s">
        <v>2047</v>
      </c>
      <c r="D734" s="474" t="s">
        <v>1623</v>
      </c>
      <c r="E734" s="475"/>
      <c r="F734" s="475"/>
      <c r="G734" s="475" t="s">
        <v>2082</v>
      </c>
      <c r="H734" s="45" t="s">
        <v>2088</v>
      </c>
      <c r="I734" s="33" t="s">
        <v>2095</v>
      </c>
      <c r="J734" s="33" t="s">
        <v>2096</v>
      </c>
      <c r="K734" s="51">
        <v>1</v>
      </c>
      <c r="L734" s="296">
        <v>45001</v>
      </c>
      <c r="M734" s="296">
        <v>45412</v>
      </c>
      <c r="N734" s="95">
        <f t="shared" si="25"/>
        <v>58.714285714285715</v>
      </c>
      <c r="O734" s="51">
        <v>1</v>
      </c>
      <c r="P734" s="33" t="s">
        <v>2094</v>
      </c>
      <c r="Q734" s="34">
        <f t="shared" si="24"/>
        <v>1</v>
      </c>
      <c r="R734" s="48" t="str">
        <f t="array" aca="1" ref="R734" ca="1">IF(ISNUMBER(Q734),IF(Q734=100%,"CUMPLIDA",IF(AND(ISNUMBER(M734),ISNUMBER(INDIRECT("FECHA_"&amp;$B734,1))), IF(M734&lt;=INDIRECT("FECHA_"&amp;$B734,1),"INCUMPLIDA","PROCESO"), "VERIFICAR FECHA")),"SIN VALOR AVANCE")</f>
        <v>CUMPLIDA</v>
      </c>
    </row>
    <row r="735" spans="1:18" ht="300.75" customHeight="1">
      <c r="A735" s="44" t="s">
        <v>652</v>
      </c>
      <c r="B735" s="43" t="s">
        <v>1276</v>
      </c>
      <c r="C735" s="474" t="s">
        <v>2047</v>
      </c>
      <c r="D735" s="474" t="s">
        <v>1623</v>
      </c>
      <c r="E735" s="475" t="s">
        <v>2097</v>
      </c>
      <c r="F735" s="475"/>
      <c r="G735" s="475" t="s">
        <v>2098</v>
      </c>
      <c r="H735" s="45" t="s">
        <v>2099</v>
      </c>
      <c r="I735" s="33" t="s">
        <v>2055</v>
      </c>
      <c r="J735" s="33" t="s">
        <v>2056</v>
      </c>
      <c r="K735" s="51">
        <v>3</v>
      </c>
      <c r="L735" s="296">
        <v>44958</v>
      </c>
      <c r="M735" s="296">
        <v>45323</v>
      </c>
      <c r="N735" s="95">
        <f t="shared" si="25"/>
        <v>52.142857142857146</v>
      </c>
      <c r="O735" s="51">
        <v>3</v>
      </c>
      <c r="P735" s="33" t="s">
        <v>2100</v>
      </c>
      <c r="Q735" s="34">
        <f t="shared" si="24"/>
        <v>1</v>
      </c>
      <c r="R735" s="48" t="str">
        <f t="array" aca="1" ref="R735" ca="1">IF(ISNUMBER(Q735),IF(Q735=100%,"CUMPLIDA",IF(AND(ISNUMBER(M735),ISNUMBER(INDIRECT("FECHA_"&amp;$B735,1))), IF(M735&lt;=INDIRECT("FECHA_"&amp;$B735,1),"INCUMPLIDA","PROCESO"), "VERIFICAR FECHA")),"SIN VALOR AVANCE")</f>
        <v>CUMPLIDA</v>
      </c>
    </row>
    <row r="736" spans="1:18" ht="135.75">
      <c r="A736" s="44" t="s">
        <v>652</v>
      </c>
      <c r="B736" s="43" t="s">
        <v>1276</v>
      </c>
      <c r="C736" s="474"/>
      <c r="D736" s="474"/>
      <c r="E736" s="475"/>
      <c r="F736" s="475"/>
      <c r="G736" s="475" t="s">
        <v>2098</v>
      </c>
      <c r="H736" s="45" t="s">
        <v>2058</v>
      </c>
      <c r="I736" s="57" t="s">
        <v>658</v>
      </c>
      <c r="J736" s="33" t="s">
        <v>659</v>
      </c>
      <c r="K736" s="51">
        <v>1</v>
      </c>
      <c r="L736" s="296">
        <v>45231</v>
      </c>
      <c r="M736" s="296">
        <v>45504</v>
      </c>
      <c r="N736" s="95">
        <f t="shared" si="25"/>
        <v>39</v>
      </c>
      <c r="O736" s="51">
        <v>1</v>
      </c>
      <c r="P736" s="53" t="s">
        <v>1804</v>
      </c>
      <c r="Q736" s="34">
        <f t="shared" si="24"/>
        <v>1</v>
      </c>
      <c r="R736" s="48" t="str">
        <f t="array" aca="1" ref="R736" ca="1">IF(ISNUMBER(Q736),IF(Q736=100%,"CUMPLIDA",IF(AND(ISNUMBER(M736),ISNUMBER(INDIRECT("FECHA_"&amp;$B736,1))), IF(M736&lt;=INDIRECT("FECHA_"&amp;$B736,1),"INCUMPLIDA","PROCESO"), "VERIFICAR FECHA")),"SIN VALOR AVANCE")</f>
        <v>CUMPLIDA</v>
      </c>
    </row>
    <row r="737" spans="1:18" ht="390.75">
      <c r="A737" s="44" t="s">
        <v>652</v>
      </c>
      <c r="B737" s="43" t="s">
        <v>1276</v>
      </c>
      <c r="C737" s="474"/>
      <c r="D737" s="474"/>
      <c r="E737" s="475"/>
      <c r="F737" s="475"/>
      <c r="G737" s="475" t="s">
        <v>2098</v>
      </c>
      <c r="H737" s="45" t="s">
        <v>2058</v>
      </c>
      <c r="I737" s="57" t="s">
        <v>661</v>
      </c>
      <c r="J737" s="33" t="s">
        <v>662</v>
      </c>
      <c r="K737" s="51">
        <v>1</v>
      </c>
      <c r="L737" s="296">
        <v>45231</v>
      </c>
      <c r="M737" s="296">
        <v>45504</v>
      </c>
      <c r="N737" s="95">
        <f t="shared" si="25"/>
        <v>39</v>
      </c>
      <c r="O737" s="51">
        <v>1</v>
      </c>
      <c r="P737" s="53" t="s">
        <v>2059</v>
      </c>
      <c r="Q737" s="34">
        <f t="shared" si="24"/>
        <v>1</v>
      </c>
      <c r="R737" s="48" t="str">
        <f t="array" aca="1" ref="R737" ca="1">IF(ISNUMBER(Q737),IF(Q737=100%,"CUMPLIDA",IF(AND(ISNUMBER(M737),ISNUMBER(INDIRECT("FECHA_"&amp;$B737,1))), IF(M737&lt;=INDIRECT("FECHA_"&amp;$B737,1),"INCUMPLIDA","PROCESO"), "VERIFICAR FECHA")),"SIN VALOR AVANCE")</f>
        <v>CUMPLIDA</v>
      </c>
    </row>
    <row r="738" spans="1:18" ht="270.75">
      <c r="A738" s="44" t="s">
        <v>652</v>
      </c>
      <c r="B738" s="43" t="s">
        <v>1276</v>
      </c>
      <c r="C738" s="474"/>
      <c r="D738" s="474"/>
      <c r="E738" s="475"/>
      <c r="F738" s="475"/>
      <c r="G738" s="475" t="s">
        <v>2098</v>
      </c>
      <c r="H738" s="45" t="s">
        <v>664</v>
      </c>
      <c r="I738" s="33" t="s">
        <v>474</v>
      </c>
      <c r="J738" s="33" t="s">
        <v>475</v>
      </c>
      <c r="K738" s="56">
        <v>1</v>
      </c>
      <c r="L738" s="297">
        <v>45323</v>
      </c>
      <c r="M738" s="297">
        <v>45747</v>
      </c>
      <c r="N738" s="95">
        <f t="shared" si="25"/>
        <v>60.571428571428569</v>
      </c>
      <c r="O738" s="51">
        <v>1</v>
      </c>
      <c r="P738" s="53" t="s">
        <v>2101</v>
      </c>
      <c r="Q738" s="34">
        <f t="shared" si="24"/>
        <v>1</v>
      </c>
      <c r="R738" s="48" t="str">
        <f t="array" aca="1" ref="R738" ca="1">IF(ISNUMBER(Q738),IF(Q738=100%,"CUMPLIDA",IF(AND(ISNUMBER(M738),ISNUMBER(INDIRECT("FECHA_"&amp;$B738,1))), IF(M738&lt;=INDIRECT("FECHA_"&amp;$B738,1),"INCUMPLIDA","PROCESO"), "VERIFICAR FECHA")),"SIN VALOR AVANCE")</f>
        <v>CUMPLIDA</v>
      </c>
    </row>
    <row r="739" spans="1:18" ht="135.75">
      <c r="A739" s="44" t="s">
        <v>652</v>
      </c>
      <c r="B739" s="43" t="s">
        <v>1276</v>
      </c>
      <c r="C739" s="474" t="s">
        <v>2047</v>
      </c>
      <c r="D739" s="474" t="s">
        <v>1623</v>
      </c>
      <c r="E739" s="475"/>
      <c r="F739" s="475"/>
      <c r="G739" s="475" t="s">
        <v>2098</v>
      </c>
      <c r="H739" s="45" t="s">
        <v>518</v>
      </c>
      <c r="I739" s="33" t="s">
        <v>518</v>
      </c>
      <c r="J739" s="33" t="s">
        <v>519</v>
      </c>
      <c r="K739" s="56">
        <v>1</v>
      </c>
      <c r="L739" s="297">
        <v>45323</v>
      </c>
      <c r="M739" s="297">
        <v>45747</v>
      </c>
      <c r="N739" s="95">
        <f t="shared" si="25"/>
        <v>60.571428571428569</v>
      </c>
      <c r="O739" s="51">
        <v>1</v>
      </c>
      <c r="P739" s="53" t="s">
        <v>1897</v>
      </c>
      <c r="Q739" s="34">
        <f t="shared" si="24"/>
        <v>1</v>
      </c>
      <c r="R739" s="48" t="str">
        <f t="array" aca="1" ref="R739" ca="1">IF(ISNUMBER(Q739),IF(Q739=100%,"CUMPLIDA",IF(AND(ISNUMBER(M739),ISNUMBER(INDIRECT("FECHA_"&amp;$B739,1))), IF(M739&lt;=INDIRECT("FECHA_"&amp;$B739,1),"INCUMPLIDA","PROCESO"), "VERIFICAR FECHA")),"SIN VALOR AVANCE")</f>
        <v>CUMPLIDA</v>
      </c>
    </row>
    <row r="740" spans="1:18" ht="135.75">
      <c r="A740" s="44" t="s">
        <v>652</v>
      </c>
      <c r="B740" s="43" t="s">
        <v>1276</v>
      </c>
      <c r="C740" s="474"/>
      <c r="D740" s="474"/>
      <c r="E740" s="475"/>
      <c r="F740" s="475"/>
      <c r="G740" s="475" t="s">
        <v>2098</v>
      </c>
      <c r="H740" s="45" t="s">
        <v>480</v>
      </c>
      <c r="I740" s="33" t="s">
        <v>481</v>
      </c>
      <c r="J740" s="33" t="s">
        <v>482</v>
      </c>
      <c r="K740" s="56">
        <v>1</v>
      </c>
      <c r="L740" s="297">
        <v>45231</v>
      </c>
      <c r="M740" s="297">
        <v>45747</v>
      </c>
      <c r="N740" s="95">
        <f t="shared" si="25"/>
        <v>73.714285714285708</v>
      </c>
      <c r="O740" s="51">
        <v>1</v>
      </c>
      <c r="P740" s="53" t="s">
        <v>1897</v>
      </c>
      <c r="Q740" s="34">
        <f t="shared" si="24"/>
        <v>1</v>
      </c>
      <c r="R740" s="48" t="str">
        <f t="array" aca="1" ref="R740" ca="1">IF(ISNUMBER(Q740),IF(Q740=100%,"CUMPLIDA",IF(AND(ISNUMBER(M740),ISNUMBER(INDIRECT("FECHA_"&amp;$B740,1))), IF(M740&lt;=INDIRECT("FECHA_"&amp;$B740,1),"INCUMPLIDA","PROCESO"), "VERIFICAR FECHA")),"SIN VALOR AVANCE")</f>
        <v>CUMPLIDA</v>
      </c>
    </row>
    <row r="741" spans="1:18" ht="270.75">
      <c r="A741" s="44" t="s">
        <v>652</v>
      </c>
      <c r="B741" s="43" t="s">
        <v>1276</v>
      </c>
      <c r="C741" s="474"/>
      <c r="D741" s="474"/>
      <c r="E741" s="475"/>
      <c r="F741" s="475"/>
      <c r="G741" s="475" t="s">
        <v>2098</v>
      </c>
      <c r="H741" s="45" t="s">
        <v>483</v>
      </c>
      <c r="I741" s="33" t="s">
        <v>483</v>
      </c>
      <c r="J741" s="33" t="s">
        <v>1722</v>
      </c>
      <c r="K741" s="56">
        <v>1</v>
      </c>
      <c r="L741" s="297">
        <v>45323</v>
      </c>
      <c r="M741" s="297">
        <v>45747</v>
      </c>
      <c r="N741" s="95">
        <f t="shared" si="25"/>
        <v>60.571428571428569</v>
      </c>
      <c r="O741" s="51">
        <v>1</v>
      </c>
      <c r="P741" s="53" t="s">
        <v>2101</v>
      </c>
      <c r="Q741" s="34">
        <f t="shared" si="24"/>
        <v>1</v>
      </c>
      <c r="R741" s="48" t="str">
        <f t="array" aca="1" ref="R741" ca="1">IF(ISNUMBER(Q741),IF(Q741=100%,"CUMPLIDA",IF(AND(ISNUMBER(M741),ISNUMBER(INDIRECT("FECHA_"&amp;$B741,1))), IF(M741&lt;=INDIRECT("FECHA_"&amp;$B741,1),"INCUMPLIDA","PROCESO"), "VERIFICAR FECHA")),"SIN VALOR AVANCE")</f>
        <v>CUMPLIDA</v>
      </c>
    </row>
    <row r="742" spans="1:18" ht="135.75">
      <c r="A742" s="44" t="s">
        <v>652</v>
      </c>
      <c r="B742" s="43" t="s">
        <v>1276</v>
      </c>
      <c r="C742" s="474"/>
      <c r="D742" s="474"/>
      <c r="E742" s="475"/>
      <c r="F742" s="475"/>
      <c r="G742" s="475" t="s">
        <v>2098</v>
      </c>
      <c r="H742" s="45" t="s">
        <v>1808</v>
      </c>
      <c r="I742" s="33" t="s">
        <v>1808</v>
      </c>
      <c r="J742" s="33" t="s">
        <v>485</v>
      </c>
      <c r="K742" s="56">
        <v>1</v>
      </c>
      <c r="L742" s="297">
        <v>45231</v>
      </c>
      <c r="M742" s="297">
        <v>45747</v>
      </c>
      <c r="N742" s="95">
        <f t="shared" si="25"/>
        <v>73.714285714285708</v>
      </c>
      <c r="O742" s="51">
        <v>1</v>
      </c>
      <c r="P742" s="53" t="s">
        <v>1897</v>
      </c>
      <c r="Q742" s="34">
        <f t="shared" si="24"/>
        <v>1</v>
      </c>
      <c r="R742" s="48" t="str">
        <f t="array" aca="1" ref="R742" ca="1">IF(ISNUMBER(Q742),IF(Q742=100%,"CUMPLIDA",IF(AND(ISNUMBER(M742),ISNUMBER(INDIRECT("FECHA_"&amp;$B742,1))), IF(M742&lt;=INDIRECT("FECHA_"&amp;$B742,1),"INCUMPLIDA","PROCESO"), "VERIFICAR FECHA")),"SIN VALOR AVANCE")</f>
        <v>CUMPLIDA</v>
      </c>
    </row>
    <row r="743" spans="1:18" ht="390.75">
      <c r="A743" s="44" t="s">
        <v>652</v>
      </c>
      <c r="B743" s="43" t="s">
        <v>1276</v>
      </c>
      <c r="C743" s="474"/>
      <c r="D743" s="474"/>
      <c r="E743" s="475"/>
      <c r="F743" s="475"/>
      <c r="G743" s="475" t="s">
        <v>2098</v>
      </c>
      <c r="H743" s="45" t="s">
        <v>1809</v>
      </c>
      <c r="I743" s="33" t="s">
        <v>1809</v>
      </c>
      <c r="J743" s="33" t="s">
        <v>776</v>
      </c>
      <c r="K743" s="56">
        <v>1</v>
      </c>
      <c r="L743" s="297">
        <v>45231</v>
      </c>
      <c r="M743" s="297">
        <v>45808</v>
      </c>
      <c r="N743" s="95">
        <f t="shared" si="25"/>
        <v>82.428571428571431</v>
      </c>
      <c r="O743" s="51">
        <v>1</v>
      </c>
      <c r="P743" s="53" t="s">
        <v>2059</v>
      </c>
      <c r="Q743" s="34">
        <f t="shared" si="24"/>
        <v>1</v>
      </c>
      <c r="R743" s="48" t="str">
        <f t="array" aca="1" ref="R743" ca="1">IF(ISNUMBER(Q743),IF(Q743=100%,"CUMPLIDA",IF(AND(ISNUMBER(M743),ISNUMBER(INDIRECT("FECHA_"&amp;$B743,1))), IF(M743&lt;=INDIRECT("FECHA_"&amp;$B743,1),"INCUMPLIDA","PROCESO"), "VERIFICAR FECHA")),"SIN VALOR AVANCE")</f>
        <v>CUMPLIDA</v>
      </c>
    </row>
    <row r="744" spans="1:18" ht="135.75">
      <c r="A744" s="44" t="s">
        <v>652</v>
      </c>
      <c r="B744" s="43" t="s">
        <v>1276</v>
      </c>
      <c r="C744" s="474"/>
      <c r="D744" s="474"/>
      <c r="E744" s="475"/>
      <c r="F744" s="475"/>
      <c r="G744" s="475" t="s">
        <v>2098</v>
      </c>
      <c r="H744" s="45" t="s">
        <v>56</v>
      </c>
      <c r="I744" s="33" t="s">
        <v>489</v>
      </c>
      <c r="J744" s="33" t="s">
        <v>490</v>
      </c>
      <c r="K744" s="56">
        <v>12</v>
      </c>
      <c r="L744" s="297">
        <v>46024</v>
      </c>
      <c r="M744" s="297">
        <v>47118</v>
      </c>
      <c r="N744" s="95">
        <f t="shared" si="25"/>
        <v>156.28571428571428</v>
      </c>
      <c r="O744" s="51">
        <v>0</v>
      </c>
      <c r="P744" s="53" t="s">
        <v>1897</v>
      </c>
      <c r="Q744" s="34">
        <f t="shared" si="24"/>
        <v>0</v>
      </c>
      <c r="R744" s="48" t="str">
        <f t="array" aca="1" ref="R744" ca="1">IF(ISNUMBER(Q744),IF(Q744=100%,"CUMPLIDA",IF(AND(ISNUMBER(M744),ISNUMBER(INDIRECT("FECHA_"&amp;$B744,1))), IF(M744&lt;=INDIRECT("FECHA_"&amp;$B744,1),"INCUMPLIDA","PROCESO"), "VERIFICAR FECHA")),"SIN VALOR AVANCE")</f>
        <v>PROCESO</v>
      </c>
    </row>
    <row r="745" spans="1:18" ht="270.75">
      <c r="A745" s="44" t="s">
        <v>652</v>
      </c>
      <c r="B745" s="43" t="s">
        <v>1276</v>
      </c>
      <c r="C745" s="474" t="s">
        <v>2047</v>
      </c>
      <c r="D745" s="474" t="s">
        <v>1623</v>
      </c>
      <c r="E745" s="475"/>
      <c r="F745" s="475"/>
      <c r="G745" s="475" t="s">
        <v>2098</v>
      </c>
      <c r="H745" s="45" t="s">
        <v>492</v>
      </c>
      <c r="I745" s="33" t="s">
        <v>493</v>
      </c>
      <c r="J745" s="33" t="s">
        <v>494</v>
      </c>
      <c r="K745" s="56">
        <v>1</v>
      </c>
      <c r="L745" s="297">
        <v>46024</v>
      </c>
      <c r="M745" s="297">
        <v>47118</v>
      </c>
      <c r="N745" s="95">
        <f t="shared" si="25"/>
        <v>156.28571428571428</v>
      </c>
      <c r="O745" s="51">
        <v>0</v>
      </c>
      <c r="P745" s="53" t="s">
        <v>2101</v>
      </c>
      <c r="Q745" s="34">
        <f t="shared" si="24"/>
        <v>0</v>
      </c>
      <c r="R745" s="48" t="str">
        <f t="array" aca="1" ref="R745" ca="1">IF(ISNUMBER(Q745),IF(Q745=100%,"CUMPLIDA",IF(AND(ISNUMBER(M745),ISNUMBER(INDIRECT("FECHA_"&amp;$B745,1))), IF(M745&lt;=INDIRECT("FECHA_"&amp;$B745,1),"INCUMPLIDA","PROCESO"), "VERIFICAR FECHA")),"SIN VALOR AVANCE")</f>
        <v>PROCESO</v>
      </c>
    </row>
    <row r="746" spans="1:18" ht="390.75">
      <c r="A746" s="44" t="s">
        <v>652</v>
      </c>
      <c r="B746" s="43" t="s">
        <v>1276</v>
      </c>
      <c r="C746" s="474" t="s">
        <v>2047</v>
      </c>
      <c r="D746" s="474" t="s">
        <v>1623</v>
      </c>
      <c r="E746" s="475"/>
      <c r="F746" s="475"/>
      <c r="G746" s="475" t="s">
        <v>2098</v>
      </c>
      <c r="H746" s="45" t="s">
        <v>495</v>
      </c>
      <c r="I746" s="33" t="s">
        <v>496</v>
      </c>
      <c r="J746" s="33" t="s">
        <v>527</v>
      </c>
      <c r="K746" s="56">
        <v>2</v>
      </c>
      <c r="L746" s="297">
        <v>46024</v>
      </c>
      <c r="M746" s="297">
        <v>47118</v>
      </c>
      <c r="N746" s="95">
        <f t="shared" si="25"/>
        <v>156.28571428571428</v>
      </c>
      <c r="O746" s="51">
        <v>0</v>
      </c>
      <c r="P746" s="53" t="s">
        <v>2059</v>
      </c>
      <c r="Q746" s="34">
        <f t="shared" si="24"/>
        <v>0</v>
      </c>
      <c r="R746" s="48" t="str">
        <f t="array" aca="1" ref="R746" ca="1">IF(ISNUMBER(Q746),IF(Q746=100%,"CUMPLIDA",IF(AND(ISNUMBER(M746),ISNUMBER(INDIRECT("FECHA_"&amp;$B746,1))), IF(M746&lt;=INDIRECT("FECHA_"&amp;$B746,1),"INCUMPLIDA","PROCESO"), "VERIFICAR FECHA")),"SIN VALOR AVANCE")</f>
        <v>PROCESO</v>
      </c>
    </row>
    <row r="747" spans="1:18" ht="135.75">
      <c r="A747" s="44" t="s">
        <v>652</v>
      </c>
      <c r="B747" s="43" t="s">
        <v>1276</v>
      </c>
      <c r="C747" s="474" t="s">
        <v>2047</v>
      </c>
      <c r="D747" s="474" t="s">
        <v>1623</v>
      </c>
      <c r="E747" s="475"/>
      <c r="F747" s="475"/>
      <c r="G747" s="475" t="s">
        <v>2098</v>
      </c>
      <c r="H747" s="45" t="s">
        <v>2061</v>
      </c>
      <c r="I747" s="33" t="s">
        <v>2062</v>
      </c>
      <c r="J747" s="33" t="s">
        <v>2063</v>
      </c>
      <c r="K747" s="51">
        <v>1</v>
      </c>
      <c r="L747" s="296">
        <v>44927</v>
      </c>
      <c r="M747" s="296">
        <v>45016</v>
      </c>
      <c r="N747" s="95">
        <f t="shared" si="25"/>
        <v>12.714285714285714</v>
      </c>
      <c r="O747" s="51">
        <v>1</v>
      </c>
      <c r="P747" s="33" t="s">
        <v>2064</v>
      </c>
      <c r="Q747" s="34">
        <f t="shared" ref="Q747:Q810" si="26">O747/K747</f>
        <v>1</v>
      </c>
      <c r="R747" s="48" t="str">
        <f t="array" aca="1" ref="R747" ca="1">IF(ISNUMBER(Q747),IF(Q747=100%,"CUMPLIDA",IF(AND(ISNUMBER(M747),ISNUMBER(INDIRECT("FECHA_"&amp;$B747,1))), IF(M747&lt;=INDIRECT("FECHA_"&amp;$B747,1),"INCUMPLIDA","PROCESO"), "VERIFICAR FECHA")),"SIN VALOR AVANCE")</f>
        <v>CUMPLIDA</v>
      </c>
    </row>
    <row r="748" spans="1:18" ht="255.75">
      <c r="A748" s="44" t="s">
        <v>652</v>
      </c>
      <c r="B748" s="43" t="s">
        <v>1276</v>
      </c>
      <c r="C748" s="474" t="s">
        <v>2047</v>
      </c>
      <c r="D748" s="474" t="s">
        <v>1623</v>
      </c>
      <c r="E748" s="475"/>
      <c r="F748" s="475"/>
      <c r="G748" s="475" t="s">
        <v>2098</v>
      </c>
      <c r="H748" s="45" t="s">
        <v>2061</v>
      </c>
      <c r="I748" s="33" t="s">
        <v>2102</v>
      </c>
      <c r="J748" s="33" t="s">
        <v>1716</v>
      </c>
      <c r="K748" s="51">
        <v>1</v>
      </c>
      <c r="L748" s="296">
        <v>45017</v>
      </c>
      <c r="M748" s="296">
        <v>45138</v>
      </c>
      <c r="N748" s="95">
        <f t="shared" si="25"/>
        <v>17.285714285714285</v>
      </c>
      <c r="O748" s="51">
        <v>1</v>
      </c>
      <c r="P748" s="33" t="s">
        <v>2103</v>
      </c>
      <c r="Q748" s="34">
        <f t="shared" si="26"/>
        <v>1</v>
      </c>
      <c r="R748" s="48" t="str">
        <f t="array" aca="1" ref="R748" ca="1">IF(ISNUMBER(Q748),IF(Q748=100%,"CUMPLIDA",IF(AND(ISNUMBER(M748),ISNUMBER(INDIRECT("FECHA_"&amp;$B748,1))), IF(M748&lt;=INDIRECT("FECHA_"&amp;$B748,1),"INCUMPLIDA","PROCESO"), "VERIFICAR FECHA")),"SIN VALOR AVANCE")</f>
        <v>CUMPLIDA</v>
      </c>
    </row>
    <row r="749" spans="1:18" ht="135.75">
      <c r="A749" s="44" t="s">
        <v>652</v>
      </c>
      <c r="B749" s="43" t="s">
        <v>1276</v>
      </c>
      <c r="C749" s="474" t="s">
        <v>2047</v>
      </c>
      <c r="D749" s="474" t="s">
        <v>1623</v>
      </c>
      <c r="E749" s="475"/>
      <c r="F749" s="475"/>
      <c r="G749" s="475" t="s">
        <v>2098</v>
      </c>
      <c r="H749" s="45" t="s">
        <v>2104</v>
      </c>
      <c r="I749" s="33" t="s">
        <v>2105</v>
      </c>
      <c r="J749" s="33" t="s">
        <v>1716</v>
      </c>
      <c r="K749" s="51">
        <v>12</v>
      </c>
      <c r="L749" s="296">
        <v>44958</v>
      </c>
      <c r="M749" s="296">
        <v>45323</v>
      </c>
      <c r="N749" s="95">
        <f t="shared" si="25"/>
        <v>52.142857142857146</v>
      </c>
      <c r="O749" s="51">
        <v>12</v>
      </c>
      <c r="P749" s="33" t="s">
        <v>2106</v>
      </c>
      <c r="Q749" s="34">
        <f t="shared" si="26"/>
        <v>1</v>
      </c>
      <c r="R749" s="48" t="str">
        <f t="array" aca="1" ref="R749" ca="1">IF(ISNUMBER(Q749),IF(Q749=100%,"CUMPLIDA",IF(AND(ISNUMBER(M749),ISNUMBER(INDIRECT("FECHA_"&amp;$B749,1))), IF(M749&lt;=INDIRECT("FECHA_"&amp;$B749,1),"INCUMPLIDA","PROCESO"), "VERIFICAR FECHA")),"SIN VALOR AVANCE")</f>
        <v>CUMPLIDA</v>
      </c>
    </row>
    <row r="750" spans="1:18" ht="135.75">
      <c r="A750" s="44" t="s">
        <v>652</v>
      </c>
      <c r="B750" s="43" t="s">
        <v>1276</v>
      </c>
      <c r="C750" s="474" t="s">
        <v>2047</v>
      </c>
      <c r="D750" s="474" t="s">
        <v>1623</v>
      </c>
      <c r="E750" s="475"/>
      <c r="F750" s="475"/>
      <c r="G750" s="475" t="s">
        <v>2098</v>
      </c>
      <c r="H750" s="45" t="s">
        <v>2107</v>
      </c>
      <c r="I750" s="33" t="s">
        <v>2108</v>
      </c>
      <c r="J750" s="33" t="s">
        <v>1716</v>
      </c>
      <c r="K750" s="51">
        <v>4</v>
      </c>
      <c r="L750" s="296">
        <v>44958</v>
      </c>
      <c r="M750" s="296">
        <v>45323</v>
      </c>
      <c r="N750" s="95">
        <f t="shared" si="25"/>
        <v>52.142857142857146</v>
      </c>
      <c r="O750" s="51">
        <v>4</v>
      </c>
      <c r="P750" s="33" t="s">
        <v>2069</v>
      </c>
      <c r="Q750" s="34">
        <f t="shared" si="26"/>
        <v>1</v>
      </c>
      <c r="R750" s="48" t="str">
        <f t="array" aca="1" ref="R750" ca="1">IF(ISNUMBER(Q750),IF(Q750=100%,"CUMPLIDA",IF(AND(ISNUMBER(M750),ISNUMBER(INDIRECT("FECHA_"&amp;$B750,1))), IF(M750&lt;=INDIRECT("FECHA_"&amp;$B750,1),"INCUMPLIDA","PROCESO"), "VERIFICAR FECHA")),"SIN VALOR AVANCE")</f>
        <v>CUMPLIDA</v>
      </c>
    </row>
    <row r="751" spans="1:18" ht="135.75">
      <c r="A751" s="44" t="s">
        <v>652</v>
      </c>
      <c r="B751" s="43" t="s">
        <v>1276</v>
      </c>
      <c r="C751" s="474" t="s">
        <v>2047</v>
      </c>
      <c r="D751" s="474" t="s">
        <v>1623</v>
      </c>
      <c r="E751" s="475"/>
      <c r="F751" s="475"/>
      <c r="G751" s="475" t="s">
        <v>2098</v>
      </c>
      <c r="H751" s="45" t="s">
        <v>2072</v>
      </c>
      <c r="I751" s="33" t="s">
        <v>2073</v>
      </c>
      <c r="J751" s="33" t="s">
        <v>1716</v>
      </c>
      <c r="K751" s="51">
        <v>1</v>
      </c>
      <c r="L751" s="296">
        <v>44958</v>
      </c>
      <c r="M751" s="296">
        <v>44985</v>
      </c>
      <c r="N751" s="95">
        <f t="shared" si="25"/>
        <v>3.8571428571428572</v>
      </c>
      <c r="O751" s="51">
        <v>1</v>
      </c>
      <c r="P751" s="33" t="s">
        <v>2069</v>
      </c>
      <c r="Q751" s="34">
        <f t="shared" si="26"/>
        <v>1</v>
      </c>
      <c r="R751" s="48" t="str">
        <f t="array" aca="1" ref="R751" ca="1">IF(ISNUMBER(Q751),IF(Q751=100%,"CUMPLIDA",IF(AND(ISNUMBER(M751),ISNUMBER(INDIRECT("FECHA_"&amp;$B751,1))), IF(M751&lt;=INDIRECT("FECHA_"&amp;$B751,1),"INCUMPLIDA","PROCESO"), "VERIFICAR FECHA")),"SIN VALOR AVANCE")</f>
        <v>CUMPLIDA</v>
      </c>
    </row>
    <row r="752" spans="1:18" ht="300.75" customHeight="1">
      <c r="A752" s="44" t="s">
        <v>652</v>
      </c>
      <c r="B752" s="43" t="s">
        <v>1276</v>
      </c>
      <c r="C752" s="474" t="s">
        <v>2047</v>
      </c>
      <c r="D752" s="474" t="s">
        <v>1623</v>
      </c>
      <c r="E752" s="475" t="s">
        <v>2109</v>
      </c>
      <c r="F752" s="475"/>
      <c r="G752" s="475" t="s">
        <v>2110</v>
      </c>
      <c r="H752" s="45" t="s">
        <v>2099</v>
      </c>
      <c r="I752" s="33" t="s">
        <v>2055</v>
      </c>
      <c r="J752" s="33" t="s">
        <v>2056</v>
      </c>
      <c r="K752" s="51">
        <v>3</v>
      </c>
      <c r="L752" s="296">
        <v>44958</v>
      </c>
      <c r="M752" s="296">
        <v>45323</v>
      </c>
      <c r="N752" s="95">
        <f t="shared" si="25"/>
        <v>52.142857142857146</v>
      </c>
      <c r="O752" s="51">
        <v>3</v>
      </c>
      <c r="P752" s="33" t="s">
        <v>2111</v>
      </c>
      <c r="Q752" s="34">
        <f t="shared" si="26"/>
        <v>1</v>
      </c>
      <c r="R752" s="48" t="str">
        <f t="array" aca="1" ref="R752" ca="1">IF(ISNUMBER(Q752),IF(Q752=100%,"CUMPLIDA",IF(AND(ISNUMBER(M752),ISNUMBER(INDIRECT("FECHA_"&amp;$B752,1))), IF(M752&lt;=INDIRECT("FECHA_"&amp;$B752,1),"INCUMPLIDA","PROCESO"), "VERIFICAR FECHA")),"SIN VALOR AVANCE")</f>
        <v>CUMPLIDA</v>
      </c>
    </row>
    <row r="753" spans="1:18" ht="135.75">
      <c r="A753" s="44" t="s">
        <v>652</v>
      </c>
      <c r="B753" s="43" t="s">
        <v>1276</v>
      </c>
      <c r="C753" s="474"/>
      <c r="D753" s="474"/>
      <c r="E753" s="475"/>
      <c r="F753" s="475"/>
      <c r="G753" s="475" t="s">
        <v>2110</v>
      </c>
      <c r="H753" s="475" t="s">
        <v>2058</v>
      </c>
      <c r="I753" s="57" t="s">
        <v>658</v>
      </c>
      <c r="J753" s="33" t="s">
        <v>659</v>
      </c>
      <c r="K753" s="51">
        <v>1</v>
      </c>
      <c r="L753" s="296">
        <v>45231</v>
      </c>
      <c r="M753" s="296">
        <v>45504</v>
      </c>
      <c r="N753" s="95">
        <f t="shared" si="25"/>
        <v>39</v>
      </c>
      <c r="O753" s="51">
        <v>1</v>
      </c>
      <c r="P753" s="53" t="s">
        <v>1804</v>
      </c>
      <c r="Q753" s="34">
        <f t="shared" si="26"/>
        <v>1</v>
      </c>
      <c r="R753" s="48" t="str">
        <f t="array" aca="1" ref="R753" ca="1">IF(ISNUMBER(Q753),IF(Q753=100%,"CUMPLIDA",IF(AND(ISNUMBER(M753),ISNUMBER(INDIRECT("FECHA_"&amp;$B753,1))), IF(M753&lt;=INDIRECT("FECHA_"&amp;$B753,1),"INCUMPLIDA","PROCESO"), "VERIFICAR FECHA")),"SIN VALOR AVANCE")</f>
        <v>CUMPLIDA</v>
      </c>
    </row>
    <row r="754" spans="1:18" ht="390.75">
      <c r="A754" s="44" t="s">
        <v>652</v>
      </c>
      <c r="B754" s="43" t="s">
        <v>1276</v>
      </c>
      <c r="C754" s="474"/>
      <c r="D754" s="474"/>
      <c r="E754" s="475"/>
      <c r="F754" s="475"/>
      <c r="G754" s="475" t="s">
        <v>2110</v>
      </c>
      <c r="H754" s="475"/>
      <c r="I754" s="57" t="s">
        <v>661</v>
      </c>
      <c r="J754" s="33" t="s">
        <v>662</v>
      </c>
      <c r="K754" s="51">
        <v>1</v>
      </c>
      <c r="L754" s="296">
        <v>45231</v>
      </c>
      <c r="M754" s="296">
        <v>45504</v>
      </c>
      <c r="N754" s="95">
        <f t="shared" si="25"/>
        <v>39</v>
      </c>
      <c r="O754" s="51">
        <v>1</v>
      </c>
      <c r="P754" s="53" t="s">
        <v>2059</v>
      </c>
      <c r="Q754" s="34">
        <f t="shared" si="26"/>
        <v>1</v>
      </c>
      <c r="R754" s="48" t="str">
        <f t="array" aca="1" ref="R754" ca="1">IF(ISNUMBER(Q754),IF(Q754=100%,"CUMPLIDA",IF(AND(ISNUMBER(M754),ISNUMBER(INDIRECT("FECHA_"&amp;$B754,1))), IF(M754&lt;=INDIRECT("FECHA_"&amp;$B754,1),"INCUMPLIDA","PROCESO"), "VERIFICAR FECHA")),"SIN VALOR AVANCE")</f>
        <v>CUMPLIDA</v>
      </c>
    </row>
    <row r="755" spans="1:18" ht="255.75">
      <c r="A755" s="44" t="s">
        <v>652</v>
      </c>
      <c r="B755" s="43" t="s">
        <v>1276</v>
      </c>
      <c r="C755" s="474"/>
      <c r="D755" s="474"/>
      <c r="E755" s="475"/>
      <c r="F755" s="475"/>
      <c r="G755" s="475" t="s">
        <v>2110</v>
      </c>
      <c r="H755" s="45" t="s">
        <v>664</v>
      </c>
      <c r="I755" s="33" t="s">
        <v>474</v>
      </c>
      <c r="J755" s="33" t="s">
        <v>475</v>
      </c>
      <c r="K755" s="56">
        <v>1</v>
      </c>
      <c r="L755" s="297">
        <v>45323</v>
      </c>
      <c r="M755" s="297">
        <v>45747</v>
      </c>
      <c r="N755" s="95">
        <f t="shared" si="25"/>
        <v>60.571428571428569</v>
      </c>
      <c r="O755" s="51">
        <v>1</v>
      </c>
      <c r="P755" s="53" t="s">
        <v>2060</v>
      </c>
      <c r="Q755" s="34">
        <f t="shared" si="26"/>
        <v>1</v>
      </c>
      <c r="R755" s="48" t="str">
        <f t="array" aca="1" ref="R755" ca="1">IF(ISNUMBER(Q755),IF(Q755=100%,"CUMPLIDA",IF(AND(ISNUMBER(M755),ISNUMBER(INDIRECT("FECHA_"&amp;$B755,1))), IF(M755&lt;=INDIRECT("FECHA_"&amp;$B755,1),"INCUMPLIDA","PROCESO"), "VERIFICAR FECHA")),"SIN VALOR AVANCE")</f>
        <v>CUMPLIDA</v>
      </c>
    </row>
    <row r="756" spans="1:18" ht="135.75">
      <c r="A756" s="44" t="s">
        <v>652</v>
      </c>
      <c r="B756" s="43" t="s">
        <v>1276</v>
      </c>
      <c r="C756" s="474" t="s">
        <v>2047</v>
      </c>
      <c r="D756" s="474" t="s">
        <v>1623</v>
      </c>
      <c r="E756" s="475"/>
      <c r="F756" s="475"/>
      <c r="G756" s="475" t="s">
        <v>2110</v>
      </c>
      <c r="H756" s="45" t="s">
        <v>518</v>
      </c>
      <c r="I756" s="33" t="s">
        <v>518</v>
      </c>
      <c r="J756" s="33" t="s">
        <v>519</v>
      </c>
      <c r="K756" s="56">
        <v>1</v>
      </c>
      <c r="L756" s="297">
        <v>45323</v>
      </c>
      <c r="M756" s="297">
        <v>45747</v>
      </c>
      <c r="N756" s="95">
        <f t="shared" si="25"/>
        <v>60.571428571428569</v>
      </c>
      <c r="O756" s="51">
        <v>1</v>
      </c>
      <c r="P756" s="53" t="s">
        <v>1897</v>
      </c>
      <c r="Q756" s="34">
        <f t="shared" si="26"/>
        <v>1</v>
      </c>
      <c r="R756" s="48" t="str">
        <f t="array" aca="1" ref="R756" ca="1">IF(ISNUMBER(Q756),IF(Q756=100%,"CUMPLIDA",IF(AND(ISNUMBER(M756),ISNUMBER(INDIRECT("FECHA_"&amp;$B756,1))), IF(M756&lt;=INDIRECT("FECHA_"&amp;$B756,1),"INCUMPLIDA","PROCESO"), "VERIFICAR FECHA")),"SIN VALOR AVANCE")</f>
        <v>CUMPLIDA</v>
      </c>
    </row>
    <row r="757" spans="1:18" ht="135.75">
      <c r="A757" s="44" t="s">
        <v>652</v>
      </c>
      <c r="B757" s="43" t="s">
        <v>1276</v>
      </c>
      <c r="C757" s="474"/>
      <c r="D757" s="474"/>
      <c r="E757" s="475"/>
      <c r="F757" s="475"/>
      <c r="G757" s="475" t="s">
        <v>2110</v>
      </c>
      <c r="H757" s="45" t="s">
        <v>480</v>
      </c>
      <c r="I757" s="33" t="s">
        <v>481</v>
      </c>
      <c r="J757" s="33" t="s">
        <v>482</v>
      </c>
      <c r="K757" s="56">
        <v>1</v>
      </c>
      <c r="L757" s="297">
        <v>45231</v>
      </c>
      <c r="M757" s="297">
        <v>45747</v>
      </c>
      <c r="N757" s="95">
        <f t="shared" si="25"/>
        <v>73.714285714285708</v>
      </c>
      <c r="O757" s="51">
        <v>1</v>
      </c>
      <c r="P757" s="53" t="s">
        <v>1897</v>
      </c>
      <c r="Q757" s="34">
        <f t="shared" si="26"/>
        <v>1</v>
      </c>
      <c r="R757" s="48" t="str">
        <f t="array" aca="1" ref="R757" ca="1">IF(ISNUMBER(Q757),IF(Q757=100%,"CUMPLIDA",IF(AND(ISNUMBER(M757),ISNUMBER(INDIRECT("FECHA_"&amp;$B757,1))), IF(M757&lt;=INDIRECT("FECHA_"&amp;$B757,1),"INCUMPLIDA","PROCESO"), "VERIFICAR FECHA")),"SIN VALOR AVANCE")</f>
        <v>CUMPLIDA</v>
      </c>
    </row>
    <row r="758" spans="1:18" ht="255.75">
      <c r="A758" s="44" t="s">
        <v>652</v>
      </c>
      <c r="B758" s="43" t="s">
        <v>1276</v>
      </c>
      <c r="C758" s="474"/>
      <c r="D758" s="474"/>
      <c r="E758" s="475"/>
      <c r="F758" s="475"/>
      <c r="G758" s="475" t="s">
        <v>2110</v>
      </c>
      <c r="H758" s="45" t="s">
        <v>483</v>
      </c>
      <c r="I758" s="33" t="s">
        <v>483</v>
      </c>
      <c r="J758" s="33" t="s">
        <v>1722</v>
      </c>
      <c r="K758" s="56">
        <v>1</v>
      </c>
      <c r="L758" s="297">
        <v>45323</v>
      </c>
      <c r="M758" s="297">
        <v>45747</v>
      </c>
      <c r="N758" s="95">
        <f t="shared" si="25"/>
        <v>60.571428571428569</v>
      </c>
      <c r="O758" s="51">
        <v>1</v>
      </c>
      <c r="P758" s="53" t="s">
        <v>2060</v>
      </c>
      <c r="Q758" s="34">
        <f t="shared" si="26"/>
        <v>1</v>
      </c>
      <c r="R758" s="48" t="str">
        <f t="array" aca="1" ref="R758" ca="1">IF(ISNUMBER(Q758),IF(Q758=100%,"CUMPLIDA",IF(AND(ISNUMBER(M758),ISNUMBER(INDIRECT("FECHA_"&amp;$B758,1))), IF(M758&lt;=INDIRECT("FECHA_"&amp;$B758,1),"INCUMPLIDA","PROCESO"), "VERIFICAR FECHA")),"SIN VALOR AVANCE")</f>
        <v>CUMPLIDA</v>
      </c>
    </row>
    <row r="759" spans="1:18" ht="135.75">
      <c r="A759" s="44" t="s">
        <v>652</v>
      </c>
      <c r="B759" s="43" t="s">
        <v>1276</v>
      </c>
      <c r="C759" s="474"/>
      <c r="D759" s="474"/>
      <c r="E759" s="475"/>
      <c r="F759" s="475"/>
      <c r="G759" s="475" t="s">
        <v>2110</v>
      </c>
      <c r="H759" s="45" t="s">
        <v>1808</v>
      </c>
      <c r="I759" s="33" t="s">
        <v>1808</v>
      </c>
      <c r="J759" s="33" t="s">
        <v>485</v>
      </c>
      <c r="K759" s="56">
        <v>1</v>
      </c>
      <c r="L759" s="297">
        <v>45231</v>
      </c>
      <c r="M759" s="297">
        <v>45747</v>
      </c>
      <c r="N759" s="95">
        <f t="shared" si="25"/>
        <v>73.714285714285708</v>
      </c>
      <c r="O759" s="51">
        <v>1</v>
      </c>
      <c r="P759" s="53" t="s">
        <v>1897</v>
      </c>
      <c r="Q759" s="34">
        <f t="shared" si="26"/>
        <v>1</v>
      </c>
      <c r="R759" s="48" t="str">
        <f t="array" aca="1" ref="R759" ca="1">IF(ISNUMBER(Q759),IF(Q759=100%,"CUMPLIDA",IF(AND(ISNUMBER(M759),ISNUMBER(INDIRECT("FECHA_"&amp;$B759,1))), IF(M759&lt;=INDIRECT("FECHA_"&amp;$B759,1),"INCUMPLIDA","PROCESO"), "VERIFICAR FECHA")),"SIN VALOR AVANCE")</f>
        <v>CUMPLIDA</v>
      </c>
    </row>
    <row r="760" spans="1:18" ht="390.75">
      <c r="A760" s="44" t="s">
        <v>652</v>
      </c>
      <c r="B760" s="43" t="s">
        <v>1276</v>
      </c>
      <c r="C760" s="474"/>
      <c r="D760" s="474"/>
      <c r="E760" s="475"/>
      <c r="F760" s="475"/>
      <c r="G760" s="475" t="s">
        <v>2110</v>
      </c>
      <c r="H760" s="45" t="s">
        <v>1809</v>
      </c>
      <c r="I760" s="33" t="s">
        <v>1809</v>
      </c>
      <c r="J760" s="33" t="s">
        <v>776</v>
      </c>
      <c r="K760" s="56">
        <v>1</v>
      </c>
      <c r="L760" s="297">
        <v>45231</v>
      </c>
      <c r="M760" s="297">
        <v>45808</v>
      </c>
      <c r="N760" s="95">
        <f t="shared" ref="N760:N824" si="27">(M760-L760)/7</f>
        <v>82.428571428571431</v>
      </c>
      <c r="O760" s="51">
        <v>1</v>
      </c>
      <c r="P760" s="53" t="s">
        <v>2059</v>
      </c>
      <c r="Q760" s="34">
        <f t="shared" si="26"/>
        <v>1</v>
      </c>
      <c r="R760" s="48" t="str">
        <f t="array" aca="1" ref="R760" ca="1">IF(ISNUMBER(Q760),IF(Q760=100%,"CUMPLIDA",IF(AND(ISNUMBER(M760),ISNUMBER(INDIRECT("FECHA_"&amp;$B760,1))), IF(M760&lt;=INDIRECT("FECHA_"&amp;$B760,1),"INCUMPLIDA","PROCESO"), "VERIFICAR FECHA")),"SIN VALOR AVANCE")</f>
        <v>CUMPLIDA</v>
      </c>
    </row>
    <row r="761" spans="1:18" ht="135.75">
      <c r="A761" s="44" t="s">
        <v>652</v>
      </c>
      <c r="B761" s="43" t="s">
        <v>1276</v>
      </c>
      <c r="C761" s="474"/>
      <c r="D761" s="474"/>
      <c r="E761" s="475"/>
      <c r="F761" s="475"/>
      <c r="G761" s="475" t="s">
        <v>2110</v>
      </c>
      <c r="H761" s="45" t="s">
        <v>56</v>
      </c>
      <c r="I761" s="33" t="s">
        <v>489</v>
      </c>
      <c r="J761" s="33" t="s">
        <v>490</v>
      </c>
      <c r="K761" s="56">
        <v>12</v>
      </c>
      <c r="L761" s="297">
        <v>46024</v>
      </c>
      <c r="M761" s="297">
        <v>47118</v>
      </c>
      <c r="N761" s="95">
        <f t="shared" si="27"/>
        <v>156.28571428571428</v>
      </c>
      <c r="O761" s="51">
        <v>0</v>
      </c>
      <c r="P761" s="53" t="s">
        <v>1897</v>
      </c>
      <c r="Q761" s="34">
        <f t="shared" si="26"/>
        <v>0</v>
      </c>
      <c r="R761" s="48" t="str">
        <f t="array" aca="1" ref="R761" ca="1">IF(ISNUMBER(Q761),IF(Q761=100%,"CUMPLIDA",IF(AND(ISNUMBER(M761),ISNUMBER(INDIRECT("FECHA_"&amp;$B761,1))), IF(M761&lt;=INDIRECT("FECHA_"&amp;$B761,1),"INCUMPLIDA","PROCESO"), "VERIFICAR FECHA")),"SIN VALOR AVANCE")</f>
        <v>PROCESO</v>
      </c>
    </row>
    <row r="762" spans="1:18" ht="255.75">
      <c r="A762" s="44" t="s">
        <v>652</v>
      </c>
      <c r="B762" s="43" t="s">
        <v>1276</v>
      </c>
      <c r="C762" s="474" t="s">
        <v>2047</v>
      </c>
      <c r="D762" s="474" t="s">
        <v>1623</v>
      </c>
      <c r="E762" s="475"/>
      <c r="F762" s="475"/>
      <c r="G762" s="475" t="s">
        <v>2110</v>
      </c>
      <c r="H762" s="45" t="s">
        <v>492</v>
      </c>
      <c r="I762" s="33" t="s">
        <v>493</v>
      </c>
      <c r="J762" s="33" t="s">
        <v>494</v>
      </c>
      <c r="K762" s="56">
        <v>1</v>
      </c>
      <c r="L762" s="297">
        <v>46024</v>
      </c>
      <c r="M762" s="297">
        <v>47118</v>
      </c>
      <c r="N762" s="95">
        <f t="shared" si="27"/>
        <v>156.28571428571428</v>
      </c>
      <c r="O762" s="51">
        <v>0</v>
      </c>
      <c r="P762" s="53" t="s">
        <v>2060</v>
      </c>
      <c r="Q762" s="34">
        <f t="shared" si="26"/>
        <v>0</v>
      </c>
      <c r="R762" s="48" t="str">
        <f t="array" aca="1" ref="R762" ca="1">IF(ISNUMBER(Q762),IF(Q762=100%,"CUMPLIDA",IF(AND(ISNUMBER(M762),ISNUMBER(INDIRECT("FECHA_"&amp;$B762,1))), IF(M762&lt;=INDIRECT("FECHA_"&amp;$B762,1),"INCUMPLIDA","PROCESO"), "VERIFICAR FECHA")),"SIN VALOR AVANCE")</f>
        <v>PROCESO</v>
      </c>
    </row>
    <row r="763" spans="1:18" ht="390.75">
      <c r="A763" s="44" t="s">
        <v>652</v>
      </c>
      <c r="B763" s="43" t="s">
        <v>1276</v>
      </c>
      <c r="C763" s="474" t="s">
        <v>2047</v>
      </c>
      <c r="D763" s="474" t="s">
        <v>1623</v>
      </c>
      <c r="E763" s="475"/>
      <c r="F763" s="475"/>
      <c r="G763" s="475"/>
      <c r="H763" s="45" t="s">
        <v>495</v>
      </c>
      <c r="I763" s="33" t="s">
        <v>496</v>
      </c>
      <c r="J763" s="33" t="s">
        <v>527</v>
      </c>
      <c r="K763" s="56">
        <v>2</v>
      </c>
      <c r="L763" s="297">
        <v>46024</v>
      </c>
      <c r="M763" s="297">
        <v>47118</v>
      </c>
      <c r="N763" s="95">
        <f t="shared" si="27"/>
        <v>156.28571428571428</v>
      </c>
      <c r="O763" s="51">
        <v>0</v>
      </c>
      <c r="P763" s="53" t="s">
        <v>2059</v>
      </c>
      <c r="Q763" s="34">
        <f t="shared" si="26"/>
        <v>0</v>
      </c>
      <c r="R763" s="48" t="str">
        <f t="array" aca="1" ref="R763" ca="1">IF(ISNUMBER(Q763),IF(Q763=100%,"CUMPLIDA",IF(AND(ISNUMBER(M763),ISNUMBER(INDIRECT("FECHA_"&amp;$B763,1))), IF(M763&lt;=INDIRECT("FECHA_"&amp;$B763,1),"INCUMPLIDA","PROCESO"), "VERIFICAR FECHA")),"SIN VALOR AVANCE")</f>
        <v>PROCESO</v>
      </c>
    </row>
    <row r="764" spans="1:18" ht="135.75">
      <c r="A764" s="44" t="s">
        <v>652</v>
      </c>
      <c r="B764" s="43" t="s">
        <v>1276</v>
      </c>
      <c r="C764" s="474" t="s">
        <v>2047</v>
      </c>
      <c r="D764" s="474" t="s">
        <v>1623</v>
      </c>
      <c r="E764" s="475"/>
      <c r="F764" s="475"/>
      <c r="G764" s="475"/>
      <c r="H764" s="45" t="s">
        <v>2061</v>
      </c>
      <c r="I764" s="33" t="s">
        <v>2062</v>
      </c>
      <c r="J764" s="33" t="s">
        <v>2063</v>
      </c>
      <c r="K764" s="51">
        <v>1</v>
      </c>
      <c r="L764" s="296">
        <v>44927</v>
      </c>
      <c r="M764" s="296">
        <v>45016</v>
      </c>
      <c r="N764" s="95">
        <f t="shared" si="27"/>
        <v>12.714285714285714</v>
      </c>
      <c r="O764" s="51">
        <v>1</v>
      </c>
      <c r="P764" s="33" t="s">
        <v>2064</v>
      </c>
      <c r="Q764" s="34">
        <f t="shared" si="26"/>
        <v>1</v>
      </c>
      <c r="R764" s="48" t="str">
        <f t="array" aca="1" ref="R764" ca="1">IF(ISNUMBER(Q764),IF(Q764=100%,"CUMPLIDA",IF(AND(ISNUMBER(M764),ISNUMBER(INDIRECT("FECHA_"&amp;$B764,1))), IF(M764&lt;=INDIRECT("FECHA_"&amp;$B764,1),"INCUMPLIDA","PROCESO"), "VERIFICAR FECHA")),"SIN VALOR AVANCE")</f>
        <v>CUMPLIDA</v>
      </c>
    </row>
    <row r="765" spans="1:18" ht="240.75">
      <c r="A765" s="44" t="s">
        <v>652</v>
      </c>
      <c r="B765" s="43" t="s">
        <v>1276</v>
      </c>
      <c r="C765" s="474" t="s">
        <v>2047</v>
      </c>
      <c r="D765" s="474" t="s">
        <v>1623</v>
      </c>
      <c r="E765" s="475"/>
      <c r="F765" s="475"/>
      <c r="G765" s="475" t="s">
        <v>2110</v>
      </c>
      <c r="H765" s="45" t="s">
        <v>2061</v>
      </c>
      <c r="I765" s="33" t="s">
        <v>2102</v>
      </c>
      <c r="J765" s="33" t="s">
        <v>1716</v>
      </c>
      <c r="K765" s="51">
        <v>1</v>
      </c>
      <c r="L765" s="296">
        <v>45017</v>
      </c>
      <c r="M765" s="296">
        <v>45138</v>
      </c>
      <c r="N765" s="95">
        <f t="shared" si="27"/>
        <v>17.285714285714285</v>
      </c>
      <c r="O765" s="51">
        <v>1</v>
      </c>
      <c r="P765" s="33" t="s">
        <v>2112</v>
      </c>
      <c r="Q765" s="34">
        <f t="shared" si="26"/>
        <v>1</v>
      </c>
      <c r="R765" s="48" t="str">
        <f t="array" aca="1" ref="R765" ca="1">IF(ISNUMBER(Q765),IF(Q765=100%,"CUMPLIDA",IF(AND(ISNUMBER(M765),ISNUMBER(INDIRECT("FECHA_"&amp;$B765,1))), IF(M765&lt;=INDIRECT("FECHA_"&amp;$B765,1),"INCUMPLIDA","PROCESO"), "VERIFICAR FECHA")),"SIN VALOR AVANCE")</f>
        <v>CUMPLIDA</v>
      </c>
    </row>
    <row r="766" spans="1:18" ht="105.75">
      <c r="A766" s="44" t="s">
        <v>652</v>
      </c>
      <c r="B766" s="43" t="s">
        <v>1276</v>
      </c>
      <c r="C766" s="474" t="s">
        <v>2047</v>
      </c>
      <c r="D766" s="474" t="s">
        <v>1623</v>
      </c>
      <c r="E766" s="475"/>
      <c r="F766" s="475"/>
      <c r="G766" s="475" t="s">
        <v>2110</v>
      </c>
      <c r="H766" s="45" t="s">
        <v>2113</v>
      </c>
      <c r="I766" s="33" t="s">
        <v>2114</v>
      </c>
      <c r="J766" s="33" t="s">
        <v>2052</v>
      </c>
      <c r="K766" s="51">
        <v>1</v>
      </c>
      <c r="L766" s="296">
        <v>44958</v>
      </c>
      <c r="M766" s="296">
        <v>44985</v>
      </c>
      <c r="N766" s="95">
        <f t="shared" si="27"/>
        <v>3.8571428571428572</v>
      </c>
      <c r="O766" s="51">
        <v>1</v>
      </c>
      <c r="P766" s="33" t="s">
        <v>2115</v>
      </c>
      <c r="Q766" s="34">
        <f t="shared" si="26"/>
        <v>1</v>
      </c>
      <c r="R766" s="48" t="str">
        <f t="array" aca="1" ref="R766" ca="1">IF(ISNUMBER(Q766),IF(Q766=100%,"CUMPLIDA",IF(AND(ISNUMBER(M766),ISNUMBER(INDIRECT("FECHA_"&amp;$B766,1))), IF(M766&lt;=INDIRECT("FECHA_"&amp;$B766,1),"INCUMPLIDA","PROCESO"), "VERIFICAR FECHA")),"SIN VALOR AVANCE")</f>
        <v>CUMPLIDA</v>
      </c>
    </row>
    <row r="767" spans="1:18" ht="135.75">
      <c r="A767" s="44" t="s">
        <v>652</v>
      </c>
      <c r="B767" s="43" t="s">
        <v>1276</v>
      </c>
      <c r="C767" s="474" t="s">
        <v>2047</v>
      </c>
      <c r="D767" s="474" t="s">
        <v>1623</v>
      </c>
      <c r="E767" s="475"/>
      <c r="F767" s="475"/>
      <c r="G767" s="475" t="s">
        <v>2110</v>
      </c>
      <c r="H767" s="45" t="s">
        <v>2116</v>
      </c>
      <c r="I767" s="33" t="s">
        <v>2117</v>
      </c>
      <c r="J767" s="33" t="s">
        <v>1716</v>
      </c>
      <c r="K767" s="51">
        <v>1</v>
      </c>
      <c r="L767" s="296">
        <v>44958</v>
      </c>
      <c r="M767" s="296">
        <v>44985</v>
      </c>
      <c r="N767" s="95">
        <f t="shared" si="27"/>
        <v>3.8571428571428572</v>
      </c>
      <c r="O767" s="51">
        <v>1</v>
      </c>
      <c r="P767" s="33" t="s">
        <v>2118</v>
      </c>
      <c r="Q767" s="34">
        <f t="shared" si="26"/>
        <v>1</v>
      </c>
      <c r="R767" s="48" t="str">
        <f t="array" aca="1" ref="R767" ca="1">IF(ISNUMBER(Q767),IF(Q767=100%,"CUMPLIDA",IF(AND(ISNUMBER(M767),ISNUMBER(INDIRECT("FECHA_"&amp;$B767,1))), IF(M767&lt;=INDIRECT("FECHA_"&amp;$B767,1),"INCUMPLIDA","PROCESO"), "VERIFICAR FECHA")),"SIN VALOR AVANCE")</f>
        <v>CUMPLIDA</v>
      </c>
    </row>
    <row r="768" spans="1:18" ht="135.75">
      <c r="A768" s="44" t="s">
        <v>652</v>
      </c>
      <c r="B768" s="43" t="s">
        <v>1276</v>
      </c>
      <c r="C768" s="474" t="s">
        <v>2047</v>
      </c>
      <c r="D768" s="474" t="s">
        <v>1623</v>
      </c>
      <c r="E768" s="475"/>
      <c r="F768" s="475"/>
      <c r="G768" s="475" t="s">
        <v>2110</v>
      </c>
      <c r="H768" s="45" t="s">
        <v>2119</v>
      </c>
      <c r="I768" s="33" t="s">
        <v>2120</v>
      </c>
      <c r="J768" s="33" t="s">
        <v>1716</v>
      </c>
      <c r="K768" s="51">
        <v>12</v>
      </c>
      <c r="L768" s="296">
        <v>44958</v>
      </c>
      <c r="M768" s="296">
        <v>45323</v>
      </c>
      <c r="N768" s="95">
        <f t="shared" si="27"/>
        <v>52.142857142857146</v>
      </c>
      <c r="O768" s="51">
        <v>12</v>
      </c>
      <c r="P768" s="33" t="s">
        <v>2106</v>
      </c>
      <c r="Q768" s="34">
        <f t="shared" si="26"/>
        <v>1</v>
      </c>
      <c r="R768" s="48" t="str">
        <f t="array" aca="1" ref="R768" ca="1">IF(ISNUMBER(Q768),IF(Q768=100%,"CUMPLIDA",IF(AND(ISNUMBER(M768),ISNUMBER(INDIRECT("FECHA_"&amp;$B768,1))), IF(M768&lt;=INDIRECT("FECHA_"&amp;$B768,1),"INCUMPLIDA","PROCESO"), "VERIFICAR FECHA")),"SIN VALOR AVANCE")</f>
        <v>CUMPLIDA</v>
      </c>
    </row>
    <row r="769" spans="1:18" ht="135.75">
      <c r="A769" s="44" t="s">
        <v>652</v>
      </c>
      <c r="B769" s="43" t="s">
        <v>1276</v>
      </c>
      <c r="C769" s="474" t="s">
        <v>2047</v>
      </c>
      <c r="D769" s="474" t="s">
        <v>1623</v>
      </c>
      <c r="E769" s="475"/>
      <c r="F769" s="475"/>
      <c r="G769" s="475" t="s">
        <v>2110</v>
      </c>
      <c r="H769" s="45" t="s">
        <v>2121</v>
      </c>
      <c r="I769" s="33" t="s">
        <v>2122</v>
      </c>
      <c r="J769" s="33" t="s">
        <v>1716</v>
      </c>
      <c r="K769" s="51">
        <v>4</v>
      </c>
      <c r="L769" s="296">
        <v>44958</v>
      </c>
      <c r="M769" s="296">
        <v>45323</v>
      </c>
      <c r="N769" s="95">
        <f t="shared" si="27"/>
        <v>52.142857142857146</v>
      </c>
      <c r="O769" s="51">
        <v>4</v>
      </c>
      <c r="P769" s="33" t="s">
        <v>2069</v>
      </c>
      <c r="Q769" s="34">
        <f t="shared" si="26"/>
        <v>1</v>
      </c>
      <c r="R769" s="48" t="str">
        <f t="array" aca="1" ref="R769" ca="1">IF(ISNUMBER(Q769),IF(Q769=100%,"CUMPLIDA",IF(AND(ISNUMBER(M769),ISNUMBER(INDIRECT("FECHA_"&amp;$B769,1))), IF(M769&lt;=INDIRECT("FECHA_"&amp;$B769,1),"INCUMPLIDA","PROCESO"), "VERIFICAR FECHA")),"SIN VALOR AVANCE")</f>
        <v>CUMPLIDA</v>
      </c>
    </row>
    <row r="770" spans="1:18" ht="135.75">
      <c r="A770" s="44" t="s">
        <v>652</v>
      </c>
      <c r="B770" s="43" t="s">
        <v>1276</v>
      </c>
      <c r="C770" s="474" t="s">
        <v>2047</v>
      </c>
      <c r="D770" s="474" t="s">
        <v>1623</v>
      </c>
      <c r="E770" s="475"/>
      <c r="F770" s="475"/>
      <c r="G770" s="475" t="s">
        <v>2110</v>
      </c>
      <c r="H770" s="45" t="s">
        <v>2072</v>
      </c>
      <c r="I770" s="33" t="s">
        <v>2073</v>
      </c>
      <c r="J770" s="33" t="s">
        <v>1716</v>
      </c>
      <c r="K770" s="51">
        <v>1</v>
      </c>
      <c r="L770" s="296">
        <v>44958</v>
      </c>
      <c r="M770" s="296">
        <v>44985</v>
      </c>
      <c r="N770" s="95">
        <f t="shared" si="27"/>
        <v>3.8571428571428572</v>
      </c>
      <c r="O770" s="51">
        <v>1</v>
      </c>
      <c r="P770" s="33" t="s">
        <v>2106</v>
      </c>
      <c r="Q770" s="34">
        <f t="shared" si="26"/>
        <v>1</v>
      </c>
      <c r="R770" s="48" t="str">
        <f t="array" aca="1" ref="R770" ca="1">IF(ISNUMBER(Q770),IF(Q770=100%,"CUMPLIDA",IF(AND(ISNUMBER(M770),ISNUMBER(INDIRECT("FECHA_"&amp;$B770,1))), IF(M770&lt;=INDIRECT("FECHA_"&amp;$B770,1),"INCUMPLIDA","PROCESO"), "VERIFICAR FECHA")),"SIN VALOR AVANCE")</f>
        <v>CUMPLIDA</v>
      </c>
    </row>
    <row r="771" spans="1:18" ht="285.75" customHeight="1">
      <c r="A771" s="44" t="s">
        <v>652</v>
      </c>
      <c r="B771" s="43" t="s">
        <v>1276</v>
      </c>
      <c r="C771" s="474" t="s">
        <v>2047</v>
      </c>
      <c r="D771" s="474" t="s">
        <v>1623</v>
      </c>
      <c r="E771" s="475" t="s">
        <v>2123</v>
      </c>
      <c r="F771" s="475"/>
      <c r="G771" s="475" t="s">
        <v>2124</v>
      </c>
      <c r="H771" s="45" t="s">
        <v>2099</v>
      </c>
      <c r="I771" s="33" t="s">
        <v>2055</v>
      </c>
      <c r="J771" s="33" t="s">
        <v>2056</v>
      </c>
      <c r="K771" s="51">
        <v>3</v>
      </c>
      <c r="L771" s="296">
        <v>44958</v>
      </c>
      <c r="M771" s="296">
        <v>45323</v>
      </c>
      <c r="N771" s="95">
        <f t="shared" si="27"/>
        <v>52.142857142857146</v>
      </c>
      <c r="O771" s="51">
        <v>3</v>
      </c>
      <c r="P771" s="33" t="s">
        <v>2125</v>
      </c>
      <c r="Q771" s="34">
        <f t="shared" si="26"/>
        <v>1</v>
      </c>
      <c r="R771" s="48" t="str">
        <f t="array" aca="1" ref="R771" ca="1">IF(ISNUMBER(Q771),IF(Q771=100%,"CUMPLIDA",IF(AND(ISNUMBER(M771),ISNUMBER(INDIRECT("FECHA_"&amp;$B771,1))), IF(M771&lt;=INDIRECT("FECHA_"&amp;$B771,1),"INCUMPLIDA","PROCESO"), "VERIFICAR FECHA")),"SIN VALOR AVANCE")</f>
        <v>CUMPLIDA</v>
      </c>
    </row>
    <row r="772" spans="1:18" ht="135.75">
      <c r="A772" s="44" t="s">
        <v>652</v>
      </c>
      <c r="B772" s="43" t="s">
        <v>1276</v>
      </c>
      <c r="C772" s="474"/>
      <c r="D772" s="474"/>
      <c r="E772" s="475"/>
      <c r="F772" s="475"/>
      <c r="G772" s="475" t="s">
        <v>2124</v>
      </c>
      <c r="H772" s="475" t="s">
        <v>2058</v>
      </c>
      <c r="I772" s="57" t="s">
        <v>658</v>
      </c>
      <c r="J772" s="33" t="s">
        <v>659</v>
      </c>
      <c r="K772" s="51">
        <v>1</v>
      </c>
      <c r="L772" s="296">
        <v>45231</v>
      </c>
      <c r="M772" s="296">
        <v>45504</v>
      </c>
      <c r="N772" s="95">
        <f t="shared" si="27"/>
        <v>39</v>
      </c>
      <c r="O772" s="51">
        <v>1</v>
      </c>
      <c r="P772" s="53" t="s">
        <v>1804</v>
      </c>
      <c r="Q772" s="34">
        <f t="shared" si="26"/>
        <v>1</v>
      </c>
      <c r="R772" s="48" t="str">
        <f t="array" aca="1" ref="R772" ca="1">IF(ISNUMBER(Q772),IF(Q772=100%,"CUMPLIDA",IF(AND(ISNUMBER(M772),ISNUMBER(INDIRECT("FECHA_"&amp;$B772,1))), IF(M772&lt;=INDIRECT("FECHA_"&amp;$B772,1),"INCUMPLIDA","PROCESO"), "VERIFICAR FECHA")),"SIN VALOR AVANCE")</f>
        <v>CUMPLIDA</v>
      </c>
    </row>
    <row r="773" spans="1:18" ht="390.75">
      <c r="A773" s="44" t="s">
        <v>652</v>
      </c>
      <c r="B773" s="43" t="s">
        <v>1276</v>
      </c>
      <c r="C773" s="474"/>
      <c r="D773" s="474"/>
      <c r="E773" s="475"/>
      <c r="F773" s="475"/>
      <c r="G773" s="475" t="s">
        <v>2124</v>
      </c>
      <c r="H773" s="475"/>
      <c r="I773" s="57" t="s">
        <v>661</v>
      </c>
      <c r="J773" s="33" t="s">
        <v>662</v>
      </c>
      <c r="K773" s="51">
        <v>1</v>
      </c>
      <c r="L773" s="296">
        <v>45231</v>
      </c>
      <c r="M773" s="296">
        <v>45504</v>
      </c>
      <c r="N773" s="95">
        <f t="shared" si="27"/>
        <v>39</v>
      </c>
      <c r="O773" s="51">
        <v>1</v>
      </c>
      <c r="P773" s="53" t="s">
        <v>2059</v>
      </c>
      <c r="Q773" s="34">
        <f t="shared" si="26"/>
        <v>1</v>
      </c>
      <c r="R773" s="48" t="str">
        <f t="array" aca="1" ref="R773" ca="1">IF(ISNUMBER(Q773),IF(Q773=100%,"CUMPLIDA",IF(AND(ISNUMBER(M773),ISNUMBER(INDIRECT("FECHA_"&amp;$B773,1))), IF(M773&lt;=INDIRECT("FECHA_"&amp;$B773,1),"INCUMPLIDA","PROCESO"), "VERIFICAR FECHA")),"SIN VALOR AVANCE")</f>
        <v>CUMPLIDA</v>
      </c>
    </row>
    <row r="774" spans="1:18" ht="255.75">
      <c r="A774" s="44" t="s">
        <v>652</v>
      </c>
      <c r="B774" s="43" t="s">
        <v>1276</v>
      </c>
      <c r="C774" s="474"/>
      <c r="D774" s="474"/>
      <c r="E774" s="475"/>
      <c r="F774" s="475"/>
      <c r="G774" s="475" t="s">
        <v>2124</v>
      </c>
      <c r="H774" s="45" t="s">
        <v>664</v>
      </c>
      <c r="I774" s="33" t="s">
        <v>474</v>
      </c>
      <c r="J774" s="33" t="s">
        <v>475</v>
      </c>
      <c r="K774" s="56">
        <v>1</v>
      </c>
      <c r="L774" s="297">
        <v>45323</v>
      </c>
      <c r="M774" s="297">
        <v>45747</v>
      </c>
      <c r="N774" s="95">
        <f t="shared" si="27"/>
        <v>60.571428571428569</v>
      </c>
      <c r="O774" s="51">
        <v>1</v>
      </c>
      <c r="P774" s="53" t="s">
        <v>2060</v>
      </c>
      <c r="Q774" s="34">
        <f t="shared" si="26"/>
        <v>1</v>
      </c>
      <c r="R774" s="48" t="str">
        <f t="array" aca="1" ref="R774" ca="1">IF(ISNUMBER(Q774),IF(Q774=100%,"CUMPLIDA",IF(AND(ISNUMBER(M774),ISNUMBER(INDIRECT("FECHA_"&amp;$B774,1))), IF(M774&lt;=INDIRECT("FECHA_"&amp;$B774,1),"INCUMPLIDA","PROCESO"), "VERIFICAR FECHA")),"SIN VALOR AVANCE")</f>
        <v>CUMPLIDA</v>
      </c>
    </row>
    <row r="775" spans="1:18" ht="135.75">
      <c r="A775" s="44" t="s">
        <v>652</v>
      </c>
      <c r="B775" s="43" t="s">
        <v>1276</v>
      </c>
      <c r="C775" s="474" t="s">
        <v>2047</v>
      </c>
      <c r="D775" s="474" t="s">
        <v>1623</v>
      </c>
      <c r="E775" s="475"/>
      <c r="F775" s="475"/>
      <c r="G775" s="475" t="s">
        <v>2124</v>
      </c>
      <c r="H775" s="45" t="s">
        <v>518</v>
      </c>
      <c r="I775" s="33" t="s">
        <v>518</v>
      </c>
      <c r="J775" s="33" t="s">
        <v>519</v>
      </c>
      <c r="K775" s="56">
        <v>1</v>
      </c>
      <c r="L775" s="297">
        <v>45323</v>
      </c>
      <c r="M775" s="297">
        <v>45747</v>
      </c>
      <c r="N775" s="95">
        <f t="shared" si="27"/>
        <v>60.571428571428569</v>
      </c>
      <c r="O775" s="51">
        <v>1</v>
      </c>
      <c r="P775" s="53" t="s">
        <v>1897</v>
      </c>
      <c r="Q775" s="34">
        <f t="shared" si="26"/>
        <v>1</v>
      </c>
      <c r="R775" s="48" t="str">
        <f t="array" aca="1" ref="R775" ca="1">IF(ISNUMBER(Q775),IF(Q775=100%,"CUMPLIDA",IF(AND(ISNUMBER(M775),ISNUMBER(INDIRECT("FECHA_"&amp;$B775,1))), IF(M775&lt;=INDIRECT("FECHA_"&amp;$B775,1),"INCUMPLIDA","PROCESO"), "VERIFICAR FECHA")),"SIN VALOR AVANCE")</f>
        <v>CUMPLIDA</v>
      </c>
    </row>
    <row r="776" spans="1:18" ht="135.75">
      <c r="A776" s="44" t="s">
        <v>652</v>
      </c>
      <c r="B776" s="43" t="s">
        <v>1276</v>
      </c>
      <c r="C776" s="474"/>
      <c r="D776" s="474"/>
      <c r="E776" s="475"/>
      <c r="F776" s="475"/>
      <c r="G776" s="475" t="s">
        <v>2124</v>
      </c>
      <c r="H776" s="45" t="s">
        <v>480</v>
      </c>
      <c r="I776" s="33" t="s">
        <v>481</v>
      </c>
      <c r="J776" s="33" t="s">
        <v>482</v>
      </c>
      <c r="K776" s="56">
        <v>1</v>
      </c>
      <c r="L776" s="297">
        <v>45231</v>
      </c>
      <c r="M776" s="297">
        <v>45747</v>
      </c>
      <c r="N776" s="95">
        <f t="shared" si="27"/>
        <v>73.714285714285708</v>
      </c>
      <c r="O776" s="51">
        <v>1</v>
      </c>
      <c r="P776" s="53" t="s">
        <v>1897</v>
      </c>
      <c r="Q776" s="34">
        <f t="shared" si="26"/>
        <v>1</v>
      </c>
      <c r="R776" s="48" t="str">
        <f t="array" aca="1" ref="R776" ca="1">IF(ISNUMBER(Q776),IF(Q776=100%,"CUMPLIDA",IF(AND(ISNUMBER(M776),ISNUMBER(INDIRECT("FECHA_"&amp;$B776,1))), IF(M776&lt;=INDIRECT("FECHA_"&amp;$B776,1),"INCUMPLIDA","PROCESO"), "VERIFICAR FECHA")),"SIN VALOR AVANCE")</f>
        <v>CUMPLIDA</v>
      </c>
    </row>
    <row r="777" spans="1:18" ht="255.75">
      <c r="A777" s="44" t="s">
        <v>652</v>
      </c>
      <c r="B777" s="43" t="s">
        <v>1276</v>
      </c>
      <c r="C777" s="474"/>
      <c r="D777" s="474"/>
      <c r="E777" s="475"/>
      <c r="F777" s="475"/>
      <c r="G777" s="475" t="s">
        <v>2124</v>
      </c>
      <c r="H777" s="45" t="s">
        <v>483</v>
      </c>
      <c r="I777" s="33" t="s">
        <v>483</v>
      </c>
      <c r="J777" s="33" t="s">
        <v>1722</v>
      </c>
      <c r="K777" s="56">
        <v>1</v>
      </c>
      <c r="L777" s="297">
        <v>45323</v>
      </c>
      <c r="M777" s="297">
        <v>45747</v>
      </c>
      <c r="N777" s="95">
        <f t="shared" si="27"/>
        <v>60.571428571428569</v>
      </c>
      <c r="O777" s="51">
        <v>1</v>
      </c>
      <c r="P777" s="53" t="s">
        <v>2060</v>
      </c>
      <c r="Q777" s="34">
        <f t="shared" si="26"/>
        <v>1</v>
      </c>
      <c r="R777" s="48" t="str">
        <f t="array" aca="1" ref="R777" ca="1">IF(ISNUMBER(Q777),IF(Q777=100%,"CUMPLIDA",IF(AND(ISNUMBER(M777),ISNUMBER(INDIRECT("FECHA_"&amp;$B777,1))), IF(M777&lt;=INDIRECT("FECHA_"&amp;$B777,1),"INCUMPLIDA","PROCESO"), "VERIFICAR FECHA")),"SIN VALOR AVANCE")</f>
        <v>CUMPLIDA</v>
      </c>
    </row>
    <row r="778" spans="1:18" ht="135.75">
      <c r="A778" s="44" t="s">
        <v>652</v>
      </c>
      <c r="B778" s="43" t="s">
        <v>1276</v>
      </c>
      <c r="C778" s="474"/>
      <c r="D778" s="474"/>
      <c r="E778" s="475"/>
      <c r="F778" s="475"/>
      <c r="G778" s="475" t="s">
        <v>2124</v>
      </c>
      <c r="H778" s="45" t="s">
        <v>1808</v>
      </c>
      <c r="I778" s="33" t="s">
        <v>1808</v>
      </c>
      <c r="J778" s="33" t="s">
        <v>485</v>
      </c>
      <c r="K778" s="56">
        <v>1</v>
      </c>
      <c r="L778" s="297">
        <v>45231</v>
      </c>
      <c r="M778" s="297">
        <v>45747</v>
      </c>
      <c r="N778" s="95">
        <f t="shared" si="27"/>
        <v>73.714285714285708</v>
      </c>
      <c r="O778" s="51">
        <v>1</v>
      </c>
      <c r="P778" s="53" t="s">
        <v>1897</v>
      </c>
      <c r="Q778" s="34">
        <f t="shared" si="26"/>
        <v>1</v>
      </c>
      <c r="R778" s="48" t="str">
        <f t="array" aca="1" ref="R778" ca="1">IF(ISNUMBER(Q778),IF(Q778=100%,"CUMPLIDA",IF(AND(ISNUMBER(M778),ISNUMBER(INDIRECT("FECHA_"&amp;$B778,1))), IF(M778&lt;=INDIRECT("FECHA_"&amp;$B778,1),"INCUMPLIDA","PROCESO"), "VERIFICAR FECHA")),"SIN VALOR AVANCE")</f>
        <v>CUMPLIDA</v>
      </c>
    </row>
    <row r="779" spans="1:18" ht="390.75">
      <c r="A779" s="44" t="s">
        <v>652</v>
      </c>
      <c r="B779" s="43" t="s">
        <v>1276</v>
      </c>
      <c r="C779" s="474"/>
      <c r="D779" s="474"/>
      <c r="E779" s="475"/>
      <c r="F779" s="475"/>
      <c r="G779" s="475" t="s">
        <v>2124</v>
      </c>
      <c r="H779" s="45" t="s">
        <v>1809</v>
      </c>
      <c r="I779" s="33" t="s">
        <v>1809</v>
      </c>
      <c r="J779" s="33" t="s">
        <v>776</v>
      </c>
      <c r="K779" s="56">
        <v>1</v>
      </c>
      <c r="L779" s="297">
        <v>45231</v>
      </c>
      <c r="M779" s="297">
        <v>45808</v>
      </c>
      <c r="N779" s="95">
        <f t="shared" si="27"/>
        <v>82.428571428571431</v>
      </c>
      <c r="O779" s="51">
        <v>1</v>
      </c>
      <c r="P779" s="53" t="s">
        <v>2059</v>
      </c>
      <c r="Q779" s="34">
        <f t="shared" si="26"/>
        <v>1</v>
      </c>
      <c r="R779" s="48" t="str">
        <f t="array" aca="1" ref="R779" ca="1">IF(ISNUMBER(Q779),IF(Q779=100%,"CUMPLIDA",IF(AND(ISNUMBER(M779),ISNUMBER(INDIRECT("FECHA_"&amp;$B779,1))), IF(M779&lt;=INDIRECT("FECHA_"&amp;$B779,1),"INCUMPLIDA","PROCESO"), "VERIFICAR FECHA")),"SIN VALOR AVANCE")</f>
        <v>CUMPLIDA</v>
      </c>
    </row>
    <row r="780" spans="1:18" ht="135.75">
      <c r="A780" s="44" t="s">
        <v>652</v>
      </c>
      <c r="B780" s="43" t="s">
        <v>1276</v>
      </c>
      <c r="C780" s="474"/>
      <c r="D780" s="474"/>
      <c r="E780" s="475"/>
      <c r="F780" s="475"/>
      <c r="G780" s="475" t="s">
        <v>2124</v>
      </c>
      <c r="H780" s="45" t="s">
        <v>56</v>
      </c>
      <c r="I780" s="33" t="s">
        <v>489</v>
      </c>
      <c r="J780" s="33" t="s">
        <v>490</v>
      </c>
      <c r="K780" s="56">
        <v>12</v>
      </c>
      <c r="L780" s="297">
        <v>46024</v>
      </c>
      <c r="M780" s="297">
        <v>47118</v>
      </c>
      <c r="N780" s="95">
        <f t="shared" si="27"/>
        <v>156.28571428571428</v>
      </c>
      <c r="O780" s="51">
        <v>0</v>
      </c>
      <c r="P780" s="53" t="s">
        <v>1897</v>
      </c>
      <c r="Q780" s="34">
        <f t="shared" si="26"/>
        <v>0</v>
      </c>
      <c r="R780" s="48" t="str">
        <f t="array" aca="1" ref="R780" ca="1">IF(ISNUMBER(Q780),IF(Q780=100%,"CUMPLIDA",IF(AND(ISNUMBER(M780),ISNUMBER(INDIRECT("FECHA_"&amp;$B780,1))), IF(M780&lt;=INDIRECT("FECHA_"&amp;$B780,1),"INCUMPLIDA","PROCESO"), "VERIFICAR FECHA")),"SIN VALOR AVANCE")</f>
        <v>PROCESO</v>
      </c>
    </row>
    <row r="781" spans="1:18" ht="255.75">
      <c r="A781" s="44" t="s">
        <v>652</v>
      </c>
      <c r="B781" s="43" t="s">
        <v>1276</v>
      </c>
      <c r="C781" s="474" t="s">
        <v>2047</v>
      </c>
      <c r="D781" s="474" t="s">
        <v>1623</v>
      </c>
      <c r="E781" s="475"/>
      <c r="F781" s="475"/>
      <c r="G781" s="475" t="s">
        <v>2124</v>
      </c>
      <c r="H781" s="45" t="s">
        <v>492</v>
      </c>
      <c r="I781" s="33" t="s">
        <v>493</v>
      </c>
      <c r="J781" s="33" t="s">
        <v>494</v>
      </c>
      <c r="K781" s="56">
        <v>1</v>
      </c>
      <c r="L781" s="297">
        <v>46024</v>
      </c>
      <c r="M781" s="297">
        <v>47118</v>
      </c>
      <c r="N781" s="95">
        <f t="shared" si="27"/>
        <v>156.28571428571428</v>
      </c>
      <c r="O781" s="51">
        <v>0</v>
      </c>
      <c r="P781" s="53" t="s">
        <v>2060</v>
      </c>
      <c r="Q781" s="34">
        <f t="shared" si="26"/>
        <v>0</v>
      </c>
      <c r="R781" s="48" t="str">
        <f t="array" aca="1" ref="R781" ca="1">IF(ISNUMBER(Q781),IF(Q781=100%,"CUMPLIDA",IF(AND(ISNUMBER(M781),ISNUMBER(INDIRECT("FECHA_"&amp;$B781,1))), IF(M781&lt;=INDIRECT("FECHA_"&amp;$B781,1),"INCUMPLIDA","PROCESO"), "VERIFICAR FECHA")),"SIN VALOR AVANCE")</f>
        <v>PROCESO</v>
      </c>
    </row>
    <row r="782" spans="1:18" ht="390.75">
      <c r="A782" s="44" t="s">
        <v>652</v>
      </c>
      <c r="B782" s="43" t="s">
        <v>1276</v>
      </c>
      <c r="C782" s="474" t="s">
        <v>2047</v>
      </c>
      <c r="D782" s="474" t="s">
        <v>1623</v>
      </c>
      <c r="E782" s="475"/>
      <c r="F782" s="475"/>
      <c r="G782" s="475" t="s">
        <v>2124</v>
      </c>
      <c r="H782" s="45" t="s">
        <v>495</v>
      </c>
      <c r="I782" s="33" t="s">
        <v>496</v>
      </c>
      <c r="J782" s="33" t="s">
        <v>527</v>
      </c>
      <c r="K782" s="56">
        <v>2</v>
      </c>
      <c r="L782" s="297">
        <v>46024</v>
      </c>
      <c r="M782" s="297">
        <v>47118</v>
      </c>
      <c r="N782" s="95">
        <f t="shared" si="27"/>
        <v>156.28571428571428</v>
      </c>
      <c r="O782" s="51">
        <v>0</v>
      </c>
      <c r="P782" s="53" t="s">
        <v>2059</v>
      </c>
      <c r="Q782" s="34">
        <f t="shared" si="26"/>
        <v>0</v>
      </c>
      <c r="R782" s="48" t="str">
        <f t="array" aca="1" ref="R782" ca="1">IF(ISNUMBER(Q782),IF(Q782=100%,"CUMPLIDA",IF(AND(ISNUMBER(M782),ISNUMBER(INDIRECT("FECHA_"&amp;$B782,1))), IF(M782&lt;=INDIRECT("FECHA_"&amp;$B782,1),"INCUMPLIDA","PROCESO"), "VERIFICAR FECHA")),"SIN VALOR AVANCE")</f>
        <v>PROCESO</v>
      </c>
    </row>
    <row r="783" spans="1:18" ht="135.75">
      <c r="A783" s="44" t="s">
        <v>652</v>
      </c>
      <c r="B783" s="43" t="s">
        <v>1276</v>
      </c>
      <c r="C783" s="474" t="s">
        <v>2047</v>
      </c>
      <c r="D783" s="474" t="s">
        <v>1623</v>
      </c>
      <c r="E783" s="475"/>
      <c r="F783" s="475"/>
      <c r="G783" s="475" t="s">
        <v>2124</v>
      </c>
      <c r="H783" s="45" t="s">
        <v>2061</v>
      </c>
      <c r="I783" s="33" t="s">
        <v>2062</v>
      </c>
      <c r="J783" s="33" t="s">
        <v>2063</v>
      </c>
      <c r="K783" s="51">
        <v>1</v>
      </c>
      <c r="L783" s="296">
        <v>44927</v>
      </c>
      <c r="M783" s="296">
        <v>45016</v>
      </c>
      <c r="N783" s="95">
        <f t="shared" si="27"/>
        <v>12.714285714285714</v>
      </c>
      <c r="O783" s="51">
        <v>1</v>
      </c>
      <c r="P783" s="33" t="s">
        <v>2126</v>
      </c>
      <c r="Q783" s="34">
        <f t="shared" si="26"/>
        <v>1</v>
      </c>
      <c r="R783" s="48" t="str">
        <f t="array" aca="1" ref="R783" ca="1">IF(ISNUMBER(Q783),IF(Q783=100%,"CUMPLIDA",IF(AND(ISNUMBER(M783),ISNUMBER(INDIRECT("FECHA_"&amp;$B783,1))), IF(M783&lt;=INDIRECT("FECHA_"&amp;$B783,1),"INCUMPLIDA","PROCESO"), "VERIFICAR FECHA")),"SIN VALOR AVANCE")</f>
        <v>CUMPLIDA</v>
      </c>
    </row>
    <row r="784" spans="1:18" ht="255.75">
      <c r="A784" s="44" t="s">
        <v>652</v>
      </c>
      <c r="B784" s="43" t="s">
        <v>1276</v>
      </c>
      <c r="C784" s="474" t="s">
        <v>2047</v>
      </c>
      <c r="D784" s="474" t="s">
        <v>1623</v>
      </c>
      <c r="E784" s="475"/>
      <c r="F784" s="475"/>
      <c r="G784" s="475" t="s">
        <v>2124</v>
      </c>
      <c r="H784" s="45" t="s">
        <v>2061</v>
      </c>
      <c r="I784" s="33" t="s">
        <v>2102</v>
      </c>
      <c r="J784" s="33" t="s">
        <v>1716</v>
      </c>
      <c r="K784" s="51">
        <v>1</v>
      </c>
      <c r="L784" s="296">
        <v>45017</v>
      </c>
      <c r="M784" s="296">
        <v>45138</v>
      </c>
      <c r="N784" s="95">
        <f t="shared" si="27"/>
        <v>17.285714285714285</v>
      </c>
      <c r="O784" s="51">
        <v>1</v>
      </c>
      <c r="P784" s="33" t="s">
        <v>2127</v>
      </c>
      <c r="Q784" s="34">
        <f t="shared" si="26"/>
        <v>1</v>
      </c>
      <c r="R784" s="48" t="str">
        <f t="array" aca="1" ref="R784" ca="1">IF(ISNUMBER(Q784),IF(Q784=100%,"CUMPLIDA",IF(AND(ISNUMBER(M784),ISNUMBER(INDIRECT("FECHA_"&amp;$B784,1))), IF(M784&lt;=INDIRECT("FECHA_"&amp;$B784,1),"INCUMPLIDA","PROCESO"), "VERIFICAR FECHA")),"SIN VALOR AVANCE")</f>
        <v>CUMPLIDA</v>
      </c>
    </row>
    <row r="785" spans="1:18" ht="135.75">
      <c r="A785" s="44" t="s">
        <v>652</v>
      </c>
      <c r="B785" s="43" t="s">
        <v>1276</v>
      </c>
      <c r="C785" s="474" t="s">
        <v>2047</v>
      </c>
      <c r="D785" s="474" t="s">
        <v>1623</v>
      </c>
      <c r="E785" s="475"/>
      <c r="F785" s="475"/>
      <c r="G785" s="475" t="s">
        <v>2124</v>
      </c>
      <c r="H785" s="45" t="s">
        <v>2104</v>
      </c>
      <c r="I785" s="33" t="s">
        <v>2105</v>
      </c>
      <c r="J785" s="33" t="s">
        <v>1716</v>
      </c>
      <c r="K785" s="51">
        <v>12</v>
      </c>
      <c r="L785" s="296">
        <v>44958</v>
      </c>
      <c r="M785" s="296">
        <v>45323</v>
      </c>
      <c r="N785" s="95">
        <f t="shared" si="27"/>
        <v>52.142857142857146</v>
      </c>
      <c r="O785" s="51">
        <v>12</v>
      </c>
      <c r="P785" s="33" t="s">
        <v>2069</v>
      </c>
      <c r="Q785" s="34">
        <f t="shared" si="26"/>
        <v>1</v>
      </c>
      <c r="R785" s="48" t="str">
        <f t="array" aca="1" ref="R785" ca="1">IF(ISNUMBER(Q785),IF(Q785=100%,"CUMPLIDA",IF(AND(ISNUMBER(M785),ISNUMBER(INDIRECT("FECHA_"&amp;$B785,1))), IF(M785&lt;=INDIRECT("FECHA_"&amp;$B785,1),"INCUMPLIDA","PROCESO"), "VERIFICAR FECHA")),"SIN VALOR AVANCE")</f>
        <v>CUMPLIDA</v>
      </c>
    </row>
    <row r="786" spans="1:18" ht="135.75">
      <c r="A786" s="44" t="s">
        <v>652</v>
      </c>
      <c r="B786" s="43" t="s">
        <v>1276</v>
      </c>
      <c r="C786" s="474" t="s">
        <v>2047</v>
      </c>
      <c r="D786" s="474" t="s">
        <v>1623</v>
      </c>
      <c r="E786" s="475"/>
      <c r="F786" s="475"/>
      <c r="G786" s="475" t="s">
        <v>2124</v>
      </c>
      <c r="H786" s="45" t="s">
        <v>2107</v>
      </c>
      <c r="I786" s="33" t="s">
        <v>2108</v>
      </c>
      <c r="J786" s="33" t="s">
        <v>1716</v>
      </c>
      <c r="K786" s="51">
        <v>4</v>
      </c>
      <c r="L786" s="296">
        <v>44958</v>
      </c>
      <c r="M786" s="296">
        <v>45323</v>
      </c>
      <c r="N786" s="95">
        <f t="shared" si="27"/>
        <v>52.142857142857146</v>
      </c>
      <c r="O786" s="51">
        <v>4</v>
      </c>
      <c r="P786" s="33" t="s">
        <v>2106</v>
      </c>
      <c r="Q786" s="34">
        <f t="shared" si="26"/>
        <v>1</v>
      </c>
      <c r="R786" s="48" t="str">
        <f t="array" aca="1" ref="R786" ca="1">IF(ISNUMBER(Q786),IF(Q786=100%,"CUMPLIDA",IF(AND(ISNUMBER(M786),ISNUMBER(INDIRECT("FECHA_"&amp;$B786,1))), IF(M786&lt;=INDIRECT("FECHA_"&amp;$B786,1),"INCUMPLIDA","PROCESO"), "VERIFICAR FECHA")),"SIN VALOR AVANCE")</f>
        <v>CUMPLIDA</v>
      </c>
    </row>
    <row r="787" spans="1:18" ht="135.75">
      <c r="A787" s="44" t="s">
        <v>652</v>
      </c>
      <c r="B787" s="43" t="s">
        <v>1276</v>
      </c>
      <c r="C787" s="474" t="s">
        <v>2047</v>
      </c>
      <c r="D787" s="474" t="s">
        <v>1623</v>
      </c>
      <c r="E787" s="475"/>
      <c r="F787" s="475"/>
      <c r="G787" s="475" t="s">
        <v>2124</v>
      </c>
      <c r="H787" s="45" t="s">
        <v>2072</v>
      </c>
      <c r="I787" s="33" t="s">
        <v>2073</v>
      </c>
      <c r="J787" s="33" t="s">
        <v>1716</v>
      </c>
      <c r="K787" s="51">
        <v>1</v>
      </c>
      <c r="L787" s="296">
        <v>44958</v>
      </c>
      <c r="M787" s="296">
        <v>44985</v>
      </c>
      <c r="N787" s="95">
        <f t="shared" si="27"/>
        <v>3.8571428571428572</v>
      </c>
      <c r="O787" s="51">
        <v>1</v>
      </c>
      <c r="P787" s="33" t="s">
        <v>2106</v>
      </c>
      <c r="Q787" s="34">
        <f t="shared" si="26"/>
        <v>1</v>
      </c>
      <c r="R787" s="48" t="str">
        <f t="array" aca="1" ref="R787" ca="1">IF(ISNUMBER(Q787),IF(Q787=100%,"CUMPLIDA",IF(AND(ISNUMBER(M787),ISNUMBER(INDIRECT("FECHA_"&amp;$B787,1))), IF(M787&lt;=INDIRECT("FECHA_"&amp;$B787,1),"INCUMPLIDA","PROCESO"), "VERIFICAR FECHA")),"SIN VALOR AVANCE")</f>
        <v>CUMPLIDA</v>
      </c>
    </row>
    <row r="788" spans="1:18" ht="315.75" customHeight="1">
      <c r="A788" s="44" t="s">
        <v>652</v>
      </c>
      <c r="B788" s="43" t="s">
        <v>1276</v>
      </c>
      <c r="C788" s="474" t="s">
        <v>2047</v>
      </c>
      <c r="D788" s="474" t="s">
        <v>1623</v>
      </c>
      <c r="E788" s="475" t="s">
        <v>2128</v>
      </c>
      <c r="F788" s="475"/>
      <c r="G788" s="475" t="s">
        <v>2129</v>
      </c>
      <c r="H788" s="45" t="s">
        <v>2099</v>
      </c>
      <c r="I788" s="33" t="s">
        <v>2055</v>
      </c>
      <c r="J788" s="33" t="s">
        <v>2056</v>
      </c>
      <c r="K788" s="51">
        <v>3</v>
      </c>
      <c r="L788" s="296">
        <v>44958</v>
      </c>
      <c r="M788" s="296">
        <v>45323</v>
      </c>
      <c r="N788" s="95">
        <f t="shared" si="27"/>
        <v>52.142857142857146</v>
      </c>
      <c r="O788" s="51">
        <v>3</v>
      </c>
      <c r="P788" s="33" t="s">
        <v>2130</v>
      </c>
      <c r="Q788" s="34">
        <f t="shared" si="26"/>
        <v>1</v>
      </c>
      <c r="R788" s="48" t="str">
        <f t="array" aca="1" ref="R788" ca="1">IF(ISNUMBER(Q788),IF(Q788=100%,"CUMPLIDA",IF(AND(ISNUMBER(M788),ISNUMBER(INDIRECT("FECHA_"&amp;$B788,1))), IF(M788&lt;=INDIRECT("FECHA_"&amp;$B788,1),"INCUMPLIDA","PROCESO"), "VERIFICAR FECHA")),"SIN VALOR AVANCE")</f>
        <v>CUMPLIDA</v>
      </c>
    </row>
    <row r="789" spans="1:18" ht="135.75">
      <c r="A789" s="44" t="s">
        <v>652</v>
      </c>
      <c r="B789" s="43" t="s">
        <v>1276</v>
      </c>
      <c r="C789" s="474"/>
      <c r="D789" s="474"/>
      <c r="E789" s="475"/>
      <c r="F789" s="475"/>
      <c r="G789" s="475" t="s">
        <v>2129</v>
      </c>
      <c r="H789" s="475" t="s">
        <v>2058</v>
      </c>
      <c r="I789" s="57" t="s">
        <v>658</v>
      </c>
      <c r="J789" s="33" t="s">
        <v>659</v>
      </c>
      <c r="K789" s="51">
        <v>1</v>
      </c>
      <c r="L789" s="296">
        <v>45231</v>
      </c>
      <c r="M789" s="296">
        <v>45504</v>
      </c>
      <c r="N789" s="95">
        <f t="shared" si="27"/>
        <v>39</v>
      </c>
      <c r="O789" s="51">
        <v>1</v>
      </c>
      <c r="P789" s="53" t="s">
        <v>1804</v>
      </c>
      <c r="Q789" s="34">
        <f t="shared" si="26"/>
        <v>1</v>
      </c>
      <c r="R789" s="48" t="str">
        <f t="array" aca="1" ref="R789" ca="1">IF(ISNUMBER(Q789),IF(Q789=100%,"CUMPLIDA",IF(AND(ISNUMBER(M789),ISNUMBER(INDIRECT("FECHA_"&amp;$B789,1))), IF(M789&lt;=INDIRECT("FECHA_"&amp;$B789,1),"INCUMPLIDA","PROCESO"), "VERIFICAR FECHA")),"SIN VALOR AVANCE")</f>
        <v>CUMPLIDA</v>
      </c>
    </row>
    <row r="790" spans="1:18" ht="390.75">
      <c r="A790" s="44" t="s">
        <v>652</v>
      </c>
      <c r="B790" s="43" t="s">
        <v>1276</v>
      </c>
      <c r="C790" s="474"/>
      <c r="D790" s="474"/>
      <c r="E790" s="475"/>
      <c r="F790" s="475"/>
      <c r="G790" s="475" t="s">
        <v>2129</v>
      </c>
      <c r="H790" s="475"/>
      <c r="I790" s="57" t="s">
        <v>661</v>
      </c>
      <c r="J790" s="33" t="s">
        <v>662</v>
      </c>
      <c r="K790" s="51">
        <v>1</v>
      </c>
      <c r="L790" s="296">
        <v>45231</v>
      </c>
      <c r="M790" s="296">
        <v>45504</v>
      </c>
      <c r="N790" s="95">
        <f t="shared" si="27"/>
        <v>39</v>
      </c>
      <c r="O790" s="51">
        <v>1</v>
      </c>
      <c r="P790" s="53" t="s">
        <v>2059</v>
      </c>
      <c r="Q790" s="34">
        <f t="shared" si="26"/>
        <v>1</v>
      </c>
      <c r="R790" s="48" t="str">
        <f t="array" aca="1" ref="R790" ca="1">IF(ISNUMBER(Q790),IF(Q790=100%,"CUMPLIDA",IF(AND(ISNUMBER(M790),ISNUMBER(INDIRECT("FECHA_"&amp;$B790,1))), IF(M790&lt;=INDIRECT("FECHA_"&amp;$B790,1),"INCUMPLIDA","PROCESO"), "VERIFICAR FECHA")),"SIN VALOR AVANCE")</f>
        <v>CUMPLIDA</v>
      </c>
    </row>
    <row r="791" spans="1:18" ht="270.75">
      <c r="A791" s="44" t="s">
        <v>652</v>
      </c>
      <c r="B791" s="43" t="s">
        <v>1276</v>
      </c>
      <c r="C791" s="474"/>
      <c r="D791" s="474"/>
      <c r="E791" s="475"/>
      <c r="F791" s="475"/>
      <c r="G791" s="475" t="s">
        <v>2129</v>
      </c>
      <c r="H791" s="45" t="s">
        <v>664</v>
      </c>
      <c r="I791" s="33" t="s">
        <v>474</v>
      </c>
      <c r="J791" s="33" t="s">
        <v>475</v>
      </c>
      <c r="K791" s="56">
        <v>1</v>
      </c>
      <c r="L791" s="297">
        <v>45323</v>
      </c>
      <c r="M791" s="297">
        <v>45747</v>
      </c>
      <c r="N791" s="95">
        <f t="shared" si="27"/>
        <v>60.571428571428569</v>
      </c>
      <c r="O791" s="51">
        <v>1</v>
      </c>
      <c r="P791" s="53" t="s">
        <v>2101</v>
      </c>
      <c r="Q791" s="34">
        <f t="shared" si="26"/>
        <v>1</v>
      </c>
      <c r="R791" s="48" t="str">
        <f t="array" aca="1" ref="R791" ca="1">IF(ISNUMBER(Q791),IF(Q791=100%,"CUMPLIDA",IF(AND(ISNUMBER(M791),ISNUMBER(INDIRECT("FECHA_"&amp;$B791,1))), IF(M791&lt;=INDIRECT("FECHA_"&amp;$B791,1),"INCUMPLIDA","PROCESO"), "VERIFICAR FECHA")),"SIN VALOR AVANCE")</f>
        <v>CUMPLIDA</v>
      </c>
    </row>
    <row r="792" spans="1:18" ht="135.75">
      <c r="A792" s="44" t="s">
        <v>652</v>
      </c>
      <c r="B792" s="43" t="s">
        <v>1276</v>
      </c>
      <c r="C792" s="474"/>
      <c r="D792" s="474"/>
      <c r="E792" s="475"/>
      <c r="F792" s="475"/>
      <c r="G792" s="475" t="s">
        <v>2129</v>
      </c>
      <c r="H792" s="45" t="s">
        <v>518</v>
      </c>
      <c r="I792" s="33" t="s">
        <v>518</v>
      </c>
      <c r="J792" s="33" t="s">
        <v>519</v>
      </c>
      <c r="K792" s="56">
        <v>1</v>
      </c>
      <c r="L792" s="297">
        <v>45323</v>
      </c>
      <c r="M792" s="297">
        <v>45747</v>
      </c>
      <c r="N792" s="95">
        <f t="shared" si="27"/>
        <v>60.571428571428569</v>
      </c>
      <c r="O792" s="51">
        <v>1</v>
      </c>
      <c r="P792" s="53" t="s">
        <v>1897</v>
      </c>
      <c r="Q792" s="34">
        <f t="shared" si="26"/>
        <v>1</v>
      </c>
      <c r="R792" s="48" t="str">
        <f t="array" aca="1" ref="R792" ca="1">IF(ISNUMBER(Q792),IF(Q792=100%,"CUMPLIDA",IF(AND(ISNUMBER(M792),ISNUMBER(INDIRECT("FECHA_"&amp;$B792,1))), IF(M792&lt;=INDIRECT("FECHA_"&amp;$B792,1),"INCUMPLIDA","PROCESO"), "VERIFICAR FECHA")),"SIN VALOR AVANCE")</f>
        <v>CUMPLIDA</v>
      </c>
    </row>
    <row r="793" spans="1:18" ht="135.75">
      <c r="A793" s="44" t="s">
        <v>652</v>
      </c>
      <c r="B793" s="43" t="s">
        <v>1276</v>
      </c>
      <c r="C793" s="474"/>
      <c r="D793" s="474"/>
      <c r="E793" s="475"/>
      <c r="F793" s="475"/>
      <c r="G793" s="475" t="s">
        <v>2129</v>
      </c>
      <c r="H793" s="45" t="s">
        <v>480</v>
      </c>
      <c r="I793" s="33" t="s">
        <v>481</v>
      </c>
      <c r="J793" s="33" t="s">
        <v>482</v>
      </c>
      <c r="K793" s="56">
        <v>1</v>
      </c>
      <c r="L793" s="297">
        <v>45231</v>
      </c>
      <c r="M793" s="297">
        <v>45747</v>
      </c>
      <c r="N793" s="95">
        <f t="shared" si="27"/>
        <v>73.714285714285708</v>
      </c>
      <c r="O793" s="51">
        <v>1</v>
      </c>
      <c r="P793" s="53" t="s">
        <v>1897</v>
      </c>
      <c r="Q793" s="34">
        <f t="shared" si="26"/>
        <v>1</v>
      </c>
      <c r="R793" s="48" t="str">
        <f t="array" aca="1" ref="R793" ca="1">IF(ISNUMBER(Q793),IF(Q793=100%,"CUMPLIDA",IF(AND(ISNUMBER(M793),ISNUMBER(INDIRECT("FECHA_"&amp;$B793,1))), IF(M793&lt;=INDIRECT("FECHA_"&amp;$B793,1),"INCUMPLIDA","PROCESO"), "VERIFICAR FECHA")),"SIN VALOR AVANCE")</f>
        <v>CUMPLIDA</v>
      </c>
    </row>
    <row r="794" spans="1:18" ht="270.75">
      <c r="A794" s="44" t="s">
        <v>652</v>
      </c>
      <c r="B794" s="43" t="s">
        <v>1276</v>
      </c>
      <c r="C794" s="474"/>
      <c r="D794" s="474"/>
      <c r="E794" s="475"/>
      <c r="F794" s="475"/>
      <c r="G794" s="475" t="s">
        <v>2129</v>
      </c>
      <c r="H794" s="45" t="s">
        <v>483</v>
      </c>
      <c r="I794" s="33" t="s">
        <v>483</v>
      </c>
      <c r="J794" s="33" t="s">
        <v>1722</v>
      </c>
      <c r="K794" s="56">
        <v>1</v>
      </c>
      <c r="L794" s="297">
        <v>45323</v>
      </c>
      <c r="M794" s="297">
        <v>45747</v>
      </c>
      <c r="N794" s="95">
        <f t="shared" si="27"/>
        <v>60.571428571428569</v>
      </c>
      <c r="O794" s="51">
        <v>1</v>
      </c>
      <c r="P794" s="53" t="s">
        <v>2101</v>
      </c>
      <c r="Q794" s="34">
        <f t="shared" si="26"/>
        <v>1</v>
      </c>
      <c r="R794" s="48" t="str">
        <f t="array" aca="1" ref="R794" ca="1">IF(ISNUMBER(Q794),IF(Q794=100%,"CUMPLIDA",IF(AND(ISNUMBER(M794),ISNUMBER(INDIRECT("FECHA_"&amp;$B794,1))), IF(M794&lt;=INDIRECT("FECHA_"&amp;$B794,1),"INCUMPLIDA","PROCESO"), "VERIFICAR FECHA")),"SIN VALOR AVANCE")</f>
        <v>CUMPLIDA</v>
      </c>
    </row>
    <row r="795" spans="1:18" ht="135.75">
      <c r="A795" s="44" t="s">
        <v>652</v>
      </c>
      <c r="B795" s="43" t="s">
        <v>1276</v>
      </c>
      <c r="C795" s="474"/>
      <c r="D795" s="474"/>
      <c r="E795" s="475"/>
      <c r="F795" s="475"/>
      <c r="G795" s="475" t="s">
        <v>2129</v>
      </c>
      <c r="H795" s="45" t="s">
        <v>1808</v>
      </c>
      <c r="I795" s="33" t="s">
        <v>1808</v>
      </c>
      <c r="J795" s="33" t="s">
        <v>485</v>
      </c>
      <c r="K795" s="56">
        <v>1</v>
      </c>
      <c r="L795" s="297">
        <v>45231</v>
      </c>
      <c r="M795" s="297">
        <v>45747</v>
      </c>
      <c r="N795" s="95">
        <f t="shared" si="27"/>
        <v>73.714285714285708</v>
      </c>
      <c r="O795" s="51">
        <v>1</v>
      </c>
      <c r="P795" s="53" t="s">
        <v>1897</v>
      </c>
      <c r="Q795" s="34">
        <f t="shared" si="26"/>
        <v>1</v>
      </c>
      <c r="R795" s="48" t="str">
        <f t="array" aca="1" ref="R795" ca="1">IF(ISNUMBER(Q795),IF(Q795=100%,"CUMPLIDA",IF(AND(ISNUMBER(M795),ISNUMBER(INDIRECT("FECHA_"&amp;$B795,1))), IF(M795&lt;=INDIRECT("FECHA_"&amp;$B795,1),"INCUMPLIDA","PROCESO"), "VERIFICAR FECHA")),"SIN VALOR AVANCE")</f>
        <v>CUMPLIDA</v>
      </c>
    </row>
    <row r="796" spans="1:18" ht="390.75">
      <c r="A796" s="44" t="s">
        <v>652</v>
      </c>
      <c r="B796" s="43" t="s">
        <v>1276</v>
      </c>
      <c r="C796" s="474"/>
      <c r="D796" s="474"/>
      <c r="E796" s="475"/>
      <c r="F796" s="475"/>
      <c r="G796" s="475" t="s">
        <v>2129</v>
      </c>
      <c r="H796" s="45" t="s">
        <v>1809</v>
      </c>
      <c r="I796" s="33" t="s">
        <v>1809</v>
      </c>
      <c r="J796" s="33" t="s">
        <v>776</v>
      </c>
      <c r="K796" s="56">
        <v>1</v>
      </c>
      <c r="L796" s="297">
        <v>45231</v>
      </c>
      <c r="M796" s="297">
        <v>45808</v>
      </c>
      <c r="N796" s="95">
        <f t="shared" si="27"/>
        <v>82.428571428571431</v>
      </c>
      <c r="O796" s="51">
        <v>1</v>
      </c>
      <c r="P796" s="53" t="s">
        <v>2059</v>
      </c>
      <c r="Q796" s="34">
        <f t="shared" si="26"/>
        <v>1</v>
      </c>
      <c r="R796" s="48" t="str">
        <f t="array" aca="1" ref="R796" ca="1">IF(ISNUMBER(Q796),IF(Q796=100%,"CUMPLIDA",IF(AND(ISNUMBER(M796),ISNUMBER(INDIRECT("FECHA_"&amp;$B796,1))), IF(M796&lt;=INDIRECT("FECHA_"&amp;$B796,1),"INCUMPLIDA","PROCESO"), "VERIFICAR FECHA")),"SIN VALOR AVANCE")</f>
        <v>CUMPLIDA</v>
      </c>
    </row>
    <row r="797" spans="1:18" ht="135.75">
      <c r="A797" s="44" t="s">
        <v>652</v>
      </c>
      <c r="B797" s="43" t="s">
        <v>1276</v>
      </c>
      <c r="C797" s="474" t="s">
        <v>2047</v>
      </c>
      <c r="D797" s="474" t="s">
        <v>1623</v>
      </c>
      <c r="E797" s="475"/>
      <c r="F797" s="475"/>
      <c r="G797" s="475" t="s">
        <v>2129</v>
      </c>
      <c r="H797" s="45" t="s">
        <v>56</v>
      </c>
      <c r="I797" s="33" t="s">
        <v>489</v>
      </c>
      <c r="J797" s="33" t="s">
        <v>490</v>
      </c>
      <c r="K797" s="56">
        <v>12</v>
      </c>
      <c r="L797" s="297">
        <v>46024</v>
      </c>
      <c r="M797" s="297">
        <v>47118</v>
      </c>
      <c r="N797" s="95">
        <f t="shared" si="27"/>
        <v>156.28571428571428</v>
      </c>
      <c r="O797" s="51">
        <v>0</v>
      </c>
      <c r="P797" s="53" t="s">
        <v>1897</v>
      </c>
      <c r="Q797" s="34">
        <f t="shared" si="26"/>
        <v>0</v>
      </c>
      <c r="R797" s="48" t="str">
        <f t="array" aca="1" ref="R797" ca="1">IF(ISNUMBER(Q797),IF(Q797=100%,"CUMPLIDA",IF(AND(ISNUMBER(M797),ISNUMBER(INDIRECT("FECHA_"&amp;$B797,1))), IF(M797&lt;=INDIRECT("FECHA_"&amp;$B797,1),"INCUMPLIDA","PROCESO"), "VERIFICAR FECHA")),"SIN VALOR AVANCE")</f>
        <v>PROCESO</v>
      </c>
    </row>
    <row r="798" spans="1:18" ht="270.75">
      <c r="A798" s="44" t="s">
        <v>652</v>
      </c>
      <c r="B798" s="43" t="s">
        <v>1276</v>
      </c>
      <c r="C798" s="474" t="s">
        <v>2047</v>
      </c>
      <c r="D798" s="474" t="s">
        <v>1623</v>
      </c>
      <c r="E798" s="475"/>
      <c r="F798" s="475"/>
      <c r="G798" s="475" t="s">
        <v>2129</v>
      </c>
      <c r="H798" s="45" t="s">
        <v>492</v>
      </c>
      <c r="I798" s="33" t="s">
        <v>493</v>
      </c>
      <c r="J798" s="33" t="s">
        <v>494</v>
      </c>
      <c r="K798" s="56">
        <v>1</v>
      </c>
      <c r="L798" s="297">
        <v>46024</v>
      </c>
      <c r="M798" s="297">
        <v>47118</v>
      </c>
      <c r="N798" s="95">
        <f t="shared" si="27"/>
        <v>156.28571428571428</v>
      </c>
      <c r="O798" s="51">
        <v>0</v>
      </c>
      <c r="P798" s="53" t="s">
        <v>2101</v>
      </c>
      <c r="Q798" s="34">
        <f t="shared" si="26"/>
        <v>0</v>
      </c>
      <c r="R798" s="48" t="str">
        <f t="array" aca="1" ref="R798" ca="1">IF(ISNUMBER(Q798),IF(Q798=100%,"CUMPLIDA",IF(AND(ISNUMBER(M798),ISNUMBER(INDIRECT("FECHA_"&amp;$B798,1))), IF(M798&lt;=INDIRECT("FECHA_"&amp;$B798,1),"INCUMPLIDA","PROCESO"), "VERIFICAR FECHA")),"SIN VALOR AVANCE")</f>
        <v>PROCESO</v>
      </c>
    </row>
    <row r="799" spans="1:18" ht="390.75">
      <c r="A799" s="44" t="s">
        <v>652</v>
      </c>
      <c r="B799" s="43" t="s">
        <v>1276</v>
      </c>
      <c r="C799" s="474" t="s">
        <v>2047</v>
      </c>
      <c r="D799" s="474" t="s">
        <v>1623</v>
      </c>
      <c r="E799" s="475"/>
      <c r="F799" s="475"/>
      <c r="G799" s="475" t="s">
        <v>2129</v>
      </c>
      <c r="H799" s="45" t="s">
        <v>495</v>
      </c>
      <c r="I799" s="33" t="s">
        <v>496</v>
      </c>
      <c r="J799" s="33" t="s">
        <v>527</v>
      </c>
      <c r="K799" s="56">
        <v>2</v>
      </c>
      <c r="L799" s="297">
        <v>46024</v>
      </c>
      <c r="M799" s="297">
        <v>47118</v>
      </c>
      <c r="N799" s="95">
        <f t="shared" si="27"/>
        <v>156.28571428571428</v>
      </c>
      <c r="O799" s="51">
        <v>0</v>
      </c>
      <c r="P799" s="53" t="s">
        <v>2059</v>
      </c>
      <c r="Q799" s="34">
        <f t="shared" si="26"/>
        <v>0</v>
      </c>
      <c r="R799" s="48" t="str">
        <f t="array" aca="1" ref="R799" ca="1">IF(ISNUMBER(Q799),IF(Q799=100%,"CUMPLIDA",IF(AND(ISNUMBER(M799),ISNUMBER(INDIRECT("FECHA_"&amp;$B799,1))), IF(M799&lt;=INDIRECT("FECHA_"&amp;$B799,1),"INCUMPLIDA","PROCESO"), "VERIFICAR FECHA")),"SIN VALOR AVANCE")</f>
        <v>PROCESO</v>
      </c>
    </row>
    <row r="800" spans="1:18" ht="135.75">
      <c r="A800" s="44" t="s">
        <v>652</v>
      </c>
      <c r="B800" s="43" t="s">
        <v>1276</v>
      </c>
      <c r="C800" s="474" t="s">
        <v>2047</v>
      </c>
      <c r="D800" s="474" t="s">
        <v>1623</v>
      </c>
      <c r="E800" s="475"/>
      <c r="F800" s="475"/>
      <c r="G800" s="475" t="s">
        <v>2129</v>
      </c>
      <c r="H800" s="45" t="s">
        <v>2131</v>
      </c>
      <c r="I800" s="33" t="s">
        <v>2062</v>
      </c>
      <c r="J800" s="33" t="s">
        <v>2063</v>
      </c>
      <c r="K800" s="51">
        <v>1</v>
      </c>
      <c r="L800" s="296">
        <v>44927</v>
      </c>
      <c r="M800" s="296">
        <v>45016</v>
      </c>
      <c r="N800" s="95">
        <f t="shared" si="27"/>
        <v>12.714285714285714</v>
      </c>
      <c r="O800" s="51">
        <v>1</v>
      </c>
      <c r="P800" s="33" t="s">
        <v>2069</v>
      </c>
      <c r="Q800" s="34">
        <f t="shared" si="26"/>
        <v>1</v>
      </c>
      <c r="R800" s="48" t="str">
        <f t="array" aca="1" ref="R800" ca="1">IF(ISNUMBER(Q800),IF(Q800=100%,"CUMPLIDA",IF(AND(ISNUMBER(M800),ISNUMBER(INDIRECT("FECHA_"&amp;$B800,1))), IF(M800&lt;=INDIRECT("FECHA_"&amp;$B800,1),"INCUMPLIDA","PROCESO"), "VERIFICAR FECHA")),"SIN VALOR AVANCE")</f>
        <v>CUMPLIDA</v>
      </c>
    </row>
    <row r="801" spans="1:18" ht="270.75">
      <c r="A801" s="44" t="s">
        <v>652</v>
      </c>
      <c r="B801" s="43" t="s">
        <v>1276</v>
      </c>
      <c r="C801" s="474" t="s">
        <v>2047</v>
      </c>
      <c r="D801" s="474" t="s">
        <v>1623</v>
      </c>
      <c r="E801" s="475"/>
      <c r="F801" s="475"/>
      <c r="G801" s="475" t="s">
        <v>2129</v>
      </c>
      <c r="H801" s="45" t="s">
        <v>2131</v>
      </c>
      <c r="I801" s="33" t="s">
        <v>2132</v>
      </c>
      <c r="J801" s="33" t="s">
        <v>1716</v>
      </c>
      <c r="K801" s="51">
        <v>1</v>
      </c>
      <c r="L801" s="296">
        <v>45017</v>
      </c>
      <c r="M801" s="296">
        <v>45138</v>
      </c>
      <c r="N801" s="95">
        <f t="shared" si="27"/>
        <v>17.285714285714285</v>
      </c>
      <c r="O801" s="51">
        <v>1</v>
      </c>
      <c r="P801" s="33" t="s">
        <v>2133</v>
      </c>
      <c r="Q801" s="34">
        <f t="shared" si="26"/>
        <v>1</v>
      </c>
      <c r="R801" s="48" t="str">
        <f t="array" aca="1" ref="R801" ca="1">IF(ISNUMBER(Q801),IF(Q801=100%,"CUMPLIDA",IF(AND(ISNUMBER(M801),ISNUMBER(INDIRECT("FECHA_"&amp;$B801,1))), IF(M801&lt;=INDIRECT("FECHA_"&amp;$B801,1),"INCUMPLIDA","PROCESO"), "VERIFICAR FECHA")),"SIN VALOR AVANCE")</f>
        <v>CUMPLIDA</v>
      </c>
    </row>
    <row r="802" spans="1:18" ht="150.75">
      <c r="A802" s="44" t="s">
        <v>652</v>
      </c>
      <c r="B802" s="43" t="s">
        <v>1276</v>
      </c>
      <c r="C802" s="474" t="s">
        <v>2047</v>
      </c>
      <c r="D802" s="474" t="s">
        <v>1623</v>
      </c>
      <c r="E802" s="475"/>
      <c r="F802" s="475"/>
      <c r="G802" s="475" t="s">
        <v>2129</v>
      </c>
      <c r="H802" s="45" t="s">
        <v>2077</v>
      </c>
      <c r="I802" s="33" t="s">
        <v>2078</v>
      </c>
      <c r="J802" s="33" t="s">
        <v>1716</v>
      </c>
      <c r="K802" s="51">
        <v>12</v>
      </c>
      <c r="L802" s="296">
        <v>44958</v>
      </c>
      <c r="M802" s="296">
        <v>45323</v>
      </c>
      <c r="N802" s="95">
        <f t="shared" si="27"/>
        <v>52.142857142857146</v>
      </c>
      <c r="O802" s="51">
        <v>12</v>
      </c>
      <c r="P802" s="33" t="s">
        <v>2134</v>
      </c>
      <c r="Q802" s="34">
        <f t="shared" si="26"/>
        <v>1</v>
      </c>
      <c r="R802" s="48" t="str">
        <f t="array" aca="1" ref="R802" ca="1">IF(ISNUMBER(Q802),IF(Q802=100%,"CUMPLIDA",IF(AND(ISNUMBER(M802),ISNUMBER(INDIRECT("FECHA_"&amp;$B802,1))), IF(M802&lt;=INDIRECT("FECHA_"&amp;$B802,1),"INCUMPLIDA","PROCESO"), "VERIFICAR FECHA")),"SIN VALOR AVANCE")</f>
        <v>CUMPLIDA</v>
      </c>
    </row>
    <row r="803" spans="1:18" ht="315.75" customHeight="1">
      <c r="A803" s="44" t="s">
        <v>652</v>
      </c>
      <c r="B803" s="43" t="s">
        <v>1276</v>
      </c>
      <c r="C803" s="474" t="s">
        <v>2047</v>
      </c>
      <c r="D803" s="474" t="s">
        <v>1623</v>
      </c>
      <c r="E803" s="475" t="s">
        <v>2135</v>
      </c>
      <c r="F803" s="475"/>
      <c r="G803" s="475" t="s">
        <v>2136</v>
      </c>
      <c r="H803" s="45" t="s">
        <v>2099</v>
      </c>
      <c r="I803" s="33" t="s">
        <v>2055</v>
      </c>
      <c r="J803" s="33" t="s">
        <v>2056</v>
      </c>
      <c r="K803" s="51">
        <v>3</v>
      </c>
      <c r="L803" s="296">
        <v>44958</v>
      </c>
      <c r="M803" s="296">
        <v>45323</v>
      </c>
      <c r="N803" s="95">
        <f t="shared" si="27"/>
        <v>52.142857142857146</v>
      </c>
      <c r="O803" s="51">
        <v>3</v>
      </c>
      <c r="P803" s="33" t="s">
        <v>2130</v>
      </c>
      <c r="Q803" s="34">
        <f t="shared" si="26"/>
        <v>1</v>
      </c>
      <c r="R803" s="48" t="str">
        <f t="array" aca="1" ref="R803" ca="1">IF(ISNUMBER(Q803),IF(Q803=100%,"CUMPLIDA",IF(AND(ISNUMBER(M803),ISNUMBER(INDIRECT("FECHA_"&amp;$B803,1))), IF(M803&lt;=INDIRECT("FECHA_"&amp;$B803,1),"INCUMPLIDA","PROCESO"), "VERIFICAR FECHA")),"SIN VALOR AVANCE")</f>
        <v>CUMPLIDA</v>
      </c>
    </row>
    <row r="804" spans="1:18" ht="135.75">
      <c r="A804" s="44" t="s">
        <v>652</v>
      </c>
      <c r="B804" s="43" t="s">
        <v>1276</v>
      </c>
      <c r="C804" s="474"/>
      <c r="D804" s="474"/>
      <c r="E804" s="475"/>
      <c r="F804" s="475"/>
      <c r="G804" s="475" t="s">
        <v>2136</v>
      </c>
      <c r="H804" s="475" t="s">
        <v>2058</v>
      </c>
      <c r="I804" s="57" t="s">
        <v>658</v>
      </c>
      <c r="J804" s="33" t="s">
        <v>659</v>
      </c>
      <c r="K804" s="51">
        <v>1</v>
      </c>
      <c r="L804" s="296">
        <v>45231</v>
      </c>
      <c r="M804" s="296">
        <v>45504</v>
      </c>
      <c r="N804" s="95">
        <f t="shared" si="27"/>
        <v>39</v>
      </c>
      <c r="O804" s="51">
        <v>1</v>
      </c>
      <c r="P804" s="53" t="s">
        <v>1804</v>
      </c>
      <c r="Q804" s="34">
        <f t="shared" si="26"/>
        <v>1</v>
      </c>
      <c r="R804" s="48" t="str">
        <f t="array" aca="1" ref="R804" ca="1">IF(ISNUMBER(Q804),IF(Q804=100%,"CUMPLIDA",IF(AND(ISNUMBER(M804),ISNUMBER(INDIRECT("FECHA_"&amp;$B804,1))), IF(M804&lt;=INDIRECT("FECHA_"&amp;$B804,1),"INCUMPLIDA","PROCESO"), "VERIFICAR FECHA")),"SIN VALOR AVANCE")</f>
        <v>CUMPLIDA</v>
      </c>
    </row>
    <row r="805" spans="1:18" ht="390.75">
      <c r="A805" s="44" t="s">
        <v>652</v>
      </c>
      <c r="B805" s="43" t="s">
        <v>1276</v>
      </c>
      <c r="C805" s="474"/>
      <c r="D805" s="474"/>
      <c r="E805" s="475"/>
      <c r="F805" s="475"/>
      <c r="G805" s="475" t="s">
        <v>2136</v>
      </c>
      <c r="H805" s="475"/>
      <c r="I805" s="57" t="s">
        <v>661</v>
      </c>
      <c r="J805" s="33" t="s">
        <v>662</v>
      </c>
      <c r="K805" s="51">
        <v>1</v>
      </c>
      <c r="L805" s="296">
        <v>45231</v>
      </c>
      <c r="M805" s="296">
        <v>45504</v>
      </c>
      <c r="N805" s="95">
        <f t="shared" si="27"/>
        <v>39</v>
      </c>
      <c r="O805" s="51">
        <v>1</v>
      </c>
      <c r="P805" s="53" t="s">
        <v>2059</v>
      </c>
      <c r="Q805" s="34">
        <f t="shared" si="26"/>
        <v>1</v>
      </c>
      <c r="R805" s="48" t="str">
        <f t="array" aca="1" ref="R805" ca="1">IF(ISNUMBER(Q805),IF(Q805=100%,"CUMPLIDA",IF(AND(ISNUMBER(M805),ISNUMBER(INDIRECT("FECHA_"&amp;$B805,1))), IF(M805&lt;=INDIRECT("FECHA_"&amp;$B805,1),"INCUMPLIDA","PROCESO"), "VERIFICAR FECHA")),"SIN VALOR AVANCE")</f>
        <v>CUMPLIDA</v>
      </c>
    </row>
    <row r="806" spans="1:18" ht="255.75">
      <c r="A806" s="44" t="s">
        <v>652</v>
      </c>
      <c r="B806" s="43" t="s">
        <v>1276</v>
      </c>
      <c r="C806" s="474"/>
      <c r="D806" s="474"/>
      <c r="E806" s="475"/>
      <c r="F806" s="475"/>
      <c r="G806" s="475" t="s">
        <v>2136</v>
      </c>
      <c r="H806" s="45" t="s">
        <v>664</v>
      </c>
      <c r="I806" s="33" t="s">
        <v>474</v>
      </c>
      <c r="J806" s="33" t="s">
        <v>475</v>
      </c>
      <c r="K806" s="56">
        <v>1</v>
      </c>
      <c r="L806" s="297">
        <v>45323</v>
      </c>
      <c r="M806" s="297">
        <v>45747</v>
      </c>
      <c r="N806" s="95">
        <f t="shared" si="27"/>
        <v>60.571428571428569</v>
      </c>
      <c r="O806" s="51">
        <v>1</v>
      </c>
      <c r="P806" s="53" t="s">
        <v>2060</v>
      </c>
      <c r="Q806" s="34">
        <f t="shared" si="26"/>
        <v>1</v>
      </c>
      <c r="R806" s="48" t="str">
        <f t="array" aca="1" ref="R806" ca="1">IF(ISNUMBER(Q806),IF(Q806=100%,"CUMPLIDA",IF(AND(ISNUMBER(M806),ISNUMBER(INDIRECT("FECHA_"&amp;$B806,1))), IF(M806&lt;=INDIRECT("FECHA_"&amp;$B806,1),"INCUMPLIDA","PROCESO"), "VERIFICAR FECHA")),"SIN VALOR AVANCE")</f>
        <v>CUMPLIDA</v>
      </c>
    </row>
    <row r="807" spans="1:18" ht="135.75">
      <c r="A807" s="44" t="s">
        <v>652</v>
      </c>
      <c r="B807" s="43" t="s">
        <v>1276</v>
      </c>
      <c r="C807" s="474"/>
      <c r="D807" s="474"/>
      <c r="E807" s="475"/>
      <c r="F807" s="475"/>
      <c r="G807" s="475" t="s">
        <v>2136</v>
      </c>
      <c r="H807" s="45" t="s">
        <v>518</v>
      </c>
      <c r="I807" s="33" t="s">
        <v>518</v>
      </c>
      <c r="J807" s="33" t="s">
        <v>519</v>
      </c>
      <c r="K807" s="56">
        <v>1</v>
      </c>
      <c r="L807" s="297">
        <v>45323</v>
      </c>
      <c r="M807" s="297">
        <v>45747</v>
      </c>
      <c r="N807" s="95">
        <f t="shared" si="27"/>
        <v>60.571428571428569</v>
      </c>
      <c r="O807" s="51">
        <v>1</v>
      </c>
      <c r="P807" s="53" t="s">
        <v>2137</v>
      </c>
      <c r="Q807" s="34">
        <f t="shared" si="26"/>
        <v>1</v>
      </c>
      <c r="R807" s="48" t="str">
        <f t="array" aca="1" ref="R807" ca="1">IF(ISNUMBER(Q807),IF(Q807=100%,"CUMPLIDA",IF(AND(ISNUMBER(M807),ISNUMBER(INDIRECT("FECHA_"&amp;$B807,1))), IF(M807&lt;=INDIRECT("FECHA_"&amp;$B807,1),"INCUMPLIDA","PROCESO"), "VERIFICAR FECHA")),"SIN VALOR AVANCE")</f>
        <v>CUMPLIDA</v>
      </c>
    </row>
    <row r="808" spans="1:18" ht="135.75">
      <c r="A808" s="44" t="s">
        <v>652</v>
      </c>
      <c r="B808" s="43" t="s">
        <v>1276</v>
      </c>
      <c r="C808" s="474"/>
      <c r="D808" s="474"/>
      <c r="E808" s="475"/>
      <c r="F808" s="475"/>
      <c r="G808" s="475" t="s">
        <v>2136</v>
      </c>
      <c r="H808" s="45" t="s">
        <v>480</v>
      </c>
      <c r="I808" s="33" t="s">
        <v>481</v>
      </c>
      <c r="J808" s="33" t="s">
        <v>482</v>
      </c>
      <c r="K808" s="56">
        <v>1</v>
      </c>
      <c r="L808" s="297">
        <v>45231</v>
      </c>
      <c r="M808" s="297">
        <v>45747</v>
      </c>
      <c r="N808" s="95">
        <f t="shared" si="27"/>
        <v>73.714285714285708</v>
      </c>
      <c r="O808" s="51">
        <v>1</v>
      </c>
      <c r="P808" s="53" t="s">
        <v>2137</v>
      </c>
      <c r="Q808" s="34">
        <f t="shared" si="26"/>
        <v>1</v>
      </c>
      <c r="R808" s="48" t="str">
        <f t="array" aca="1" ref="R808" ca="1">IF(ISNUMBER(Q808),IF(Q808=100%,"CUMPLIDA",IF(AND(ISNUMBER(M808),ISNUMBER(INDIRECT("FECHA_"&amp;$B808,1))), IF(M808&lt;=INDIRECT("FECHA_"&amp;$B808,1),"INCUMPLIDA","PROCESO"), "VERIFICAR FECHA")),"SIN VALOR AVANCE")</f>
        <v>CUMPLIDA</v>
      </c>
    </row>
    <row r="809" spans="1:18" ht="255.75">
      <c r="A809" s="44" t="s">
        <v>652</v>
      </c>
      <c r="B809" s="43" t="s">
        <v>1276</v>
      </c>
      <c r="C809" s="474"/>
      <c r="D809" s="474"/>
      <c r="E809" s="475"/>
      <c r="F809" s="475"/>
      <c r="G809" s="475" t="s">
        <v>2136</v>
      </c>
      <c r="H809" s="45" t="s">
        <v>483</v>
      </c>
      <c r="I809" s="33" t="s">
        <v>483</v>
      </c>
      <c r="J809" s="33" t="s">
        <v>1722</v>
      </c>
      <c r="K809" s="56">
        <v>1</v>
      </c>
      <c r="L809" s="297">
        <v>45323</v>
      </c>
      <c r="M809" s="297">
        <v>45747</v>
      </c>
      <c r="N809" s="95">
        <f t="shared" si="27"/>
        <v>60.571428571428569</v>
      </c>
      <c r="O809" s="51">
        <v>1</v>
      </c>
      <c r="P809" s="53" t="s">
        <v>2060</v>
      </c>
      <c r="Q809" s="34">
        <f t="shared" si="26"/>
        <v>1</v>
      </c>
      <c r="R809" s="48" t="str">
        <f t="array" aca="1" ref="R809" ca="1">IF(ISNUMBER(Q809),IF(Q809=100%,"CUMPLIDA",IF(AND(ISNUMBER(M809),ISNUMBER(INDIRECT("FECHA_"&amp;$B809,1))), IF(M809&lt;=INDIRECT("FECHA_"&amp;$B809,1),"INCUMPLIDA","PROCESO"), "VERIFICAR FECHA")),"SIN VALOR AVANCE")</f>
        <v>CUMPLIDA</v>
      </c>
    </row>
    <row r="810" spans="1:18" ht="135.75">
      <c r="A810" s="44" t="s">
        <v>652</v>
      </c>
      <c r="B810" s="43" t="s">
        <v>1276</v>
      </c>
      <c r="C810" s="474"/>
      <c r="D810" s="474"/>
      <c r="E810" s="475"/>
      <c r="F810" s="475"/>
      <c r="G810" s="475" t="s">
        <v>2136</v>
      </c>
      <c r="H810" s="45" t="s">
        <v>1808</v>
      </c>
      <c r="I810" s="33" t="s">
        <v>1808</v>
      </c>
      <c r="J810" s="33" t="s">
        <v>485</v>
      </c>
      <c r="K810" s="56">
        <v>1</v>
      </c>
      <c r="L810" s="297">
        <v>45231</v>
      </c>
      <c r="M810" s="297">
        <v>45747</v>
      </c>
      <c r="N810" s="95">
        <f t="shared" si="27"/>
        <v>73.714285714285708</v>
      </c>
      <c r="O810" s="51">
        <v>1</v>
      </c>
      <c r="P810" s="53" t="s">
        <v>2137</v>
      </c>
      <c r="Q810" s="34">
        <f t="shared" si="26"/>
        <v>1</v>
      </c>
      <c r="R810" s="48" t="str">
        <f t="array" aca="1" ref="R810" ca="1">IF(ISNUMBER(Q810),IF(Q810=100%,"CUMPLIDA",IF(AND(ISNUMBER(M810),ISNUMBER(INDIRECT("FECHA_"&amp;$B810,1))), IF(M810&lt;=INDIRECT("FECHA_"&amp;$B810,1),"INCUMPLIDA","PROCESO"), "VERIFICAR FECHA")),"SIN VALOR AVANCE")</f>
        <v>CUMPLIDA</v>
      </c>
    </row>
    <row r="811" spans="1:18" ht="390.75">
      <c r="A811" s="44" t="s">
        <v>652</v>
      </c>
      <c r="B811" s="43" t="s">
        <v>1276</v>
      </c>
      <c r="C811" s="474"/>
      <c r="D811" s="474"/>
      <c r="E811" s="475"/>
      <c r="F811" s="475"/>
      <c r="G811" s="475" t="s">
        <v>2136</v>
      </c>
      <c r="H811" s="45" t="s">
        <v>1809</v>
      </c>
      <c r="I811" s="33" t="s">
        <v>1809</v>
      </c>
      <c r="J811" s="33" t="s">
        <v>776</v>
      </c>
      <c r="K811" s="56">
        <v>1</v>
      </c>
      <c r="L811" s="297">
        <v>45231</v>
      </c>
      <c r="M811" s="297">
        <v>45808</v>
      </c>
      <c r="N811" s="95">
        <f t="shared" si="27"/>
        <v>82.428571428571431</v>
      </c>
      <c r="O811" s="51">
        <v>1</v>
      </c>
      <c r="P811" s="53" t="s">
        <v>2059</v>
      </c>
      <c r="Q811" s="34">
        <f t="shared" ref="Q811:Q875" si="28">O811/K811</f>
        <v>1</v>
      </c>
      <c r="R811" s="48" t="str">
        <f t="array" aca="1" ref="R811" ca="1">IF(ISNUMBER(Q811),IF(Q811=100%,"CUMPLIDA",IF(AND(ISNUMBER(M811),ISNUMBER(INDIRECT("FECHA_"&amp;$B811,1))), IF(M811&lt;=INDIRECT("FECHA_"&amp;$B811,1),"INCUMPLIDA","PROCESO"), "VERIFICAR FECHA")),"SIN VALOR AVANCE")</f>
        <v>CUMPLIDA</v>
      </c>
    </row>
    <row r="812" spans="1:18" ht="135.75">
      <c r="A812" s="44" t="s">
        <v>652</v>
      </c>
      <c r="B812" s="43" t="s">
        <v>1276</v>
      </c>
      <c r="C812" s="474" t="s">
        <v>2047</v>
      </c>
      <c r="D812" s="474" t="s">
        <v>1623</v>
      </c>
      <c r="E812" s="475"/>
      <c r="F812" s="475"/>
      <c r="G812" s="475" t="s">
        <v>2136</v>
      </c>
      <c r="H812" s="45" t="s">
        <v>56</v>
      </c>
      <c r="I812" s="33" t="s">
        <v>489</v>
      </c>
      <c r="J812" s="33" t="s">
        <v>490</v>
      </c>
      <c r="K812" s="56">
        <v>12</v>
      </c>
      <c r="L812" s="297">
        <v>46024</v>
      </c>
      <c r="M812" s="297">
        <v>47118</v>
      </c>
      <c r="N812" s="95">
        <f t="shared" si="27"/>
        <v>156.28571428571428</v>
      </c>
      <c r="O812" s="51">
        <v>0</v>
      </c>
      <c r="P812" s="53" t="s">
        <v>2137</v>
      </c>
      <c r="Q812" s="34">
        <f t="shared" si="28"/>
        <v>0</v>
      </c>
      <c r="R812" s="48" t="str">
        <f t="array" aca="1" ref="R812" ca="1">IF(ISNUMBER(Q812),IF(Q812=100%,"CUMPLIDA",IF(AND(ISNUMBER(M812),ISNUMBER(INDIRECT("FECHA_"&amp;$B812,1))), IF(M812&lt;=INDIRECT("FECHA_"&amp;$B812,1),"INCUMPLIDA","PROCESO"), "VERIFICAR FECHA")),"SIN VALOR AVANCE")</f>
        <v>PROCESO</v>
      </c>
    </row>
    <row r="813" spans="1:18" ht="255.75">
      <c r="A813" s="44" t="s">
        <v>652</v>
      </c>
      <c r="B813" s="43" t="s">
        <v>1276</v>
      </c>
      <c r="C813" s="474" t="s">
        <v>2047</v>
      </c>
      <c r="D813" s="474" t="s">
        <v>1623</v>
      </c>
      <c r="E813" s="475"/>
      <c r="F813" s="475"/>
      <c r="G813" s="475" t="s">
        <v>2136</v>
      </c>
      <c r="H813" s="45" t="s">
        <v>492</v>
      </c>
      <c r="I813" s="33" t="s">
        <v>493</v>
      </c>
      <c r="J813" s="33" t="s">
        <v>494</v>
      </c>
      <c r="K813" s="56">
        <v>1</v>
      </c>
      <c r="L813" s="297">
        <v>46024</v>
      </c>
      <c r="M813" s="297">
        <v>47118</v>
      </c>
      <c r="N813" s="95">
        <f t="shared" si="27"/>
        <v>156.28571428571428</v>
      </c>
      <c r="O813" s="51">
        <v>0</v>
      </c>
      <c r="P813" s="53" t="s">
        <v>2060</v>
      </c>
      <c r="Q813" s="34">
        <f t="shared" si="28"/>
        <v>0</v>
      </c>
      <c r="R813" s="48" t="str">
        <f t="array" aca="1" ref="R813" ca="1">IF(ISNUMBER(Q813),IF(Q813=100%,"CUMPLIDA",IF(AND(ISNUMBER(M813),ISNUMBER(INDIRECT("FECHA_"&amp;$B813,1))), IF(M813&lt;=INDIRECT("FECHA_"&amp;$B813,1),"INCUMPLIDA","PROCESO"), "VERIFICAR FECHA")),"SIN VALOR AVANCE")</f>
        <v>PROCESO</v>
      </c>
    </row>
    <row r="814" spans="1:18" ht="390.75">
      <c r="A814" s="44" t="s">
        <v>652</v>
      </c>
      <c r="B814" s="43" t="s">
        <v>1276</v>
      </c>
      <c r="C814" s="474" t="s">
        <v>2047</v>
      </c>
      <c r="D814" s="474" t="s">
        <v>1623</v>
      </c>
      <c r="E814" s="475"/>
      <c r="F814" s="475"/>
      <c r="G814" s="475" t="s">
        <v>2136</v>
      </c>
      <c r="H814" s="45" t="s">
        <v>495</v>
      </c>
      <c r="I814" s="33" t="s">
        <v>496</v>
      </c>
      <c r="J814" s="33" t="s">
        <v>527</v>
      </c>
      <c r="K814" s="56">
        <v>2</v>
      </c>
      <c r="L814" s="297">
        <v>46024</v>
      </c>
      <c r="M814" s="297">
        <v>47118</v>
      </c>
      <c r="N814" s="95">
        <f t="shared" si="27"/>
        <v>156.28571428571428</v>
      </c>
      <c r="O814" s="51">
        <v>0</v>
      </c>
      <c r="P814" s="53" t="s">
        <v>2059</v>
      </c>
      <c r="Q814" s="34">
        <f t="shared" si="28"/>
        <v>0</v>
      </c>
      <c r="R814" s="48" t="str">
        <f t="array" aca="1" ref="R814" ca="1">IF(ISNUMBER(Q814),IF(Q814=100%,"CUMPLIDA",IF(AND(ISNUMBER(M814),ISNUMBER(INDIRECT("FECHA_"&amp;$B814,1))), IF(M814&lt;=INDIRECT("FECHA_"&amp;$B814,1),"INCUMPLIDA","PROCESO"), "VERIFICAR FECHA")),"SIN VALOR AVANCE")</f>
        <v>PROCESO</v>
      </c>
    </row>
    <row r="815" spans="1:18" ht="120.75">
      <c r="A815" s="44" t="s">
        <v>652</v>
      </c>
      <c r="B815" s="43" t="s">
        <v>1276</v>
      </c>
      <c r="C815" s="474" t="s">
        <v>2047</v>
      </c>
      <c r="D815" s="474" t="s">
        <v>1623</v>
      </c>
      <c r="E815" s="475"/>
      <c r="F815" s="475"/>
      <c r="G815" s="475" t="s">
        <v>2136</v>
      </c>
      <c r="H815" s="45" t="s">
        <v>2131</v>
      </c>
      <c r="I815" s="33" t="s">
        <v>2062</v>
      </c>
      <c r="J815" s="33" t="s">
        <v>2063</v>
      </c>
      <c r="K815" s="51">
        <v>1</v>
      </c>
      <c r="L815" s="296">
        <v>44927</v>
      </c>
      <c r="M815" s="296">
        <v>45016</v>
      </c>
      <c r="N815" s="95">
        <f t="shared" si="27"/>
        <v>12.714285714285714</v>
      </c>
      <c r="O815" s="51">
        <v>1</v>
      </c>
      <c r="P815" s="33" t="s">
        <v>2138</v>
      </c>
      <c r="Q815" s="34">
        <f t="shared" si="28"/>
        <v>1</v>
      </c>
      <c r="R815" s="48" t="str">
        <f t="array" aca="1" ref="R815" ca="1">IF(ISNUMBER(Q815),IF(Q815=100%,"CUMPLIDA",IF(AND(ISNUMBER(M815),ISNUMBER(INDIRECT("FECHA_"&amp;$B815,1))), IF(M815&lt;=INDIRECT("FECHA_"&amp;$B815,1),"INCUMPLIDA","PROCESO"), "VERIFICAR FECHA")),"SIN VALOR AVANCE")</f>
        <v>CUMPLIDA</v>
      </c>
    </row>
    <row r="816" spans="1:18" ht="270.75">
      <c r="A816" s="44" t="s">
        <v>652</v>
      </c>
      <c r="B816" s="43" t="s">
        <v>1276</v>
      </c>
      <c r="C816" s="474" t="s">
        <v>2047</v>
      </c>
      <c r="D816" s="474" t="s">
        <v>1623</v>
      </c>
      <c r="E816" s="475"/>
      <c r="F816" s="475"/>
      <c r="G816" s="475" t="s">
        <v>2136</v>
      </c>
      <c r="H816" s="45" t="s">
        <v>2131</v>
      </c>
      <c r="I816" s="33" t="s">
        <v>2132</v>
      </c>
      <c r="J816" s="33" t="s">
        <v>1716</v>
      </c>
      <c r="K816" s="51">
        <v>1</v>
      </c>
      <c r="L816" s="296">
        <v>45017</v>
      </c>
      <c r="M816" s="296">
        <v>45138</v>
      </c>
      <c r="N816" s="95">
        <f t="shared" si="27"/>
        <v>17.285714285714285</v>
      </c>
      <c r="O816" s="51">
        <v>1</v>
      </c>
      <c r="P816" s="33" t="s">
        <v>2139</v>
      </c>
      <c r="Q816" s="34">
        <f t="shared" si="28"/>
        <v>1</v>
      </c>
      <c r="R816" s="48" t="str">
        <f t="array" aca="1" ref="R816" ca="1">IF(ISNUMBER(Q816),IF(Q816=100%,"CUMPLIDA",IF(AND(ISNUMBER(M816),ISNUMBER(INDIRECT("FECHA_"&amp;$B816,1))), IF(M816&lt;=INDIRECT("FECHA_"&amp;$B816,1),"INCUMPLIDA","PROCESO"), "VERIFICAR FECHA")),"SIN VALOR AVANCE")</f>
        <v>CUMPLIDA</v>
      </c>
    </row>
    <row r="817" spans="1:18" ht="150.75">
      <c r="A817" s="44" t="s">
        <v>652</v>
      </c>
      <c r="B817" s="43" t="s">
        <v>1276</v>
      </c>
      <c r="C817" s="474" t="s">
        <v>2047</v>
      </c>
      <c r="D817" s="474" t="s">
        <v>1623</v>
      </c>
      <c r="E817" s="475"/>
      <c r="F817" s="475"/>
      <c r="G817" s="475" t="s">
        <v>2136</v>
      </c>
      <c r="H817" s="45" t="s">
        <v>2077</v>
      </c>
      <c r="I817" s="33" t="s">
        <v>2078</v>
      </c>
      <c r="J817" s="33" t="s">
        <v>273</v>
      </c>
      <c r="K817" s="51">
        <v>12</v>
      </c>
      <c r="L817" s="296">
        <v>44958</v>
      </c>
      <c r="M817" s="296">
        <v>45323</v>
      </c>
      <c r="N817" s="95">
        <f t="shared" si="27"/>
        <v>52.142857142857146</v>
      </c>
      <c r="O817" s="51">
        <v>12</v>
      </c>
      <c r="P817" s="33" t="s">
        <v>2140</v>
      </c>
      <c r="Q817" s="34">
        <f t="shared" si="28"/>
        <v>1</v>
      </c>
      <c r="R817" s="48" t="str">
        <f t="array" aca="1" ref="R817" ca="1">IF(ISNUMBER(Q817),IF(Q817=100%,"CUMPLIDA",IF(AND(ISNUMBER(M817),ISNUMBER(INDIRECT("FECHA_"&amp;$B817,1))), IF(M817&lt;=INDIRECT("FECHA_"&amp;$B817,1),"INCUMPLIDA","PROCESO"), "VERIFICAR FECHA")),"SIN VALOR AVANCE")</f>
        <v>CUMPLIDA</v>
      </c>
    </row>
    <row r="818" spans="1:18" ht="285">
      <c r="A818" s="343" t="s">
        <v>652</v>
      </c>
      <c r="B818" s="344" t="s">
        <v>1276</v>
      </c>
      <c r="C818" s="345" t="s">
        <v>2047</v>
      </c>
      <c r="D818" s="346" t="s">
        <v>1623</v>
      </c>
      <c r="E818" s="347" t="s">
        <v>5622</v>
      </c>
      <c r="F818" s="347"/>
      <c r="G818" s="347" t="s">
        <v>5623</v>
      </c>
      <c r="H818" s="347" t="s">
        <v>5624</v>
      </c>
      <c r="I818" s="348" t="s">
        <v>5625</v>
      </c>
      <c r="J818" s="348" t="s">
        <v>5626</v>
      </c>
      <c r="K818" s="349">
        <v>3</v>
      </c>
      <c r="L818" s="350">
        <v>45474</v>
      </c>
      <c r="M818" s="350">
        <v>46022</v>
      </c>
      <c r="N818" s="351">
        <f t="shared" si="27"/>
        <v>78.285714285714292</v>
      </c>
      <c r="O818" s="349">
        <v>3</v>
      </c>
      <c r="P818" s="348" t="s">
        <v>5627</v>
      </c>
      <c r="Q818" s="352">
        <f t="shared" si="28"/>
        <v>1</v>
      </c>
      <c r="R818" s="346" t="str" cm="1">
        <f t="array" aca="1" ref="R818" ca="1">IF(ISNUMBER(Q818),IF(Q818=100%,"CUMPLIDA",IF(AND(ISNUMBER(M818),ISNUMBER(INDIRECT("FECHA_"&amp;$B818,1))), IF(M818&lt;=INDIRECT("FECHA_"&amp;$B818,1),"INCUMPLIDA","PROCESO"), "VERIFICAR FECHA")),"SIN VALOR AVANCE")</f>
        <v>CUMPLIDA</v>
      </c>
    </row>
    <row r="819" spans="1:18" ht="315.75">
      <c r="A819" s="44" t="s">
        <v>652</v>
      </c>
      <c r="B819" s="43" t="s">
        <v>1276</v>
      </c>
      <c r="C819" s="474" t="s">
        <v>2047</v>
      </c>
      <c r="D819" s="474" t="s">
        <v>1623</v>
      </c>
      <c r="E819" s="475" t="s">
        <v>2141</v>
      </c>
      <c r="F819" s="475"/>
      <c r="G819" s="475" t="s">
        <v>2142</v>
      </c>
      <c r="H819" s="45" t="s">
        <v>2099</v>
      </c>
      <c r="I819" s="33" t="s">
        <v>2055</v>
      </c>
      <c r="J819" s="33" t="s">
        <v>2056</v>
      </c>
      <c r="K819" s="51">
        <v>3</v>
      </c>
      <c r="L819" s="296">
        <v>44958</v>
      </c>
      <c r="M819" s="296">
        <v>45323</v>
      </c>
      <c r="N819" s="95">
        <f t="shared" si="27"/>
        <v>52.142857142857146</v>
      </c>
      <c r="O819" s="51">
        <v>3</v>
      </c>
      <c r="P819" s="33" t="s">
        <v>2143</v>
      </c>
      <c r="Q819" s="34">
        <f t="shared" si="28"/>
        <v>1</v>
      </c>
      <c r="R819" s="48" t="str">
        <f t="array" aca="1" ref="R819" ca="1">IF(ISNUMBER(Q819),IF(Q819=100%,"CUMPLIDA",IF(AND(ISNUMBER(M819),ISNUMBER(INDIRECT("FECHA_"&amp;$B819,1))), IF(M819&lt;=INDIRECT("FECHA_"&amp;$B819,1),"INCUMPLIDA","PROCESO"), "VERIFICAR FECHA")),"SIN VALOR AVANCE")</f>
        <v>CUMPLIDA</v>
      </c>
    </row>
    <row r="820" spans="1:18" ht="135.75">
      <c r="A820" s="44" t="s">
        <v>652</v>
      </c>
      <c r="B820" s="43" t="s">
        <v>1276</v>
      </c>
      <c r="C820" s="474"/>
      <c r="D820" s="474"/>
      <c r="E820" s="475"/>
      <c r="F820" s="475"/>
      <c r="G820" s="475" t="s">
        <v>2142</v>
      </c>
      <c r="H820" s="45" t="s">
        <v>2058</v>
      </c>
      <c r="I820" s="57" t="s">
        <v>658</v>
      </c>
      <c r="J820" s="33" t="s">
        <v>659</v>
      </c>
      <c r="K820" s="51">
        <v>1</v>
      </c>
      <c r="L820" s="296">
        <v>45231</v>
      </c>
      <c r="M820" s="296">
        <v>45504</v>
      </c>
      <c r="N820" s="95">
        <f t="shared" si="27"/>
        <v>39</v>
      </c>
      <c r="O820" s="51">
        <v>1</v>
      </c>
      <c r="P820" s="53" t="s">
        <v>1804</v>
      </c>
      <c r="Q820" s="34">
        <f t="shared" si="28"/>
        <v>1</v>
      </c>
      <c r="R820" s="48" t="str">
        <f t="array" aca="1" ref="R820" ca="1">IF(ISNUMBER(Q820),IF(Q820=100%,"CUMPLIDA",IF(AND(ISNUMBER(M820),ISNUMBER(INDIRECT("FECHA_"&amp;$B820,1))), IF(M820&lt;=INDIRECT("FECHA_"&amp;$B820,1),"INCUMPLIDA","PROCESO"), "VERIFICAR FECHA")),"SIN VALOR AVANCE")</f>
        <v>CUMPLIDA</v>
      </c>
    </row>
    <row r="821" spans="1:18" ht="390.75">
      <c r="A821" s="44" t="s">
        <v>652</v>
      </c>
      <c r="B821" s="43" t="s">
        <v>1276</v>
      </c>
      <c r="C821" s="474"/>
      <c r="D821" s="474"/>
      <c r="E821" s="475"/>
      <c r="F821" s="475"/>
      <c r="G821" s="475" t="s">
        <v>2142</v>
      </c>
      <c r="H821" s="45" t="s">
        <v>2058</v>
      </c>
      <c r="I821" s="57" t="s">
        <v>661</v>
      </c>
      <c r="J821" s="33" t="s">
        <v>662</v>
      </c>
      <c r="K821" s="51">
        <v>1</v>
      </c>
      <c r="L821" s="296">
        <v>45231</v>
      </c>
      <c r="M821" s="296">
        <v>45504</v>
      </c>
      <c r="N821" s="95">
        <f t="shared" si="27"/>
        <v>39</v>
      </c>
      <c r="O821" s="51">
        <v>1</v>
      </c>
      <c r="P821" s="53" t="s">
        <v>2059</v>
      </c>
      <c r="Q821" s="34">
        <f t="shared" si="28"/>
        <v>1</v>
      </c>
      <c r="R821" s="48" t="str">
        <f t="array" aca="1" ref="R821" ca="1">IF(ISNUMBER(Q821),IF(Q821=100%,"CUMPLIDA",IF(AND(ISNUMBER(M821),ISNUMBER(INDIRECT("FECHA_"&amp;$B821,1))), IF(M821&lt;=INDIRECT("FECHA_"&amp;$B821,1),"INCUMPLIDA","PROCESO"), "VERIFICAR FECHA")),"SIN VALOR AVANCE")</f>
        <v>CUMPLIDA</v>
      </c>
    </row>
    <row r="822" spans="1:18" ht="270.75">
      <c r="A822" s="44" t="s">
        <v>652</v>
      </c>
      <c r="B822" s="43" t="s">
        <v>1276</v>
      </c>
      <c r="C822" s="474"/>
      <c r="D822" s="474"/>
      <c r="E822" s="475"/>
      <c r="F822" s="475"/>
      <c r="G822" s="475" t="s">
        <v>2142</v>
      </c>
      <c r="H822" s="45" t="s">
        <v>664</v>
      </c>
      <c r="I822" s="33" t="s">
        <v>474</v>
      </c>
      <c r="J822" s="33" t="s">
        <v>475</v>
      </c>
      <c r="K822" s="56">
        <v>1</v>
      </c>
      <c r="L822" s="297">
        <v>45323</v>
      </c>
      <c r="M822" s="297">
        <v>45747</v>
      </c>
      <c r="N822" s="95">
        <f t="shared" si="27"/>
        <v>60.571428571428569</v>
      </c>
      <c r="O822" s="51">
        <v>1</v>
      </c>
      <c r="P822" s="53" t="s">
        <v>2101</v>
      </c>
      <c r="Q822" s="34">
        <f t="shared" si="28"/>
        <v>1</v>
      </c>
      <c r="R822" s="48" t="str">
        <f t="array" aca="1" ref="R822" ca="1">IF(ISNUMBER(Q822),IF(Q822=100%,"CUMPLIDA",IF(AND(ISNUMBER(M822),ISNUMBER(INDIRECT("FECHA_"&amp;$B822,1))), IF(M822&lt;=INDIRECT("FECHA_"&amp;$B822,1),"INCUMPLIDA","PROCESO"), "VERIFICAR FECHA")),"SIN VALOR AVANCE")</f>
        <v>CUMPLIDA</v>
      </c>
    </row>
    <row r="823" spans="1:18" ht="135.75">
      <c r="A823" s="44" t="s">
        <v>652</v>
      </c>
      <c r="B823" s="43" t="s">
        <v>1276</v>
      </c>
      <c r="C823" s="474"/>
      <c r="D823" s="474"/>
      <c r="E823" s="475"/>
      <c r="F823" s="475"/>
      <c r="G823" s="475" t="s">
        <v>2142</v>
      </c>
      <c r="H823" s="45" t="s">
        <v>518</v>
      </c>
      <c r="I823" s="33" t="s">
        <v>518</v>
      </c>
      <c r="J823" s="33" t="s">
        <v>519</v>
      </c>
      <c r="K823" s="56">
        <v>1</v>
      </c>
      <c r="L823" s="297">
        <v>45323</v>
      </c>
      <c r="M823" s="297">
        <v>45747</v>
      </c>
      <c r="N823" s="95">
        <f t="shared" si="27"/>
        <v>60.571428571428569</v>
      </c>
      <c r="O823" s="51">
        <v>1</v>
      </c>
      <c r="P823" s="53" t="s">
        <v>1897</v>
      </c>
      <c r="Q823" s="34">
        <f t="shared" si="28"/>
        <v>1</v>
      </c>
      <c r="R823" s="48" t="str">
        <f t="array" aca="1" ref="R823" ca="1">IF(ISNUMBER(Q823),IF(Q823=100%,"CUMPLIDA",IF(AND(ISNUMBER(M823),ISNUMBER(INDIRECT("FECHA_"&amp;$B823,1))), IF(M823&lt;=INDIRECT("FECHA_"&amp;$B823,1),"INCUMPLIDA","PROCESO"), "VERIFICAR FECHA")),"SIN VALOR AVANCE")</f>
        <v>CUMPLIDA</v>
      </c>
    </row>
    <row r="824" spans="1:18" ht="135.75">
      <c r="A824" s="44" t="s">
        <v>652</v>
      </c>
      <c r="B824" s="43" t="s">
        <v>1276</v>
      </c>
      <c r="C824" s="474"/>
      <c r="D824" s="474"/>
      <c r="E824" s="475"/>
      <c r="F824" s="475"/>
      <c r="G824" s="475" t="s">
        <v>2142</v>
      </c>
      <c r="H824" s="45" t="s">
        <v>480</v>
      </c>
      <c r="I824" s="33" t="s">
        <v>481</v>
      </c>
      <c r="J824" s="33" t="s">
        <v>482</v>
      </c>
      <c r="K824" s="56">
        <v>1</v>
      </c>
      <c r="L824" s="297">
        <v>45231</v>
      </c>
      <c r="M824" s="297">
        <v>45747</v>
      </c>
      <c r="N824" s="95">
        <f t="shared" si="27"/>
        <v>73.714285714285708</v>
      </c>
      <c r="O824" s="51">
        <v>1</v>
      </c>
      <c r="P824" s="53" t="s">
        <v>1897</v>
      </c>
      <c r="Q824" s="34">
        <f t="shared" si="28"/>
        <v>1</v>
      </c>
      <c r="R824" s="48" t="str">
        <f t="array" aca="1" ref="R824" ca="1">IF(ISNUMBER(Q824),IF(Q824=100%,"CUMPLIDA",IF(AND(ISNUMBER(M824),ISNUMBER(INDIRECT("FECHA_"&amp;$B824,1))), IF(M824&lt;=INDIRECT("FECHA_"&amp;$B824,1),"INCUMPLIDA","PROCESO"), "VERIFICAR FECHA")),"SIN VALOR AVANCE")</f>
        <v>CUMPLIDA</v>
      </c>
    </row>
    <row r="825" spans="1:18" ht="270.75">
      <c r="A825" s="44" t="s">
        <v>652</v>
      </c>
      <c r="B825" s="43" t="s">
        <v>1276</v>
      </c>
      <c r="C825" s="474"/>
      <c r="D825" s="474"/>
      <c r="E825" s="475"/>
      <c r="F825" s="475"/>
      <c r="G825" s="475" t="s">
        <v>2142</v>
      </c>
      <c r="H825" s="45" t="s">
        <v>483</v>
      </c>
      <c r="I825" s="33" t="s">
        <v>483</v>
      </c>
      <c r="J825" s="33" t="s">
        <v>1722</v>
      </c>
      <c r="K825" s="56">
        <v>1</v>
      </c>
      <c r="L825" s="297">
        <v>45323</v>
      </c>
      <c r="M825" s="297">
        <v>45747</v>
      </c>
      <c r="N825" s="95">
        <f t="shared" ref="N825:N888" si="29">(M825-L825)/7</f>
        <v>60.571428571428569</v>
      </c>
      <c r="O825" s="51">
        <v>1</v>
      </c>
      <c r="P825" s="53" t="s">
        <v>2101</v>
      </c>
      <c r="Q825" s="34">
        <f t="shared" si="28"/>
        <v>1</v>
      </c>
      <c r="R825" s="48" t="str">
        <f t="array" aca="1" ref="R825" ca="1">IF(ISNUMBER(Q825),IF(Q825=100%,"CUMPLIDA",IF(AND(ISNUMBER(M825),ISNUMBER(INDIRECT("FECHA_"&amp;$B825,1))), IF(M825&lt;=INDIRECT("FECHA_"&amp;$B825,1),"INCUMPLIDA","PROCESO"), "VERIFICAR FECHA")),"SIN VALOR AVANCE")</f>
        <v>CUMPLIDA</v>
      </c>
    </row>
    <row r="826" spans="1:18" ht="135.75">
      <c r="A826" s="44" t="s">
        <v>652</v>
      </c>
      <c r="B826" s="43" t="s">
        <v>1276</v>
      </c>
      <c r="C826" s="474"/>
      <c r="D826" s="474"/>
      <c r="E826" s="475"/>
      <c r="F826" s="475"/>
      <c r="G826" s="475" t="s">
        <v>2142</v>
      </c>
      <c r="H826" s="45" t="s">
        <v>1808</v>
      </c>
      <c r="I826" s="33" t="s">
        <v>1808</v>
      </c>
      <c r="J826" s="33" t="s">
        <v>485</v>
      </c>
      <c r="K826" s="56">
        <v>1</v>
      </c>
      <c r="L826" s="297">
        <v>45231</v>
      </c>
      <c r="M826" s="297">
        <v>45747</v>
      </c>
      <c r="N826" s="95">
        <f t="shared" si="29"/>
        <v>73.714285714285708</v>
      </c>
      <c r="O826" s="51">
        <v>1</v>
      </c>
      <c r="P826" s="53" t="s">
        <v>1897</v>
      </c>
      <c r="Q826" s="34">
        <f t="shared" si="28"/>
        <v>1</v>
      </c>
      <c r="R826" s="48" t="str">
        <f t="array" aca="1" ref="R826" ca="1">IF(ISNUMBER(Q826),IF(Q826=100%,"CUMPLIDA",IF(AND(ISNUMBER(M826),ISNUMBER(INDIRECT("FECHA_"&amp;$B826,1))), IF(M826&lt;=INDIRECT("FECHA_"&amp;$B826,1),"INCUMPLIDA","PROCESO"), "VERIFICAR FECHA")),"SIN VALOR AVANCE")</f>
        <v>CUMPLIDA</v>
      </c>
    </row>
    <row r="827" spans="1:18" ht="390.75">
      <c r="A827" s="44" t="s">
        <v>652</v>
      </c>
      <c r="B827" s="43" t="s">
        <v>1276</v>
      </c>
      <c r="C827" s="474"/>
      <c r="D827" s="474"/>
      <c r="E827" s="475"/>
      <c r="F827" s="475"/>
      <c r="G827" s="475" t="s">
        <v>2142</v>
      </c>
      <c r="H827" s="45" t="s">
        <v>1809</v>
      </c>
      <c r="I827" s="33" t="s">
        <v>1809</v>
      </c>
      <c r="J827" s="33" t="s">
        <v>776</v>
      </c>
      <c r="K827" s="56">
        <v>1</v>
      </c>
      <c r="L827" s="297">
        <v>45231</v>
      </c>
      <c r="M827" s="297">
        <v>45808</v>
      </c>
      <c r="N827" s="95">
        <f t="shared" si="29"/>
        <v>82.428571428571431</v>
      </c>
      <c r="O827" s="51">
        <v>1</v>
      </c>
      <c r="P827" s="53" t="s">
        <v>2059</v>
      </c>
      <c r="Q827" s="34">
        <f t="shared" si="28"/>
        <v>1</v>
      </c>
      <c r="R827" s="48" t="str">
        <f t="array" aca="1" ref="R827" ca="1">IF(ISNUMBER(Q827),IF(Q827=100%,"CUMPLIDA",IF(AND(ISNUMBER(M827),ISNUMBER(INDIRECT("FECHA_"&amp;$B827,1))), IF(M827&lt;=INDIRECT("FECHA_"&amp;$B827,1),"INCUMPLIDA","PROCESO"), "VERIFICAR FECHA")),"SIN VALOR AVANCE")</f>
        <v>CUMPLIDA</v>
      </c>
    </row>
    <row r="828" spans="1:18" ht="135.75">
      <c r="A828" s="44" t="s">
        <v>652</v>
      </c>
      <c r="B828" s="43" t="s">
        <v>1276</v>
      </c>
      <c r="C828" s="474" t="s">
        <v>2047</v>
      </c>
      <c r="D828" s="474" t="s">
        <v>1623</v>
      </c>
      <c r="E828" s="475"/>
      <c r="F828" s="475"/>
      <c r="G828" s="475" t="s">
        <v>2142</v>
      </c>
      <c r="H828" s="45" t="s">
        <v>56</v>
      </c>
      <c r="I828" s="33" t="s">
        <v>489</v>
      </c>
      <c r="J828" s="33" t="s">
        <v>490</v>
      </c>
      <c r="K828" s="56">
        <v>12</v>
      </c>
      <c r="L828" s="297">
        <v>46024</v>
      </c>
      <c r="M828" s="297">
        <v>47118</v>
      </c>
      <c r="N828" s="95">
        <f t="shared" si="29"/>
        <v>156.28571428571428</v>
      </c>
      <c r="O828" s="51">
        <v>0</v>
      </c>
      <c r="P828" s="53" t="s">
        <v>1897</v>
      </c>
      <c r="Q828" s="34">
        <f t="shared" si="28"/>
        <v>0</v>
      </c>
      <c r="R828" s="48" t="str">
        <f t="array" aca="1" ref="R828" ca="1">IF(ISNUMBER(Q828),IF(Q828=100%,"CUMPLIDA",IF(AND(ISNUMBER(M828),ISNUMBER(INDIRECT("FECHA_"&amp;$B828,1))), IF(M828&lt;=INDIRECT("FECHA_"&amp;$B828,1),"INCUMPLIDA","PROCESO"), "VERIFICAR FECHA")),"SIN VALOR AVANCE")</f>
        <v>PROCESO</v>
      </c>
    </row>
    <row r="829" spans="1:18" ht="270.75">
      <c r="A829" s="44" t="s">
        <v>652</v>
      </c>
      <c r="B829" s="43" t="s">
        <v>1276</v>
      </c>
      <c r="C829" s="474" t="s">
        <v>2047</v>
      </c>
      <c r="D829" s="474" t="s">
        <v>1623</v>
      </c>
      <c r="E829" s="475"/>
      <c r="F829" s="475"/>
      <c r="G829" s="475" t="s">
        <v>2142</v>
      </c>
      <c r="H829" s="45" t="s">
        <v>492</v>
      </c>
      <c r="I829" s="33" t="s">
        <v>493</v>
      </c>
      <c r="J829" s="33" t="s">
        <v>494</v>
      </c>
      <c r="K829" s="56">
        <v>1</v>
      </c>
      <c r="L829" s="297">
        <v>46024</v>
      </c>
      <c r="M829" s="297">
        <v>47118</v>
      </c>
      <c r="N829" s="95">
        <f t="shared" si="29"/>
        <v>156.28571428571428</v>
      </c>
      <c r="O829" s="51">
        <v>0</v>
      </c>
      <c r="P829" s="53" t="s">
        <v>2101</v>
      </c>
      <c r="Q829" s="34">
        <f t="shared" si="28"/>
        <v>0</v>
      </c>
      <c r="R829" s="48" t="str">
        <f t="array" aca="1" ref="R829" ca="1">IF(ISNUMBER(Q829),IF(Q829=100%,"CUMPLIDA",IF(AND(ISNUMBER(M829),ISNUMBER(INDIRECT("FECHA_"&amp;$B829,1))), IF(M829&lt;=INDIRECT("FECHA_"&amp;$B829,1),"INCUMPLIDA","PROCESO"), "VERIFICAR FECHA")),"SIN VALOR AVANCE")</f>
        <v>PROCESO</v>
      </c>
    </row>
    <row r="830" spans="1:18" ht="390.75">
      <c r="A830" s="44" t="s">
        <v>652</v>
      </c>
      <c r="B830" s="43" t="s">
        <v>1276</v>
      </c>
      <c r="C830" s="474" t="s">
        <v>2047</v>
      </c>
      <c r="D830" s="474" t="s">
        <v>1623</v>
      </c>
      <c r="E830" s="475"/>
      <c r="F830" s="475"/>
      <c r="G830" s="475" t="s">
        <v>2142</v>
      </c>
      <c r="H830" s="45" t="s">
        <v>495</v>
      </c>
      <c r="I830" s="33" t="s">
        <v>496</v>
      </c>
      <c r="J830" s="33" t="s">
        <v>527</v>
      </c>
      <c r="K830" s="56">
        <v>2</v>
      </c>
      <c r="L830" s="297">
        <v>46024</v>
      </c>
      <c r="M830" s="297">
        <v>47118</v>
      </c>
      <c r="N830" s="95">
        <f t="shared" si="29"/>
        <v>156.28571428571428</v>
      </c>
      <c r="O830" s="51">
        <v>0</v>
      </c>
      <c r="P830" s="53" t="s">
        <v>2059</v>
      </c>
      <c r="Q830" s="34">
        <f t="shared" si="28"/>
        <v>0</v>
      </c>
      <c r="R830" s="48" t="str">
        <f t="array" aca="1" ref="R830" ca="1">IF(ISNUMBER(Q830),IF(Q830=100%,"CUMPLIDA",IF(AND(ISNUMBER(M830),ISNUMBER(INDIRECT("FECHA_"&amp;$B830,1))), IF(M830&lt;=INDIRECT("FECHA_"&amp;$B830,1),"INCUMPLIDA","PROCESO"), "VERIFICAR FECHA")),"SIN VALOR AVANCE")</f>
        <v>PROCESO</v>
      </c>
    </row>
    <row r="831" spans="1:18" ht="135.75">
      <c r="A831" s="44" t="s">
        <v>652</v>
      </c>
      <c r="B831" s="43" t="s">
        <v>1276</v>
      </c>
      <c r="C831" s="474" t="s">
        <v>2047</v>
      </c>
      <c r="D831" s="474" t="s">
        <v>1623</v>
      </c>
      <c r="E831" s="475"/>
      <c r="F831" s="475"/>
      <c r="G831" s="475" t="s">
        <v>2142</v>
      </c>
      <c r="H831" s="45" t="s">
        <v>2061</v>
      </c>
      <c r="I831" s="33" t="s">
        <v>2062</v>
      </c>
      <c r="J831" s="33" t="s">
        <v>2063</v>
      </c>
      <c r="K831" s="51">
        <v>1</v>
      </c>
      <c r="L831" s="296">
        <v>44927</v>
      </c>
      <c r="M831" s="296">
        <v>45016</v>
      </c>
      <c r="N831" s="95">
        <f t="shared" si="29"/>
        <v>12.714285714285714</v>
      </c>
      <c r="O831" s="51">
        <v>1</v>
      </c>
      <c r="P831" s="33" t="s">
        <v>2106</v>
      </c>
      <c r="Q831" s="34">
        <f t="shared" si="28"/>
        <v>1</v>
      </c>
      <c r="R831" s="48" t="str">
        <f t="array" aca="1" ref="R831" ca="1">IF(ISNUMBER(Q831),IF(Q831=100%,"CUMPLIDA",IF(AND(ISNUMBER(M831),ISNUMBER(INDIRECT("FECHA_"&amp;$B831,1))), IF(M831&lt;=INDIRECT("FECHA_"&amp;$B831,1),"INCUMPLIDA","PROCESO"), "VERIFICAR FECHA")),"SIN VALOR AVANCE")</f>
        <v>CUMPLIDA</v>
      </c>
    </row>
    <row r="832" spans="1:18" ht="255.75">
      <c r="A832" s="44" t="s">
        <v>652</v>
      </c>
      <c r="B832" s="43" t="s">
        <v>1276</v>
      </c>
      <c r="C832" s="474" t="s">
        <v>2047</v>
      </c>
      <c r="D832" s="474" t="s">
        <v>1623</v>
      </c>
      <c r="E832" s="475"/>
      <c r="F832" s="475"/>
      <c r="G832" s="475" t="s">
        <v>2142</v>
      </c>
      <c r="H832" s="45" t="s">
        <v>2061</v>
      </c>
      <c r="I832" s="33" t="s">
        <v>2102</v>
      </c>
      <c r="J832" s="33" t="s">
        <v>1716</v>
      </c>
      <c r="K832" s="51">
        <v>1</v>
      </c>
      <c r="L832" s="296">
        <v>45017</v>
      </c>
      <c r="M832" s="296">
        <v>45138</v>
      </c>
      <c r="N832" s="95">
        <f t="shared" si="29"/>
        <v>17.285714285714285</v>
      </c>
      <c r="O832" s="51">
        <v>1</v>
      </c>
      <c r="P832" s="33" t="s">
        <v>2144</v>
      </c>
      <c r="Q832" s="34">
        <f t="shared" si="28"/>
        <v>1</v>
      </c>
      <c r="R832" s="48" t="str">
        <f t="array" aca="1" ref="R832" ca="1">IF(ISNUMBER(Q832),IF(Q832=100%,"CUMPLIDA",IF(AND(ISNUMBER(M832),ISNUMBER(INDIRECT("FECHA_"&amp;$B832,1))), IF(M832&lt;=INDIRECT("FECHA_"&amp;$B832,1),"INCUMPLIDA","PROCESO"), "VERIFICAR FECHA")),"SIN VALOR AVANCE")</f>
        <v>CUMPLIDA</v>
      </c>
    </row>
    <row r="833" spans="1:18" ht="135.75">
      <c r="A833" s="44" t="s">
        <v>652</v>
      </c>
      <c r="B833" s="43" t="s">
        <v>1276</v>
      </c>
      <c r="C833" s="474" t="s">
        <v>2047</v>
      </c>
      <c r="D833" s="474" t="s">
        <v>1623</v>
      </c>
      <c r="E833" s="475"/>
      <c r="F833" s="475"/>
      <c r="G833" s="475" t="s">
        <v>2142</v>
      </c>
      <c r="H833" s="45" t="s">
        <v>2145</v>
      </c>
      <c r="I833" s="33" t="s">
        <v>2146</v>
      </c>
      <c r="J833" s="33" t="s">
        <v>1716</v>
      </c>
      <c r="K833" s="51">
        <v>12</v>
      </c>
      <c r="L833" s="296">
        <v>44958</v>
      </c>
      <c r="M833" s="296">
        <v>45323</v>
      </c>
      <c r="N833" s="95">
        <f t="shared" si="29"/>
        <v>52.142857142857146</v>
      </c>
      <c r="O833" s="51">
        <v>12</v>
      </c>
      <c r="P833" s="33" t="s">
        <v>2106</v>
      </c>
      <c r="Q833" s="34">
        <f t="shared" si="28"/>
        <v>1</v>
      </c>
      <c r="R833" s="48" t="str">
        <f t="array" aca="1" ref="R833" ca="1">IF(ISNUMBER(Q833),IF(Q833=100%,"CUMPLIDA",IF(AND(ISNUMBER(M833),ISNUMBER(INDIRECT("FECHA_"&amp;$B833,1))), IF(M833&lt;=INDIRECT("FECHA_"&amp;$B833,1),"INCUMPLIDA","PROCESO"), "VERIFICAR FECHA")),"SIN VALOR AVANCE")</f>
        <v>CUMPLIDA</v>
      </c>
    </row>
    <row r="834" spans="1:18" ht="135.75">
      <c r="A834" s="44" t="s">
        <v>652</v>
      </c>
      <c r="B834" s="43" t="s">
        <v>1276</v>
      </c>
      <c r="C834" s="474" t="s">
        <v>2047</v>
      </c>
      <c r="D834" s="474" t="s">
        <v>1623</v>
      </c>
      <c r="E834" s="475"/>
      <c r="F834" s="475"/>
      <c r="G834" s="475" t="s">
        <v>2142</v>
      </c>
      <c r="H834" s="45" t="s">
        <v>2147</v>
      </c>
      <c r="I834" s="33" t="s">
        <v>2148</v>
      </c>
      <c r="J834" s="33" t="s">
        <v>1716</v>
      </c>
      <c r="K834" s="51">
        <v>4</v>
      </c>
      <c r="L834" s="296">
        <v>44958</v>
      </c>
      <c r="M834" s="296">
        <v>45323</v>
      </c>
      <c r="N834" s="95">
        <f t="shared" si="29"/>
        <v>52.142857142857146</v>
      </c>
      <c r="O834" s="51">
        <v>4</v>
      </c>
      <c r="P834" s="33" t="s">
        <v>2069</v>
      </c>
      <c r="Q834" s="34">
        <f t="shared" si="28"/>
        <v>1</v>
      </c>
      <c r="R834" s="48" t="str">
        <f t="array" aca="1" ref="R834" ca="1">IF(ISNUMBER(Q834),IF(Q834=100%,"CUMPLIDA",IF(AND(ISNUMBER(M834),ISNUMBER(INDIRECT("FECHA_"&amp;$B834,1))), IF(M834&lt;=INDIRECT("FECHA_"&amp;$B834,1),"INCUMPLIDA","PROCESO"), "VERIFICAR FECHA")),"SIN VALOR AVANCE")</f>
        <v>CUMPLIDA</v>
      </c>
    </row>
    <row r="835" spans="1:18" ht="315.75" customHeight="1">
      <c r="A835" s="44" t="s">
        <v>652</v>
      </c>
      <c r="B835" s="43" t="s">
        <v>1276</v>
      </c>
      <c r="C835" s="474" t="s">
        <v>2047</v>
      </c>
      <c r="D835" s="474" t="s">
        <v>1623</v>
      </c>
      <c r="E835" s="475" t="s">
        <v>2149</v>
      </c>
      <c r="F835" s="475"/>
      <c r="G835" s="475" t="s">
        <v>2150</v>
      </c>
      <c r="H835" s="45" t="s">
        <v>2099</v>
      </c>
      <c r="I835" s="33" t="s">
        <v>2055</v>
      </c>
      <c r="J835" s="33" t="s">
        <v>2056</v>
      </c>
      <c r="K835" s="51">
        <v>3</v>
      </c>
      <c r="L835" s="296">
        <v>44958</v>
      </c>
      <c r="M835" s="296">
        <v>45323</v>
      </c>
      <c r="N835" s="95">
        <f t="shared" si="29"/>
        <v>52.142857142857146</v>
      </c>
      <c r="O835" s="51">
        <v>3</v>
      </c>
      <c r="P835" s="33" t="s">
        <v>2143</v>
      </c>
      <c r="Q835" s="34">
        <f t="shared" si="28"/>
        <v>1</v>
      </c>
      <c r="R835" s="48" t="str">
        <f t="array" aca="1" ref="R835" ca="1">IF(ISNUMBER(Q835),IF(Q835=100%,"CUMPLIDA",IF(AND(ISNUMBER(M835),ISNUMBER(INDIRECT("FECHA_"&amp;$B835,1))), IF(M835&lt;=INDIRECT("FECHA_"&amp;$B835,1),"INCUMPLIDA","PROCESO"), "VERIFICAR FECHA")),"SIN VALOR AVANCE")</f>
        <v>CUMPLIDA</v>
      </c>
    </row>
    <row r="836" spans="1:18" ht="135.75">
      <c r="A836" s="44" t="s">
        <v>652</v>
      </c>
      <c r="B836" s="43" t="s">
        <v>1276</v>
      </c>
      <c r="C836" s="474"/>
      <c r="D836" s="474"/>
      <c r="E836" s="475"/>
      <c r="F836" s="475"/>
      <c r="G836" s="475" t="s">
        <v>2150</v>
      </c>
      <c r="H836" s="45" t="s">
        <v>2058</v>
      </c>
      <c r="I836" s="57" t="s">
        <v>658</v>
      </c>
      <c r="J836" s="33" t="s">
        <v>659</v>
      </c>
      <c r="K836" s="51">
        <v>1</v>
      </c>
      <c r="L836" s="296">
        <v>45231</v>
      </c>
      <c r="M836" s="296">
        <v>45504</v>
      </c>
      <c r="N836" s="95">
        <f t="shared" si="29"/>
        <v>39</v>
      </c>
      <c r="O836" s="51">
        <v>1</v>
      </c>
      <c r="P836" s="53" t="s">
        <v>1804</v>
      </c>
      <c r="Q836" s="34">
        <f t="shared" si="28"/>
        <v>1</v>
      </c>
      <c r="R836" s="48" t="str">
        <f t="array" aca="1" ref="R836" ca="1">IF(ISNUMBER(Q836),IF(Q836=100%,"CUMPLIDA",IF(AND(ISNUMBER(M836),ISNUMBER(INDIRECT("FECHA_"&amp;$B836,1))), IF(M836&lt;=INDIRECT("FECHA_"&amp;$B836,1),"INCUMPLIDA","PROCESO"), "VERIFICAR FECHA")),"SIN VALOR AVANCE")</f>
        <v>CUMPLIDA</v>
      </c>
    </row>
    <row r="837" spans="1:18" ht="390.75">
      <c r="A837" s="44" t="s">
        <v>652</v>
      </c>
      <c r="B837" s="43" t="s">
        <v>1276</v>
      </c>
      <c r="C837" s="474"/>
      <c r="D837" s="474"/>
      <c r="E837" s="475"/>
      <c r="F837" s="475"/>
      <c r="G837" s="475" t="s">
        <v>2150</v>
      </c>
      <c r="H837" s="45" t="s">
        <v>2058</v>
      </c>
      <c r="I837" s="57" t="s">
        <v>661</v>
      </c>
      <c r="J837" s="33" t="s">
        <v>662</v>
      </c>
      <c r="K837" s="51">
        <v>1</v>
      </c>
      <c r="L837" s="296">
        <v>45231</v>
      </c>
      <c r="M837" s="296">
        <v>45504</v>
      </c>
      <c r="N837" s="95">
        <f t="shared" si="29"/>
        <v>39</v>
      </c>
      <c r="O837" s="51">
        <v>1</v>
      </c>
      <c r="P837" s="53" t="s">
        <v>2059</v>
      </c>
      <c r="Q837" s="34">
        <f t="shared" si="28"/>
        <v>1</v>
      </c>
      <c r="R837" s="48" t="str">
        <f t="array" aca="1" ref="R837" ca="1">IF(ISNUMBER(Q837),IF(Q837=100%,"CUMPLIDA",IF(AND(ISNUMBER(M837),ISNUMBER(INDIRECT("FECHA_"&amp;$B837,1))), IF(M837&lt;=INDIRECT("FECHA_"&amp;$B837,1),"INCUMPLIDA","PROCESO"), "VERIFICAR FECHA")),"SIN VALOR AVANCE")</f>
        <v>CUMPLIDA</v>
      </c>
    </row>
    <row r="838" spans="1:18" ht="255.75">
      <c r="A838" s="44" t="s">
        <v>652</v>
      </c>
      <c r="B838" s="43" t="s">
        <v>1276</v>
      </c>
      <c r="C838" s="474"/>
      <c r="D838" s="474"/>
      <c r="E838" s="475"/>
      <c r="F838" s="475"/>
      <c r="G838" s="475" t="s">
        <v>2150</v>
      </c>
      <c r="H838" s="45" t="s">
        <v>664</v>
      </c>
      <c r="I838" s="33" t="s">
        <v>474</v>
      </c>
      <c r="J838" s="33" t="s">
        <v>475</v>
      </c>
      <c r="K838" s="56">
        <v>1</v>
      </c>
      <c r="L838" s="297">
        <v>45323</v>
      </c>
      <c r="M838" s="297">
        <v>45747</v>
      </c>
      <c r="N838" s="95">
        <f t="shared" si="29"/>
        <v>60.571428571428569</v>
      </c>
      <c r="O838" s="51">
        <v>1</v>
      </c>
      <c r="P838" s="53" t="s">
        <v>2060</v>
      </c>
      <c r="Q838" s="34">
        <f t="shared" si="28"/>
        <v>1</v>
      </c>
      <c r="R838" s="48" t="str">
        <f t="array" aca="1" ref="R838" ca="1">IF(ISNUMBER(Q838),IF(Q838=100%,"CUMPLIDA",IF(AND(ISNUMBER(M838),ISNUMBER(INDIRECT("FECHA_"&amp;$B838,1))), IF(M838&lt;=INDIRECT("FECHA_"&amp;$B838,1),"INCUMPLIDA","PROCESO"), "VERIFICAR FECHA")),"SIN VALOR AVANCE")</f>
        <v>CUMPLIDA</v>
      </c>
    </row>
    <row r="839" spans="1:18" ht="135.75">
      <c r="A839" s="44" t="s">
        <v>652</v>
      </c>
      <c r="B839" s="43" t="s">
        <v>1276</v>
      </c>
      <c r="C839" s="474" t="s">
        <v>2047</v>
      </c>
      <c r="D839" s="474" t="s">
        <v>1623</v>
      </c>
      <c r="E839" s="475"/>
      <c r="F839" s="475"/>
      <c r="G839" s="475" t="s">
        <v>2150</v>
      </c>
      <c r="H839" s="45" t="s">
        <v>518</v>
      </c>
      <c r="I839" s="33" t="s">
        <v>518</v>
      </c>
      <c r="J839" s="33" t="s">
        <v>519</v>
      </c>
      <c r="K839" s="56">
        <v>1</v>
      </c>
      <c r="L839" s="297">
        <v>45323</v>
      </c>
      <c r="M839" s="297">
        <v>45747</v>
      </c>
      <c r="N839" s="95">
        <f t="shared" si="29"/>
        <v>60.571428571428569</v>
      </c>
      <c r="O839" s="51">
        <v>1</v>
      </c>
      <c r="P839" s="53" t="s">
        <v>1897</v>
      </c>
      <c r="Q839" s="34">
        <f t="shared" si="28"/>
        <v>1</v>
      </c>
      <c r="R839" s="48" t="str">
        <f t="array" aca="1" ref="R839" ca="1">IF(ISNUMBER(Q839),IF(Q839=100%,"CUMPLIDA",IF(AND(ISNUMBER(M839),ISNUMBER(INDIRECT("FECHA_"&amp;$B839,1))), IF(M839&lt;=INDIRECT("FECHA_"&amp;$B839,1),"INCUMPLIDA","PROCESO"), "VERIFICAR FECHA")),"SIN VALOR AVANCE")</f>
        <v>CUMPLIDA</v>
      </c>
    </row>
    <row r="840" spans="1:18" ht="135.75">
      <c r="A840" s="44" t="s">
        <v>652</v>
      </c>
      <c r="B840" s="43" t="s">
        <v>1276</v>
      </c>
      <c r="C840" s="474"/>
      <c r="D840" s="474"/>
      <c r="E840" s="475"/>
      <c r="F840" s="475"/>
      <c r="G840" s="475" t="s">
        <v>2150</v>
      </c>
      <c r="H840" s="45" t="s">
        <v>480</v>
      </c>
      <c r="I840" s="33" t="s">
        <v>481</v>
      </c>
      <c r="J840" s="33" t="s">
        <v>482</v>
      </c>
      <c r="K840" s="56">
        <v>1</v>
      </c>
      <c r="L840" s="297">
        <v>45231</v>
      </c>
      <c r="M840" s="297">
        <v>45747</v>
      </c>
      <c r="N840" s="95">
        <f t="shared" si="29"/>
        <v>73.714285714285708</v>
      </c>
      <c r="O840" s="51">
        <v>1</v>
      </c>
      <c r="P840" s="53" t="s">
        <v>1897</v>
      </c>
      <c r="Q840" s="34">
        <f t="shared" si="28"/>
        <v>1</v>
      </c>
      <c r="R840" s="48" t="str">
        <f t="array" aca="1" ref="R840" ca="1">IF(ISNUMBER(Q840),IF(Q840=100%,"CUMPLIDA",IF(AND(ISNUMBER(M840),ISNUMBER(INDIRECT("FECHA_"&amp;$B840,1))), IF(M840&lt;=INDIRECT("FECHA_"&amp;$B840,1),"INCUMPLIDA","PROCESO"), "VERIFICAR FECHA")),"SIN VALOR AVANCE")</f>
        <v>CUMPLIDA</v>
      </c>
    </row>
    <row r="841" spans="1:18" ht="255.75">
      <c r="A841" s="44" t="s">
        <v>652</v>
      </c>
      <c r="B841" s="43" t="s">
        <v>1276</v>
      </c>
      <c r="C841" s="474"/>
      <c r="D841" s="474"/>
      <c r="E841" s="475"/>
      <c r="F841" s="475"/>
      <c r="G841" s="475" t="s">
        <v>2150</v>
      </c>
      <c r="H841" s="45" t="s">
        <v>483</v>
      </c>
      <c r="I841" s="33" t="s">
        <v>483</v>
      </c>
      <c r="J841" s="33" t="s">
        <v>1722</v>
      </c>
      <c r="K841" s="56">
        <v>1</v>
      </c>
      <c r="L841" s="297">
        <v>45323</v>
      </c>
      <c r="M841" s="297">
        <v>45747</v>
      </c>
      <c r="N841" s="95">
        <f t="shared" si="29"/>
        <v>60.571428571428569</v>
      </c>
      <c r="O841" s="51">
        <v>1</v>
      </c>
      <c r="P841" s="53" t="s">
        <v>2060</v>
      </c>
      <c r="Q841" s="34">
        <f t="shared" si="28"/>
        <v>1</v>
      </c>
      <c r="R841" s="48" t="str">
        <f t="array" aca="1" ref="R841" ca="1">IF(ISNUMBER(Q841),IF(Q841=100%,"CUMPLIDA",IF(AND(ISNUMBER(M841),ISNUMBER(INDIRECT("FECHA_"&amp;$B841,1))), IF(M841&lt;=INDIRECT("FECHA_"&amp;$B841,1),"INCUMPLIDA","PROCESO"), "VERIFICAR FECHA")),"SIN VALOR AVANCE")</f>
        <v>CUMPLIDA</v>
      </c>
    </row>
    <row r="842" spans="1:18" ht="135.75">
      <c r="A842" s="44" t="s">
        <v>652</v>
      </c>
      <c r="B842" s="43" t="s">
        <v>1276</v>
      </c>
      <c r="C842" s="474"/>
      <c r="D842" s="474"/>
      <c r="E842" s="475"/>
      <c r="F842" s="475"/>
      <c r="G842" s="475" t="s">
        <v>2150</v>
      </c>
      <c r="H842" s="45" t="s">
        <v>1808</v>
      </c>
      <c r="I842" s="33" t="s">
        <v>1808</v>
      </c>
      <c r="J842" s="33" t="s">
        <v>485</v>
      </c>
      <c r="K842" s="56">
        <v>1</v>
      </c>
      <c r="L842" s="297">
        <v>45231</v>
      </c>
      <c r="M842" s="297">
        <v>45747</v>
      </c>
      <c r="N842" s="95">
        <f t="shared" si="29"/>
        <v>73.714285714285708</v>
      </c>
      <c r="O842" s="51">
        <v>1</v>
      </c>
      <c r="P842" s="53" t="s">
        <v>1897</v>
      </c>
      <c r="Q842" s="34">
        <f t="shared" si="28"/>
        <v>1</v>
      </c>
      <c r="R842" s="48" t="str">
        <f t="array" aca="1" ref="R842" ca="1">IF(ISNUMBER(Q842),IF(Q842=100%,"CUMPLIDA",IF(AND(ISNUMBER(M842),ISNUMBER(INDIRECT("FECHA_"&amp;$B842,1))), IF(M842&lt;=INDIRECT("FECHA_"&amp;$B842,1),"INCUMPLIDA","PROCESO"), "VERIFICAR FECHA")),"SIN VALOR AVANCE")</f>
        <v>CUMPLIDA</v>
      </c>
    </row>
    <row r="843" spans="1:18" ht="390.75">
      <c r="A843" s="44" t="s">
        <v>652</v>
      </c>
      <c r="B843" s="43" t="s">
        <v>1276</v>
      </c>
      <c r="C843" s="474"/>
      <c r="D843" s="474"/>
      <c r="E843" s="475"/>
      <c r="F843" s="475"/>
      <c r="G843" s="475" t="s">
        <v>2150</v>
      </c>
      <c r="H843" s="45" t="s">
        <v>1809</v>
      </c>
      <c r="I843" s="33" t="s">
        <v>1809</v>
      </c>
      <c r="J843" s="33" t="s">
        <v>776</v>
      </c>
      <c r="K843" s="56">
        <v>1</v>
      </c>
      <c r="L843" s="297">
        <v>45231</v>
      </c>
      <c r="M843" s="297">
        <v>45808</v>
      </c>
      <c r="N843" s="95">
        <f t="shared" si="29"/>
        <v>82.428571428571431</v>
      </c>
      <c r="O843" s="51">
        <v>1</v>
      </c>
      <c r="P843" s="53" t="s">
        <v>2059</v>
      </c>
      <c r="Q843" s="34">
        <f t="shared" si="28"/>
        <v>1</v>
      </c>
      <c r="R843" s="48" t="str">
        <f t="array" aca="1" ref="R843" ca="1">IF(ISNUMBER(Q843),IF(Q843=100%,"CUMPLIDA",IF(AND(ISNUMBER(M843),ISNUMBER(INDIRECT("FECHA_"&amp;$B843,1))), IF(M843&lt;=INDIRECT("FECHA_"&amp;$B843,1),"INCUMPLIDA","PROCESO"), "VERIFICAR FECHA")),"SIN VALOR AVANCE")</f>
        <v>CUMPLIDA</v>
      </c>
    </row>
    <row r="844" spans="1:18" ht="135.75">
      <c r="A844" s="44" t="s">
        <v>652</v>
      </c>
      <c r="B844" s="43" t="s">
        <v>1276</v>
      </c>
      <c r="C844" s="474"/>
      <c r="D844" s="474"/>
      <c r="E844" s="475"/>
      <c r="F844" s="475"/>
      <c r="G844" s="475" t="s">
        <v>2150</v>
      </c>
      <c r="H844" s="45" t="s">
        <v>56</v>
      </c>
      <c r="I844" s="33" t="s">
        <v>489</v>
      </c>
      <c r="J844" s="33" t="s">
        <v>490</v>
      </c>
      <c r="K844" s="56">
        <v>12</v>
      </c>
      <c r="L844" s="297">
        <v>46024</v>
      </c>
      <c r="M844" s="297">
        <v>47118</v>
      </c>
      <c r="N844" s="95">
        <f t="shared" si="29"/>
        <v>156.28571428571428</v>
      </c>
      <c r="O844" s="51">
        <v>0</v>
      </c>
      <c r="P844" s="53" t="s">
        <v>1897</v>
      </c>
      <c r="Q844" s="34">
        <f t="shared" si="28"/>
        <v>0</v>
      </c>
      <c r="R844" s="48" t="str">
        <f t="array" aca="1" ref="R844" ca="1">IF(ISNUMBER(Q844),IF(Q844=100%,"CUMPLIDA",IF(AND(ISNUMBER(M844),ISNUMBER(INDIRECT("FECHA_"&amp;$B844,1))), IF(M844&lt;=INDIRECT("FECHA_"&amp;$B844,1),"INCUMPLIDA","PROCESO"), "VERIFICAR FECHA")),"SIN VALOR AVANCE")</f>
        <v>PROCESO</v>
      </c>
    </row>
    <row r="845" spans="1:18" ht="255.75">
      <c r="A845" s="44" t="s">
        <v>652</v>
      </c>
      <c r="B845" s="43" t="s">
        <v>1276</v>
      </c>
      <c r="C845" s="474" t="s">
        <v>2047</v>
      </c>
      <c r="D845" s="474" t="s">
        <v>1623</v>
      </c>
      <c r="E845" s="475"/>
      <c r="F845" s="475"/>
      <c r="G845" s="475" t="s">
        <v>2150</v>
      </c>
      <c r="H845" s="45" t="s">
        <v>492</v>
      </c>
      <c r="I845" s="33" t="s">
        <v>493</v>
      </c>
      <c r="J845" s="33" t="s">
        <v>494</v>
      </c>
      <c r="K845" s="56">
        <v>1</v>
      </c>
      <c r="L845" s="297">
        <v>46024</v>
      </c>
      <c r="M845" s="297">
        <v>47118</v>
      </c>
      <c r="N845" s="95">
        <f t="shared" si="29"/>
        <v>156.28571428571428</v>
      </c>
      <c r="O845" s="51">
        <v>0</v>
      </c>
      <c r="P845" s="53" t="s">
        <v>2060</v>
      </c>
      <c r="Q845" s="34">
        <f t="shared" si="28"/>
        <v>0</v>
      </c>
      <c r="R845" s="48" t="str">
        <f t="array" aca="1" ref="R845" ca="1">IF(ISNUMBER(Q845),IF(Q845=100%,"CUMPLIDA",IF(AND(ISNUMBER(M845),ISNUMBER(INDIRECT("FECHA_"&amp;$B845,1))), IF(M845&lt;=INDIRECT("FECHA_"&amp;$B845,1),"INCUMPLIDA","PROCESO"), "VERIFICAR FECHA")),"SIN VALOR AVANCE")</f>
        <v>PROCESO</v>
      </c>
    </row>
    <row r="846" spans="1:18" ht="390.75">
      <c r="A846" s="44" t="s">
        <v>652</v>
      </c>
      <c r="B846" s="43" t="s">
        <v>1276</v>
      </c>
      <c r="C846" s="474" t="s">
        <v>2047</v>
      </c>
      <c r="D846" s="474" t="s">
        <v>1623</v>
      </c>
      <c r="E846" s="475"/>
      <c r="F846" s="475"/>
      <c r="G846" s="475" t="s">
        <v>2150</v>
      </c>
      <c r="H846" s="45" t="s">
        <v>495</v>
      </c>
      <c r="I846" s="33" t="s">
        <v>496</v>
      </c>
      <c r="J846" s="33" t="s">
        <v>527</v>
      </c>
      <c r="K846" s="56">
        <v>2</v>
      </c>
      <c r="L846" s="297">
        <v>46024</v>
      </c>
      <c r="M846" s="297">
        <v>47118</v>
      </c>
      <c r="N846" s="95">
        <f t="shared" si="29"/>
        <v>156.28571428571428</v>
      </c>
      <c r="O846" s="51">
        <v>0</v>
      </c>
      <c r="P846" s="53" t="s">
        <v>2059</v>
      </c>
      <c r="Q846" s="34">
        <f t="shared" si="28"/>
        <v>0</v>
      </c>
      <c r="R846" s="48" t="str">
        <f t="array" aca="1" ref="R846" ca="1">IF(ISNUMBER(Q846),IF(Q846=100%,"CUMPLIDA",IF(AND(ISNUMBER(M846),ISNUMBER(INDIRECT("FECHA_"&amp;$B846,1))), IF(M846&lt;=INDIRECT("FECHA_"&amp;$B846,1),"INCUMPLIDA","PROCESO"), "VERIFICAR FECHA")),"SIN VALOR AVANCE")</f>
        <v>PROCESO</v>
      </c>
    </row>
    <row r="847" spans="1:18" ht="150.75">
      <c r="A847" s="44" t="s">
        <v>652</v>
      </c>
      <c r="B847" s="43" t="s">
        <v>1276</v>
      </c>
      <c r="C847" s="474" t="s">
        <v>2047</v>
      </c>
      <c r="D847" s="474" t="s">
        <v>1623</v>
      </c>
      <c r="E847" s="475"/>
      <c r="F847" s="475"/>
      <c r="G847" s="475" t="s">
        <v>2150</v>
      </c>
      <c r="H847" s="45" t="s">
        <v>2131</v>
      </c>
      <c r="I847" s="33" t="s">
        <v>2062</v>
      </c>
      <c r="J847" s="33" t="s">
        <v>2063</v>
      </c>
      <c r="K847" s="51">
        <v>1</v>
      </c>
      <c r="L847" s="296">
        <v>44927</v>
      </c>
      <c r="M847" s="296">
        <v>45016</v>
      </c>
      <c r="N847" s="95">
        <f t="shared" si="29"/>
        <v>12.714285714285714</v>
      </c>
      <c r="O847" s="51">
        <v>1</v>
      </c>
      <c r="P847" s="33" t="s">
        <v>2151</v>
      </c>
      <c r="Q847" s="34">
        <f t="shared" si="28"/>
        <v>1</v>
      </c>
      <c r="R847" s="48" t="str">
        <f t="array" aca="1" ref="R847" ca="1">IF(ISNUMBER(Q847),IF(Q847=100%,"CUMPLIDA",IF(AND(ISNUMBER(M847),ISNUMBER(INDIRECT("FECHA_"&amp;$B847,1))), IF(M847&lt;=INDIRECT("FECHA_"&amp;$B847,1),"INCUMPLIDA","PROCESO"), "VERIFICAR FECHA")),"SIN VALOR AVANCE")</f>
        <v>CUMPLIDA</v>
      </c>
    </row>
    <row r="848" spans="1:18" ht="270.75">
      <c r="A848" s="44" t="s">
        <v>652</v>
      </c>
      <c r="B848" s="43" t="s">
        <v>1276</v>
      </c>
      <c r="C848" s="474" t="s">
        <v>2047</v>
      </c>
      <c r="D848" s="474" t="s">
        <v>1623</v>
      </c>
      <c r="E848" s="475"/>
      <c r="F848" s="475"/>
      <c r="G848" s="475" t="s">
        <v>2150</v>
      </c>
      <c r="H848" s="45" t="s">
        <v>2131</v>
      </c>
      <c r="I848" s="33" t="s">
        <v>2132</v>
      </c>
      <c r="J848" s="33" t="s">
        <v>1716</v>
      </c>
      <c r="K848" s="51">
        <v>1</v>
      </c>
      <c r="L848" s="296">
        <v>45017</v>
      </c>
      <c r="M848" s="296">
        <v>45138</v>
      </c>
      <c r="N848" s="95">
        <f t="shared" si="29"/>
        <v>17.285714285714285</v>
      </c>
      <c r="O848" s="51">
        <v>1</v>
      </c>
      <c r="P848" s="33" t="s">
        <v>2152</v>
      </c>
      <c r="Q848" s="34">
        <f t="shared" si="28"/>
        <v>1</v>
      </c>
      <c r="R848" s="48" t="str">
        <f t="array" aca="1" ref="R848" ca="1">IF(ISNUMBER(Q848),IF(Q848=100%,"CUMPLIDA",IF(AND(ISNUMBER(M848),ISNUMBER(INDIRECT("FECHA_"&amp;$B848,1))), IF(M848&lt;=INDIRECT("FECHA_"&amp;$B848,1),"INCUMPLIDA","PROCESO"), "VERIFICAR FECHA")),"SIN VALOR AVANCE")</f>
        <v>CUMPLIDA</v>
      </c>
    </row>
    <row r="849" spans="1:18" ht="150.75">
      <c r="A849" s="44" t="s">
        <v>652</v>
      </c>
      <c r="B849" s="43" t="s">
        <v>1276</v>
      </c>
      <c r="C849" s="474" t="s">
        <v>2047</v>
      </c>
      <c r="D849" s="474" t="s">
        <v>1623</v>
      </c>
      <c r="E849" s="475"/>
      <c r="F849" s="475"/>
      <c r="G849" s="475" t="s">
        <v>2150</v>
      </c>
      <c r="H849" s="45" t="s">
        <v>2077</v>
      </c>
      <c r="I849" s="33" t="s">
        <v>2078</v>
      </c>
      <c r="J849" s="33" t="s">
        <v>273</v>
      </c>
      <c r="K849" s="51">
        <v>12</v>
      </c>
      <c r="L849" s="296">
        <v>44958</v>
      </c>
      <c r="M849" s="296">
        <v>45323</v>
      </c>
      <c r="N849" s="95">
        <f t="shared" si="29"/>
        <v>52.142857142857146</v>
      </c>
      <c r="O849" s="51">
        <v>12</v>
      </c>
      <c r="P849" s="33" t="s">
        <v>2153</v>
      </c>
      <c r="Q849" s="34">
        <f t="shared" si="28"/>
        <v>1</v>
      </c>
      <c r="R849" s="48" t="str">
        <f t="array" aca="1" ref="R849" ca="1">IF(ISNUMBER(Q849),IF(Q849=100%,"CUMPLIDA",IF(AND(ISNUMBER(M849),ISNUMBER(INDIRECT("FECHA_"&amp;$B849,1))), IF(M849&lt;=INDIRECT("FECHA_"&amp;$B849,1),"INCUMPLIDA","PROCESO"), "VERIFICAR FECHA")),"SIN VALOR AVANCE")</f>
        <v>CUMPLIDA</v>
      </c>
    </row>
    <row r="850" spans="1:18" ht="315.75" customHeight="1">
      <c r="A850" s="44" t="s">
        <v>652</v>
      </c>
      <c r="B850" s="43" t="s">
        <v>1276</v>
      </c>
      <c r="C850" s="474" t="s">
        <v>2047</v>
      </c>
      <c r="D850" s="474" t="s">
        <v>1623</v>
      </c>
      <c r="E850" s="475" t="s">
        <v>2154</v>
      </c>
      <c r="F850" s="475"/>
      <c r="G850" s="475" t="s">
        <v>2155</v>
      </c>
      <c r="H850" s="45" t="s">
        <v>2099</v>
      </c>
      <c r="I850" s="33" t="s">
        <v>2156</v>
      </c>
      <c r="J850" s="33" t="s">
        <v>2056</v>
      </c>
      <c r="K850" s="51">
        <v>3</v>
      </c>
      <c r="L850" s="296">
        <v>44958</v>
      </c>
      <c r="M850" s="296">
        <v>45323</v>
      </c>
      <c r="N850" s="95">
        <f t="shared" si="29"/>
        <v>52.142857142857146</v>
      </c>
      <c r="O850" s="51">
        <v>3</v>
      </c>
      <c r="P850" s="33" t="s">
        <v>2143</v>
      </c>
      <c r="Q850" s="34">
        <f t="shared" si="28"/>
        <v>1</v>
      </c>
      <c r="R850" s="48" t="str">
        <f t="array" aca="1" ref="R850" ca="1">IF(ISNUMBER(Q850),IF(Q850=100%,"CUMPLIDA",IF(AND(ISNUMBER(M850),ISNUMBER(INDIRECT("FECHA_"&amp;$B850,1))), IF(M850&lt;=INDIRECT("FECHA_"&amp;$B850,1),"INCUMPLIDA","PROCESO"), "VERIFICAR FECHA")),"SIN VALOR AVANCE")</f>
        <v>CUMPLIDA</v>
      </c>
    </row>
    <row r="851" spans="1:18" ht="135.75">
      <c r="A851" s="44" t="s">
        <v>652</v>
      </c>
      <c r="B851" s="43" t="s">
        <v>1276</v>
      </c>
      <c r="C851" s="474"/>
      <c r="D851" s="474"/>
      <c r="E851" s="475"/>
      <c r="F851" s="475"/>
      <c r="G851" s="475" t="s">
        <v>2155</v>
      </c>
      <c r="H851" s="45" t="s">
        <v>2058</v>
      </c>
      <c r="I851" s="57" t="s">
        <v>658</v>
      </c>
      <c r="J851" s="33" t="s">
        <v>659</v>
      </c>
      <c r="K851" s="51">
        <v>1</v>
      </c>
      <c r="L851" s="296">
        <v>45231</v>
      </c>
      <c r="M851" s="296">
        <v>45504</v>
      </c>
      <c r="N851" s="95">
        <f t="shared" si="29"/>
        <v>39</v>
      </c>
      <c r="O851" s="51">
        <v>1</v>
      </c>
      <c r="P851" s="53" t="s">
        <v>1804</v>
      </c>
      <c r="Q851" s="34">
        <f t="shared" si="28"/>
        <v>1</v>
      </c>
      <c r="R851" s="48" t="str">
        <f t="array" aca="1" ref="R851" ca="1">IF(ISNUMBER(Q851),IF(Q851=100%,"CUMPLIDA",IF(AND(ISNUMBER(M851),ISNUMBER(INDIRECT("FECHA_"&amp;$B851,1))), IF(M851&lt;=INDIRECT("FECHA_"&amp;$B851,1),"INCUMPLIDA","PROCESO"), "VERIFICAR FECHA")),"SIN VALOR AVANCE")</f>
        <v>CUMPLIDA</v>
      </c>
    </row>
    <row r="852" spans="1:18" ht="390.75">
      <c r="A852" s="44" t="s">
        <v>652</v>
      </c>
      <c r="B852" s="43" t="s">
        <v>1276</v>
      </c>
      <c r="C852" s="474"/>
      <c r="D852" s="474"/>
      <c r="E852" s="475"/>
      <c r="F852" s="475"/>
      <c r="G852" s="475" t="s">
        <v>2155</v>
      </c>
      <c r="H852" s="45" t="s">
        <v>2058</v>
      </c>
      <c r="I852" s="57" t="s">
        <v>661</v>
      </c>
      <c r="J852" s="33" t="s">
        <v>662</v>
      </c>
      <c r="K852" s="51">
        <v>1</v>
      </c>
      <c r="L852" s="296">
        <v>45231</v>
      </c>
      <c r="M852" s="296">
        <v>45504</v>
      </c>
      <c r="N852" s="95">
        <f t="shared" si="29"/>
        <v>39</v>
      </c>
      <c r="O852" s="51">
        <v>1</v>
      </c>
      <c r="P852" s="53" t="s">
        <v>2059</v>
      </c>
      <c r="Q852" s="34">
        <f t="shared" si="28"/>
        <v>1</v>
      </c>
      <c r="R852" s="48" t="str">
        <f t="array" aca="1" ref="R852" ca="1">IF(ISNUMBER(Q852),IF(Q852=100%,"CUMPLIDA",IF(AND(ISNUMBER(M852),ISNUMBER(INDIRECT("FECHA_"&amp;$B852,1))), IF(M852&lt;=INDIRECT("FECHA_"&amp;$B852,1),"INCUMPLIDA","PROCESO"), "VERIFICAR FECHA")),"SIN VALOR AVANCE")</f>
        <v>CUMPLIDA</v>
      </c>
    </row>
    <row r="853" spans="1:18" ht="255.75">
      <c r="A853" s="44" t="s">
        <v>652</v>
      </c>
      <c r="B853" s="43" t="s">
        <v>1276</v>
      </c>
      <c r="C853" s="474"/>
      <c r="D853" s="474"/>
      <c r="E853" s="475"/>
      <c r="F853" s="475"/>
      <c r="G853" s="475" t="s">
        <v>2155</v>
      </c>
      <c r="H853" s="45" t="s">
        <v>664</v>
      </c>
      <c r="I853" s="33" t="s">
        <v>474</v>
      </c>
      <c r="J853" s="33" t="s">
        <v>475</v>
      </c>
      <c r="K853" s="56">
        <v>1</v>
      </c>
      <c r="L853" s="297">
        <v>45323</v>
      </c>
      <c r="M853" s="297">
        <v>45747</v>
      </c>
      <c r="N853" s="95">
        <f t="shared" si="29"/>
        <v>60.571428571428569</v>
      </c>
      <c r="O853" s="51">
        <v>1</v>
      </c>
      <c r="P853" s="53" t="s">
        <v>2060</v>
      </c>
      <c r="Q853" s="34">
        <f t="shared" si="28"/>
        <v>1</v>
      </c>
      <c r="R853" s="48" t="str">
        <f t="array" aca="1" ref="R853" ca="1">IF(ISNUMBER(Q853),IF(Q853=100%,"CUMPLIDA",IF(AND(ISNUMBER(M853),ISNUMBER(INDIRECT("FECHA_"&amp;$B853,1))), IF(M853&lt;=INDIRECT("FECHA_"&amp;$B853,1),"INCUMPLIDA","PROCESO"), "VERIFICAR FECHA")),"SIN VALOR AVANCE")</f>
        <v>CUMPLIDA</v>
      </c>
    </row>
    <row r="854" spans="1:18" ht="135.75">
      <c r="A854" s="44" t="s">
        <v>652</v>
      </c>
      <c r="B854" s="43" t="s">
        <v>1276</v>
      </c>
      <c r="C854" s="474"/>
      <c r="D854" s="474"/>
      <c r="E854" s="475"/>
      <c r="F854" s="475"/>
      <c r="G854" s="475" t="s">
        <v>2155</v>
      </c>
      <c r="H854" s="45" t="s">
        <v>518</v>
      </c>
      <c r="I854" s="33" t="s">
        <v>518</v>
      </c>
      <c r="J854" s="33" t="s">
        <v>519</v>
      </c>
      <c r="K854" s="56">
        <v>1</v>
      </c>
      <c r="L854" s="297">
        <v>45323</v>
      </c>
      <c r="M854" s="297">
        <v>45747</v>
      </c>
      <c r="N854" s="95">
        <f t="shared" si="29"/>
        <v>60.571428571428569</v>
      </c>
      <c r="O854" s="51">
        <v>1</v>
      </c>
      <c r="P854" s="53" t="s">
        <v>1897</v>
      </c>
      <c r="Q854" s="34">
        <f t="shared" si="28"/>
        <v>1</v>
      </c>
      <c r="R854" s="48" t="str">
        <f t="array" aca="1" ref="R854" ca="1">IF(ISNUMBER(Q854),IF(Q854=100%,"CUMPLIDA",IF(AND(ISNUMBER(M854),ISNUMBER(INDIRECT("FECHA_"&amp;$B854,1))), IF(M854&lt;=INDIRECT("FECHA_"&amp;$B854,1),"INCUMPLIDA","PROCESO"), "VERIFICAR FECHA")),"SIN VALOR AVANCE")</f>
        <v>CUMPLIDA</v>
      </c>
    </row>
    <row r="855" spans="1:18" ht="135.75">
      <c r="A855" s="44" t="s">
        <v>652</v>
      </c>
      <c r="B855" s="43" t="s">
        <v>1276</v>
      </c>
      <c r="C855" s="474"/>
      <c r="D855" s="474"/>
      <c r="E855" s="475"/>
      <c r="F855" s="475"/>
      <c r="G855" s="475" t="s">
        <v>2155</v>
      </c>
      <c r="H855" s="45" t="s">
        <v>480</v>
      </c>
      <c r="I855" s="33" t="s">
        <v>481</v>
      </c>
      <c r="J855" s="33" t="s">
        <v>482</v>
      </c>
      <c r="K855" s="56">
        <v>1</v>
      </c>
      <c r="L855" s="297">
        <v>45231</v>
      </c>
      <c r="M855" s="297">
        <v>45747</v>
      </c>
      <c r="N855" s="95">
        <f t="shared" si="29"/>
        <v>73.714285714285708</v>
      </c>
      <c r="O855" s="51">
        <v>1</v>
      </c>
      <c r="P855" s="53" t="s">
        <v>1897</v>
      </c>
      <c r="Q855" s="34">
        <f t="shared" si="28"/>
        <v>1</v>
      </c>
      <c r="R855" s="48" t="str">
        <f t="array" aca="1" ref="R855" ca="1">IF(ISNUMBER(Q855),IF(Q855=100%,"CUMPLIDA",IF(AND(ISNUMBER(M855),ISNUMBER(INDIRECT("FECHA_"&amp;$B855,1))), IF(M855&lt;=INDIRECT("FECHA_"&amp;$B855,1),"INCUMPLIDA","PROCESO"), "VERIFICAR FECHA")),"SIN VALOR AVANCE")</f>
        <v>CUMPLIDA</v>
      </c>
    </row>
    <row r="856" spans="1:18" ht="255.75">
      <c r="A856" s="44" t="s">
        <v>652</v>
      </c>
      <c r="B856" s="43" t="s">
        <v>1276</v>
      </c>
      <c r="C856" s="474"/>
      <c r="D856" s="474"/>
      <c r="E856" s="475"/>
      <c r="F856" s="475"/>
      <c r="G856" s="475" t="s">
        <v>2155</v>
      </c>
      <c r="H856" s="45" t="s">
        <v>483</v>
      </c>
      <c r="I856" s="33" t="s">
        <v>483</v>
      </c>
      <c r="J856" s="33" t="s">
        <v>1722</v>
      </c>
      <c r="K856" s="56">
        <v>1</v>
      </c>
      <c r="L856" s="297">
        <v>45323</v>
      </c>
      <c r="M856" s="297">
        <v>45747</v>
      </c>
      <c r="N856" s="95">
        <f t="shared" si="29"/>
        <v>60.571428571428569</v>
      </c>
      <c r="O856" s="51">
        <v>1</v>
      </c>
      <c r="P856" s="53" t="s">
        <v>2060</v>
      </c>
      <c r="Q856" s="34">
        <f t="shared" si="28"/>
        <v>1</v>
      </c>
      <c r="R856" s="48" t="str">
        <f t="array" aca="1" ref="R856" ca="1">IF(ISNUMBER(Q856),IF(Q856=100%,"CUMPLIDA",IF(AND(ISNUMBER(M856),ISNUMBER(INDIRECT("FECHA_"&amp;$B856,1))), IF(M856&lt;=INDIRECT("FECHA_"&amp;$B856,1),"INCUMPLIDA","PROCESO"), "VERIFICAR FECHA")),"SIN VALOR AVANCE")</f>
        <v>CUMPLIDA</v>
      </c>
    </row>
    <row r="857" spans="1:18" ht="135.75">
      <c r="A857" s="44" t="s">
        <v>652</v>
      </c>
      <c r="B857" s="43" t="s">
        <v>1276</v>
      </c>
      <c r="C857" s="474"/>
      <c r="D857" s="474"/>
      <c r="E857" s="475"/>
      <c r="F857" s="475"/>
      <c r="G857" s="475" t="s">
        <v>2155</v>
      </c>
      <c r="H857" s="45" t="s">
        <v>1808</v>
      </c>
      <c r="I857" s="33" t="s">
        <v>1808</v>
      </c>
      <c r="J857" s="33" t="s">
        <v>485</v>
      </c>
      <c r="K857" s="56">
        <v>1</v>
      </c>
      <c r="L857" s="297">
        <v>45231</v>
      </c>
      <c r="M857" s="297">
        <v>45747</v>
      </c>
      <c r="N857" s="95">
        <f t="shared" si="29"/>
        <v>73.714285714285708</v>
      </c>
      <c r="O857" s="51">
        <v>1</v>
      </c>
      <c r="P857" s="53" t="s">
        <v>1897</v>
      </c>
      <c r="Q857" s="34">
        <f t="shared" si="28"/>
        <v>1</v>
      </c>
      <c r="R857" s="48" t="str">
        <f t="array" aca="1" ref="R857" ca="1">IF(ISNUMBER(Q857),IF(Q857=100%,"CUMPLIDA",IF(AND(ISNUMBER(M857),ISNUMBER(INDIRECT("FECHA_"&amp;$B857,1))), IF(M857&lt;=INDIRECT("FECHA_"&amp;$B857,1),"INCUMPLIDA","PROCESO"), "VERIFICAR FECHA")),"SIN VALOR AVANCE")</f>
        <v>CUMPLIDA</v>
      </c>
    </row>
    <row r="858" spans="1:18" ht="390.75">
      <c r="A858" s="44" t="s">
        <v>652</v>
      </c>
      <c r="B858" s="43" t="s">
        <v>1276</v>
      </c>
      <c r="C858" s="474"/>
      <c r="D858" s="474"/>
      <c r="E858" s="475"/>
      <c r="F858" s="475"/>
      <c r="G858" s="475" t="s">
        <v>2155</v>
      </c>
      <c r="H858" s="45" t="s">
        <v>1809</v>
      </c>
      <c r="I858" s="33" t="s">
        <v>1809</v>
      </c>
      <c r="J858" s="33" t="s">
        <v>776</v>
      </c>
      <c r="K858" s="56">
        <v>1</v>
      </c>
      <c r="L858" s="297">
        <v>45231</v>
      </c>
      <c r="M858" s="297">
        <v>45808</v>
      </c>
      <c r="N858" s="95">
        <f t="shared" si="29"/>
        <v>82.428571428571431</v>
      </c>
      <c r="O858" s="51">
        <v>1</v>
      </c>
      <c r="P858" s="53" t="s">
        <v>2059</v>
      </c>
      <c r="Q858" s="34">
        <f t="shared" si="28"/>
        <v>1</v>
      </c>
      <c r="R858" s="48" t="str">
        <f t="array" aca="1" ref="R858" ca="1">IF(ISNUMBER(Q858),IF(Q858=100%,"CUMPLIDA",IF(AND(ISNUMBER(M858),ISNUMBER(INDIRECT("FECHA_"&amp;$B858,1))), IF(M858&lt;=INDIRECT("FECHA_"&amp;$B858,1),"INCUMPLIDA","PROCESO"), "VERIFICAR FECHA")),"SIN VALOR AVANCE")</f>
        <v>CUMPLIDA</v>
      </c>
    </row>
    <row r="859" spans="1:18" ht="135.75">
      <c r="A859" s="44" t="s">
        <v>652</v>
      </c>
      <c r="B859" s="43" t="s">
        <v>1276</v>
      </c>
      <c r="C859" s="474" t="s">
        <v>2047</v>
      </c>
      <c r="D859" s="474" t="s">
        <v>1623</v>
      </c>
      <c r="E859" s="475"/>
      <c r="F859" s="475"/>
      <c r="G859" s="475" t="s">
        <v>2155</v>
      </c>
      <c r="H859" s="45" t="s">
        <v>56</v>
      </c>
      <c r="I859" s="33" t="s">
        <v>489</v>
      </c>
      <c r="J859" s="33" t="s">
        <v>490</v>
      </c>
      <c r="K859" s="56">
        <v>12</v>
      </c>
      <c r="L859" s="297">
        <v>46024</v>
      </c>
      <c r="M859" s="297">
        <v>47118</v>
      </c>
      <c r="N859" s="95">
        <f t="shared" si="29"/>
        <v>156.28571428571428</v>
      </c>
      <c r="O859" s="51">
        <v>0</v>
      </c>
      <c r="P859" s="53" t="s">
        <v>1897</v>
      </c>
      <c r="Q859" s="34">
        <f t="shared" si="28"/>
        <v>0</v>
      </c>
      <c r="R859" s="48" t="str">
        <f t="array" aca="1" ref="R859" ca="1">IF(ISNUMBER(Q859),IF(Q859=100%,"CUMPLIDA",IF(AND(ISNUMBER(M859),ISNUMBER(INDIRECT("FECHA_"&amp;$B859,1))), IF(M859&lt;=INDIRECT("FECHA_"&amp;$B859,1),"INCUMPLIDA","PROCESO"), "VERIFICAR FECHA")),"SIN VALOR AVANCE")</f>
        <v>PROCESO</v>
      </c>
    </row>
    <row r="860" spans="1:18" ht="255.75">
      <c r="A860" s="44" t="s">
        <v>652</v>
      </c>
      <c r="B860" s="43" t="s">
        <v>1276</v>
      </c>
      <c r="C860" s="474" t="s">
        <v>2047</v>
      </c>
      <c r="D860" s="474" t="s">
        <v>1623</v>
      </c>
      <c r="E860" s="475"/>
      <c r="F860" s="475"/>
      <c r="G860" s="475" t="s">
        <v>2155</v>
      </c>
      <c r="H860" s="45" t="s">
        <v>492</v>
      </c>
      <c r="I860" s="33" t="s">
        <v>493</v>
      </c>
      <c r="J860" s="33" t="s">
        <v>494</v>
      </c>
      <c r="K860" s="56">
        <v>1</v>
      </c>
      <c r="L860" s="297">
        <v>46024</v>
      </c>
      <c r="M860" s="297">
        <v>47118</v>
      </c>
      <c r="N860" s="95">
        <f t="shared" si="29"/>
        <v>156.28571428571428</v>
      </c>
      <c r="O860" s="51">
        <v>0</v>
      </c>
      <c r="P860" s="53" t="s">
        <v>2060</v>
      </c>
      <c r="Q860" s="34">
        <f t="shared" si="28"/>
        <v>0</v>
      </c>
      <c r="R860" s="48" t="str">
        <f t="array" aca="1" ref="R860" ca="1">IF(ISNUMBER(Q860),IF(Q860=100%,"CUMPLIDA",IF(AND(ISNUMBER(M860),ISNUMBER(INDIRECT("FECHA_"&amp;$B860,1))), IF(M860&lt;=INDIRECT("FECHA_"&amp;$B860,1),"INCUMPLIDA","PROCESO"), "VERIFICAR FECHA")),"SIN VALOR AVANCE")</f>
        <v>PROCESO</v>
      </c>
    </row>
    <row r="861" spans="1:18" ht="390.75">
      <c r="A861" s="44" t="s">
        <v>652</v>
      </c>
      <c r="B861" s="43" t="s">
        <v>1276</v>
      </c>
      <c r="C861" s="474" t="s">
        <v>2047</v>
      </c>
      <c r="D861" s="474" t="s">
        <v>1623</v>
      </c>
      <c r="E861" s="475"/>
      <c r="F861" s="475"/>
      <c r="G861" s="475" t="s">
        <v>2155</v>
      </c>
      <c r="H861" s="45" t="s">
        <v>495</v>
      </c>
      <c r="I861" s="33" t="s">
        <v>496</v>
      </c>
      <c r="J861" s="33" t="s">
        <v>527</v>
      </c>
      <c r="K861" s="56">
        <v>2</v>
      </c>
      <c r="L861" s="297">
        <v>46024</v>
      </c>
      <c r="M861" s="297">
        <v>47118</v>
      </c>
      <c r="N861" s="95">
        <f t="shared" si="29"/>
        <v>156.28571428571428</v>
      </c>
      <c r="O861" s="51">
        <v>0</v>
      </c>
      <c r="P861" s="53" t="s">
        <v>2059</v>
      </c>
      <c r="Q861" s="34">
        <f t="shared" si="28"/>
        <v>0</v>
      </c>
      <c r="R861" s="48" t="str">
        <f t="array" aca="1" ref="R861" ca="1">IF(ISNUMBER(Q861),IF(Q861=100%,"CUMPLIDA",IF(AND(ISNUMBER(M861),ISNUMBER(INDIRECT("FECHA_"&amp;$B861,1))), IF(M861&lt;=INDIRECT("FECHA_"&amp;$B861,1),"INCUMPLIDA","PROCESO"), "VERIFICAR FECHA")),"SIN VALOR AVANCE")</f>
        <v>PROCESO</v>
      </c>
    </row>
    <row r="862" spans="1:18" ht="150.75">
      <c r="A862" s="44" t="s">
        <v>652</v>
      </c>
      <c r="B862" s="43" t="s">
        <v>1276</v>
      </c>
      <c r="C862" s="474" t="s">
        <v>2047</v>
      </c>
      <c r="D862" s="474" t="s">
        <v>1623</v>
      </c>
      <c r="E862" s="475"/>
      <c r="F862" s="475"/>
      <c r="G862" s="475" t="s">
        <v>2155</v>
      </c>
      <c r="H862" s="45" t="s">
        <v>2131</v>
      </c>
      <c r="I862" s="33" t="s">
        <v>2062</v>
      </c>
      <c r="J862" s="33" t="s">
        <v>2063</v>
      </c>
      <c r="K862" s="51">
        <v>1</v>
      </c>
      <c r="L862" s="296">
        <v>44927</v>
      </c>
      <c r="M862" s="296">
        <v>45016</v>
      </c>
      <c r="N862" s="95">
        <f t="shared" si="29"/>
        <v>12.714285714285714</v>
      </c>
      <c r="O862" s="51">
        <v>1</v>
      </c>
      <c r="P862" s="33" t="s">
        <v>2157</v>
      </c>
      <c r="Q862" s="34">
        <f t="shared" si="28"/>
        <v>1</v>
      </c>
      <c r="R862" s="48" t="str">
        <f t="array" aca="1" ref="R862" ca="1">IF(ISNUMBER(Q862),IF(Q862=100%,"CUMPLIDA",IF(AND(ISNUMBER(M862),ISNUMBER(INDIRECT("FECHA_"&amp;$B862,1))), IF(M862&lt;=INDIRECT("FECHA_"&amp;$B862,1),"INCUMPLIDA","PROCESO"), "VERIFICAR FECHA")),"SIN VALOR AVANCE")</f>
        <v>CUMPLIDA</v>
      </c>
    </row>
    <row r="863" spans="1:18" ht="270.75">
      <c r="A863" s="44" t="s">
        <v>652</v>
      </c>
      <c r="B863" s="43" t="s">
        <v>1276</v>
      </c>
      <c r="C863" s="474" t="s">
        <v>2047</v>
      </c>
      <c r="D863" s="474" t="s">
        <v>1623</v>
      </c>
      <c r="E863" s="475"/>
      <c r="F863" s="475"/>
      <c r="G863" s="475" t="s">
        <v>2155</v>
      </c>
      <c r="H863" s="45" t="s">
        <v>2131</v>
      </c>
      <c r="I863" s="33" t="s">
        <v>2132</v>
      </c>
      <c r="J863" s="33" t="s">
        <v>1716</v>
      </c>
      <c r="K863" s="51">
        <v>1</v>
      </c>
      <c r="L863" s="296">
        <v>45017</v>
      </c>
      <c r="M863" s="296">
        <v>45138</v>
      </c>
      <c r="N863" s="95">
        <f t="shared" si="29"/>
        <v>17.285714285714285</v>
      </c>
      <c r="O863" s="51">
        <v>1</v>
      </c>
      <c r="P863" s="33" t="s">
        <v>2158</v>
      </c>
      <c r="Q863" s="34">
        <f t="shared" si="28"/>
        <v>1</v>
      </c>
      <c r="R863" s="48" t="str">
        <f t="array" aca="1" ref="R863" ca="1">IF(ISNUMBER(Q863),IF(Q863=100%,"CUMPLIDA",IF(AND(ISNUMBER(M863),ISNUMBER(INDIRECT("FECHA_"&amp;$B863,1))), IF(M863&lt;=INDIRECT("FECHA_"&amp;$B863,1),"INCUMPLIDA","PROCESO"), "VERIFICAR FECHA")),"SIN VALOR AVANCE")</f>
        <v>CUMPLIDA</v>
      </c>
    </row>
    <row r="864" spans="1:18" ht="150.75">
      <c r="A864" s="44" t="s">
        <v>652</v>
      </c>
      <c r="B864" s="43" t="s">
        <v>1276</v>
      </c>
      <c r="C864" s="474" t="s">
        <v>2047</v>
      </c>
      <c r="D864" s="474" t="s">
        <v>1623</v>
      </c>
      <c r="E864" s="475"/>
      <c r="F864" s="475"/>
      <c r="G864" s="475" t="s">
        <v>2155</v>
      </c>
      <c r="H864" s="45" t="s">
        <v>2077</v>
      </c>
      <c r="I864" s="33" t="s">
        <v>2078</v>
      </c>
      <c r="J864" s="33" t="s">
        <v>273</v>
      </c>
      <c r="K864" s="51">
        <v>12</v>
      </c>
      <c r="L864" s="296">
        <v>44958</v>
      </c>
      <c r="M864" s="296">
        <v>45323</v>
      </c>
      <c r="N864" s="95">
        <f t="shared" si="29"/>
        <v>52.142857142857146</v>
      </c>
      <c r="O864" s="51">
        <v>12</v>
      </c>
      <c r="P864" s="33" t="s">
        <v>2159</v>
      </c>
      <c r="Q864" s="34">
        <f t="shared" si="28"/>
        <v>1</v>
      </c>
      <c r="R864" s="48" t="str">
        <f t="array" aca="1" ref="R864" ca="1">IF(ISNUMBER(Q864),IF(Q864=100%,"CUMPLIDA",IF(AND(ISNUMBER(M864),ISNUMBER(INDIRECT("FECHA_"&amp;$B864,1))), IF(M864&lt;=INDIRECT("FECHA_"&amp;$B864,1),"INCUMPLIDA","PROCESO"), "VERIFICAR FECHA")),"SIN VALOR AVANCE")</f>
        <v>CUMPLIDA</v>
      </c>
    </row>
    <row r="865" spans="1:18" ht="285.75" customHeight="1">
      <c r="A865" s="44" t="s">
        <v>652</v>
      </c>
      <c r="B865" s="43" t="s">
        <v>1276</v>
      </c>
      <c r="C865" s="474" t="s">
        <v>2047</v>
      </c>
      <c r="D865" s="474" t="s">
        <v>1623</v>
      </c>
      <c r="E865" s="475" t="s">
        <v>2160</v>
      </c>
      <c r="F865" s="475"/>
      <c r="G865" s="475" t="s">
        <v>2161</v>
      </c>
      <c r="H865" s="45" t="s">
        <v>2099</v>
      </c>
      <c r="I865" s="33" t="s">
        <v>2055</v>
      </c>
      <c r="J865" s="33" t="s">
        <v>2056</v>
      </c>
      <c r="K865" s="51">
        <v>3</v>
      </c>
      <c r="L865" s="296">
        <v>44958</v>
      </c>
      <c r="M865" s="296">
        <v>45323</v>
      </c>
      <c r="N865" s="95">
        <f t="shared" si="29"/>
        <v>52.142857142857146</v>
      </c>
      <c r="O865" s="51">
        <v>3</v>
      </c>
      <c r="P865" s="33" t="s">
        <v>2162</v>
      </c>
      <c r="Q865" s="34">
        <f t="shared" si="28"/>
        <v>1</v>
      </c>
      <c r="R865" s="48" t="str">
        <f t="array" aca="1" ref="R865" ca="1">IF(ISNUMBER(Q865),IF(Q865=100%,"CUMPLIDA",IF(AND(ISNUMBER(M865),ISNUMBER(INDIRECT("FECHA_"&amp;$B865,1))), IF(M865&lt;=INDIRECT("FECHA_"&amp;$B865,1),"INCUMPLIDA","PROCESO"), "VERIFICAR FECHA")),"SIN VALOR AVANCE")</f>
        <v>CUMPLIDA</v>
      </c>
    </row>
    <row r="866" spans="1:18" ht="135.75">
      <c r="A866" s="44" t="s">
        <v>652</v>
      </c>
      <c r="B866" s="43" t="s">
        <v>1276</v>
      </c>
      <c r="C866" s="474"/>
      <c r="D866" s="474"/>
      <c r="E866" s="475"/>
      <c r="F866" s="475"/>
      <c r="G866" s="475" t="s">
        <v>2161</v>
      </c>
      <c r="H866" s="45" t="s">
        <v>2058</v>
      </c>
      <c r="I866" s="57" t="s">
        <v>658</v>
      </c>
      <c r="J866" s="33" t="s">
        <v>659</v>
      </c>
      <c r="K866" s="51">
        <v>1</v>
      </c>
      <c r="L866" s="296">
        <v>45231</v>
      </c>
      <c r="M866" s="296">
        <v>45504</v>
      </c>
      <c r="N866" s="95">
        <f t="shared" si="29"/>
        <v>39</v>
      </c>
      <c r="O866" s="51">
        <v>1</v>
      </c>
      <c r="P866" s="53" t="s">
        <v>1804</v>
      </c>
      <c r="Q866" s="34">
        <f t="shared" si="28"/>
        <v>1</v>
      </c>
      <c r="R866" s="48" t="str">
        <f t="array" aca="1" ref="R866" ca="1">IF(ISNUMBER(Q866),IF(Q866=100%,"CUMPLIDA",IF(AND(ISNUMBER(M866),ISNUMBER(INDIRECT("FECHA_"&amp;$B866,1))), IF(M866&lt;=INDIRECT("FECHA_"&amp;$B866,1),"INCUMPLIDA","PROCESO"), "VERIFICAR FECHA")),"SIN VALOR AVANCE")</f>
        <v>CUMPLIDA</v>
      </c>
    </row>
    <row r="867" spans="1:18" ht="390.75">
      <c r="A867" s="44" t="s">
        <v>652</v>
      </c>
      <c r="B867" s="43" t="s">
        <v>1276</v>
      </c>
      <c r="C867" s="474"/>
      <c r="D867" s="474"/>
      <c r="E867" s="475"/>
      <c r="F867" s="475"/>
      <c r="G867" s="475" t="s">
        <v>2161</v>
      </c>
      <c r="H867" s="45" t="s">
        <v>2058</v>
      </c>
      <c r="I867" s="57" t="s">
        <v>661</v>
      </c>
      <c r="J867" s="33" t="s">
        <v>662</v>
      </c>
      <c r="K867" s="51">
        <v>1</v>
      </c>
      <c r="L867" s="296">
        <v>45231</v>
      </c>
      <c r="M867" s="296">
        <v>45504</v>
      </c>
      <c r="N867" s="95">
        <f t="shared" si="29"/>
        <v>39</v>
      </c>
      <c r="O867" s="51">
        <v>1</v>
      </c>
      <c r="P867" s="53" t="s">
        <v>2059</v>
      </c>
      <c r="Q867" s="34">
        <f t="shared" si="28"/>
        <v>1</v>
      </c>
      <c r="R867" s="48" t="str">
        <f t="array" aca="1" ref="R867" ca="1">IF(ISNUMBER(Q867),IF(Q867=100%,"CUMPLIDA",IF(AND(ISNUMBER(M867),ISNUMBER(INDIRECT("FECHA_"&amp;$B867,1))), IF(M867&lt;=INDIRECT("FECHA_"&amp;$B867,1),"INCUMPLIDA","PROCESO"), "VERIFICAR FECHA")),"SIN VALOR AVANCE")</f>
        <v>CUMPLIDA</v>
      </c>
    </row>
    <row r="868" spans="1:18" ht="255.75">
      <c r="A868" s="44" t="s">
        <v>652</v>
      </c>
      <c r="B868" s="43" t="s">
        <v>1276</v>
      </c>
      <c r="C868" s="474"/>
      <c r="D868" s="474"/>
      <c r="E868" s="475"/>
      <c r="F868" s="475"/>
      <c r="G868" s="475" t="s">
        <v>2161</v>
      </c>
      <c r="H868" s="45" t="s">
        <v>664</v>
      </c>
      <c r="I868" s="33" t="s">
        <v>474</v>
      </c>
      <c r="J868" s="33" t="s">
        <v>475</v>
      </c>
      <c r="K868" s="56">
        <v>1</v>
      </c>
      <c r="L868" s="297">
        <v>45323</v>
      </c>
      <c r="M868" s="297">
        <v>45747</v>
      </c>
      <c r="N868" s="95">
        <f t="shared" si="29"/>
        <v>60.571428571428569</v>
      </c>
      <c r="O868" s="51">
        <v>1</v>
      </c>
      <c r="P868" s="53" t="s">
        <v>2060</v>
      </c>
      <c r="Q868" s="34">
        <f t="shared" si="28"/>
        <v>1</v>
      </c>
      <c r="R868" s="48" t="str">
        <f t="array" aca="1" ref="R868" ca="1">IF(ISNUMBER(Q868),IF(Q868=100%,"CUMPLIDA",IF(AND(ISNUMBER(M868),ISNUMBER(INDIRECT("FECHA_"&amp;$B868,1))), IF(M868&lt;=INDIRECT("FECHA_"&amp;$B868,1),"INCUMPLIDA","PROCESO"), "VERIFICAR FECHA")),"SIN VALOR AVANCE")</f>
        <v>CUMPLIDA</v>
      </c>
    </row>
    <row r="869" spans="1:18" ht="135.75">
      <c r="A869" s="44" t="s">
        <v>652</v>
      </c>
      <c r="B869" s="43" t="s">
        <v>1276</v>
      </c>
      <c r="C869" s="474"/>
      <c r="D869" s="474"/>
      <c r="E869" s="475"/>
      <c r="F869" s="475"/>
      <c r="G869" s="475" t="s">
        <v>2161</v>
      </c>
      <c r="H869" s="45" t="s">
        <v>518</v>
      </c>
      <c r="I869" s="33" t="s">
        <v>518</v>
      </c>
      <c r="J869" s="33" t="s">
        <v>519</v>
      </c>
      <c r="K869" s="56">
        <v>1</v>
      </c>
      <c r="L869" s="297">
        <v>45323</v>
      </c>
      <c r="M869" s="297">
        <v>45747</v>
      </c>
      <c r="N869" s="95">
        <f t="shared" si="29"/>
        <v>60.571428571428569</v>
      </c>
      <c r="O869" s="51">
        <v>1</v>
      </c>
      <c r="P869" s="53" t="s">
        <v>1897</v>
      </c>
      <c r="Q869" s="34">
        <f t="shared" si="28"/>
        <v>1</v>
      </c>
      <c r="R869" s="48" t="str">
        <f t="array" aca="1" ref="R869" ca="1">IF(ISNUMBER(Q869),IF(Q869=100%,"CUMPLIDA",IF(AND(ISNUMBER(M869),ISNUMBER(INDIRECT("FECHA_"&amp;$B869,1))), IF(M869&lt;=INDIRECT("FECHA_"&amp;$B869,1),"INCUMPLIDA","PROCESO"), "VERIFICAR FECHA")),"SIN VALOR AVANCE")</f>
        <v>CUMPLIDA</v>
      </c>
    </row>
    <row r="870" spans="1:18" ht="135.75">
      <c r="A870" s="44" t="s">
        <v>652</v>
      </c>
      <c r="B870" s="43" t="s">
        <v>1276</v>
      </c>
      <c r="C870" s="474"/>
      <c r="D870" s="474"/>
      <c r="E870" s="475"/>
      <c r="F870" s="475"/>
      <c r="G870" s="475" t="s">
        <v>2161</v>
      </c>
      <c r="H870" s="45" t="s">
        <v>480</v>
      </c>
      <c r="I870" s="33" t="s">
        <v>481</v>
      </c>
      <c r="J870" s="33" t="s">
        <v>482</v>
      </c>
      <c r="K870" s="56">
        <v>1</v>
      </c>
      <c r="L870" s="297">
        <v>45231</v>
      </c>
      <c r="M870" s="297">
        <v>45747</v>
      </c>
      <c r="N870" s="95">
        <f t="shared" si="29"/>
        <v>73.714285714285708</v>
      </c>
      <c r="O870" s="51">
        <v>1</v>
      </c>
      <c r="P870" s="53" t="s">
        <v>1897</v>
      </c>
      <c r="Q870" s="34">
        <f t="shared" si="28"/>
        <v>1</v>
      </c>
      <c r="R870" s="48" t="str">
        <f t="array" aca="1" ref="R870" ca="1">IF(ISNUMBER(Q870),IF(Q870=100%,"CUMPLIDA",IF(AND(ISNUMBER(M870),ISNUMBER(INDIRECT("FECHA_"&amp;$B870,1))), IF(M870&lt;=INDIRECT("FECHA_"&amp;$B870,1),"INCUMPLIDA","PROCESO"), "VERIFICAR FECHA")),"SIN VALOR AVANCE")</f>
        <v>CUMPLIDA</v>
      </c>
    </row>
    <row r="871" spans="1:18" ht="255.75">
      <c r="A871" s="44" t="s">
        <v>652</v>
      </c>
      <c r="B871" s="43" t="s">
        <v>1276</v>
      </c>
      <c r="C871" s="474"/>
      <c r="D871" s="474"/>
      <c r="E871" s="475"/>
      <c r="F871" s="475"/>
      <c r="G871" s="475" t="s">
        <v>2161</v>
      </c>
      <c r="H871" s="45" t="s">
        <v>483</v>
      </c>
      <c r="I871" s="33" t="s">
        <v>483</v>
      </c>
      <c r="J871" s="33" t="s">
        <v>1722</v>
      </c>
      <c r="K871" s="56">
        <v>1</v>
      </c>
      <c r="L871" s="297">
        <v>45323</v>
      </c>
      <c r="M871" s="297">
        <v>45747</v>
      </c>
      <c r="N871" s="95">
        <f t="shared" si="29"/>
        <v>60.571428571428569</v>
      </c>
      <c r="O871" s="51">
        <v>1</v>
      </c>
      <c r="P871" s="53" t="s">
        <v>2060</v>
      </c>
      <c r="Q871" s="34">
        <f t="shared" si="28"/>
        <v>1</v>
      </c>
      <c r="R871" s="48" t="str">
        <f t="array" aca="1" ref="R871" ca="1">IF(ISNUMBER(Q871),IF(Q871=100%,"CUMPLIDA",IF(AND(ISNUMBER(M871),ISNUMBER(INDIRECT("FECHA_"&amp;$B871,1))), IF(M871&lt;=INDIRECT("FECHA_"&amp;$B871,1),"INCUMPLIDA","PROCESO"), "VERIFICAR FECHA")),"SIN VALOR AVANCE")</f>
        <v>CUMPLIDA</v>
      </c>
    </row>
    <row r="872" spans="1:18" ht="135.75">
      <c r="A872" s="44" t="s">
        <v>652</v>
      </c>
      <c r="B872" s="43" t="s">
        <v>1276</v>
      </c>
      <c r="C872" s="474"/>
      <c r="D872" s="474"/>
      <c r="E872" s="475"/>
      <c r="F872" s="475"/>
      <c r="G872" s="475" t="s">
        <v>2161</v>
      </c>
      <c r="H872" s="45" t="s">
        <v>1808</v>
      </c>
      <c r="I872" s="33" t="s">
        <v>1808</v>
      </c>
      <c r="J872" s="33" t="s">
        <v>485</v>
      </c>
      <c r="K872" s="56">
        <v>1</v>
      </c>
      <c r="L872" s="297">
        <v>45231</v>
      </c>
      <c r="M872" s="297">
        <v>45747</v>
      </c>
      <c r="N872" s="95">
        <f t="shared" si="29"/>
        <v>73.714285714285708</v>
      </c>
      <c r="O872" s="51">
        <v>1</v>
      </c>
      <c r="P872" s="53" t="s">
        <v>1897</v>
      </c>
      <c r="Q872" s="34">
        <f t="shared" si="28"/>
        <v>1</v>
      </c>
      <c r="R872" s="48" t="str">
        <f t="array" aca="1" ref="R872" ca="1">IF(ISNUMBER(Q872),IF(Q872=100%,"CUMPLIDA",IF(AND(ISNUMBER(M872),ISNUMBER(INDIRECT("FECHA_"&amp;$B872,1))), IF(M872&lt;=INDIRECT("FECHA_"&amp;$B872,1),"INCUMPLIDA","PROCESO"), "VERIFICAR FECHA")),"SIN VALOR AVANCE")</f>
        <v>CUMPLIDA</v>
      </c>
    </row>
    <row r="873" spans="1:18" ht="390.75">
      <c r="A873" s="44" t="s">
        <v>652</v>
      </c>
      <c r="B873" s="43" t="s">
        <v>1276</v>
      </c>
      <c r="C873" s="474"/>
      <c r="D873" s="474"/>
      <c r="E873" s="475"/>
      <c r="F873" s="475"/>
      <c r="G873" s="475" t="s">
        <v>2161</v>
      </c>
      <c r="H873" s="45" t="s">
        <v>1809</v>
      </c>
      <c r="I873" s="33" t="s">
        <v>1809</v>
      </c>
      <c r="J873" s="33" t="s">
        <v>776</v>
      </c>
      <c r="K873" s="56">
        <v>1</v>
      </c>
      <c r="L873" s="297">
        <v>45231</v>
      </c>
      <c r="M873" s="297">
        <v>45808</v>
      </c>
      <c r="N873" s="95">
        <f t="shared" si="29"/>
        <v>82.428571428571431</v>
      </c>
      <c r="O873" s="51">
        <v>1</v>
      </c>
      <c r="P873" s="53" t="s">
        <v>2059</v>
      </c>
      <c r="Q873" s="34">
        <f t="shared" si="28"/>
        <v>1</v>
      </c>
      <c r="R873" s="48" t="str">
        <f t="array" aca="1" ref="R873" ca="1">IF(ISNUMBER(Q873),IF(Q873=100%,"CUMPLIDA",IF(AND(ISNUMBER(M873),ISNUMBER(INDIRECT("FECHA_"&amp;$B873,1))), IF(M873&lt;=INDIRECT("FECHA_"&amp;$B873,1),"INCUMPLIDA","PROCESO"), "VERIFICAR FECHA")),"SIN VALOR AVANCE")</f>
        <v>CUMPLIDA</v>
      </c>
    </row>
    <row r="874" spans="1:18" ht="135.75">
      <c r="A874" s="44" t="s">
        <v>652</v>
      </c>
      <c r="B874" s="43" t="s">
        <v>1276</v>
      </c>
      <c r="C874" s="474" t="s">
        <v>2047</v>
      </c>
      <c r="D874" s="474" t="s">
        <v>1623</v>
      </c>
      <c r="E874" s="475"/>
      <c r="F874" s="475"/>
      <c r="G874" s="475" t="s">
        <v>2161</v>
      </c>
      <c r="H874" s="45" t="s">
        <v>56</v>
      </c>
      <c r="I874" s="33" t="s">
        <v>489</v>
      </c>
      <c r="J874" s="33" t="s">
        <v>490</v>
      </c>
      <c r="K874" s="56">
        <v>12</v>
      </c>
      <c r="L874" s="297">
        <v>46024</v>
      </c>
      <c r="M874" s="297">
        <v>47118</v>
      </c>
      <c r="N874" s="95">
        <f t="shared" si="29"/>
        <v>156.28571428571428</v>
      </c>
      <c r="O874" s="51">
        <v>0</v>
      </c>
      <c r="P874" s="53" t="s">
        <v>1897</v>
      </c>
      <c r="Q874" s="34">
        <f t="shared" si="28"/>
        <v>0</v>
      </c>
      <c r="R874" s="48" t="str">
        <f t="array" aca="1" ref="R874" ca="1">IF(ISNUMBER(Q874),IF(Q874=100%,"CUMPLIDA",IF(AND(ISNUMBER(M874),ISNUMBER(INDIRECT("FECHA_"&amp;$B874,1))), IF(M874&lt;=INDIRECT("FECHA_"&amp;$B874,1),"INCUMPLIDA","PROCESO"), "VERIFICAR FECHA")),"SIN VALOR AVANCE")</f>
        <v>PROCESO</v>
      </c>
    </row>
    <row r="875" spans="1:18" ht="255.75">
      <c r="A875" s="44" t="s">
        <v>652</v>
      </c>
      <c r="B875" s="43" t="s">
        <v>1276</v>
      </c>
      <c r="C875" s="474" t="s">
        <v>2047</v>
      </c>
      <c r="D875" s="474" t="s">
        <v>1623</v>
      </c>
      <c r="E875" s="475"/>
      <c r="F875" s="475"/>
      <c r="G875" s="475" t="s">
        <v>2161</v>
      </c>
      <c r="H875" s="45" t="s">
        <v>492</v>
      </c>
      <c r="I875" s="33" t="s">
        <v>493</v>
      </c>
      <c r="J875" s="33" t="s">
        <v>494</v>
      </c>
      <c r="K875" s="56">
        <v>1</v>
      </c>
      <c r="L875" s="297">
        <v>46024</v>
      </c>
      <c r="M875" s="297">
        <v>47118</v>
      </c>
      <c r="N875" s="95">
        <f t="shared" si="29"/>
        <v>156.28571428571428</v>
      </c>
      <c r="O875" s="51">
        <v>0</v>
      </c>
      <c r="P875" s="53" t="s">
        <v>2060</v>
      </c>
      <c r="Q875" s="34">
        <f t="shared" si="28"/>
        <v>0</v>
      </c>
      <c r="R875" s="48" t="str">
        <f t="array" aca="1" ref="R875" ca="1">IF(ISNUMBER(Q875),IF(Q875=100%,"CUMPLIDA",IF(AND(ISNUMBER(M875),ISNUMBER(INDIRECT("FECHA_"&amp;$B875,1))), IF(M875&lt;=INDIRECT("FECHA_"&amp;$B875,1),"INCUMPLIDA","PROCESO"), "VERIFICAR FECHA")),"SIN VALOR AVANCE")</f>
        <v>PROCESO</v>
      </c>
    </row>
    <row r="876" spans="1:18" ht="390.75">
      <c r="A876" s="44" t="s">
        <v>652</v>
      </c>
      <c r="B876" s="43" t="s">
        <v>1276</v>
      </c>
      <c r="C876" s="474" t="s">
        <v>2047</v>
      </c>
      <c r="D876" s="474" t="s">
        <v>1623</v>
      </c>
      <c r="E876" s="475"/>
      <c r="F876" s="475"/>
      <c r="G876" s="475" t="s">
        <v>2161</v>
      </c>
      <c r="H876" s="45" t="s">
        <v>495</v>
      </c>
      <c r="I876" s="33" t="s">
        <v>496</v>
      </c>
      <c r="J876" s="33" t="s">
        <v>527</v>
      </c>
      <c r="K876" s="56">
        <v>2</v>
      </c>
      <c r="L876" s="297">
        <v>46024</v>
      </c>
      <c r="M876" s="297">
        <v>47118</v>
      </c>
      <c r="N876" s="95">
        <f t="shared" si="29"/>
        <v>156.28571428571428</v>
      </c>
      <c r="O876" s="51">
        <v>0</v>
      </c>
      <c r="P876" s="53" t="s">
        <v>2059</v>
      </c>
      <c r="Q876" s="34">
        <f t="shared" ref="Q876:Q939" si="30">O876/K876</f>
        <v>0</v>
      </c>
      <c r="R876" s="48" t="str">
        <f t="array" aca="1" ref="R876" ca="1">IF(ISNUMBER(Q876),IF(Q876=100%,"CUMPLIDA",IF(AND(ISNUMBER(M876),ISNUMBER(INDIRECT("FECHA_"&amp;$B876,1))), IF(M876&lt;=INDIRECT("FECHA_"&amp;$B876,1),"INCUMPLIDA","PROCESO"), "VERIFICAR FECHA")),"SIN VALOR AVANCE")</f>
        <v>PROCESO</v>
      </c>
    </row>
    <row r="877" spans="1:18" ht="135.75">
      <c r="A877" s="44" t="s">
        <v>652</v>
      </c>
      <c r="B877" s="43" t="s">
        <v>1276</v>
      </c>
      <c r="C877" s="474" t="s">
        <v>2047</v>
      </c>
      <c r="D877" s="474" t="s">
        <v>1623</v>
      </c>
      <c r="E877" s="475"/>
      <c r="F877" s="475"/>
      <c r="G877" s="475" t="s">
        <v>2161</v>
      </c>
      <c r="H877" s="45" t="s">
        <v>2061</v>
      </c>
      <c r="I877" s="33" t="s">
        <v>2062</v>
      </c>
      <c r="J877" s="33" t="s">
        <v>2063</v>
      </c>
      <c r="K877" s="51">
        <v>1</v>
      </c>
      <c r="L877" s="296">
        <v>44927</v>
      </c>
      <c r="M877" s="296">
        <v>45016</v>
      </c>
      <c r="N877" s="95">
        <f t="shared" si="29"/>
        <v>12.714285714285714</v>
      </c>
      <c r="O877" s="51">
        <v>1</v>
      </c>
      <c r="P877" s="33" t="s">
        <v>2163</v>
      </c>
      <c r="Q877" s="34">
        <f t="shared" si="30"/>
        <v>1</v>
      </c>
      <c r="R877" s="48" t="str">
        <f t="array" aca="1" ref="R877" ca="1">IF(ISNUMBER(Q877),IF(Q877=100%,"CUMPLIDA",IF(AND(ISNUMBER(M877),ISNUMBER(INDIRECT("FECHA_"&amp;$B877,1))), IF(M877&lt;=INDIRECT("FECHA_"&amp;$B877,1),"INCUMPLIDA","PROCESO"), "VERIFICAR FECHA")),"SIN VALOR AVANCE")</f>
        <v>CUMPLIDA</v>
      </c>
    </row>
    <row r="878" spans="1:18" ht="255.75">
      <c r="A878" s="44" t="s">
        <v>652</v>
      </c>
      <c r="B878" s="43" t="s">
        <v>1276</v>
      </c>
      <c r="C878" s="474" t="s">
        <v>2047</v>
      </c>
      <c r="D878" s="474" t="s">
        <v>1623</v>
      </c>
      <c r="E878" s="475"/>
      <c r="F878" s="475"/>
      <c r="G878" s="475" t="s">
        <v>2161</v>
      </c>
      <c r="H878" s="45" t="s">
        <v>2061</v>
      </c>
      <c r="I878" s="33" t="s">
        <v>2102</v>
      </c>
      <c r="J878" s="33" t="s">
        <v>1716</v>
      </c>
      <c r="K878" s="51">
        <v>1</v>
      </c>
      <c r="L878" s="296">
        <v>45017</v>
      </c>
      <c r="M878" s="296">
        <v>45138</v>
      </c>
      <c r="N878" s="95">
        <f t="shared" si="29"/>
        <v>17.285714285714285</v>
      </c>
      <c r="O878" s="51">
        <v>1</v>
      </c>
      <c r="P878" s="33" t="s">
        <v>2164</v>
      </c>
      <c r="Q878" s="34">
        <f t="shared" si="30"/>
        <v>1</v>
      </c>
      <c r="R878" s="48" t="str">
        <f t="array" aca="1" ref="R878" ca="1">IF(ISNUMBER(Q878),IF(Q878=100%,"CUMPLIDA",IF(AND(ISNUMBER(M878),ISNUMBER(INDIRECT("FECHA_"&amp;$B878,1))), IF(M878&lt;=INDIRECT("FECHA_"&amp;$B878,1),"INCUMPLIDA","PROCESO"), "VERIFICAR FECHA")),"SIN VALOR AVANCE")</f>
        <v>CUMPLIDA</v>
      </c>
    </row>
    <row r="879" spans="1:18" ht="135.75">
      <c r="A879" s="44" t="s">
        <v>652</v>
      </c>
      <c r="B879" s="43" t="s">
        <v>1276</v>
      </c>
      <c r="C879" s="474" t="s">
        <v>2047</v>
      </c>
      <c r="D879" s="474" t="s">
        <v>1623</v>
      </c>
      <c r="E879" s="475"/>
      <c r="F879" s="475"/>
      <c r="G879" s="475" t="s">
        <v>2161</v>
      </c>
      <c r="H879" s="45" t="s">
        <v>2165</v>
      </c>
      <c r="I879" s="33" t="s">
        <v>2166</v>
      </c>
      <c r="J879" s="33" t="s">
        <v>1716</v>
      </c>
      <c r="K879" s="51">
        <v>1</v>
      </c>
      <c r="L879" s="296">
        <v>44958</v>
      </c>
      <c r="M879" s="296">
        <v>44985</v>
      </c>
      <c r="N879" s="95">
        <f t="shared" si="29"/>
        <v>3.8571428571428572</v>
      </c>
      <c r="O879" s="51">
        <v>1</v>
      </c>
      <c r="P879" s="33" t="s">
        <v>2167</v>
      </c>
      <c r="Q879" s="34">
        <f t="shared" si="30"/>
        <v>1</v>
      </c>
      <c r="R879" s="48" t="str">
        <f t="array" aca="1" ref="R879" ca="1">IF(ISNUMBER(Q879),IF(Q879=100%,"CUMPLIDA",IF(AND(ISNUMBER(M879),ISNUMBER(INDIRECT("FECHA_"&amp;$B879,1))), IF(M879&lt;=INDIRECT("FECHA_"&amp;$B879,1),"INCUMPLIDA","PROCESO"), "VERIFICAR FECHA")),"SIN VALOR AVANCE")</f>
        <v>CUMPLIDA</v>
      </c>
    </row>
    <row r="880" spans="1:18" ht="135.75">
      <c r="A880" s="44" t="s">
        <v>652</v>
      </c>
      <c r="B880" s="43" t="s">
        <v>1276</v>
      </c>
      <c r="C880" s="474" t="s">
        <v>2047</v>
      </c>
      <c r="D880" s="474" t="s">
        <v>1623</v>
      </c>
      <c r="E880" s="475"/>
      <c r="F880" s="475"/>
      <c r="G880" s="475" t="s">
        <v>2161</v>
      </c>
      <c r="H880" s="45" t="s">
        <v>2168</v>
      </c>
      <c r="I880" s="33" t="s">
        <v>2169</v>
      </c>
      <c r="J880" s="33" t="s">
        <v>2170</v>
      </c>
      <c r="K880" s="51">
        <v>1</v>
      </c>
      <c r="L880" s="296">
        <v>44986</v>
      </c>
      <c r="M880" s="296">
        <v>45015</v>
      </c>
      <c r="N880" s="95">
        <f t="shared" si="29"/>
        <v>4.1428571428571432</v>
      </c>
      <c r="O880" s="51">
        <v>1</v>
      </c>
      <c r="P880" s="33" t="s">
        <v>2106</v>
      </c>
      <c r="Q880" s="34">
        <f t="shared" si="30"/>
        <v>1</v>
      </c>
      <c r="R880" s="48" t="str">
        <f t="array" aca="1" ref="R880" ca="1">IF(ISNUMBER(Q880),IF(Q880=100%,"CUMPLIDA",IF(AND(ISNUMBER(M880),ISNUMBER(INDIRECT("FECHA_"&amp;$B880,1))), IF(M880&lt;=INDIRECT("FECHA_"&amp;$B880,1),"INCUMPLIDA","PROCESO"), "VERIFICAR FECHA")),"SIN VALOR AVANCE")</f>
        <v>CUMPLIDA</v>
      </c>
    </row>
    <row r="881" spans="1:18" ht="270.75" customHeight="1">
      <c r="A881" s="44" t="s">
        <v>652</v>
      </c>
      <c r="B881" s="43" t="s">
        <v>1276</v>
      </c>
      <c r="C881" s="474" t="s">
        <v>2047</v>
      </c>
      <c r="D881" s="474" t="s">
        <v>1623</v>
      </c>
      <c r="E881" s="475" t="s">
        <v>2171</v>
      </c>
      <c r="F881" s="475"/>
      <c r="G881" s="475" t="s">
        <v>2172</v>
      </c>
      <c r="H881" s="45" t="s">
        <v>2099</v>
      </c>
      <c r="I881" s="33" t="s">
        <v>2055</v>
      </c>
      <c r="J881" s="33" t="s">
        <v>2056</v>
      </c>
      <c r="K881" s="51">
        <v>3</v>
      </c>
      <c r="L881" s="296">
        <v>44958</v>
      </c>
      <c r="M881" s="296">
        <v>45323</v>
      </c>
      <c r="N881" s="95">
        <f t="shared" si="29"/>
        <v>52.142857142857146</v>
      </c>
      <c r="O881" s="51">
        <v>3</v>
      </c>
      <c r="P881" s="33" t="s">
        <v>2173</v>
      </c>
      <c r="Q881" s="34">
        <f t="shared" si="30"/>
        <v>1</v>
      </c>
      <c r="R881" s="48" t="str">
        <f t="array" aca="1" ref="R881" ca="1">IF(ISNUMBER(Q881),IF(Q881=100%,"CUMPLIDA",IF(AND(ISNUMBER(M881),ISNUMBER(INDIRECT("FECHA_"&amp;$B881,1))), IF(M881&lt;=INDIRECT("FECHA_"&amp;$B881,1),"INCUMPLIDA","PROCESO"), "VERIFICAR FECHA")),"SIN VALOR AVANCE")</f>
        <v>CUMPLIDA</v>
      </c>
    </row>
    <row r="882" spans="1:18" ht="135.75">
      <c r="A882" s="44" t="s">
        <v>652</v>
      </c>
      <c r="B882" s="43" t="s">
        <v>1276</v>
      </c>
      <c r="C882" s="474" t="s">
        <v>2047</v>
      </c>
      <c r="D882" s="474" t="s">
        <v>1623</v>
      </c>
      <c r="E882" s="475"/>
      <c r="F882" s="475"/>
      <c r="G882" s="475" t="s">
        <v>2172</v>
      </c>
      <c r="H882" s="475" t="s">
        <v>2058</v>
      </c>
      <c r="I882" s="57" t="s">
        <v>658</v>
      </c>
      <c r="J882" s="33" t="s">
        <v>659</v>
      </c>
      <c r="K882" s="51">
        <v>1</v>
      </c>
      <c r="L882" s="296">
        <v>45231</v>
      </c>
      <c r="M882" s="296">
        <v>45504</v>
      </c>
      <c r="N882" s="95">
        <f t="shared" si="29"/>
        <v>39</v>
      </c>
      <c r="O882" s="51">
        <v>1</v>
      </c>
      <c r="P882" s="53" t="s">
        <v>1804</v>
      </c>
      <c r="Q882" s="34">
        <f t="shared" si="30"/>
        <v>1</v>
      </c>
      <c r="R882" s="48" t="str">
        <f t="array" aca="1" ref="R882" ca="1">IF(ISNUMBER(Q882),IF(Q882=100%,"CUMPLIDA",IF(AND(ISNUMBER(M882),ISNUMBER(INDIRECT("FECHA_"&amp;$B882,1))), IF(M882&lt;=INDIRECT("FECHA_"&amp;$B882,1),"INCUMPLIDA","PROCESO"), "VERIFICAR FECHA")),"SIN VALOR AVANCE")</f>
        <v>CUMPLIDA</v>
      </c>
    </row>
    <row r="883" spans="1:18" ht="375.75">
      <c r="A883" s="44" t="s">
        <v>652</v>
      </c>
      <c r="B883" s="43" t="s">
        <v>1276</v>
      </c>
      <c r="C883" s="474"/>
      <c r="D883" s="474"/>
      <c r="E883" s="475"/>
      <c r="F883" s="475"/>
      <c r="G883" s="475" t="s">
        <v>2172</v>
      </c>
      <c r="H883" s="475"/>
      <c r="I883" s="57" t="s">
        <v>661</v>
      </c>
      <c r="J883" s="33" t="s">
        <v>662</v>
      </c>
      <c r="K883" s="51">
        <v>1</v>
      </c>
      <c r="L883" s="296">
        <v>45231</v>
      </c>
      <c r="M883" s="296">
        <v>45504</v>
      </c>
      <c r="N883" s="95">
        <f t="shared" si="29"/>
        <v>39</v>
      </c>
      <c r="O883" s="51">
        <v>1</v>
      </c>
      <c r="P883" s="53" t="s">
        <v>2174</v>
      </c>
      <c r="Q883" s="34">
        <f t="shared" si="30"/>
        <v>1</v>
      </c>
      <c r="R883" s="48" t="str">
        <f t="array" aca="1" ref="R883" ca="1">IF(ISNUMBER(Q883),IF(Q883=100%,"CUMPLIDA",IF(AND(ISNUMBER(M883),ISNUMBER(INDIRECT("FECHA_"&amp;$B883,1))), IF(M883&lt;=INDIRECT("FECHA_"&amp;$B883,1),"INCUMPLIDA","PROCESO"), "VERIFICAR FECHA")),"SIN VALOR AVANCE")</f>
        <v>CUMPLIDA</v>
      </c>
    </row>
    <row r="884" spans="1:18" ht="255.75">
      <c r="A884" s="44" t="s">
        <v>652</v>
      </c>
      <c r="B884" s="43" t="s">
        <v>1276</v>
      </c>
      <c r="C884" s="474"/>
      <c r="D884" s="474"/>
      <c r="E884" s="475"/>
      <c r="F884" s="475"/>
      <c r="G884" s="475" t="s">
        <v>2172</v>
      </c>
      <c r="H884" s="45" t="s">
        <v>664</v>
      </c>
      <c r="I884" s="33" t="s">
        <v>474</v>
      </c>
      <c r="J884" s="33" t="s">
        <v>475</v>
      </c>
      <c r="K884" s="56">
        <v>1</v>
      </c>
      <c r="L884" s="297">
        <v>45323</v>
      </c>
      <c r="M884" s="297">
        <v>45747</v>
      </c>
      <c r="N884" s="95">
        <f t="shared" si="29"/>
        <v>60.571428571428569</v>
      </c>
      <c r="O884" s="51">
        <v>1</v>
      </c>
      <c r="P884" s="53" t="s">
        <v>2060</v>
      </c>
      <c r="Q884" s="34">
        <f t="shared" si="30"/>
        <v>1</v>
      </c>
      <c r="R884" s="48" t="str">
        <f t="array" aca="1" ref="R884" ca="1">IF(ISNUMBER(Q884),IF(Q884=100%,"CUMPLIDA",IF(AND(ISNUMBER(M884),ISNUMBER(INDIRECT("FECHA_"&amp;$B884,1))), IF(M884&lt;=INDIRECT("FECHA_"&amp;$B884,1),"INCUMPLIDA","PROCESO"), "VERIFICAR FECHA")),"SIN VALOR AVANCE")</f>
        <v>CUMPLIDA</v>
      </c>
    </row>
    <row r="885" spans="1:18" ht="135.75">
      <c r="A885" s="44" t="s">
        <v>652</v>
      </c>
      <c r="B885" s="43" t="s">
        <v>1276</v>
      </c>
      <c r="C885" s="474"/>
      <c r="D885" s="474"/>
      <c r="E885" s="475"/>
      <c r="F885" s="475"/>
      <c r="G885" s="475" t="s">
        <v>2172</v>
      </c>
      <c r="H885" s="45" t="s">
        <v>518</v>
      </c>
      <c r="I885" s="33" t="s">
        <v>518</v>
      </c>
      <c r="J885" s="33" t="s">
        <v>519</v>
      </c>
      <c r="K885" s="56">
        <v>1</v>
      </c>
      <c r="L885" s="297">
        <v>45323</v>
      </c>
      <c r="M885" s="297">
        <v>45747</v>
      </c>
      <c r="N885" s="95">
        <f t="shared" si="29"/>
        <v>60.571428571428569</v>
      </c>
      <c r="O885" s="51">
        <v>1</v>
      </c>
      <c r="P885" s="53" t="s">
        <v>1897</v>
      </c>
      <c r="Q885" s="34">
        <f t="shared" si="30"/>
        <v>1</v>
      </c>
      <c r="R885" s="48" t="str">
        <f t="array" aca="1" ref="R885" ca="1">IF(ISNUMBER(Q885),IF(Q885=100%,"CUMPLIDA",IF(AND(ISNUMBER(M885),ISNUMBER(INDIRECT("FECHA_"&amp;$B885,1))), IF(M885&lt;=INDIRECT("FECHA_"&amp;$B885,1),"INCUMPLIDA","PROCESO"), "VERIFICAR FECHA")),"SIN VALOR AVANCE")</f>
        <v>CUMPLIDA</v>
      </c>
    </row>
    <row r="886" spans="1:18" ht="135.75">
      <c r="A886" s="44" t="s">
        <v>652</v>
      </c>
      <c r="B886" s="43" t="s">
        <v>1276</v>
      </c>
      <c r="C886" s="474" t="s">
        <v>2047</v>
      </c>
      <c r="D886" s="474" t="s">
        <v>1623</v>
      </c>
      <c r="E886" s="475"/>
      <c r="F886" s="475"/>
      <c r="G886" s="475" t="s">
        <v>2172</v>
      </c>
      <c r="H886" s="45" t="s">
        <v>480</v>
      </c>
      <c r="I886" s="33" t="s">
        <v>481</v>
      </c>
      <c r="J886" s="33" t="s">
        <v>482</v>
      </c>
      <c r="K886" s="56">
        <v>1</v>
      </c>
      <c r="L886" s="297">
        <v>45231</v>
      </c>
      <c r="M886" s="297">
        <v>45747</v>
      </c>
      <c r="N886" s="95">
        <f t="shared" si="29"/>
        <v>73.714285714285708</v>
      </c>
      <c r="O886" s="51">
        <v>1</v>
      </c>
      <c r="P886" s="53" t="s">
        <v>1897</v>
      </c>
      <c r="Q886" s="34">
        <f t="shared" si="30"/>
        <v>1</v>
      </c>
      <c r="R886" s="48" t="str">
        <f t="array" aca="1" ref="R886" ca="1">IF(ISNUMBER(Q886),IF(Q886=100%,"CUMPLIDA",IF(AND(ISNUMBER(M886),ISNUMBER(INDIRECT("FECHA_"&amp;$B886,1))), IF(M886&lt;=INDIRECT("FECHA_"&amp;$B886,1),"INCUMPLIDA","PROCESO"), "VERIFICAR FECHA")),"SIN VALOR AVANCE")</f>
        <v>CUMPLIDA</v>
      </c>
    </row>
    <row r="887" spans="1:18" ht="255.75">
      <c r="A887" s="44" t="s">
        <v>652</v>
      </c>
      <c r="B887" s="43" t="s">
        <v>1276</v>
      </c>
      <c r="C887" s="474" t="s">
        <v>2047</v>
      </c>
      <c r="D887" s="474" t="s">
        <v>1623</v>
      </c>
      <c r="E887" s="475"/>
      <c r="F887" s="475"/>
      <c r="G887" s="475" t="s">
        <v>2172</v>
      </c>
      <c r="H887" s="45" t="s">
        <v>483</v>
      </c>
      <c r="I887" s="33" t="s">
        <v>483</v>
      </c>
      <c r="J887" s="33" t="s">
        <v>1722</v>
      </c>
      <c r="K887" s="56">
        <v>1</v>
      </c>
      <c r="L887" s="297">
        <v>45323</v>
      </c>
      <c r="M887" s="297">
        <v>45747</v>
      </c>
      <c r="N887" s="95">
        <f t="shared" si="29"/>
        <v>60.571428571428569</v>
      </c>
      <c r="O887" s="51">
        <v>1</v>
      </c>
      <c r="P887" s="53" t="s">
        <v>2060</v>
      </c>
      <c r="Q887" s="34">
        <f t="shared" si="30"/>
        <v>1</v>
      </c>
      <c r="R887" s="48" t="str">
        <f t="array" aca="1" ref="R887" ca="1">IF(ISNUMBER(Q887),IF(Q887=100%,"CUMPLIDA",IF(AND(ISNUMBER(M887),ISNUMBER(INDIRECT("FECHA_"&amp;$B887,1))), IF(M887&lt;=INDIRECT("FECHA_"&amp;$B887,1),"INCUMPLIDA","PROCESO"), "VERIFICAR FECHA")),"SIN VALOR AVANCE")</f>
        <v>CUMPLIDA</v>
      </c>
    </row>
    <row r="888" spans="1:18" ht="135.75">
      <c r="A888" s="44" t="s">
        <v>652</v>
      </c>
      <c r="B888" s="43" t="s">
        <v>1276</v>
      </c>
      <c r="C888" s="474"/>
      <c r="D888" s="474"/>
      <c r="E888" s="475"/>
      <c r="F888" s="475"/>
      <c r="G888" s="475" t="s">
        <v>2172</v>
      </c>
      <c r="H888" s="45" t="s">
        <v>1808</v>
      </c>
      <c r="I888" s="33" t="s">
        <v>1808</v>
      </c>
      <c r="J888" s="33" t="s">
        <v>485</v>
      </c>
      <c r="K888" s="56">
        <v>1</v>
      </c>
      <c r="L888" s="297">
        <v>45231</v>
      </c>
      <c r="M888" s="297">
        <v>45747</v>
      </c>
      <c r="N888" s="95">
        <f t="shared" si="29"/>
        <v>73.714285714285708</v>
      </c>
      <c r="O888" s="51">
        <v>1</v>
      </c>
      <c r="P888" s="53" t="s">
        <v>1897</v>
      </c>
      <c r="Q888" s="34">
        <f t="shared" si="30"/>
        <v>1</v>
      </c>
      <c r="R888" s="48" t="str">
        <f t="array" aca="1" ref="R888" ca="1">IF(ISNUMBER(Q888),IF(Q888=100%,"CUMPLIDA",IF(AND(ISNUMBER(M888),ISNUMBER(INDIRECT("FECHA_"&amp;$B888,1))), IF(M888&lt;=INDIRECT("FECHA_"&amp;$B888,1),"INCUMPLIDA","PROCESO"), "VERIFICAR FECHA")),"SIN VALOR AVANCE")</f>
        <v>CUMPLIDA</v>
      </c>
    </row>
    <row r="889" spans="1:18" ht="375.75">
      <c r="A889" s="44" t="s">
        <v>652</v>
      </c>
      <c r="B889" s="43" t="s">
        <v>1276</v>
      </c>
      <c r="C889" s="474"/>
      <c r="D889" s="474"/>
      <c r="E889" s="475"/>
      <c r="F889" s="475"/>
      <c r="G889" s="475" t="s">
        <v>2172</v>
      </c>
      <c r="H889" s="45" t="s">
        <v>1809</v>
      </c>
      <c r="I889" s="33" t="s">
        <v>1809</v>
      </c>
      <c r="J889" s="33" t="s">
        <v>776</v>
      </c>
      <c r="K889" s="56">
        <v>1</v>
      </c>
      <c r="L889" s="297">
        <v>45231</v>
      </c>
      <c r="M889" s="297">
        <v>45808</v>
      </c>
      <c r="N889" s="95">
        <f t="shared" ref="N889:N925" si="31">(M889-L889)/7</f>
        <v>82.428571428571431</v>
      </c>
      <c r="O889" s="51">
        <v>1</v>
      </c>
      <c r="P889" s="53" t="s">
        <v>2174</v>
      </c>
      <c r="Q889" s="34">
        <f t="shared" si="30"/>
        <v>1</v>
      </c>
      <c r="R889" s="48" t="str">
        <f t="array" aca="1" ref="R889" ca="1">IF(ISNUMBER(Q889),IF(Q889=100%,"CUMPLIDA",IF(AND(ISNUMBER(M889),ISNUMBER(INDIRECT("FECHA_"&amp;$B889,1))), IF(M889&lt;=INDIRECT("FECHA_"&amp;$B889,1),"INCUMPLIDA","PROCESO"), "VERIFICAR FECHA")),"SIN VALOR AVANCE")</f>
        <v>CUMPLIDA</v>
      </c>
    </row>
    <row r="890" spans="1:18" ht="135.75">
      <c r="A890" s="44" t="s">
        <v>652</v>
      </c>
      <c r="B890" s="43" t="s">
        <v>1276</v>
      </c>
      <c r="C890" s="474"/>
      <c r="D890" s="474"/>
      <c r="E890" s="475"/>
      <c r="F890" s="475"/>
      <c r="G890" s="475" t="s">
        <v>2172</v>
      </c>
      <c r="H890" s="45" t="s">
        <v>56</v>
      </c>
      <c r="I890" s="33" t="s">
        <v>489</v>
      </c>
      <c r="J890" s="33" t="s">
        <v>490</v>
      </c>
      <c r="K890" s="56">
        <v>12</v>
      </c>
      <c r="L890" s="297">
        <v>46024</v>
      </c>
      <c r="M890" s="297">
        <v>47118</v>
      </c>
      <c r="N890" s="95">
        <f t="shared" si="31"/>
        <v>156.28571428571428</v>
      </c>
      <c r="O890" s="51">
        <v>0</v>
      </c>
      <c r="P890" s="53" t="s">
        <v>1897</v>
      </c>
      <c r="Q890" s="34">
        <f t="shared" si="30"/>
        <v>0</v>
      </c>
      <c r="R890" s="48" t="str">
        <f t="array" aca="1" ref="R890" ca="1">IF(ISNUMBER(Q890),IF(Q890=100%,"CUMPLIDA",IF(AND(ISNUMBER(M890),ISNUMBER(INDIRECT("FECHA_"&amp;$B890,1))), IF(M890&lt;=INDIRECT("FECHA_"&amp;$B890,1),"INCUMPLIDA","PROCESO"), "VERIFICAR FECHA")),"SIN VALOR AVANCE")</f>
        <v>PROCESO</v>
      </c>
    </row>
    <row r="891" spans="1:18" ht="255.75">
      <c r="A891" s="44" t="s">
        <v>652</v>
      </c>
      <c r="B891" s="43" t="s">
        <v>1276</v>
      </c>
      <c r="C891" s="474"/>
      <c r="D891" s="474"/>
      <c r="E891" s="475"/>
      <c r="F891" s="475"/>
      <c r="G891" s="475" t="s">
        <v>2172</v>
      </c>
      <c r="H891" s="45" t="s">
        <v>492</v>
      </c>
      <c r="I891" s="33" t="s">
        <v>493</v>
      </c>
      <c r="J891" s="33" t="s">
        <v>494</v>
      </c>
      <c r="K891" s="56">
        <v>1</v>
      </c>
      <c r="L891" s="297">
        <v>46024</v>
      </c>
      <c r="M891" s="297">
        <v>47118</v>
      </c>
      <c r="N891" s="95">
        <f t="shared" si="31"/>
        <v>156.28571428571428</v>
      </c>
      <c r="O891" s="51">
        <v>0</v>
      </c>
      <c r="P891" s="53" t="s">
        <v>2060</v>
      </c>
      <c r="Q891" s="34">
        <f t="shared" si="30"/>
        <v>0</v>
      </c>
      <c r="R891" s="48" t="str">
        <f t="array" aca="1" ref="R891" ca="1">IF(ISNUMBER(Q891),IF(Q891=100%,"CUMPLIDA",IF(AND(ISNUMBER(M891),ISNUMBER(INDIRECT("FECHA_"&amp;$B891,1))), IF(M891&lt;=INDIRECT("FECHA_"&amp;$B891,1),"INCUMPLIDA","PROCESO"), "VERIFICAR FECHA")),"SIN VALOR AVANCE")</f>
        <v>PROCESO</v>
      </c>
    </row>
    <row r="892" spans="1:18" ht="375.75">
      <c r="A892" s="44" t="s">
        <v>652</v>
      </c>
      <c r="B892" s="43" t="s">
        <v>1276</v>
      </c>
      <c r="C892" s="474"/>
      <c r="D892" s="474"/>
      <c r="E892" s="475"/>
      <c r="F892" s="475"/>
      <c r="G892" s="475" t="s">
        <v>2172</v>
      </c>
      <c r="H892" s="45" t="s">
        <v>495</v>
      </c>
      <c r="I892" s="33" t="s">
        <v>496</v>
      </c>
      <c r="J892" s="33" t="s">
        <v>527</v>
      </c>
      <c r="K892" s="56">
        <v>2</v>
      </c>
      <c r="L892" s="297">
        <v>46024</v>
      </c>
      <c r="M892" s="297">
        <v>47118</v>
      </c>
      <c r="N892" s="95">
        <f t="shared" si="31"/>
        <v>156.28571428571428</v>
      </c>
      <c r="O892" s="51">
        <v>0</v>
      </c>
      <c r="P892" s="53" t="s">
        <v>2174</v>
      </c>
      <c r="Q892" s="34">
        <f t="shared" si="30"/>
        <v>0</v>
      </c>
      <c r="R892" s="48" t="str">
        <f t="array" aca="1" ref="R892" ca="1">IF(ISNUMBER(Q892),IF(Q892=100%,"CUMPLIDA",IF(AND(ISNUMBER(M892),ISNUMBER(INDIRECT("FECHA_"&amp;$B892,1))), IF(M892&lt;=INDIRECT("FECHA_"&amp;$B892,1),"INCUMPLIDA","PROCESO"), "VERIFICAR FECHA")),"SIN VALOR AVANCE")</f>
        <v>PROCESO</v>
      </c>
    </row>
    <row r="893" spans="1:18" ht="135.75">
      <c r="A893" s="44" t="s">
        <v>652</v>
      </c>
      <c r="B893" s="43" t="s">
        <v>1276</v>
      </c>
      <c r="C893" s="474" t="s">
        <v>2047</v>
      </c>
      <c r="D893" s="474" t="s">
        <v>1623</v>
      </c>
      <c r="E893" s="475"/>
      <c r="F893" s="475"/>
      <c r="G893" s="475" t="s">
        <v>2172</v>
      </c>
      <c r="H893" s="45" t="s">
        <v>2061</v>
      </c>
      <c r="I893" s="33" t="s">
        <v>2062</v>
      </c>
      <c r="J893" s="33" t="s">
        <v>2063</v>
      </c>
      <c r="K893" s="51">
        <v>1</v>
      </c>
      <c r="L893" s="296">
        <v>44927</v>
      </c>
      <c r="M893" s="296">
        <v>45016</v>
      </c>
      <c r="N893" s="95">
        <f t="shared" si="31"/>
        <v>12.714285714285714</v>
      </c>
      <c r="O893" s="51">
        <v>1</v>
      </c>
      <c r="P893" s="33" t="s">
        <v>2175</v>
      </c>
      <c r="Q893" s="34">
        <f t="shared" si="30"/>
        <v>1</v>
      </c>
      <c r="R893" s="48" t="str">
        <f t="array" aca="1" ref="R893" ca="1">IF(ISNUMBER(Q893),IF(Q893=100%,"CUMPLIDA",IF(AND(ISNUMBER(M893),ISNUMBER(INDIRECT("FECHA_"&amp;$B893,1))), IF(M893&lt;=INDIRECT("FECHA_"&amp;$B893,1),"INCUMPLIDA","PROCESO"), "VERIFICAR FECHA")),"SIN VALOR AVANCE")</f>
        <v>CUMPLIDA</v>
      </c>
    </row>
    <row r="894" spans="1:18" ht="255.75">
      <c r="A894" s="44" t="s">
        <v>652</v>
      </c>
      <c r="B894" s="43" t="s">
        <v>1276</v>
      </c>
      <c r="C894" s="474" t="s">
        <v>2047</v>
      </c>
      <c r="D894" s="474" t="s">
        <v>1623</v>
      </c>
      <c r="E894" s="475"/>
      <c r="F894" s="475"/>
      <c r="G894" s="475" t="s">
        <v>2172</v>
      </c>
      <c r="H894" s="45" t="s">
        <v>2061</v>
      </c>
      <c r="I894" s="33" t="s">
        <v>2102</v>
      </c>
      <c r="J894" s="33" t="s">
        <v>1716</v>
      </c>
      <c r="K894" s="51">
        <v>1</v>
      </c>
      <c r="L894" s="296">
        <v>45017</v>
      </c>
      <c r="M894" s="296">
        <v>45138</v>
      </c>
      <c r="N894" s="95">
        <f t="shared" si="31"/>
        <v>17.285714285714285</v>
      </c>
      <c r="O894" s="51">
        <v>1</v>
      </c>
      <c r="P894" s="33" t="s">
        <v>2164</v>
      </c>
      <c r="Q894" s="34">
        <f t="shared" si="30"/>
        <v>1</v>
      </c>
      <c r="R894" s="48" t="str">
        <f t="array" aca="1" ref="R894" ca="1">IF(ISNUMBER(Q894),IF(Q894=100%,"CUMPLIDA",IF(AND(ISNUMBER(M894),ISNUMBER(INDIRECT("FECHA_"&amp;$B894,1))), IF(M894&lt;=INDIRECT("FECHA_"&amp;$B894,1),"INCUMPLIDA","PROCESO"), "VERIFICAR FECHA")),"SIN VALOR AVANCE")</f>
        <v>CUMPLIDA</v>
      </c>
    </row>
    <row r="895" spans="1:18" ht="135.75">
      <c r="A895" s="44" t="s">
        <v>652</v>
      </c>
      <c r="B895" s="43" t="s">
        <v>1276</v>
      </c>
      <c r="C895" s="474" t="s">
        <v>2047</v>
      </c>
      <c r="D895" s="474" t="s">
        <v>1623</v>
      </c>
      <c r="E895" s="475"/>
      <c r="F895" s="475"/>
      <c r="G895" s="475" t="s">
        <v>2172</v>
      </c>
      <c r="H895" s="45" t="s">
        <v>2176</v>
      </c>
      <c r="I895" s="33" t="s">
        <v>2177</v>
      </c>
      <c r="J895" s="33" t="s">
        <v>1716</v>
      </c>
      <c r="K895" s="51">
        <v>1</v>
      </c>
      <c r="L895" s="296">
        <v>44958</v>
      </c>
      <c r="M895" s="296">
        <v>45016</v>
      </c>
      <c r="N895" s="95">
        <f t="shared" si="31"/>
        <v>8.2857142857142865</v>
      </c>
      <c r="O895" s="51">
        <v>1</v>
      </c>
      <c r="P895" s="33" t="s">
        <v>2064</v>
      </c>
      <c r="Q895" s="34">
        <f t="shared" si="30"/>
        <v>1</v>
      </c>
      <c r="R895" s="48" t="str">
        <f t="array" aca="1" ref="R895" ca="1">IF(ISNUMBER(Q895),IF(Q895=100%,"CUMPLIDA",IF(AND(ISNUMBER(M895),ISNUMBER(INDIRECT("FECHA_"&amp;$B895,1))), IF(M895&lt;=INDIRECT("FECHA_"&amp;$B895,1),"INCUMPLIDA","PROCESO"), "VERIFICAR FECHA")),"SIN VALOR AVANCE")</f>
        <v>CUMPLIDA</v>
      </c>
    </row>
    <row r="896" spans="1:18" ht="135.75">
      <c r="A896" s="44" t="s">
        <v>652</v>
      </c>
      <c r="B896" s="43" t="s">
        <v>1276</v>
      </c>
      <c r="C896" s="474" t="s">
        <v>2047</v>
      </c>
      <c r="D896" s="474" t="s">
        <v>1623</v>
      </c>
      <c r="E896" s="475"/>
      <c r="F896" s="475"/>
      <c r="G896" s="475" t="s">
        <v>2172</v>
      </c>
      <c r="H896" s="45" t="s">
        <v>2178</v>
      </c>
      <c r="I896" s="33" t="s">
        <v>2179</v>
      </c>
      <c r="J896" s="33" t="s">
        <v>1716</v>
      </c>
      <c r="K896" s="51">
        <v>1</v>
      </c>
      <c r="L896" s="296">
        <v>44958</v>
      </c>
      <c r="M896" s="296">
        <v>44985</v>
      </c>
      <c r="N896" s="95">
        <f t="shared" si="31"/>
        <v>3.8571428571428572</v>
      </c>
      <c r="O896" s="51">
        <v>1</v>
      </c>
      <c r="P896" s="33" t="s">
        <v>2163</v>
      </c>
      <c r="Q896" s="34">
        <f t="shared" si="30"/>
        <v>1</v>
      </c>
      <c r="R896" s="48" t="str">
        <f t="array" aca="1" ref="R896" ca="1">IF(ISNUMBER(Q896),IF(Q896=100%,"CUMPLIDA",IF(AND(ISNUMBER(M896),ISNUMBER(INDIRECT("FECHA_"&amp;$B896,1))), IF(M896&lt;=INDIRECT("FECHA_"&amp;$B896,1),"INCUMPLIDA","PROCESO"), "VERIFICAR FECHA")),"SIN VALOR AVANCE")</f>
        <v>CUMPLIDA</v>
      </c>
    </row>
    <row r="897" spans="1:18" ht="135.75">
      <c r="A897" s="44" t="s">
        <v>652</v>
      </c>
      <c r="B897" s="43" t="s">
        <v>1276</v>
      </c>
      <c r="C897" s="474" t="s">
        <v>2047</v>
      </c>
      <c r="D897" s="474" t="s">
        <v>1623</v>
      </c>
      <c r="E897" s="475"/>
      <c r="F897" s="475"/>
      <c r="G897" s="475" t="s">
        <v>2172</v>
      </c>
      <c r="H897" s="45" t="s">
        <v>2180</v>
      </c>
      <c r="I897" s="33" t="s">
        <v>2181</v>
      </c>
      <c r="J897" s="33" t="s">
        <v>1716</v>
      </c>
      <c r="K897" s="51">
        <v>12</v>
      </c>
      <c r="L897" s="296">
        <v>44958</v>
      </c>
      <c r="M897" s="296">
        <v>45323</v>
      </c>
      <c r="N897" s="95">
        <f t="shared" si="31"/>
        <v>52.142857142857146</v>
      </c>
      <c r="O897" s="51">
        <v>12</v>
      </c>
      <c r="P897" s="33" t="s">
        <v>2106</v>
      </c>
      <c r="Q897" s="34">
        <f t="shared" si="30"/>
        <v>1</v>
      </c>
      <c r="R897" s="48" t="str">
        <f t="array" aca="1" ref="R897" ca="1">IF(ISNUMBER(Q897),IF(Q897=100%,"CUMPLIDA",IF(AND(ISNUMBER(M897),ISNUMBER(INDIRECT("FECHA_"&amp;$B897,1))), IF(M897&lt;=INDIRECT("FECHA_"&amp;$B897,1),"INCUMPLIDA","PROCESO"), "VERIFICAR FECHA")),"SIN VALOR AVANCE")</f>
        <v>CUMPLIDA</v>
      </c>
    </row>
    <row r="898" spans="1:18" ht="135.75">
      <c r="A898" s="44" t="s">
        <v>652</v>
      </c>
      <c r="B898" s="43" t="s">
        <v>1276</v>
      </c>
      <c r="C898" s="474" t="s">
        <v>2047</v>
      </c>
      <c r="D898" s="474" t="s">
        <v>1623</v>
      </c>
      <c r="E898" s="475"/>
      <c r="F898" s="475"/>
      <c r="G898" s="475" t="s">
        <v>2172</v>
      </c>
      <c r="H898" s="45" t="s">
        <v>2182</v>
      </c>
      <c r="I898" s="33" t="s">
        <v>2183</v>
      </c>
      <c r="J898" s="33" t="s">
        <v>1716</v>
      </c>
      <c r="K898" s="51">
        <v>4</v>
      </c>
      <c r="L898" s="296">
        <v>44958</v>
      </c>
      <c r="M898" s="296">
        <v>45323</v>
      </c>
      <c r="N898" s="95">
        <f t="shared" si="31"/>
        <v>52.142857142857146</v>
      </c>
      <c r="O898" s="51">
        <v>4</v>
      </c>
      <c r="P898" s="33" t="s">
        <v>2106</v>
      </c>
      <c r="Q898" s="34">
        <f t="shared" si="30"/>
        <v>1</v>
      </c>
      <c r="R898" s="48" t="str">
        <f t="array" aca="1" ref="R898" ca="1">IF(ISNUMBER(Q898),IF(Q898=100%,"CUMPLIDA",IF(AND(ISNUMBER(M898),ISNUMBER(INDIRECT("FECHA_"&amp;$B898,1))), IF(M898&lt;=INDIRECT("FECHA_"&amp;$B898,1),"INCUMPLIDA","PROCESO"), "VERIFICAR FECHA")),"SIN VALOR AVANCE")</f>
        <v>CUMPLIDA</v>
      </c>
    </row>
    <row r="899" spans="1:18" ht="285.75" customHeight="1">
      <c r="A899" s="44" t="s">
        <v>652</v>
      </c>
      <c r="B899" s="43" t="s">
        <v>1276</v>
      </c>
      <c r="C899" s="474" t="s">
        <v>2047</v>
      </c>
      <c r="D899" s="474" t="s">
        <v>1623</v>
      </c>
      <c r="E899" s="475" t="s">
        <v>2184</v>
      </c>
      <c r="F899" s="475"/>
      <c r="G899" s="475" t="s">
        <v>2185</v>
      </c>
      <c r="H899" s="45" t="s">
        <v>2099</v>
      </c>
      <c r="I899" s="33" t="s">
        <v>2055</v>
      </c>
      <c r="J899" s="33" t="s">
        <v>2056</v>
      </c>
      <c r="K899" s="51">
        <v>3</v>
      </c>
      <c r="L899" s="296">
        <v>44958</v>
      </c>
      <c r="M899" s="296">
        <v>45323</v>
      </c>
      <c r="N899" s="95">
        <f t="shared" si="31"/>
        <v>52.142857142857146</v>
      </c>
      <c r="O899" s="51">
        <v>3</v>
      </c>
      <c r="P899" s="33" t="s">
        <v>2186</v>
      </c>
      <c r="Q899" s="34">
        <f t="shared" si="30"/>
        <v>1</v>
      </c>
      <c r="R899" s="48" t="str">
        <f t="array" aca="1" ref="R899" ca="1">IF(ISNUMBER(Q899),IF(Q899=100%,"CUMPLIDA",IF(AND(ISNUMBER(M899),ISNUMBER(INDIRECT("FECHA_"&amp;$B899,1))), IF(M899&lt;=INDIRECT("FECHA_"&amp;$B899,1),"INCUMPLIDA","PROCESO"), "VERIFICAR FECHA")),"SIN VALOR AVANCE")</f>
        <v>CUMPLIDA</v>
      </c>
    </row>
    <row r="900" spans="1:18" ht="135.75">
      <c r="A900" s="44" t="s">
        <v>652</v>
      </c>
      <c r="B900" s="43" t="s">
        <v>1276</v>
      </c>
      <c r="C900" s="474"/>
      <c r="D900" s="474"/>
      <c r="E900" s="475"/>
      <c r="F900" s="475"/>
      <c r="G900" s="475" t="s">
        <v>2185</v>
      </c>
      <c r="H900" s="45" t="s">
        <v>2058</v>
      </c>
      <c r="I900" s="57" t="s">
        <v>658</v>
      </c>
      <c r="J900" s="33" t="s">
        <v>659</v>
      </c>
      <c r="K900" s="51">
        <v>1</v>
      </c>
      <c r="L900" s="296">
        <v>45231</v>
      </c>
      <c r="M900" s="296">
        <v>45504</v>
      </c>
      <c r="N900" s="95">
        <f t="shared" si="31"/>
        <v>39</v>
      </c>
      <c r="O900" s="51">
        <v>1</v>
      </c>
      <c r="P900" s="53" t="s">
        <v>1804</v>
      </c>
      <c r="Q900" s="34">
        <f t="shared" si="30"/>
        <v>1</v>
      </c>
      <c r="R900" s="48" t="str">
        <f t="array" aca="1" ref="R900" ca="1">IF(ISNUMBER(Q900),IF(Q900=100%,"CUMPLIDA",IF(AND(ISNUMBER(M900),ISNUMBER(INDIRECT("FECHA_"&amp;$B900,1))), IF(M900&lt;=INDIRECT("FECHA_"&amp;$B900,1),"INCUMPLIDA","PROCESO"), "VERIFICAR FECHA")),"SIN VALOR AVANCE")</f>
        <v>CUMPLIDA</v>
      </c>
    </row>
    <row r="901" spans="1:18" ht="375.75">
      <c r="A901" s="44" t="s">
        <v>652</v>
      </c>
      <c r="B901" s="43" t="s">
        <v>1276</v>
      </c>
      <c r="C901" s="474"/>
      <c r="D901" s="474"/>
      <c r="E901" s="475"/>
      <c r="F901" s="475"/>
      <c r="G901" s="475" t="s">
        <v>2185</v>
      </c>
      <c r="H901" s="45" t="s">
        <v>2058</v>
      </c>
      <c r="I901" s="57" t="s">
        <v>661</v>
      </c>
      <c r="J901" s="33" t="s">
        <v>662</v>
      </c>
      <c r="K901" s="51">
        <v>1</v>
      </c>
      <c r="L901" s="296">
        <v>45231</v>
      </c>
      <c r="M901" s="296">
        <v>45504</v>
      </c>
      <c r="N901" s="95">
        <f t="shared" si="31"/>
        <v>39</v>
      </c>
      <c r="O901" s="51">
        <v>1</v>
      </c>
      <c r="P901" s="53" t="s">
        <v>2174</v>
      </c>
      <c r="Q901" s="34">
        <f t="shared" si="30"/>
        <v>1</v>
      </c>
      <c r="R901" s="48" t="str">
        <f t="array" aca="1" ref="R901" ca="1">IF(ISNUMBER(Q901),IF(Q901=100%,"CUMPLIDA",IF(AND(ISNUMBER(M901),ISNUMBER(INDIRECT("FECHA_"&amp;$B901,1))), IF(M901&lt;=INDIRECT("FECHA_"&amp;$B901,1),"INCUMPLIDA","PROCESO"), "VERIFICAR FECHA")),"SIN VALOR AVANCE")</f>
        <v>CUMPLIDA</v>
      </c>
    </row>
    <row r="902" spans="1:18" ht="255.75">
      <c r="A902" s="44" t="s">
        <v>652</v>
      </c>
      <c r="B902" s="43" t="s">
        <v>1276</v>
      </c>
      <c r="C902" s="474"/>
      <c r="D902" s="474"/>
      <c r="E902" s="475"/>
      <c r="F902" s="475"/>
      <c r="G902" s="475" t="s">
        <v>2185</v>
      </c>
      <c r="H902" s="45" t="s">
        <v>664</v>
      </c>
      <c r="I902" s="33" t="s">
        <v>474</v>
      </c>
      <c r="J902" s="33" t="s">
        <v>475</v>
      </c>
      <c r="K902" s="56">
        <v>1</v>
      </c>
      <c r="L902" s="297">
        <v>45323</v>
      </c>
      <c r="M902" s="297">
        <v>45747</v>
      </c>
      <c r="N902" s="95">
        <f t="shared" si="31"/>
        <v>60.571428571428569</v>
      </c>
      <c r="O902" s="51">
        <v>1</v>
      </c>
      <c r="P902" s="53" t="s">
        <v>2060</v>
      </c>
      <c r="Q902" s="34">
        <f t="shared" si="30"/>
        <v>1</v>
      </c>
      <c r="R902" s="48" t="str">
        <f t="array" aca="1" ref="R902" ca="1">IF(ISNUMBER(Q902),IF(Q902=100%,"CUMPLIDA",IF(AND(ISNUMBER(M902),ISNUMBER(INDIRECT("FECHA_"&amp;$B902,1))), IF(M902&lt;=INDIRECT("FECHA_"&amp;$B902,1),"INCUMPLIDA","PROCESO"), "VERIFICAR FECHA")),"SIN VALOR AVANCE")</f>
        <v>CUMPLIDA</v>
      </c>
    </row>
    <row r="903" spans="1:18" ht="135.75">
      <c r="A903" s="44" t="s">
        <v>652</v>
      </c>
      <c r="B903" s="43" t="s">
        <v>1276</v>
      </c>
      <c r="C903" s="474"/>
      <c r="D903" s="474"/>
      <c r="E903" s="475"/>
      <c r="F903" s="475"/>
      <c r="G903" s="475" t="s">
        <v>2185</v>
      </c>
      <c r="H903" s="45" t="s">
        <v>518</v>
      </c>
      <c r="I903" s="33" t="s">
        <v>518</v>
      </c>
      <c r="J903" s="33" t="s">
        <v>519</v>
      </c>
      <c r="K903" s="56">
        <v>1</v>
      </c>
      <c r="L903" s="297">
        <v>45323</v>
      </c>
      <c r="M903" s="297">
        <v>45747</v>
      </c>
      <c r="N903" s="95">
        <f t="shared" si="31"/>
        <v>60.571428571428569</v>
      </c>
      <c r="O903" s="51">
        <v>1</v>
      </c>
      <c r="P903" s="53" t="s">
        <v>1897</v>
      </c>
      <c r="Q903" s="34">
        <f t="shared" si="30"/>
        <v>1</v>
      </c>
      <c r="R903" s="48" t="str">
        <f t="array" aca="1" ref="R903" ca="1">IF(ISNUMBER(Q903),IF(Q903=100%,"CUMPLIDA",IF(AND(ISNUMBER(M903),ISNUMBER(INDIRECT("FECHA_"&amp;$B903,1))), IF(M903&lt;=INDIRECT("FECHA_"&amp;$B903,1),"INCUMPLIDA","PROCESO"), "VERIFICAR FECHA")),"SIN VALOR AVANCE")</f>
        <v>CUMPLIDA</v>
      </c>
    </row>
    <row r="904" spans="1:18" ht="135.75">
      <c r="A904" s="44" t="s">
        <v>652</v>
      </c>
      <c r="B904" s="43" t="s">
        <v>1276</v>
      </c>
      <c r="C904" s="474"/>
      <c r="D904" s="474"/>
      <c r="E904" s="475"/>
      <c r="F904" s="475"/>
      <c r="G904" s="475" t="s">
        <v>2185</v>
      </c>
      <c r="H904" s="45" t="s">
        <v>480</v>
      </c>
      <c r="I904" s="33" t="s">
        <v>481</v>
      </c>
      <c r="J904" s="33" t="s">
        <v>482</v>
      </c>
      <c r="K904" s="56">
        <v>1</v>
      </c>
      <c r="L904" s="297">
        <v>45231</v>
      </c>
      <c r="M904" s="297">
        <v>45747</v>
      </c>
      <c r="N904" s="95">
        <f t="shared" si="31"/>
        <v>73.714285714285708</v>
      </c>
      <c r="O904" s="51">
        <v>1</v>
      </c>
      <c r="P904" s="53" t="s">
        <v>1897</v>
      </c>
      <c r="Q904" s="34">
        <f t="shared" si="30"/>
        <v>1</v>
      </c>
      <c r="R904" s="48" t="str">
        <f t="array" aca="1" ref="R904" ca="1">IF(ISNUMBER(Q904),IF(Q904=100%,"CUMPLIDA",IF(AND(ISNUMBER(M904),ISNUMBER(INDIRECT("FECHA_"&amp;$B904,1))), IF(M904&lt;=INDIRECT("FECHA_"&amp;$B904,1),"INCUMPLIDA","PROCESO"), "VERIFICAR FECHA")),"SIN VALOR AVANCE")</f>
        <v>CUMPLIDA</v>
      </c>
    </row>
    <row r="905" spans="1:18" ht="255.75">
      <c r="A905" s="44" t="s">
        <v>652</v>
      </c>
      <c r="B905" s="43" t="s">
        <v>1276</v>
      </c>
      <c r="C905" s="474"/>
      <c r="D905" s="474"/>
      <c r="E905" s="475"/>
      <c r="F905" s="475"/>
      <c r="G905" s="475" t="s">
        <v>2185</v>
      </c>
      <c r="H905" s="45" t="s">
        <v>483</v>
      </c>
      <c r="I905" s="33" t="s">
        <v>483</v>
      </c>
      <c r="J905" s="33" t="s">
        <v>1722</v>
      </c>
      <c r="K905" s="56">
        <v>1</v>
      </c>
      <c r="L905" s="297">
        <v>45323</v>
      </c>
      <c r="M905" s="297">
        <v>45747</v>
      </c>
      <c r="N905" s="95">
        <f t="shared" si="31"/>
        <v>60.571428571428569</v>
      </c>
      <c r="O905" s="51">
        <v>1</v>
      </c>
      <c r="P905" s="53" t="s">
        <v>2060</v>
      </c>
      <c r="Q905" s="34">
        <f t="shared" si="30"/>
        <v>1</v>
      </c>
      <c r="R905" s="48" t="str">
        <f t="array" aca="1" ref="R905" ca="1">IF(ISNUMBER(Q905),IF(Q905=100%,"CUMPLIDA",IF(AND(ISNUMBER(M905),ISNUMBER(INDIRECT("FECHA_"&amp;$B905,1))), IF(M905&lt;=INDIRECT("FECHA_"&amp;$B905,1),"INCUMPLIDA","PROCESO"), "VERIFICAR FECHA")),"SIN VALOR AVANCE")</f>
        <v>CUMPLIDA</v>
      </c>
    </row>
    <row r="906" spans="1:18" ht="135.75">
      <c r="A906" s="44" t="s">
        <v>652</v>
      </c>
      <c r="B906" s="43" t="s">
        <v>1276</v>
      </c>
      <c r="C906" s="474"/>
      <c r="D906" s="474"/>
      <c r="E906" s="475"/>
      <c r="F906" s="475"/>
      <c r="G906" s="475" t="s">
        <v>2185</v>
      </c>
      <c r="H906" s="45" t="s">
        <v>1808</v>
      </c>
      <c r="I906" s="33" t="s">
        <v>1808</v>
      </c>
      <c r="J906" s="33" t="s">
        <v>485</v>
      </c>
      <c r="K906" s="56">
        <v>1</v>
      </c>
      <c r="L906" s="297">
        <v>45231</v>
      </c>
      <c r="M906" s="297">
        <v>45747</v>
      </c>
      <c r="N906" s="95">
        <f t="shared" si="31"/>
        <v>73.714285714285708</v>
      </c>
      <c r="O906" s="51">
        <v>1</v>
      </c>
      <c r="P906" s="53" t="s">
        <v>1897</v>
      </c>
      <c r="Q906" s="34">
        <f t="shared" si="30"/>
        <v>1</v>
      </c>
      <c r="R906" s="48" t="str">
        <f t="array" aca="1" ref="R906" ca="1">IF(ISNUMBER(Q906),IF(Q906=100%,"CUMPLIDA",IF(AND(ISNUMBER(M906),ISNUMBER(INDIRECT("FECHA_"&amp;$B906,1))), IF(M906&lt;=INDIRECT("FECHA_"&amp;$B906,1),"INCUMPLIDA","PROCESO"), "VERIFICAR FECHA")),"SIN VALOR AVANCE")</f>
        <v>CUMPLIDA</v>
      </c>
    </row>
    <row r="907" spans="1:18" ht="375.75">
      <c r="A907" s="44" t="s">
        <v>652</v>
      </c>
      <c r="B907" s="43" t="s">
        <v>1276</v>
      </c>
      <c r="C907" s="474"/>
      <c r="D907" s="474"/>
      <c r="E907" s="475"/>
      <c r="F907" s="475"/>
      <c r="G907" s="475" t="s">
        <v>2185</v>
      </c>
      <c r="H907" s="45" t="s">
        <v>1809</v>
      </c>
      <c r="I907" s="33" t="s">
        <v>1809</v>
      </c>
      <c r="J907" s="33" t="s">
        <v>776</v>
      </c>
      <c r="K907" s="56">
        <v>1</v>
      </c>
      <c r="L907" s="297">
        <v>45231</v>
      </c>
      <c r="M907" s="297">
        <v>45808</v>
      </c>
      <c r="N907" s="95">
        <f t="shared" si="31"/>
        <v>82.428571428571431</v>
      </c>
      <c r="O907" s="51">
        <v>1</v>
      </c>
      <c r="P907" s="53" t="s">
        <v>2174</v>
      </c>
      <c r="Q907" s="34">
        <f t="shared" si="30"/>
        <v>1</v>
      </c>
      <c r="R907" s="48" t="str">
        <f t="array" aca="1" ref="R907" ca="1">IF(ISNUMBER(Q907),IF(Q907=100%,"CUMPLIDA",IF(AND(ISNUMBER(M907),ISNUMBER(INDIRECT("FECHA_"&amp;$B907,1))), IF(M907&lt;=INDIRECT("FECHA_"&amp;$B907,1),"INCUMPLIDA","PROCESO"), "VERIFICAR FECHA")),"SIN VALOR AVANCE")</f>
        <v>CUMPLIDA</v>
      </c>
    </row>
    <row r="908" spans="1:18" ht="135.75">
      <c r="A908" s="44" t="s">
        <v>652</v>
      </c>
      <c r="B908" s="43" t="s">
        <v>1276</v>
      </c>
      <c r="C908" s="474" t="s">
        <v>2047</v>
      </c>
      <c r="D908" s="474" t="s">
        <v>1623</v>
      </c>
      <c r="E908" s="475"/>
      <c r="F908" s="475"/>
      <c r="G908" s="475" t="s">
        <v>2185</v>
      </c>
      <c r="H908" s="45" t="s">
        <v>56</v>
      </c>
      <c r="I908" s="33" t="s">
        <v>489</v>
      </c>
      <c r="J908" s="33" t="s">
        <v>490</v>
      </c>
      <c r="K908" s="56">
        <v>12</v>
      </c>
      <c r="L908" s="297">
        <v>46024</v>
      </c>
      <c r="M908" s="297">
        <v>47118</v>
      </c>
      <c r="N908" s="95">
        <f t="shared" si="31"/>
        <v>156.28571428571428</v>
      </c>
      <c r="O908" s="51">
        <v>0</v>
      </c>
      <c r="P908" s="53" t="s">
        <v>1897</v>
      </c>
      <c r="Q908" s="34">
        <f t="shared" si="30"/>
        <v>0</v>
      </c>
      <c r="R908" s="48" t="str">
        <f t="array" aca="1" ref="R908" ca="1">IF(ISNUMBER(Q908),IF(Q908=100%,"CUMPLIDA",IF(AND(ISNUMBER(M908),ISNUMBER(INDIRECT("FECHA_"&amp;$B908,1))), IF(M908&lt;=INDIRECT("FECHA_"&amp;$B908,1),"INCUMPLIDA","PROCESO"), "VERIFICAR FECHA")),"SIN VALOR AVANCE")</f>
        <v>PROCESO</v>
      </c>
    </row>
    <row r="909" spans="1:18" ht="240.75">
      <c r="A909" s="44" t="s">
        <v>652</v>
      </c>
      <c r="B909" s="43" t="s">
        <v>1276</v>
      </c>
      <c r="C909" s="474" t="s">
        <v>2047</v>
      </c>
      <c r="D909" s="474" t="s">
        <v>1623</v>
      </c>
      <c r="E909" s="475"/>
      <c r="F909" s="475"/>
      <c r="G909" s="475" t="s">
        <v>2185</v>
      </c>
      <c r="H909" s="45" t="s">
        <v>492</v>
      </c>
      <c r="I909" s="33" t="s">
        <v>493</v>
      </c>
      <c r="J909" s="33" t="s">
        <v>494</v>
      </c>
      <c r="K909" s="56">
        <v>1</v>
      </c>
      <c r="L909" s="297">
        <v>46024</v>
      </c>
      <c r="M909" s="297">
        <v>47118</v>
      </c>
      <c r="N909" s="95">
        <f t="shared" si="31"/>
        <v>156.28571428571428</v>
      </c>
      <c r="O909" s="51">
        <v>0</v>
      </c>
      <c r="P909" s="53" t="s">
        <v>2083</v>
      </c>
      <c r="Q909" s="34">
        <f t="shared" si="30"/>
        <v>0</v>
      </c>
      <c r="R909" s="48" t="str">
        <f t="array" aca="1" ref="R909" ca="1">IF(ISNUMBER(Q909),IF(Q909=100%,"CUMPLIDA",IF(AND(ISNUMBER(M909),ISNUMBER(INDIRECT("FECHA_"&amp;$B909,1))), IF(M909&lt;=INDIRECT("FECHA_"&amp;$B909,1),"INCUMPLIDA","PROCESO"), "VERIFICAR FECHA")),"SIN VALOR AVANCE")</f>
        <v>PROCESO</v>
      </c>
    </row>
    <row r="910" spans="1:18" ht="375.75">
      <c r="A910" s="44" t="s">
        <v>652</v>
      </c>
      <c r="B910" s="43" t="s">
        <v>1276</v>
      </c>
      <c r="C910" s="474" t="s">
        <v>2047</v>
      </c>
      <c r="D910" s="474" t="s">
        <v>1623</v>
      </c>
      <c r="E910" s="475"/>
      <c r="F910" s="475"/>
      <c r="G910" s="475" t="s">
        <v>2185</v>
      </c>
      <c r="H910" s="45" t="s">
        <v>495</v>
      </c>
      <c r="I910" s="33" t="s">
        <v>496</v>
      </c>
      <c r="J910" s="33" t="s">
        <v>527</v>
      </c>
      <c r="K910" s="56">
        <v>2</v>
      </c>
      <c r="L910" s="297">
        <v>46024</v>
      </c>
      <c r="M910" s="297">
        <v>47118</v>
      </c>
      <c r="N910" s="95">
        <f t="shared" si="31"/>
        <v>156.28571428571428</v>
      </c>
      <c r="O910" s="51">
        <v>0</v>
      </c>
      <c r="P910" s="53" t="s">
        <v>2174</v>
      </c>
      <c r="Q910" s="34">
        <f t="shared" si="30"/>
        <v>0</v>
      </c>
      <c r="R910" s="48" t="str">
        <f t="array" aca="1" ref="R910" ca="1">IF(ISNUMBER(Q910),IF(Q910=100%,"CUMPLIDA",IF(AND(ISNUMBER(M910),ISNUMBER(INDIRECT("FECHA_"&amp;$B910,1))), IF(M910&lt;=INDIRECT("FECHA_"&amp;$B910,1),"INCUMPLIDA","PROCESO"), "VERIFICAR FECHA")),"SIN VALOR AVANCE")</f>
        <v>PROCESO</v>
      </c>
    </row>
    <row r="911" spans="1:18" ht="315.75" customHeight="1">
      <c r="A911" s="44" t="s">
        <v>652</v>
      </c>
      <c r="B911" s="43" t="s">
        <v>1276</v>
      </c>
      <c r="C911" s="474" t="s">
        <v>2047</v>
      </c>
      <c r="D911" s="474" t="s">
        <v>1623</v>
      </c>
      <c r="E911" s="475" t="s">
        <v>2187</v>
      </c>
      <c r="F911" s="475"/>
      <c r="G911" s="475" t="s">
        <v>2188</v>
      </c>
      <c r="H911" s="45" t="s">
        <v>2099</v>
      </c>
      <c r="I911" s="33" t="s">
        <v>2055</v>
      </c>
      <c r="J911" s="33" t="s">
        <v>2056</v>
      </c>
      <c r="K911" s="51">
        <v>3</v>
      </c>
      <c r="L911" s="296">
        <v>44958</v>
      </c>
      <c r="M911" s="296">
        <v>45323</v>
      </c>
      <c r="N911" s="95">
        <f t="shared" si="31"/>
        <v>52.142857142857146</v>
      </c>
      <c r="O911" s="51">
        <v>3</v>
      </c>
      <c r="P911" s="33" t="s">
        <v>2189</v>
      </c>
      <c r="Q911" s="34">
        <f t="shared" si="30"/>
        <v>1</v>
      </c>
      <c r="R911" s="48" t="str">
        <f t="array" aca="1" ref="R911" ca="1">IF(ISNUMBER(Q911),IF(Q911=100%,"CUMPLIDA",IF(AND(ISNUMBER(M911),ISNUMBER(INDIRECT("FECHA_"&amp;$B911,1))), IF(M911&lt;=INDIRECT("FECHA_"&amp;$B911,1),"INCUMPLIDA","PROCESO"), "VERIFICAR FECHA")),"SIN VALOR AVANCE")</f>
        <v>CUMPLIDA</v>
      </c>
    </row>
    <row r="912" spans="1:18" ht="135.75">
      <c r="A912" s="44" t="s">
        <v>652</v>
      </c>
      <c r="B912" s="43" t="s">
        <v>1276</v>
      </c>
      <c r="C912" s="474"/>
      <c r="D912" s="474"/>
      <c r="E912" s="475"/>
      <c r="F912" s="475"/>
      <c r="G912" s="475" t="s">
        <v>2188</v>
      </c>
      <c r="H912" s="45" t="s">
        <v>2058</v>
      </c>
      <c r="I912" s="57" t="s">
        <v>658</v>
      </c>
      <c r="J912" s="33" t="s">
        <v>659</v>
      </c>
      <c r="K912" s="51">
        <v>1</v>
      </c>
      <c r="L912" s="296">
        <v>45231</v>
      </c>
      <c r="M912" s="296">
        <v>45504</v>
      </c>
      <c r="N912" s="95">
        <f t="shared" si="31"/>
        <v>39</v>
      </c>
      <c r="O912" s="51">
        <v>1</v>
      </c>
      <c r="P912" s="33" t="s">
        <v>1982</v>
      </c>
      <c r="Q912" s="34">
        <f t="shared" si="30"/>
        <v>1</v>
      </c>
      <c r="R912" s="48" t="str">
        <f t="array" aca="1" ref="R912" ca="1">IF(ISNUMBER(Q912),IF(Q912=100%,"CUMPLIDA",IF(AND(ISNUMBER(M912),ISNUMBER(INDIRECT("FECHA_"&amp;$B912,1))), IF(M912&lt;=INDIRECT("FECHA_"&amp;$B912,1),"INCUMPLIDA","PROCESO"), "VERIFICAR FECHA")),"SIN VALOR AVANCE")</f>
        <v>CUMPLIDA</v>
      </c>
    </row>
    <row r="913" spans="1:18" ht="375.75">
      <c r="A913" s="44" t="s">
        <v>652</v>
      </c>
      <c r="B913" s="43" t="s">
        <v>1276</v>
      </c>
      <c r="C913" s="474"/>
      <c r="D913" s="474"/>
      <c r="E913" s="475"/>
      <c r="F913" s="475"/>
      <c r="G913" s="475" t="s">
        <v>2188</v>
      </c>
      <c r="H913" s="45" t="s">
        <v>2058</v>
      </c>
      <c r="I913" s="57" t="s">
        <v>661</v>
      </c>
      <c r="J913" s="33" t="s">
        <v>662</v>
      </c>
      <c r="K913" s="51">
        <v>1</v>
      </c>
      <c r="L913" s="296">
        <v>45231</v>
      </c>
      <c r="M913" s="296">
        <v>45504</v>
      </c>
      <c r="N913" s="95">
        <f t="shared" si="31"/>
        <v>39</v>
      </c>
      <c r="O913" s="51">
        <v>1</v>
      </c>
      <c r="P913" s="53" t="s">
        <v>2174</v>
      </c>
      <c r="Q913" s="34">
        <f t="shared" si="30"/>
        <v>1</v>
      </c>
      <c r="R913" s="48" t="str">
        <f t="array" aca="1" ref="R913" ca="1">IF(ISNUMBER(Q913),IF(Q913=100%,"CUMPLIDA",IF(AND(ISNUMBER(M913),ISNUMBER(INDIRECT("FECHA_"&amp;$B913,1))), IF(M913&lt;=INDIRECT("FECHA_"&amp;$B913,1),"INCUMPLIDA","PROCESO"), "VERIFICAR FECHA")),"SIN VALOR AVANCE")</f>
        <v>CUMPLIDA</v>
      </c>
    </row>
    <row r="914" spans="1:18" ht="255.75">
      <c r="A914" s="44" t="s">
        <v>652</v>
      </c>
      <c r="B914" s="43" t="s">
        <v>1276</v>
      </c>
      <c r="C914" s="474"/>
      <c r="D914" s="474"/>
      <c r="E914" s="475"/>
      <c r="F914" s="475"/>
      <c r="G914" s="475" t="s">
        <v>2188</v>
      </c>
      <c r="H914" s="45" t="s">
        <v>664</v>
      </c>
      <c r="I914" s="33" t="s">
        <v>474</v>
      </c>
      <c r="J914" s="33" t="s">
        <v>475</v>
      </c>
      <c r="K914" s="56">
        <v>1</v>
      </c>
      <c r="L914" s="297">
        <v>45323</v>
      </c>
      <c r="M914" s="297">
        <v>45747</v>
      </c>
      <c r="N914" s="95">
        <f t="shared" si="31"/>
        <v>60.571428571428569</v>
      </c>
      <c r="O914" s="51">
        <v>1</v>
      </c>
      <c r="P914" s="53" t="s">
        <v>2060</v>
      </c>
      <c r="Q914" s="34">
        <f t="shared" si="30"/>
        <v>1</v>
      </c>
      <c r="R914" s="48" t="str">
        <f t="array" aca="1" ref="R914" ca="1">IF(ISNUMBER(Q914),IF(Q914=100%,"CUMPLIDA",IF(AND(ISNUMBER(M914),ISNUMBER(INDIRECT("FECHA_"&amp;$B914,1))), IF(M914&lt;=INDIRECT("FECHA_"&amp;$B914,1),"INCUMPLIDA","PROCESO"), "VERIFICAR FECHA")),"SIN VALOR AVANCE")</f>
        <v>CUMPLIDA</v>
      </c>
    </row>
    <row r="915" spans="1:18" ht="135.75">
      <c r="A915" s="44" t="s">
        <v>652</v>
      </c>
      <c r="B915" s="43" t="s">
        <v>1276</v>
      </c>
      <c r="C915" s="474"/>
      <c r="D915" s="474"/>
      <c r="E915" s="475"/>
      <c r="F915" s="475"/>
      <c r="G915" s="475" t="s">
        <v>2188</v>
      </c>
      <c r="H915" s="45" t="s">
        <v>518</v>
      </c>
      <c r="I915" s="33" t="s">
        <v>518</v>
      </c>
      <c r="J915" s="33" t="s">
        <v>519</v>
      </c>
      <c r="K915" s="56">
        <v>1</v>
      </c>
      <c r="L915" s="297">
        <v>45323</v>
      </c>
      <c r="M915" s="297">
        <v>45747</v>
      </c>
      <c r="N915" s="95">
        <f t="shared" si="31"/>
        <v>60.571428571428569</v>
      </c>
      <c r="O915" s="51">
        <v>1</v>
      </c>
      <c r="P915" s="53" t="s">
        <v>2137</v>
      </c>
      <c r="Q915" s="34">
        <f t="shared" si="30"/>
        <v>1</v>
      </c>
      <c r="R915" s="48" t="str">
        <f t="array" aca="1" ref="R915" ca="1">IF(ISNUMBER(Q915),IF(Q915=100%,"CUMPLIDA",IF(AND(ISNUMBER(M915),ISNUMBER(INDIRECT("FECHA_"&amp;$B915,1))), IF(M915&lt;=INDIRECT("FECHA_"&amp;$B915,1),"INCUMPLIDA","PROCESO"), "VERIFICAR FECHA")),"SIN VALOR AVANCE")</f>
        <v>CUMPLIDA</v>
      </c>
    </row>
    <row r="916" spans="1:18" ht="135.75">
      <c r="A916" s="44" t="s">
        <v>652</v>
      </c>
      <c r="B916" s="43" t="s">
        <v>1276</v>
      </c>
      <c r="C916" s="474"/>
      <c r="D916" s="474"/>
      <c r="E916" s="475"/>
      <c r="F916" s="475"/>
      <c r="G916" s="475" t="s">
        <v>2188</v>
      </c>
      <c r="H916" s="45" t="s">
        <v>480</v>
      </c>
      <c r="I916" s="33" t="s">
        <v>481</v>
      </c>
      <c r="J916" s="33" t="s">
        <v>482</v>
      </c>
      <c r="K916" s="56">
        <v>1</v>
      </c>
      <c r="L916" s="297">
        <v>45231</v>
      </c>
      <c r="M916" s="297">
        <v>45747</v>
      </c>
      <c r="N916" s="95">
        <f t="shared" si="31"/>
        <v>73.714285714285708</v>
      </c>
      <c r="O916" s="51">
        <v>1</v>
      </c>
      <c r="P916" s="53" t="s">
        <v>2137</v>
      </c>
      <c r="Q916" s="34">
        <f t="shared" si="30"/>
        <v>1</v>
      </c>
      <c r="R916" s="48" t="str">
        <f t="array" aca="1" ref="R916" ca="1">IF(ISNUMBER(Q916),IF(Q916=100%,"CUMPLIDA",IF(AND(ISNUMBER(M916),ISNUMBER(INDIRECT("FECHA_"&amp;$B916,1))), IF(M916&lt;=INDIRECT("FECHA_"&amp;$B916,1),"INCUMPLIDA","PROCESO"), "VERIFICAR FECHA")),"SIN VALOR AVANCE")</f>
        <v>CUMPLIDA</v>
      </c>
    </row>
    <row r="917" spans="1:18" ht="255.75">
      <c r="A917" s="44" t="s">
        <v>652</v>
      </c>
      <c r="B917" s="43" t="s">
        <v>1276</v>
      </c>
      <c r="C917" s="474"/>
      <c r="D917" s="474"/>
      <c r="E917" s="475"/>
      <c r="F917" s="475"/>
      <c r="G917" s="475" t="s">
        <v>2188</v>
      </c>
      <c r="H917" s="45" t="s">
        <v>483</v>
      </c>
      <c r="I917" s="33" t="s">
        <v>483</v>
      </c>
      <c r="J917" s="33" t="s">
        <v>1722</v>
      </c>
      <c r="K917" s="56">
        <v>1</v>
      </c>
      <c r="L917" s="297">
        <v>45323</v>
      </c>
      <c r="M917" s="297">
        <v>45747</v>
      </c>
      <c r="N917" s="95">
        <f t="shared" si="31"/>
        <v>60.571428571428569</v>
      </c>
      <c r="O917" s="51">
        <v>1</v>
      </c>
      <c r="P917" s="53" t="s">
        <v>2060</v>
      </c>
      <c r="Q917" s="34">
        <f t="shared" si="30"/>
        <v>1</v>
      </c>
      <c r="R917" s="48" t="str">
        <f t="array" aca="1" ref="R917" ca="1">IF(ISNUMBER(Q917),IF(Q917=100%,"CUMPLIDA",IF(AND(ISNUMBER(M917),ISNUMBER(INDIRECT("FECHA_"&amp;$B917,1))), IF(M917&lt;=INDIRECT("FECHA_"&amp;$B917,1),"INCUMPLIDA","PROCESO"), "VERIFICAR FECHA")),"SIN VALOR AVANCE")</f>
        <v>CUMPLIDA</v>
      </c>
    </row>
    <row r="918" spans="1:18" ht="135.75">
      <c r="A918" s="44" t="s">
        <v>652</v>
      </c>
      <c r="B918" s="43" t="s">
        <v>1276</v>
      </c>
      <c r="C918" s="474"/>
      <c r="D918" s="474"/>
      <c r="E918" s="475"/>
      <c r="F918" s="475"/>
      <c r="G918" s="475" t="s">
        <v>2188</v>
      </c>
      <c r="H918" s="45" t="s">
        <v>1808</v>
      </c>
      <c r="I918" s="33" t="s">
        <v>1808</v>
      </c>
      <c r="J918" s="33" t="s">
        <v>485</v>
      </c>
      <c r="K918" s="56">
        <v>1</v>
      </c>
      <c r="L918" s="297">
        <v>45231</v>
      </c>
      <c r="M918" s="297">
        <v>45747</v>
      </c>
      <c r="N918" s="95">
        <f t="shared" si="31"/>
        <v>73.714285714285708</v>
      </c>
      <c r="O918" s="51">
        <v>1</v>
      </c>
      <c r="P918" s="53" t="s">
        <v>2137</v>
      </c>
      <c r="Q918" s="34">
        <f t="shared" si="30"/>
        <v>1</v>
      </c>
      <c r="R918" s="48" t="str">
        <f t="array" aca="1" ref="R918" ca="1">IF(ISNUMBER(Q918),IF(Q918=100%,"CUMPLIDA",IF(AND(ISNUMBER(M918),ISNUMBER(INDIRECT("FECHA_"&amp;$B918,1))), IF(M918&lt;=INDIRECT("FECHA_"&amp;$B918,1),"INCUMPLIDA","PROCESO"), "VERIFICAR FECHA")),"SIN VALOR AVANCE")</f>
        <v>CUMPLIDA</v>
      </c>
    </row>
    <row r="919" spans="1:18" ht="375.75">
      <c r="A919" s="44" t="s">
        <v>652</v>
      </c>
      <c r="B919" s="43" t="s">
        <v>1276</v>
      </c>
      <c r="C919" s="474"/>
      <c r="D919" s="474"/>
      <c r="E919" s="475"/>
      <c r="F919" s="475"/>
      <c r="G919" s="475" t="s">
        <v>2188</v>
      </c>
      <c r="H919" s="45" t="s">
        <v>1809</v>
      </c>
      <c r="I919" s="33" t="s">
        <v>1809</v>
      </c>
      <c r="J919" s="33" t="s">
        <v>776</v>
      </c>
      <c r="K919" s="56">
        <v>1</v>
      </c>
      <c r="L919" s="297">
        <v>45231</v>
      </c>
      <c r="M919" s="297">
        <v>45808</v>
      </c>
      <c r="N919" s="95">
        <f t="shared" si="31"/>
        <v>82.428571428571431</v>
      </c>
      <c r="O919" s="51">
        <v>1</v>
      </c>
      <c r="P919" s="53" t="s">
        <v>2174</v>
      </c>
      <c r="Q919" s="34">
        <f t="shared" si="30"/>
        <v>1</v>
      </c>
      <c r="R919" s="48" t="str">
        <f t="array" aca="1" ref="R919" ca="1">IF(ISNUMBER(Q919),IF(Q919=100%,"CUMPLIDA",IF(AND(ISNUMBER(M919),ISNUMBER(INDIRECT("FECHA_"&amp;$B919,1))), IF(M919&lt;=INDIRECT("FECHA_"&amp;$B919,1),"INCUMPLIDA","PROCESO"), "VERIFICAR FECHA")),"SIN VALOR AVANCE")</f>
        <v>CUMPLIDA</v>
      </c>
    </row>
    <row r="920" spans="1:18" ht="135.75">
      <c r="A920" s="44" t="s">
        <v>652</v>
      </c>
      <c r="B920" s="43" t="s">
        <v>1276</v>
      </c>
      <c r="C920" s="474" t="s">
        <v>2047</v>
      </c>
      <c r="D920" s="474" t="s">
        <v>1623</v>
      </c>
      <c r="E920" s="475"/>
      <c r="F920" s="475"/>
      <c r="G920" s="475" t="s">
        <v>2188</v>
      </c>
      <c r="H920" s="45" t="s">
        <v>56</v>
      </c>
      <c r="I920" s="33" t="s">
        <v>489</v>
      </c>
      <c r="J920" s="33" t="s">
        <v>490</v>
      </c>
      <c r="K920" s="56">
        <v>12</v>
      </c>
      <c r="L920" s="297">
        <v>46024</v>
      </c>
      <c r="M920" s="297">
        <v>47118</v>
      </c>
      <c r="N920" s="95">
        <f t="shared" si="31"/>
        <v>156.28571428571428</v>
      </c>
      <c r="O920" s="51">
        <v>0</v>
      </c>
      <c r="P920" s="53" t="s">
        <v>2137</v>
      </c>
      <c r="Q920" s="34">
        <f t="shared" si="30"/>
        <v>0</v>
      </c>
      <c r="R920" s="48" t="str">
        <f t="array" aca="1" ref="R920" ca="1">IF(ISNUMBER(Q920),IF(Q920=100%,"CUMPLIDA",IF(AND(ISNUMBER(M920),ISNUMBER(INDIRECT("FECHA_"&amp;$B920,1))), IF(M920&lt;=INDIRECT("FECHA_"&amp;$B920,1),"INCUMPLIDA","PROCESO"), "VERIFICAR FECHA")),"SIN VALOR AVANCE")</f>
        <v>PROCESO</v>
      </c>
    </row>
    <row r="921" spans="1:18" ht="255.75">
      <c r="A921" s="44" t="s">
        <v>652</v>
      </c>
      <c r="B921" s="43" t="s">
        <v>1276</v>
      </c>
      <c r="C921" s="474" t="s">
        <v>2047</v>
      </c>
      <c r="D921" s="474" t="s">
        <v>1623</v>
      </c>
      <c r="E921" s="475"/>
      <c r="F921" s="475"/>
      <c r="G921" s="475" t="s">
        <v>2188</v>
      </c>
      <c r="H921" s="45" t="s">
        <v>492</v>
      </c>
      <c r="I921" s="33" t="s">
        <v>493</v>
      </c>
      <c r="J921" s="33" t="s">
        <v>494</v>
      </c>
      <c r="K921" s="56">
        <v>1</v>
      </c>
      <c r="L921" s="297">
        <v>46024</v>
      </c>
      <c r="M921" s="297">
        <v>47118</v>
      </c>
      <c r="N921" s="95">
        <f t="shared" si="31"/>
        <v>156.28571428571428</v>
      </c>
      <c r="O921" s="51">
        <v>0</v>
      </c>
      <c r="P921" s="53" t="s">
        <v>2060</v>
      </c>
      <c r="Q921" s="34">
        <f t="shared" si="30"/>
        <v>0</v>
      </c>
      <c r="R921" s="48" t="str">
        <f t="array" aca="1" ref="R921" ca="1">IF(ISNUMBER(Q921),IF(Q921=100%,"CUMPLIDA",IF(AND(ISNUMBER(M921),ISNUMBER(INDIRECT("FECHA_"&amp;$B921,1))), IF(M921&lt;=INDIRECT("FECHA_"&amp;$B921,1),"INCUMPLIDA","PROCESO"), "VERIFICAR FECHA")),"SIN VALOR AVANCE")</f>
        <v>PROCESO</v>
      </c>
    </row>
    <row r="922" spans="1:18" ht="375.75">
      <c r="A922" s="44" t="s">
        <v>652</v>
      </c>
      <c r="B922" s="43" t="s">
        <v>1276</v>
      </c>
      <c r="C922" s="474" t="s">
        <v>2047</v>
      </c>
      <c r="D922" s="474" t="s">
        <v>1623</v>
      </c>
      <c r="E922" s="475"/>
      <c r="F922" s="475"/>
      <c r="G922" s="475" t="s">
        <v>2188</v>
      </c>
      <c r="H922" s="45" t="s">
        <v>495</v>
      </c>
      <c r="I922" s="33" t="s">
        <v>496</v>
      </c>
      <c r="J922" s="33" t="s">
        <v>527</v>
      </c>
      <c r="K922" s="56">
        <v>2</v>
      </c>
      <c r="L922" s="297">
        <v>46024</v>
      </c>
      <c r="M922" s="297">
        <v>47118</v>
      </c>
      <c r="N922" s="95">
        <f t="shared" si="31"/>
        <v>156.28571428571428</v>
      </c>
      <c r="O922" s="51">
        <v>0</v>
      </c>
      <c r="P922" s="53" t="s">
        <v>2174</v>
      </c>
      <c r="Q922" s="34">
        <f t="shared" si="30"/>
        <v>0</v>
      </c>
      <c r="R922" s="48" t="str">
        <f t="array" aca="1" ref="R922" ca="1">IF(ISNUMBER(Q922),IF(Q922=100%,"CUMPLIDA",IF(AND(ISNUMBER(M922),ISNUMBER(INDIRECT("FECHA_"&amp;$B922,1))), IF(M922&lt;=INDIRECT("FECHA_"&amp;$B922,1),"INCUMPLIDA","PROCESO"), "VERIFICAR FECHA")),"SIN VALOR AVANCE")</f>
        <v>PROCESO</v>
      </c>
    </row>
    <row r="923" spans="1:18" ht="105.75">
      <c r="A923" s="44" t="s">
        <v>652</v>
      </c>
      <c r="B923" s="43" t="s">
        <v>1276</v>
      </c>
      <c r="C923" s="474" t="s">
        <v>2047</v>
      </c>
      <c r="D923" s="474" t="s">
        <v>1623</v>
      </c>
      <c r="E923" s="475"/>
      <c r="F923" s="475"/>
      <c r="G923" s="475" t="s">
        <v>2188</v>
      </c>
      <c r="H923" s="45" t="s">
        <v>2131</v>
      </c>
      <c r="I923" s="33" t="s">
        <v>2062</v>
      </c>
      <c r="J923" s="33" t="s">
        <v>2063</v>
      </c>
      <c r="K923" s="51">
        <v>1</v>
      </c>
      <c r="L923" s="296">
        <v>44927</v>
      </c>
      <c r="M923" s="296">
        <v>45016</v>
      </c>
      <c r="N923" s="95">
        <f t="shared" si="31"/>
        <v>12.714285714285714</v>
      </c>
      <c r="O923" s="51">
        <v>1</v>
      </c>
      <c r="P923" s="33" t="s">
        <v>2115</v>
      </c>
      <c r="Q923" s="34">
        <f t="shared" si="30"/>
        <v>1</v>
      </c>
      <c r="R923" s="48" t="str">
        <f t="array" aca="1" ref="R923" ca="1">IF(ISNUMBER(Q923),IF(Q923=100%,"CUMPLIDA",IF(AND(ISNUMBER(M923),ISNUMBER(INDIRECT("FECHA_"&amp;$B923,1))), IF(M923&lt;=INDIRECT("FECHA_"&amp;$B923,1),"INCUMPLIDA","PROCESO"), "VERIFICAR FECHA")),"SIN VALOR AVANCE")</f>
        <v>CUMPLIDA</v>
      </c>
    </row>
    <row r="924" spans="1:18" ht="270.75">
      <c r="A924" s="44" t="s">
        <v>652</v>
      </c>
      <c r="B924" s="43" t="s">
        <v>1276</v>
      </c>
      <c r="C924" s="474" t="s">
        <v>2047</v>
      </c>
      <c r="D924" s="474" t="s">
        <v>1623</v>
      </c>
      <c r="E924" s="475"/>
      <c r="F924" s="475"/>
      <c r="G924" s="475" t="s">
        <v>2188</v>
      </c>
      <c r="H924" s="45" t="s">
        <v>2131</v>
      </c>
      <c r="I924" s="33" t="s">
        <v>2132</v>
      </c>
      <c r="J924" s="33" t="s">
        <v>1716</v>
      </c>
      <c r="K924" s="51">
        <v>1</v>
      </c>
      <c r="L924" s="296">
        <v>45017</v>
      </c>
      <c r="M924" s="296">
        <v>45138</v>
      </c>
      <c r="N924" s="95">
        <f t="shared" si="31"/>
        <v>17.285714285714285</v>
      </c>
      <c r="O924" s="51">
        <v>1</v>
      </c>
      <c r="P924" s="33" t="s">
        <v>2190</v>
      </c>
      <c r="Q924" s="34">
        <f t="shared" si="30"/>
        <v>1</v>
      </c>
      <c r="R924" s="48" t="str">
        <f t="array" aca="1" ref="R924" ca="1">IF(ISNUMBER(Q924),IF(Q924=100%,"CUMPLIDA",IF(AND(ISNUMBER(M924),ISNUMBER(INDIRECT("FECHA_"&amp;$B924,1))), IF(M924&lt;=INDIRECT("FECHA_"&amp;$B924,1),"INCUMPLIDA","PROCESO"), "VERIFICAR FECHA")),"SIN VALOR AVANCE")</f>
        <v>CUMPLIDA</v>
      </c>
    </row>
    <row r="925" spans="1:18" ht="150.75">
      <c r="A925" s="44" t="s">
        <v>652</v>
      </c>
      <c r="B925" s="43" t="s">
        <v>1276</v>
      </c>
      <c r="C925" s="474" t="s">
        <v>2047</v>
      </c>
      <c r="D925" s="474" t="s">
        <v>1623</v>
      </c>
      <c r="E925" s="475"/>
      <c r="F925" s="475"/>
      <c r="G925" s="475" t="s">
        <v>2188</v>
      </c>
      <c r="H925" s="45" t="s">
        <v>2077</v>
      </c>
      <c r="I925" s="33" t="s">
        <v>2078</v>
      </c>
      <c r="J925" s="33" t="s">
        <v>273</v>
      </c>
      <c r="K925" s="51">
        <v>12</v>
      </c>
      <c r="L925" s="296">
        <v>44958</v>
      </c>
      <c r="M925" s="296">
        <v>45323</v>
      </c>
      <c r="N925" s="95">
        <f t="shared" si="31"/>
        <v>52.142857142857146</v>
      </c>
      <c r="O925" s="51">
        <v>12</v>
      </c>
      <c r="P925" s="33" t="s">
        <v>2153</v>
      </c>
      <c r="Q925" s="34">
        <f t="shared" si="30"/>
        <v>1</v>
      </c>
      <c r="R925" s="48" t="str">
        <f t="array" aca="1" ref="R925" ca="1">IF(ISNUMBER(Q925),IF(Q925=100%,"CUMPLIDA",IF(AND(ISNUMBER(M925),ISNUMBER(INDIRECT("FECHA_"&amp;$B925,1))), IF(M925&lt;=INDIRECT("FECHA_"&amp;$B925,1),"INCUMPLIDA","PROCESO"), "VERIFICAR FECHA")),"SIN VALOR AVANCE")</f>
        <v>CUMPLIDA</v>
      </c>
    </row>
    <row r="926" spans="1:18" ht="300.75" customHeight="1">
      <c r="A926" s="44" t="s">
        <v>652</v>
      </c>
      <c r="B926" s="43" t="s">
        <v>1276</v>
      </c>
      <c r="C926" s="474" t="s">
        <v>2047</v>
      </c>
      <c r="D926" s="474" t="s">
        <v>1623</v>
      </c>
      <c r="E926" s="475" t="s">
        <v>2191</v>
      </c>
      <c r="F926" s="475"/>
      <c r="G926" s="475" t="s">
        <v>2192</v>
      </c>
      <c r="H926" s="45" t="s">
        <v>2099</v>
      </c>
      <c r="I926" s="33" t="s">
        <v>2055</v>
      </c>
      <c r="J926" s="33" t="s">
        <v>2056</v>
      </c>
      <c r="K926" s="51">
        <v>3</v>
      </c>
      <c r="L926" s="52">
        <v>44958</v>
      </c>
      <c r="M926" s="52">
        <v>45323</v>
      </c>
      <c r="N926" s="95">
        <v>52.142857142857146</v>
      </c>
      <c r="O926" s="51">
        <v>3</v>
      </c>
      <c r="P926" s="33" t="s">
        <v>2076</v>
      </c>
      <c r="Q926" s="34">
        <f t="shared" si="30"/>
        <v>1</v>
      </c>
      <c r="R926" s="48" t="str">
        <f t="array" aca="1" ref="R926" ca="1">IF(ISNUMBER(Q926),IF(Q926=100%,"CUMPLIDA",IF(AND(ISNUMBER(M926),ISNUMBER(INDIRECT("FECHA_"&amp;$B926,1))), IF(M926&lt;=INDIRECT("FECHA_"&amp;$B926,1),"INCUMPLIDA","PROCESO"), "VERIFICAR FECHA")),"SIN VALOR AVANCE")</f>
        <v>CUMPLIDA</v>
      </c>
    </row>
    <row r="927" spans="1:18" ht="135.75">
      <c r="A927" s="44" t="s">
        <v>652</v>
      </c>
      <c r="B927" s="43" t="s">
        <v>1276</v>
      </c>
      <c r="C927" s="474"/>
      <c r="D927" s="474"/>
      <c r="E927" s="475"/>
      <c r="F927" s="475"/>
      <c r="G927" s="475" t="s">
        <v>2192</v>
      </c>
      <c r="H927" s="45" t="s">
        <v>2058</v>
      </c>
      <c r="I927" s="57" t="s">
        <v>658</v>
      </c>
      <c r="J927" s="33" t="s">
        <v>659</v>
      </c>
      <c r="K927" s="51">
        <v>1</v>
      </c>
      <c r="L927" s="52">
        <v>45231</v>
      </c>
      <c r="M927" s="52">
        <v>45504</v>
      </c>
      <c r="N927" s="95">
        <v>39</v>
      </c>
      <c r="O927" s="51">
        <v>1</v>
      </c>
      <c r="P927" s="53" t="s">
        <v>1804</v>
      </c>
      <c r="Q927" s="34">
        <f t="shared" si="30"/>
        <v>1</v>
      </c>
      <c r="R927" s="48" t="str">
        <f t="array" aca="1" ref="R927" ca="1">IF(ISNUMBER(Q927),IF(Q927=100%,"CUMPLIDA",IF(AND(ISNUMBER(M927),ISNUMBER(INDIRECT("FECHA_"&amp;$B927,1))), IF(M927&lt;=INDIRECT("FECHA_"&amp;$B927,1),"INCUMPLIDA","PROCESO"), "VERIFICAR FECHA")),"SIN VALOR AVANCE")</f>
        <v>CUMPLIDA</v>
      </c>
    </row>
    <row r="928" spans="1:18" ht="390.75">
      <c r="A928" s="44" t="s">
        <v>652</v>
      </c>
      <c r="B928" s="43" t="s">
        <v>1276</v>
      </c>
      <c r="C928" s="474"/>
      <c r="D928" s="474"/>
      <c r="E928" s="475"/>
      <c r="F928" s="475"/>
      <c r="G928" s="475" t="s">
        <v>2192</v>
      </c>
      <c r="H928" s="45" t="s">
        <v>2058</v>
      </c>
      <c r="I928" s="57" t="s">
        <v>661</v>
      </c>
      <c r="J928" s="33" t="s">
        <v>662</v>
      </c>
      <c r="K928" s="51">
        <v>1</v>
      </c>
      <c r="L928" s="52">
        <v>45231</v>
      </c>
      <c r="M928" s="52">
        <v>45504</v>
      </c>
      <c r="N928" s="95">
        <v>39</v>
      </c>
      <c r="O928" s="51">
        <v>1</v>
      </c>
      <c r="P928" s="53" t="s">
        <v>2059</v>
      </c>
      <c r="Q928" s="34">
        <f t="shared" si="30"/>
        <v>1</v>
      </c>
      <c r="R928" s="48" t="str">
        <f t="array" aca="1" ref="R928" ca="1">IF(ISNUMBER(Q928),IF(Q928=100%,"CUMPLIDA",IF(AND(ISNUMBER(M928),ISNUMBER(INDIRECT("FECHA_"&amp;$B928,1))), IF(M928&lt;=INDIRECT("FECHA_"&amp;$B928,1),"INCUMPLIDA","PROCESO"), "VERIFICAR FECHA")),"SIN VALOR AVANCE")</f>
        <v>CUMPLIDA</v>
      </c>
    </row>
    <row r="929" spans="1:18" ht="255.75">
      <c r="A929" s="44" t="s">
        <v>652</v>
      </c>
      <c r="B929" s="43" t="s">
        <v>1276</v>
      </c>
      <c r="C929" s="474"/>
      <c r="D929" s="474"/>
      <c r="E929" s="475"/>
      <c r="F929" s="475"/>
      <c r="G929" s="475" t="s">
        <v>2192</v>
      </c>
      <c r="H929" s="45" t="s">
        <v>664</v>
      </c>
      <c r="I929" s="33" t="s">
        <v>474</v>
      </c>
      <c r="J929" s="33" t="s">
        <v>475</v>
      </c>
      <c r="K929" s="56">
        <v>1</v>
      </c>
      <c r="L929" s="63">
        <v>45323</v>
      </c>
      <c r="M929" s="63">
        <v>45747</v>
      </c>
      <c r="N929" s="95">
        <v>60.571428571428569</v>
      </c>
      <c r="O929" s="51">
        <v>1</v>
      </c>
      <c r="P929" s="53" t="s">
        <v>2060</v>
      </c>
      <c r="Q929" s="34">
        <f t="shared" si="30"/>
        <v>1</v>
      </c>
      <c r="R929" s="48" t="str">
        <f t="array" aca="1" ref="R929" ca="1">IF(ISNUMBER(Q929),IF(Q929=100%,"CUMPLIDA",IF(AND(ISNUMBER(M929),ISNUMBER(INDIRECT("FECHA_"&amp;$B929,1))), IF(M929&lt;=INDIRECT("FECHA_"&amp;$B929,1),"INCUMPLIDA","PROCESO"), "VERIFICAR FECHA")),"SIN VALOR AVANCE")</f>
        <v>CUMPLIDA</v>
      </c>
    </row>
    <row r="930" spans="1:18" ht="135.75">
      <c r="A930" s="44" t="s">
        <v>652</v>
      </c>
      <c r="B930" s="43" t="s">
        <v>1276</v>
      </c>
      <c r="C930" s="474" t="s">
        <v>2047</v>
      </c>
      <c r="D930" s="474" t="s">
        <v>1623</v>
      </c>
      <c r="E930" s="475"/>
      <c r="F930" s="475"/>
      <c r="G930" s="475" t="s">
        <v>2192</v>
      </c>
      <c r="H930" s="45" t="s">
        <v>518</v>
      </c>
      <c r="I930" s="33" t="s">
        <v>518</v>
      </c>
      <c r="J930" s="33" t="s">
        <v>519</v>
      </c>
      <c r="K930" s="56">
        <v>1</v>
      </c>
      <c r="L930" s="63">
        <v>45323</v>
      </c>
      <c r="M930" s="63">
        <v>45747</v>
      </c>
      <c r="N930" s="95">
        <v>60.571428571428569</v>
      </c>
      <c r="O930" s="51">
        <v>1</v>
      </c>
      <c r="P930" s="53" t="s">
        <v>1897</v>
      </c>
      <c r="Q930" s="34">
        <f t="shared" si="30"/>
        <v>1</v>
      </c>
      <c r="R930" s="48" t="str">
        <f t="array" aca="1" ref="R930" ca="1">IF(ISNUMBER(Q930),IF(Q930=100%,"CUMPLIDA",IF(AND(ISNUMBER(M930),ISNUMBER(INDIRECT("FECHA_"&amp;$B930,1))), IF(M930&lt;=INDIRECT("FECHA_"&amp;$B930,1),"INCUMPLIDA","PROCESO"), "VERIFICAR FECHA")),"SIN VALOR AVANCE")</f>
        <v>CUMPLIDA</v>
      </c>
    </row>
    <row r="931" spans="1:18" ht="135.75">
      <c r="A931" s="44" t="s">
        <v>652</v>
      </c>
      <c r="B931" s="43" t="s">
        <v>1276</v>
      </c>
      <c r="C931" s="474"/>
      <c r="D931" s="474"/>
      <c r="E931" s="475"/>
      <c r="F931" s="475"/>
      <c r="G931" s="475" t="s">
        <v>2192</v>
      </c>
      <c r="H931" s="45" t="s">
        <v>480</v>
      </c>
      <c r="I931" s="33" t="s">
        <v>481</v>
      </c>
      <c r="J931" s="33" t="s">
        <v>482</v>
      </c>
      <c r="K931" s="56">
        <v>1</v>
      </c>
      <c r="L931" s="63">
        <v>45231</v>
      </c>
      <c r="M931" s="63">
        <v>45747</v>
      </c>
      <c r="N931" s="95">
        <v>73.714285714285708</v>
      </c>
      <c r="O931" s="51">
        <v>1</v>
      </c>
      <c r="P931" s="53" t="s">
        <v>1897</v>
      </c>
      <c r="Q931" s="34">
        <f t="shared" si="30"/>
        <v>1</v>
      </c>
      <c r="R931" s="48" t="str">
        <f t="array" aca="1" ref="R931" ca="1">IF(ISNUMBER(Q931),IF(Q931=100%,"CUMPLIDA",IF(AND(ISNUMBER(M931),ISNUMBER(INDIRECT("FECHA_"&amp;$B931,1))), IF(M931&lt;=INDIRECT("FECHA_"&amp;$B931,1),"INCUMPLIDA","PROCESO"), "VERIFICAR FECHA")),"SIN VALOR AVANCE")</f>
        <v>CUMPLIDA</v>
      </c>
    </row>
    <row r="932" spans="1:18" ht="255.75">
      <c r="A932" s="44" t="s">
        <v>652</v>
      </c>
      <c r="B932" s="43" t="s">
        <v>1276</v>
      </c>
      <c r="C932" s="474"/>
      <c r="D932" s="474"/>
      <c r="E932" s="475"/>
      <c r="F932" s="475"/>
      <c r="G932" s="475" t="s">
        <v>2192</v>
      </c>
      <c r="H932" s="45" t="s">
        <v>483</v>
      </c>
      <c r="I932" s="33" t="s">
        <v>483</v>
      </c>
      <c r="J932" s="33" t="s">
        <v>1722</v>
      </c>
      <c r="K932" s="56">
        <v>1</v>
      </c>
      <c r="L932" s="63">
        <v>45323</v>
      </c>
      <c r="M932" s="63">
        <v>45747</v>
      </c>
      <c r="N932" s="95">
        <v>60.571428571428569</v>
      </c>
      <c r="O932" s="51">
        <v>1</v>
      </c>
      <c r="P932" s="53" t="s">
        <v>2060</v>
      </c>
      <c r="Q932" s="34">
        <f t="shared" si="30"/>
        <v>1</v>
      </c>
      <c r="R932" s="48" t="str">
        <f t="array" aca="1" ref="R932" ca="1">IF(ISNUMBER(Q932),IF(Q932=100%,"CUMPLIDA",IF(AND(ISNUMBER(M932),ISNUMBER(INDIRECT("FECHA_"&amp;$B932,1))), IF(M932&lt;=INDIRECT("FECHA_"&amp;$B932,1),"INCUMPLIDA","PROCESO"), "VERIFICAR FECHA")),"SIN VALOR AVANCE")</f>
        <v>CUMPLIDA</v>
      </c>
    </row>
    <row r="933" spans="1:18" ht="135.75">
      <c r="A933" s="44" t="s">
        <v>652</v>
      </c>
      <c r="B933" s="43" t="s">
        <v>1276</v>
      </c>
      <c r="C933" s="474"/>
      <c r="D933" s="474"/>
      <c r="E933" s="475"/>
      <c r="F933" s="475"/>
      <c r="G933" s="475" t="s">
        <v>2192</v>
      </c>
      <c r="H933" s="45" t="s">
        <v>1808</v>
      </c>
      <c r="I933" s="33" t="s">
        <v>1808</v>
      </c>
      <c r="J933" s="33" t="s">
        <v>485</v>
      </c>
      <c r="K933" s="56">
        <v>1</v>
      </c>
      <c r="L933" s="63">
        <v>45231</v>
      </c>
      <c r="M933" s="63">
        <v>45747</v>
      </c>
      <c r="N933" s="95">
        <v>73.714285714285708</v>
      </c>
      <c r="O933" s="51">
        <v>1</v>
      </c>
      <c r="P933" s="53" t="s">
        <v>1897</v>
      </c>
      <c r="Q933" s="34">
        <f t="shared" si="30"/>
        <v>1</v>
      </c>
      <c r="R933" s="48" t="str">
        <f t="array" aca="1" ref="R933" ca="1">IF(ISNUMBER(Q933),IF(Q933=100%,"CUMPLIDA",IF(AND(ISNUMBER(M933),ISNUMBER(INDIRECT("FECHA_"&amp;$B933,1))), IF(M933&lt;=INDIRECT("FECHA_"&amp;$B933,1),"INCUMPLIDA","PROCESO"), "VERIFICAR FECHA")),"SIN VALOR AVANCE")</f>
        <v>CUMPLIDA</v>
      </c>
    </row>
    <row r="934" spans="1:18" ht="390.75">
      <c r="A934" s="44" t="s">
        <v>652</v>
      </c>
      <c r="B934" s="43" t="s">
        <v>1276</v>
      </c>
      <c r="C934" s="474"/>
      <c r="D934" s="474"/>
      <c r="E934" s="475"/>
      <c r="F934" s="475"/>
      <c r="G934" s="475" t="s">
        <v>2192</v>
      </c>
      <c r="H934" s="45" t="s">
        <v>1809</v>
      </c>
      <c r="I934" s="33" t="s">
        <v>1809</v>
      </c>
      <c r="J934" s="33" t="s">
        <v>776</v>
      </c>
      <c r="K934" s="56">
        <v>1</v>
      </c>
      <c r="L934" s="63">
        <v>45231</v>
      </c>
      <c r="M934" s="63">
        <v>45808</v>
      </c>
      <c r="N934" s="95">
        <v>82.428571428571431</v>
      </c>
      <c r="O934" s="51">
        <v>1</v>
      </c>
      <c r="P934" s="53" t="s">
        <v>2059</v>
      </c>
      <c r="Q934" s="34">
        <f t="shared" si="30"/>
        <v>1</v>
      </c>
      <c r="R934" s="48" t="str">
        <f t="array" aca="1" ref="R934" ca="1">IF(ISNUMBER(Q934),IF(Q934=100%,"CUMPLIDA",IF(AND(ISNUMBER(M934),ISNUMBER(INDIRECT("FECHA_"&amp;$B934,1))), IF(M934&lt;=INDIRECT("FECHA_"&amp;$B934,1),"INCUMPLIDA","PROCESO"), "VERIFICAR FECHA")),"SIN VALOR AVANCE")</f>
        <v>CUMPLIDA</v>
      </c>
    </row>
    <row r="935" spans="1:18" ht="135.75">
      <c r="A935" s="44" t="s">
        <v>652</v>
      </c>
      <c r="B935" s="43" t="s">
        <v>1276</v>
      </c>
      <c r="C935" s="474"/>
      <c r="D935" s="474"/>
      <c r="E935" s="475"/>
      <c r="F935" s="475"/>
      <c r="G935" s="475" t="s">
        <v>2192</v>
      </c>
      <c r="H935" s="45" t="s">
        <v>56</v>
      </c>
      <c r="I935" s="33" t="s">
        <v>489</v>
      </c>
      <c r="J935" s="33" t="s">
        <v>490</v>
      </c>
      <c r="K935" s="56">
        <v>12</v>
      </c>
      <c r="L935" s="63">
        <v>46024</v>
      </c>
      <c r="M935" s="63">
        <v>47118</v>
      </c>
      <c r="N935" s="95">
        <v>156.28571428571428</v>
      </c>
      <c r="O935" s="51">
        <v>0</v>
      </c>
      <c r="P935" s="53" t="s">
        <v>1897</v>
      </c>
      <c r="Q935" s="34">
        <f t="shared" si="30"/>
        <v>0</v>
      </c>
      <c r="R935" s="48" t="str">
        <f t="array" aca="1" ref="R935" ca="1">IF(ISNUMBER(Q935),IF(Q935=100%,"CUMPLIDA",IF(AND(ISNUMBER(M935),ISNUMBER(INDIRECT("FECHA_"&amp;$B935,1))), IF(M935&lt;=INDIRECT("FECHA_"&amp;$B935,1),"INCUMPLIDA","PROCESO"), "VERIFICAR FECHA")),"SIN VALOR AVANCE")</f>
        <v>PROCESO</v>
      </c>
    </row>
    <row r="936" spans="1:18" ht="255.75">
      <c r="A936" s="44" t="s">
        <v>652</v>
      </c>
      <c r="B936" s="43" t="s">
        <v>1276</v>
      </c>
      <c r="C936" s="474" t="s">
        <v>2047</v>
      </c>
      <c r="D936" s="474" t="s">
        <v>1623</v>
      </c>
      <c r="E936" s="475"/>
      <c r="F936" s="475"/>
      <c r="G936" s="475" t="s">
        <v>2192</v>
      </c>
      <c r="H936" s="45" t="s">
        <v>492</v>
      </c>
      <c r="I936" s="33" t="s">
        <v>493</v>
      </c>
      <c r="J936" s="33" t="s">
        <v>494</v>
      </c>
      <c r="K936" s="56">
        <v>1</v>
      </c>
      <c r="L936" s="63">
        <v>46024</v>
      </c>
      <c r="M936" s="63">
        <v>47118</v>
      </c>
      <c r="N936" s="95">
        <v>156.28571428571428</v>
      </c>
      <c r="O936" s="51">
        <v>0</v>
      </c>
      <c r="P936" s="53" t="s">
        <v>2060</v>
      </c>
      <c r="Q936" s="34">
        <f t="shared" si="30"/>
        <v>0</v>
      </c>
      <c r="R936" s="48" t="str">
        <f t="array" aca="1" ref="R936" ca="1">IF(ISNUMBER(Q936),IF(Q936=100%,"CUMPLIDA",IF(AND(ISNUMBER(M936),ISNUMBER(INDIRECT("FECHA_"&amp;$B936,1))), IF(M936&lt;=INDIRECT("FECHA_"&amp;$B936,1),"INCUMPLIDA","PROCESO"), "VERIFICAR FECHA")),"SIN VALOR AVANCE")</f>
        <v>PROCESO</v>
      </c>
    </row>
    <row r="937" spans="1:18" ht="390.75">
      <c r="A937" s="44" t="s">
        <v>652</v>
      </c>
      <c r="B937" s="43" t="s">
        <v>1276</v>
      </c>
      <c r="C937" s="474" t="s">
        <v>2047</v>
      </c>
      <c r="D937" s="474" t="s">
        <v>1623</v>
      </c>
      <c r="E937" s="475"/>
      <c r="F937" s="475"/>
      <c r="G937" s="475" t="s">
        <v>2192</v>
      </c>
      <c r="H937" s="45" t="s">
        <v>495</v>
      </c>
      <c r="I937" s="33" t="s">
        <v>496</v>
      </c>
      <c r="J937" s="33" t="s">
        <v>527</v>
      </c>
      <c r="K937" s="56">
        <v>2</v>
      </c>
      <c r="L937" s="63">
        <v>46024</v>
      </c>
      <c r="M937" s="63">
        <v>47118</v>
      </c>
      <c r="N937" s="95">
        <v>156.28571428571428</v>
      </c>
      <c r="O937" s="51">
        <v>0</v>
      </c>
      <c r="P937" s="53" t="s">
        <v>2059</v>
      </c>
      <c r="Q937" s="34">
        <f t="shared" si="30"/>
        <v>0</v>
      </c>
      <c r="R937" s="48" t="str">
        <f t="array" aca="1" ref="R937" ca="1">IF(ISNUMBER(Q937),IF(Q937=100%,"CUMPLIDA",IF(AND(ISNUMBER(M937),ISNUMBER(INDIRECT("FECHA_"&amp;$B937,1))), IF(M937&lt;=INDIRECT("FECHA_"&amp;$B937,1),"INCUMPLIDA","PROCESO"), "VERIFICAR FECHA")),"SIN VALOR AVANCE")</f>
        <v>PROCESO</v>
      </c>
    </row>
    <row r="938" spans="1:18" ht="135.75">
      <c r="A938" s="44" t="s">
        <v>652</v>
      </c>
      <c r="B938" s="43" t="s">
        <v>1276</v>
      </c>
      <c r="C938" s="474" t="s">
        <v>2047</v>
      </c>
      <c r="D938" s="474" t="s">
        <v>1623</v>
      </c>
      <c r="E938" s="475"/>
      <c r="F938" s="475"/>
      <c r="G938" s="475" t="s">
        <v>2192</v>
      </c>
      <c r="H938" s="45" t="s">
        <v>2061</v>
      </c>
      <c r="I938" s="33" t="s">
        <v>2062</v>
      </c>
      <c r="J938" s="33" t="s">
        <v>2063</v>
      </c>
      <c r="K938" s="51">
        <v>1</v>
      </c>
      <c r="L938" s="52">
        <v>44927</v>
      </c>
      <c r="M938" s="52">
        <v>45016</v>
      </c>
      <c r="N938" s="95">
        <v>12.714285714285714</v>
      </c>
      <c r="O938" s="51">
        <v>1</v>
      </c>
      <c r="P938" s="33" t="s">
        <v>2163</v>
      </c>
      <c r="Q938" s="34">
        <f t="shared" si="30"/>
        <v>1</v>
      </c>
      <c r="R938" s="48" t="str">
        <f t="array" aca="1" ref="R938" ca="1">IF(ISNUMBER(Q938),IF(Q938=100%,"CUMPLIDA",IF(AND(ISNUMBER(M938),ISNUMBER(INDIRECT("FECHA_"&amp;$B938,1))), IF(M938&lt;=INDIRECT("FECHA_"&amp;$B938,1),"INCUMPLIDA","PROCESO"), "VERIFICAR FECHA")),"SIN VALOR AVANCE")</f>
        <v>CUMPLIDA</v>
      </c>
    </row>
    <row r="939" spans="1:18" ht="255.75">
      <c r="A939" s="44" t="s">
        <v>652</v>
      </c>
      <c r="B939" s="43" t="s">
        <v>1276</v>
      </c>
      <c r="C939" s="474" t="s">
        <v>2047</v>
      </c>
      <c r="D939" s="474" t="s">
        <v>1623</v>
      </c>
      <c r="E939" s="475"/>
      <c r="F939" s="475"/>
      <c r="G939" s="475" t="s">
        <v>2192</v>
      </c>
      <c r="H939" s="45" t="s">
        <v>2061</v>
      </c>
      <c r="I939" s="33" t="s">
        <v>2102</v>
      </c>
      <c r="J939" s="33" t="s">
        <v>1716</v>
      </c>
      <c r="K939" s="51">
        <v>1</v>
      </c>
      <c r="L939" s="52">
        <v>45017</v>
      </c>
      <c r="M939" s="52">
        <v>45138</v>
      </c>
      <c r="N939" s="95">
        <v>17.285714285714285</v>
      </c>
      <c r="O939" s="51">
        <v>1</v>
      </c>
      <c r="P939" s="33" t="s">
        <v>2164</v>
      </c>
      <c r="Q939" s="34">
        <f t="shared" si="30"/>
        <v>1</v>
      </c>
      <c r="R939" s="48" t="str">
        <f t="array" aca="1" ref="R939" ca="1">IF(ISNUMBER(Q939),IF(Q939=100%,"CUMPLIDA",IF(AND(ISNUMBER(M939),ISNUMBER(INDIRECT("FECHA_"&amp;$B939,1))), IF(M939&lt;=INDIRECT("FECHA_"&amp;$B939,1),"INCUMPLIDA","PROCESO"), "VERIFICAR FECHA")),"SIN VALOR AVANCE")</f>
        <v>CUMPLIDA</v>
      </c>
    </row>
    <row r="940" spans="1:18" ht="135.75">
      <c r="A940" s="44" t="s">
        <v>652</v>
      </c>
      <c r="B940" s="43" t="s">
        <v>1276</v>
      </c>
      <c r="C940" s="474" t="s">
        <v>2047</v>
      </c>
      <c r="D940" s="474" t="s">
        <v>1623</v>
      </c>
      <c r="E940" s="475"/>
      <c r="F940" s="475"/>
      <c r="G940" s="475" t="s">
        <v>2192</v>
      </c>
      <c r="H940" s="45" t="s">
        <v>2072</v>
      </c>
      <c r="I940" s="33" t="s">
        <v>2073</v>
      </c>
      <c r="J940" s="33" t="s">
        <v>1716</v>
      </c>
      <c r="K940" s="51">
        <v>1</v>
      </c>
      <c r="L940" s="52">
        <v>44958</v>
      </c>
      <c r="M940" s="52">
        <v>44985</v>
      </c>
      <c r="N940" s="95">
        <v>3.8571428571428572</v>
      </c>
      <c r="O940" s="51">
        <v>1</v>
      </c>
      <c r="P940" s="33" t="s">
        <v>2064</v>
      </c>
      <c r="Q940" s="34">
        <f t="shared" ref="Q940:Q1003" si="32">O940/K940</f>
        <v>1</v>
      </c>
      <c r="R940" s="48" t="str">
        <f t="array" aca="1" ref="R940" ca="1">IF(ISNUMBER(Q940),IF(Q940=100%,"CUMPLIDA",IF(AND(ISNUMBER(M940),ISNUMBER(INDIRECT("FECHA_"&amp;$B940,1))), IF(M940&lt;=INDIRECT("FECHA_"&amp;$B940,1),"INCUMPLIDA","PROCESO"), "VERIFICAR FECHA")),"SIN VALOR AVANCE")</f>
        <v>CUMPLIDA</v>
      </c>
    </row>
    <row r="941" spans="1:18" ht="135.75">
      <c r="A941" s="44" t="s">
        <v>652</v>
      </c>
      <c r="B941" s="43" t="s">
        <v>1276</v>
      </c>
      <c r="C941" s="474" t="s">
        <v>2047</v>
      </c>
      <c r="D941" s="474" t="s">
        <v>1623</v>
      </c>
      <c r="E941" s="475"/>
      <c r="F941" s="475"/>
      <c r="G941" s="475" t="s">
        <v>2192</v>
      </c>
      <c r="H941" s="45" t="s">
        <v>2193</v>
      </c>
      <c r="I941" s="33" t="s">
        <v>2194</v>
      </c>
      <c r="J941" s="33" t="s">
        <v>1716</v>
      </c>
      <c r="K941" s="51">
        <v>12</v>
      </c>
      <c r="L941" s="52">
        <v>44958</v>
      </c>
      <c r="M941" s="52">
        <v>45323</v>
      </c>
      <c r="N941" s="95">
        <v>52.142857142857146</v>
      </c>
      <c r="O941" s="51">
        <v>12</v>
      </c>
      <c r="P941" s="33" t="s">
        <v>2195</v>
      </c>
      <c r="Q941" s="34">
        <f t="shared" si="32"/>
        <v>1</v>
      </c>
      <c r="R941" s="48" t="str">
        <f t="array" aca="1" ref="R941" ca="1">IF(ISNUMBER(Q941),IF(Q941=100%,"CUMPLIDA",IF(AND(ISNUMBER(M941),ISNUMBER(INDIRECT("FECHA_"&amp;$B941,1))), IF(M941&lt;=INDIRECT("FECHA_"&amp;$B941,1),"INCUMPLIDA","PROCESO"), "VERIFICAR FECHA")),"SIN VALOR AVANCE")</f>
        <v>CUMPLIDA</v>
      </c>
    </row>
    <row r="942" spans="1:18" ht="135.75">
      <c r="A942" s="44" t="s">
        <v>652</v>
      </c>
      <c r="B942" s="43" t="s">
        <v>1276</v>
      </c>
      <c r="C942" s="474" t="s">
        <v>2047</v>
      </c>
      <c r="D942" s="474" t="s">
        <v>1623</v>
      </c>
      <c r="E942" s="475"/>
      <c r="F942" s="475"/>
      <c r="G942" s="475" t="s">
        <v>2192</v>
      </c>
      <c r="H942" s="45" t="s">
        <v>2196</v>
      </c>
      <c r="I942" s="33" t="s">
        <v>2197</v>
      </c>
      <c r="J942" s="33" t="s">
        <v>1716</v>
      </c>
      <c r="K942" s="51">
        <v>4</v>
      </c>
      <c r="L942" s="52">
        <v>44958</v>
      </c>
      <c r="M942" s="52">
        <v>45323</v>
      </c>
      <c r="N942" s="95">
        <v>52.142857142857146</v>
      </c>
      <c r="O942" s="51">
        <v>4</v>
      </c>
      <c r="P942" s="33" t="s">
        <v>2198</v>
      </c>
      <c r="Q942" s="34">
        <f t="shared" si="32"/>
        <v>1</v>
      </c>
      <c r="R942" s="48" t="str">
        <f t="array" aca="1" ref="R942" ca="1">IF(ISNUMBER(Q942),IF(Q942=100%,"CUMPLIDA",IF(AND(ISNUMBER(M942),ISNUMBER(INDIRECT("FECHA_"&amp;$B942,1))), IF(M942&lt;=INDIRECT("FECHA_"&amp;$B942,1),"INCUMPLIDA","PROCESO"), "VERIFICAR FECHA")),"SIN VALOR AVANCE")</f>
        <v>CUMPLIDA</v>
      </c>
    </row>
    <row r="943" spans="1:18" ht="135.75" customHeight="1">
      <c r="A943" s="44" t="s">
        <v>652</v>
      </c>
      <c r="B943" s="43" t="s">
        <v>1276</v>
      </c>
      <c r="C943" s="474" t="s">
        <v>2199</v>
      </c>
      <c r="D943" s="477" t="s">
        <v>2200</v>
      </c>
      <c r="E943" s="475" t="s">
        <v>2201</v>
      </c>
      <c r="F943" s="475"/>
      <c r="G943" s="475" t="s">
        <v>2202</v>
      </c>
      <c r="H943" s="475" t="s">
        <v>2058</v>
      </c>
      <c r="I943" s="57" t="s">
        <v>658</v>
      </c>
      <c r="J943" s="33" t="s">
        <v>659</v>
      </c>
      <c r="K943" s="51">
        <v>1</v>
      </c>
      <c r="L943" s="296">
        <v>45231</v>
      </c>
      <c r="M943" s="296">
        <v>45504</v>
      </c>
      <c r="N943" s="95">
        <f t="shared" ref="N943:N1006" si="33">(M943-L943)/7</f>
        <v>39</v>
      </c>
      <c r="O943" s="51">
        <v>1</v>
      </c>
      <c r="P943" s="53" t="s">
        <v>1804</v>
      </c>
      <c r="Q943" s="34">
        <f t="shared" si="32"/>
        <v>1</v>
      </c>
      <c r="R943" s="48" t="str">
        <f t="array" aca="1" ref="R943" ca="1">IF(ISNUMBER(Q943),IF(Q943=100%,"CUMPLIDA",IF(AND(ISNUMBER(M943),ISNUMBER(INDIRECT("FECHA_"&amp;$B943,1))), IF(M943&lt;=INDIRECT("FECHA_"&amp;$B943,1),"INCUMPLIDA","PROCESO"), "VERIFICAR FECHA")),"SIN VALOR AVANCE")</f>
        <v>CUMPLIDA</v>
      </c>
    </row>
    <row r="944" spans="1:18" ht="375.75">
      <c r="A944" s="44" t="s">
        <v>652</v>
      </c>
      <c r="B944" s="43" t="s">
        <v>1276</v>
      </c>
      <c r="C944" s="474"/>
      <c r="D944" s="477"/>
      <c r="E944" s="475"/>
      <c r="F944" s="475"/>
      <c r="G944" s="475" t="s">
        <v>2202</v>
      </c>
      <c r="H944" s="475"/>
      <c r="I944" s="57" t="s">
        <v>661</v>
      </c>
      <c r="J944" s="33" t="s">
        <v>662</v>
      </c>
      <c r="K944" s="51">
        <v>1</v>
      </c>
      <c r="L944" s="296">
        <v>45231</v>
      </c>
      <c r="M944" s="296">
        <v>45504</v>
      </c>
      <c r="N944" s="95">
        <f t="shared" si="33"/>
        <v>39</v>
      </c>
      <c r="O944" s="51">
        <v>1</v>
      </c>
      <c r="P944" s="53" t="s">
        <v>2174</v>
      </c>
      <c r="Q944" s="34">
        <f t="shared" si="32"/>
        <v>1</v>
      </c>
      <c r="R944" s="48" t="str">
        <f t="array" aca="1" ref="R944" ca="1">IF(ISNUMBER(Q944),IF(Q944=100%,"CUMPLIDA",IF(AND(ISNUMBER(M944),ISNUMBER(INDIRECT("FECHA_"&amp;$B944,1))), IF(M944&lt;=INDIRECT("FECHA_"&amp;$B944,1),"INCUMPLIDA","PROCESO"), "VERIFICAR FECHA")),"SIN VALOR AVANCE")</f>
        <v>CUMPLIDA</v>
      </c>
    </row>
    <row r="945" spans="1:18" ht="255.75">
      <c r="A945" s="44" t="s">
        <v>652</v>
      </c>
      <c r="B945" s="43" t="s">
        <v>1276</v>
      </c>
      <c r="C945" s="474"/>
      <c r="D945" s="477"/>
      <c r="E945" s="475"/>
      <c r="F945" s="475"/>
      <c r="G945" s="475" t="s">
        <v>2202</v>
      </c>
      <c r="H945" s="45" t="s">
        <v>664</v>
      </c>
      <c r="I945" s="33" t="s">
        <v>474</v>
      </c>
      <c r="J945" s="33" t="s">
        <v>475</v>
      </c>
      <c r="K945" s="56">
        <v>1</v>
      </c>
      <c r="L945" s="297">
        <v>45323</v>
      </c>
      <c r="M945" s="297">
        <v>45747</v>
      </c>
      <c r="N945" s="95">
        <f t="shared" si="33"/>
        <v>60.571428571428569</v>
      </c>
      <c r="O945" s="51">
        <v>1</v>
      </c>
      <c r="P945" s="53" t="s">
        <v>2060</v>
      </c>
      <c r="Q945" s="34">
        <f t="shared" si="32"/>
        <v>1</v>
      </c>
      <c r="R945" s="48" t="str">
        <f t="array" aca="1" ref="R945" ca="1">IF(ISNUMBER(Q945),IF(Q945=100%,"CUMPLIDA",IF(AND(ISNUMBER(M945),ISNUMBER(INDIRECT("FECHA_"&amp;$B945,1))), IF(M945&lt;=INDIRECT("FECHA_"&amp;$B945,1),"INCUMPLIDA","PROCESO"), "VERIFICAR FECHA")),"SIN VALOR AVANCE")</f>
        <v>CUMPLIDA</v>
      </c>
    </row>
    <row r="946" spans="1:18" ht="135.75">
      <c r="A946" s="44" t="s">
        <v>652</v>
      </c>
      <c r="B946" s="43" t="s">
        <v>1276</v>
      </c>
      <c r="C946" s="474"/>
      <c r="D946" s="477"/>
      <c r="E946" s="475"/>
      <c r="F946" s="475"/>
      <c r="G946" s="475" t="s">
        <v>2202</v>
      </c>
      <c r="H946" s="45" t="s">
        <v>518</v>
      </c>
      <c r="I946" s="33" t="s">
        <v>518</v>
      </c>
      <c r="J946" s="33" t="s">
        <v>519</v>
      </c>
      <c r="K946" s="56">
        <v>1</v>
      </c>
      <c r="L946" s="297">
        <v>45323</v>
      </c>
      <c r="M946" s="297">
        <v>45747</v>
      </c>
      <c r="N946" s="95">
        <f t="shared" si="33"/>
        <v>60.571428571428569</v>
      </c>
      <c r="O946" s="51">
        <v>1</v>
      </c>
      <c r="P946" s="53" t="s">
        <v>1897</v>
      </c>
      <c r="Q946" s="34">
        <f t="shared" si="32"/>
        <v>1</v>
      </c>
      <c r="R946" s="48" t="str">
        <f t="array" aca="1" ref="R946" ca="1">IF(ISNUMBER(Q946),IF(Q946=100%,"CUMPLIDA",IF(AND(ISNUMBER(M946),ISNUMBER(INDIRECT("FECHA_"&amp;$B946,1))), IF(M946&lt;=INDIRECT("FECHA_"&amp;$B946,1),"INCUMPLIDA","PROCESO"), "VERIFICAR FECHA")),"SIN VALOR AVANCE")</f>
        <v>CUMPLIDA</v>
      </c>
    </row>
    <row r="947" spans="1:18" ht="135.75">
      <c r="A947" s="44" t="s">
        <v>652</v>
      </c>
      <c r="B947" s="43" t="s">
        <v>1276</v>
      </c>
      <c r="C947" s="474"/>
      <c r="D947" s="477"/>
      <c r="E947" s="475"/>
      <c r="F947" s="475"/>
      <c r="G947" s="475" t="s">
        <v>2202</v>
      </c>
      <c r="H947" s="45" t="s">
        <v>480</v>
      </c>
      <c r="I947" s="33" t="s">
        <v>481</v>
      </c>
      <c r="J947" s="33" t="s">
        <v>482</v>
      </c>
      <c r="K947" s="56">
        <v>1</v>
      </c>
      <c r="L947" s="297">
        <v>45231</v>
      </c>
      <c r="M947" s="297">
        <v>45747</v>
      </c>
      <c r="N947" s="95">
        <f t="shared" si="33"/>
        <v>73.714285714285708</v>
      </c>
      <c r="O947" s="51">
        <v>1</v>
      </c>
      <c r="P947" s="53" t="s">
        <v>1897</v>
      </c>
      <c r="Q947" s="34">
        <f t="shared" si="32"/>
        <v>1</v>
      </c>
      <c r="R947" s="48" t="str">
        <f t="array" aca="1" ref="R947" ca="1">IF(ISNUMBER(Q947),IF(Q947=100%,"CUMPLIDA",IF(AND(ISNUMBER(M947),ISNUMBER(INDIRECT("FECHA_"&amp;$B947,1))), IF(M947&lt;=INDIRECT("FECHA_"&amp;$B947,1),"INCUMPLIDA","PROCESO"), "VERIFICAR FECHA")),"SIN VALOR AVANCE")</f>
        <v>CUMPLIDA</v>
      </c>
    </row>
    <row r="948" spans="1:18" ht="255.75">
      <c r="A948" s="44" t="s">
        <v>652</v>
      </c>
      <c r="B948" s="43" t="s">
        <v>1276</v>
      </c>
      <c r="C948" s="474"/>
      <c r="D948" s="477"/>
      <c r="E948" s="475"/>
      <c r="F948" s="475"/>
      <c r="G948" s="475" t="s">
        <v>2202</v>
      </c>
      <c r="H948" s="45" t="s">
        <v>483</v>
      </c>
      <c r="I948" s="33" t="s">
        <v>483</v>
      </c>
      <c r="J948" s="33" t="s">
        <v>1722</v>
      </c>
      <c r="K948" s="56">
        <v>1</v>
      </c>
      <c r="L948" s="297">
        <v>45323</v>
      </c>
      <c r="M948" s="297">
        <v>45747</v>
      </c>
      <c r="N948" s="95">
        <f t="shared" si="33"/>
        <v>60.571428571428569</v>
      </c>
      <c r="O948" s="51">
        <v>1</v>
      </c>
      <c r="P948" s="53" t="s">
        <v>2060</v>
      </c>
      <c r="Q948" s="34">
        <f t="shared" si="32"/>
        <v>1</v>
      </c>
      <c r="R948" s="48" t="str">
        <f t="array" aca="1" ref="R948" ca="1">IF(ISNUMBER(Q948),IF(Q948=100%,"CUMPLIDA",IF(AND(ISNUMBER(M948),ISNUMBER(INDIRECT("FECHA_"&amp;$B948,1))), IF(M948&lt;=INDIRECT("FECHA_"&amp;$B948,1),"INCUMPLIDA","PROCESO"), "VERIFICAR FECHA")),"SIN VALOR AVANCE")</f>
        <v>CUMPLIDA</v>
      </c>
    </row>
    <row r="949" spans="1:18" ht="135.75">
      <c r="A949" s="44" t="s">
        <v>652</v>
      </c>
      <c r="B949" s="43" t="s">
        <v>1276</v>
      </c>
      <c r="C949" s="474"/>
      <c r="D949" s="477"/>
      <c r="E949" s="475"/>
      <c r="F949" s="475"/>
      <c r="G949" s="475" t="s">
        <v>2202</v>
      </c>
      <c r="H949" s="45" t="s">
        <v>1808</v>
      </c>
      <c r="I949" s="33" t="s">
        <v>1808</v>
      </c>
      <c r="J949" s="33" t="s">
        <v>485</v>
      </c>
      <c r="K949" s="56">
        <v>1</v>
      </c>
      <c r="L949" s="297">
        <v>45231</v>
      </c>
      <c r="M949" s="297">
        <v>45747</v>
      </c>
      <c r="N949" s="95">
        <f t="shared" si="33"/>
        <v>73.714285714285708</v>
      </c>
      <c r="O949" s="51">
        <v>1</v>
      </c>
      <c r="P949" s="53" t="s">
        <v>1897</v>
      </c>
      <c r="Q949" s="34">
        <f t="shared" si="32"/>
        <v>1</v>
      </c>
      <c r="R949" s="48" t="str">
        <f t="array" aca="1" ref="R949" ca="1">IF(ISNUMBER(Q949),IF(Q949=100%,"CUMPLIDA",IF(AND(ISNUMBER(M949),ISNUMBER(INDIRECT("FECHA_"&amp;$B949,1))), IF(M949&lt;=INDIRECT("FECHA_"&amp;$B949,1),"INCUMPLIDA","PROCESO"), "VERIFICAR FECHA")),"SIN VALOR AVANCE")</f>
        <v>CUMPLIDA</v>
      </c>
    </row>
    <row r="950" spans="1:18" ht="375.75">
      <c r="A950" s="44" t="s">
        <v>652</v>
      </c>
      <c r="B950" s="43" t="s">
        <v>1276</v>
      </c>
      <c r="C950" s="474"/>
      <c r="D950" s="477"/>
      <c r="E950" s="475"/>
      <c r="F950" s="475"/>
      <c r="G950" s="475" t="s">
        <v>2202</v>
      </c>
      <c r="H950" s="45" t="s">
        <v>1809</v>
      </c>
      <c r="I950" s="33" t="s">
        <v>1809</v>
      </c>
      <c r="J950" s="33" t="s">
        <v>776</v>
      </c>
      <c r="K950" s="56">
        <v>1</v>
      </c>
      <c r="L950" s="297">
        <v>45231</v>
      </c>
      <c r="M950" s="297">
        <v>45808</v>
      </c>
      <c r="N950" s="95">
        <f t="shared" si="33"/>
        <v>82.428571428571431</v>
      </c>
      <c r="O950" s="51">
        <v>1</v>
      </c>
      <c r="P950" s="53" t="s">
        <v>2174</v>
      </c>
      <c r="Q950" s="34">
        <f t="shared" si="32"/>
        <v>1</v>
      </c>
      <c r="R950" s="48" t="str">
        <f t="array" aca="1" ref="R950" ca="1">IF(ISNUMBER(Q950),IF(Q950=100%,"CUMPLIDA",IF(AND(ISNUMBER(M950),ISNUMBER(INDIRECT("FECHA_"&amp;$B950,1))), IF(M950&lt;=INDIRECT("FECHA_"&amp;$B950,1),"INCUMPLIDA","PROCESO"), "VERIFICAR FECHA")),"SIN VALOR AVANCE")</f>
        <v>CUMPLIDA</v>
      </c>
    </row>
    <row r="951" spans="1:18" ht="135.75">
      <c r="A951" s="44" t="s">
        <v>652</v>
      </c>
      <c r="B951" s="43" t="s">
        <v>1276</v>
      </c>
      <c r="C951" s="474"/>
      <c r="D951" s="477"/>
      <c r="E951" s="475"/>
      <c r="F951" s="475"/>
      <c r="G951" s="475" t="s">
        <v>2202</v>
      </c>
      <c r="H951" s="45" t="s">
        <v>56</v>
      </c>
      <c r="I951" s="33" t="s">
        <v>489</v>
      </c>
      <c r="J951" s="33" t="s">
        <v>490</v>
      </c>
      <c r="K951" s="56">
        <v>7</v>
      </c>
      <c r="L951" s="297">
        <v>46024</v>
      </c>
      <c r="M951" s="297">
        <v>46660</v>
      </c>
      <c r="N951" s="95">
        <f t="shared" si="33"/>
        <v>90.857142857142861</v>
      </c>
      <c r="O951" s="51">
        <v>0</v>
      </c>
      <c r="P951" s="53" t="s">
        <v>1897</v>
      </c>
      <c r="Q951" s="34">
        <f t="shared" si="32"/>
        <v>0</v>
      </c>
      <c r="R951" s="48" t="str">
        <f t="array" aca="1" ref="R951" ca="1">IF(ISNUMBER(Q951),IF(Q951=100%,"CUMPLIDA",IF(AND(ISNUMBER(M951),ISNUMBER(INDIRECT("FECHA_"&amp;$B951,1))), IF(M951&lt;=INDIRECT("FECHA_"&amp;$B951,1),"INCUMPLIDA","PROCESO"), "VERIFICAR FECHA")),"SIN VALOR AVANCE")</f>
        <v>PROCESO</v>
      </c>
    </row>
    <row r="952" spans="1:18" ht="270.75">
      <c r="A952" s="44" t="s">
        <v>652</v>
      </c>
      <c r="B952" s="43" t="s">
        <v>1276</v>
      </c>
      <c r="C952" s="474"/>
      <c r="D952" s="477"/>
      <c r="E952" s="475"/>
      <c r="F952" s="475"/>
      <c r="G952" s="475" t="s">
        <v>2202</v>
      </c>
      <c r="H952" s="45" t="s">
        <v>492</v>
      </c>
      <c r="I952" s="33" t="s">
        <v>493</v>
      </c>
      <c r="J952" s="33" t="s">
        <v>494</v>
      </c>
      <c r="K952" s="56">
        <v>1</v>
      </c>
      <c r="L952" s="297">
        <v>46024</v>
      </c>
      <c r="M952" s="297">
        <v>46660</v>
      </c>
      <c r="N952" s="95">
        <f t="shared" si="33"/>
        <v>90.857142857142861</v>
      </c>
      <c r="O952" s="51">
        <v>0</v>
      </c>
      <c r="P952" s="53" t="s">
        <v>2101</v>
      </c>
      <c r="Q952" s="34">
        <f t="shared" si="32"/>
        <v>0</v>
      </c>
      <c r="R952" s="48" t="str">
        <f t="array" aca="1" ref="R952" ca="1">IF(ISNUMBER(Q952),IF(Q952=100%,"CUMPLIDA",IF(AND(ISNUMBER(M952),ISNUMBER(INDIRECT("FECHA_"&amp;$B952,1))), IF(M952&lt;=INDIRECT("FECHA_"&amp;$B952,1),"INCUMPLIDA","PROCESO"), "VERIFICAR FECHA")),"SIN VALOR AVANCE")</f>
        <v>PROCESO</v>
      </c>
    </row>
    <row r="953" spans="1:18" ht="375.75">
      <c r="A953" s="44" t="s">
        <v>652</v>
      </c>
      <c r="B953" s="43" t="s">
        <v>1276</v>
      </c>
      <c r="C953" s="474"/>
      <c r="D953" s="477"/>
      <c r="E953" s="475"/>
      <c r="F953" s="475"/>
      <c r="G953" s="475" t="s">
        <v>2202</v>
      </c>
      <c r="H953" s="45" t="s">
        <v>495</v>
      </c>
      <c r="I953" s="33" t="s">
        <v>496</v>
      </c>
      <c r="J953" s="33" t="s">
        <v>527</v>
      </c>
      <c r="K953" s="56">
        <v>2</v>
      </c>
      <c r="L953" s="297">
        <v>46024</v>
      </c>
      <c r="M953" s="297">
        <v>46660</v>
      </c>
      <c r="N953" s="95">
        <f t="shared" si="33"/>
        <v>90.857142857142861</v>
      </c>
      <c r="O953" s="51">
        <v>0</v>
      </c>
      <c r="P953" s="53" t="s">
        <v>2174</v>
      </c>
      <c r="Q953" s="34">
        <f t="shared" si="32"/>
        <v>0</v>
      </c>
      <c r="R953" s="48" t="str">
        <f t="array" aca="1" ref="R953" ca="1">IF(ISNUMBER(Q953),IF(Q953=100%,"CUMPLIDA",IF(AND(ISNUMBER(M953),ISNUMBER(INDIRECT("FECHA_"&amp;$B953,1))), IF(M953&lt;=INDIRECT("FECHA_"&amp;$B953,1),"INCUMPLIDA","PROCESO"), "VERIFICAR FECHA")),"SIN VALOR AVANCE")</f>
        <v>PROCESO</v>
      </c>
    </row>
    <row r="954" spans="1:18" ht="225">
      <c r="A954" s="44" t="s">
        <v>652</v>
      </c>
      <c r="B954" s="43" t="s">
        <v>1276</v>
      </c>
      <c r="C954" s="474"/>
      <c r="D954" s="477"/>
      <c r="E954" s="475"/>
      <c r="F954" s="475"/>
      <c r="G954" s="475" t="s">
        <v>2202</v>
      </c>
      <c r="H954" s="45" t="s">
        <v>2084</v>
      </c>
      <c r="I954" s="33" t="s">
        <v>2203</v>
      </c>
      <c r="J954" s="33" t="s">
        <v>2086</v>
      </c>
      <c r="K954" s="51">
        <v>10</v>
      </c>
      <c r="L954" s="296">
        <v>44927</v>
      </c>
      <c r="M954" s="296">
        <v>45291</v>
      </c>
      <c r="N954" s="95">
        <f t="shared" si="33"/>
        <v>52</v>
      </c>
      <c r="O954" s="51">
        <v>10</v>
      </c>
      <c r="P954" s="33" t="s">
        <v>2204</v>
      </c>
      <c r="Q954" s="34">
        <f t="shared" si="32"/>
        <v>1</v>
      </c>
      <c r="R954" s="48" t="str">
        <f t="array" aca="1" ref="R954" ca="1">IF(ISNUMBER(Q954),IF(Q954=100%,"CUMPLIDA",IF(AND(ISNUMBER(M954),ISNUMBER(INDIRECT("FECHA_"&amp;$B954,1))), IF(M954&lt;=INDIRECT("FECHA_"&amp;$B954,1),"INCUMPLIDA","PROCESO"), "VERIFICAR FECHA")),"SIN VALOR AVANCE")</f>
        <v>CUMPLIDA</v>
      </c>
    </row>
    <row r="955" spans="1:18" ht="375.75" customHeight="1">
      <c r="A955" s="44" t="s">
        <v>652</v>
      </c>
      <c r="B955" s="43" t="s">
        <v>1276</v>
      </c>
      <c r="C955" s="474" t="s">
        <v>1518</v>
      </c>
      <c r="D955" s="474" t="s">
        <v>2205</v>
      </c>
      <c r="E955" s="475" t="s">
        <v>2206</v>
      </c>
      <c r="F955" s="475"/>
      <c r="G955" s="475" t="s">
        <v>2207</v>
      </c>
      <c r="H955" s="475" t="s">
        <v>2208</v>
      </c>
      <c r="I955" s="33" t="s">
        <v>731</v>
      </c>
      <c r="J955" s="33" t="s">
        <v>732</v>
      </c>
      <c r="K955" s="56">
        <v>1</v>
      </c>
      <c r="L955" s="296">
        <v>45306</v>
      </c>
      <c r="M955" s="296">
        <v>45503</v>
      </c>
      <c r="N955" s="95">
        <f t="shared" si="33"/>
        <v>28.142857142857142</v>
      </c>
      <c r="O955" s="51">
        <v>1</v>
      </c>
      <c r="P955" s="33" t="s">
        <v>2209</v>
      </c>
      <c r="Q955" s="34">
        <f t="shared" si="32"/>
        <v>1</v>
      </c>
      <c r="R955" s="48" t="str">
        <f t="array" aca="1" ref="R955" ca="1">IF(ISNUMBER(Q955),IF(Q955=100%,"CUMPLIDA",IF(AND(ISNUMBER(M955),ISNUMBER(INDIRECT("FECHA_"&amp;$B955,1))), IF(M955&lt;=INDIRECT("FECHA_"&amp;$B955,1),"INCUMPLIDA","PROCESO"), "VERIFICAR FECHA")),"SIN VALOR AVANCE")</f>
        <v>CUMPLIDA</v>
      </c>
    </row>
    <row r="956" spans="1:18" ht="375.75" customHeight="1">
      <c r="A956" s="44" t="s">
        <v>652</v>
      </c>
      <c r="B956" s="43" t="s">
        <v>1276</v>
      </c>
      <c r="C956" s="474"/>
      <c r="D956" s="474"/>
      <c r="E956" s="475"/>
      <c r="F956" s="475"/>
      <c r="G956" s="475"/>
      <c r="H956" s="475"/>
      <c r="I956" s="33" t="s">
        <v>2210</v>
      </c>
      <c r="J956" s="33" t="s">
        <v>735</v>
      </c>
      <c r="K956" s="56">
        <v>1</v>
      </c>
      <c r="L956" s="296">
        <v>45505</v>
      </c>
      <c r="M956" s="296">
        <v>45595</v>
      </c>
      <c r="N956" s="95">
        <f t="shared" si="33"/>
        <v>12.857142857142858</v>
      </c>
      <c r="O956" s="51">
        <v>1</v>
      </c>
      <c r="P956" s="33" t="s">
        <v>2209</v>
      </c>
      <c r="Q956" s="34">
        <f t="shared" si="32"/>
        <v>1</v>
      </c>
      <c r="R956" s="48" t="str">
        <f t="array" aca="1" ref="R956" ca="1">IF(ISNUMBER(Q956),IF(Q956=100%,"CUMPLIDA",IF(AND(ISNUMBER(M956),ISNUMBER(INDIRECT("FECHA_"&amp;$B956,1))), IF(M956&lt;=INDIRECT("FECHA_"&amp;$B956,1),"INCUMPLIDA","PROCESO"), "VERIFICAR FECHA")),"SIN VALOR AVANCE")</f>
        <v>CUMPLIDA</v>
      </c>
    </row>
    <row r="957" spans="1:18" ht="375.75" customHeight="1">
      <c r="A957" s="44" t="s">
        <v>652</v>
      </c>
      <c r="B957" s="43" t="s">
        <v>1276</v>
      </c>
      <c r="C957" s="474"/>
      <c r="D957" s="474"/>
      <c r="E957" s="475"/>
      <c r="F957" s="475"/>
      <c r="G957" s="475"/>
      <c r="H957" s="475"/>
      <c r="I957" s="33" t="s">
        <v>737</v>
      </c>
      <c r="J957" s="33" t="s">
        <v>738</v>
      </c>
      <c r="K957" s="56">
        <v>1</v>
      </c>
      <c r="L957" s="296">
        <v>45597</v>
      </c>
      <c r="M957" s="296">
        <v>45868</v>
      </c>
      <c r="N957" s="95">
        <f t="shared" si="33"/>
        <v>38.714285714285715</v>
      </c>
      <c r="O957" s="51">
        <v>1</v>
      </c>
      <c r="P957" s="33" t="s">
        <v>2209</v>
      </c>
      <c r="Q957" s="34">
        <f t="shared" si="32"/>
        <v>1</v>
      </c>
      <c r="R957" s="48" t="str">
        <f t="array" aca="1" ref="R957" ca="1">IF(ISNUMBER(Q957),IF(Q957=100%,"CUMPLIDA",IF(AND(ISNUMBER(M957),ISNUMBER(INDIRECT("FECHA_"&amp;$B957,1))), IF(M957&lt;=INDIRECT("FECHA_"&amp;$B957,1),"INCUMPLIDA","PROCESO"), "VERIFICAR FECHA")),"SIN VALOR AVANCE")</f>
        <v>CUMPLIDA</v>
      </c>
    </row>
    <row r="958" spans="1:18" ht="210.75" customHeight="1">
      <c r="A958" s="44" t="s">
        <v>652</v>
      </c>
      <c r="B958" s="43" t="s">
        <v>1276</v>
      </c>
      <c r="C958" s="474"/>
      <c r="D958" s="474"/>
      <c r="E958" s="475"/>
      <c r="F958" s="475"/>
      <c r="G958" s="475"/>
      <c r="H958" s="475"/>
      <c r="I958" s="33" t="s">
        <v>5591</v>
      </c>
      <c r="J958" s="298" t="s">
        <v>48</v>
      </c>
      <c r="K958" s="51">
        <v>1</v>
      </c>
      <c r="L958" s="299">
        <v>46204</v>
      </c>
      <c r="M958" s="299">
        <v>46326</v>
      </c>
      <c r="N958" s="95">
        <f t="shared" si="33"/>
        <v>17.428571428571427</v>
      </c>
      <c r="O958" s="51">
        <v>0</v>
      </c>
      <c r="P958" s="300" t="s">
        <v>5592</v>
      </c>
      <c r="Q958" s="34">
        <f t="shared" si="32"/>
        <v>0</v>
      </c>
      <c r="R958" s="48" t="str">
        <f t="array" aca="1" ref="R958" ca="1">IF(ISNUMBER(Q958),IF(Q958=100%,"CUMPLIDA",IF(AND(ISNUMBER(M958),ISNUMBER(INDIRECT("FECHA_"&amp;$B958,1))), IF(M958&lt;=INDIRECT("FECHA_"&amp;$B958,1),"INCUMPLIDA","PROCESO"), "VERIFICAR FECHA")),"SIN VALOR AVANCE")</f>
        <v>PROCESO</v>
      </c>
    </row>
    <row r="959" spans="1:18" ht="135.75">
      <c r="A959" s="44" t="s">
        <v>652</v>
      </c>
      <c r="B959" s="43" t="s">
        <v>1276</v>
      </c>
      <c r="C959" s="474"/>
      <c r="D959" s="474"/>
      <c r="E959" s="475"/>
      <c r="F959" s="475"/>
      <c r="G959" s="475"/>
      <c r="H959" s="475"/>
      <c r="I959" s="57" t="s">
        <v>658</v>
      </c>
      <c r="J959" s="33" t="s">
        <v>659</v>
      </c>
      <c r="K959" s="51">
        <v>1</v>
      </c>
      <c r="L959" s="296">
        <v>45231</v>
      </c>
      <c r="M959" s="296">
        <v>45504</v>
      </c>
      <c r="N959" s="95">
        <f t="shared" si="33"/>
        <v>39</v>
      </c>
      <c r="O959" s="51">
        <v>1</v>
      </c>
      <c r="P959" s="53" t="s">
        <v>1804</v>
      </c>
      <c r="Q959" s="34">
        <f t="shared" si="32"/>
        <v>1</v>
      </c>
      <c r="R959" s="48" t="str">
        <f t="array" aca="1" ref="R959" ca="1">IF(ISNUMBER(Q959),IF(Q959=100%,"CUMPLIDA",IF(AND(ISNUMBER(M959),ISNUMBER(INDIRECT("FECHA_"&amp;$B959,1))), IF(M959&lt;=INDIRECT("FECHA_"&amp;$B959,1),"INCUMPLIDA","PROCESO"), "VERIFICAR FECHA")),"SIN VALOR AVANCE")</f>
        <v>CUMPLIDA</v>
      </c>
    </row>
    <row r="960" spans="1:18" ht="375.75">
      <c r="A960" s="44" t="s">
        <v>652</v>
      </c>
      <c r="B960" s="43" t="s">
        <v>1276</v>
      </c>
      <c r="C960" s="474"/>
      <c r="D960" s="474"/>
      <c r="E960" s="475"/>
      <c r="F960" s="475"/>
      <c r="G960" s="475"/>
      <c r="H960" s="475"/>
      <c r="I960" s="57" t="s">
        <v>661</v>
      </c>
      <c r="J960" s="33" t="s">
        <v>662</v>
      </c>
      <c r="K960" s="51">
        <v>1</v>
      </c>
      <c r="L960" s="296">
        <v>45231</v>
      </c>
      <c r="M960" s="296">
        <v>45504</v>
      </c>
      <c r="N960" s="95">
        <f t="shared" si="33"/>
        <v>39</v>
      </c>
      <c r="O960" s="51">
        <v>1</v>
      </c>
      <c r="P960" s="53" t="s">
        <v>2174</v>
      </c>
      <c r="Q960" s="34">
        <f t="shared" si="32"/>
        <v>1</v>
      </c>
      <c r="R960" s="48" t="str">
        <f t="array" aca="1" ref="R960" ca="1">IF(ISNUMBER(Q960),IF(Q960=100%,"CUMPLIDA",IF(AND(ISNUMBER(M960),ISNUMBER(INDIRECT("FECHA_"&amp;$B960,1))), IF(M960&lt;=INDIRECT("FECHA_"&amp;$B960,1),"INCUMPLIDA","PROCESO"), "VERIFICAR FECHA")),"SIN VALOR AVANCE")</f>
        <v>CUMPLIDA</v>
      </c>
    </row>
    <row r="961" spans="1:18" ht="255.75">
      <c r="A961" s="44" t="s">
        <v>652</v>
      </c>
      <c r="B961" s="43" t="s">
        <v>1276</v>
      </c>
      <c r="C961" s="474"/>
      <c r="D961" s="474"/>
      <c r="E961" s="475"/>
      <c r="F961" s="475"/>
      <c r="G961" s="475"/>
      <c r="H961" s="45" t="s">
        <v>664</v>
      </c>
      <c r="I961" s="33" t="s">
        <v>474</v>
      </c>
      <c r="J961" s="33" t="s">
        <v>475</v>
      </c>
      <c r="K961" s="56">
        <v>1</v>
      </c>
      <c r="L961" s="297">
        <v>45323</v>
      </c>
      <c r="M961" s="297">
        <v>45747</v>
      </c>
      <c r="N961" s="95">
        <f t="shared" si="33"/>
        <v>60.571428571428569</v>
      </c>
      <c r="O961" s="51">
        <v>1</v>
      </c>
      <c r="P961" s="53" t="s">
        <v>2060</v>
      </c>
      <c r="Q961" s="34">
        <f t="shared" si="32"/>
        <v>1</v>
      </c>
      <c r="R961" s="48" t="str">
        <f t="array" aca="1" ref="R961" ca="1">IF(ISNUMBER(Q961),IF(Q961=100%,"CUMPLIDA",IF(AND(ISNUMBER(M961),ISNUMBER(INDIRECT("FECHA_"&amp;$B961,1))), IF(M961&lt;=INDIRECT("FECHA_"&amp;$B961,1),"INCUMPLIDA","PROCESO"), "VERIFICAR FECHA")),"SIN VALOR AVANCE")</f>
        <v>CUMPLIDA</v>
      </c>
    </row>
    <row r="962" spans="1:18" ht="135.75">
      <c r="A962" s="44" t="s">
        <v>652</v>
      </c>
      <c r="B962" s="43" t="s">
        <v>1276</v>
      </c>
      <c r="C962" s="474"/>
      <c r="D962" s="474"/>
      <c r="E962" s="475"/>
      <c r="F962" s="475"/>
      <c r="G962" s="475"/>
      <c r="H962" s="45" t="s">
        <v>518</v>
      </c>
      <c r="I962" s="33" t="s">
        <v>518</v>
      </c>
      <c r="J962" s="33" t="s">
        <v>519</v>
      </c>
      <c r="K962" s="56">
        <v>1</v>
      </c>
      <c r="L962" s="297">
        <v>45323</v>
      </c>
      <c r="M962" s="297">
        <v>45747</v>
      </c>
      <c r="N962" s="95">
        <f t="shared" si="33"/>
        <v>60.571428571428569</v>
      </c>
      <c r="O962" s="51">
        <v>1</v>
      </c>
      <c r="P962" s="53" t="s">
        <v>1897</v>
      </c>
      <c r="Q962" s="34">
        <f t="shared" si="32"/>
        <v>1</v>
      </c>
      <c r="R962" s="48" t="str">
        <f t="array" aca="1" ref="R962" ca="1">IF(ISNUMBER(Q962),IF(Q962=100%,"CUMPLIDA",IF(AND(ISNUMBER(M962),ISNUMBER(INDIRECT("FECHA_"&amp;$B962,1))), IF(M962&lt;=INDIRECT("FECHA_"&amp;$B962,1),"INCUMPLIDA","PROCESO"), "VERIFICAR FECHA")),"SIN VALOR AVANCE")</f>
        <v>CUMPLIDA</v>
      </c>
    </row>
    <row r="963" spans="1:18" ht="135.75">
      <c r="A963" s="44" t="s">
        <v>652</v>
      </c>
      <c r="B963" s="43" t="s">
        <v>1276</v>
      </c>
      <c r="C963" s="474"/>
      <c r="D963" s="474"/>
      <c r="E963" s="475"/>
      <c r="F963" s="475"/>
      <c r="G963" s="475" t="s">
        <v>2207</v>
      </c>
      <c r="H963" s="45" t="s">
        <v>480</v>
      </c>
      <c r="I963" s="33" t="s">
        <v>481</v>
      </c>
      <c r="J963" s="33" t="s">
        <v>482</v>
      </c>
      <c r="K963" s="56">
        <v>1</v>
      </c>
      <c r="L963" s="297">
        <v>45231</v>
      </c>
      <c r="M963" s="297">
        <v>45747</v>
      </c>
      <c r="N963" s="95">
        <f t="shared" si="33"/>
        <v>73.714285714285708</v>
      </c>
      <c r="O963" s="51">
        <v>1</v>
      </c>
      <c r="P963" s="53" t="s">
        <v>1897</v>
      </c>
      <c r="Q963" s="34">
        <f t="shared" si="32"/>
        <v>1</v>
      </c>
      <c r="R963" s="48" t="str">
        <f t="array" aca="1" ref="R963" ca="1">IF(ISNUMBER(Q963),IF(Q963=100%,"CUMPLIDA",IF(AND(ISNUMBER(M963),ISNUMBER(INDIRECT("FECHA_"&amp;$B963,1))), IF(M963&lt;=INDIRECT("FECHA_"&amp;$B963,1),"INCUMPLIDA","PROCESO"), "VERIFICAR FECHA")),"SIN VALOR AVANCE")</f>
        <v>CUMPLIDA</v>
      </c>
    </row>
    <row r="964" spans="1:18" ht="255.75">
      <c r="A964" s="44" t="s">
        <v>652</v>
      </c>
      <c r="B964" s="43" t="s">
        <v>1276</v>
      </c>
      <c r="C964" s="474"/>
      <c r="D964" s="474"/>
      <c r="E964" s="475"/>
      <c r="F964" s="475"/>
      <c r="G964" s="475" t="s">
        <v>2207</v>
      </c>
      <c r="H964" s="45" t="s">
        <v>483</v>
      </c>
      <c r="I964" s="33" t="s">
        <v>483</v>
      </c>
      <c r="J964" s="33" t="s">
        <v>1722</v>
      </c>
      <c r="K964" s="56">
        <v>1</v>
      </c>
      <c r="L964" s="297">
        <v>45323</v>
      </c>
      <c r="M964" s="297">
        <v>45747</v>
      </c>
      <c r="N964" s="95">
        <f t="shared" si="33"/>
        <v>60.571428571428569</v>
      </c>
      <c r="O964" s="51">
        <v>1</v>
      </c>
      <c r="P964" s="53" t="s">
        <v>2060</v>
      </c>
      <c r="Q964" s="34">
        <f t="shared" si="32"/>
        <v>1</v>
      </c>
      <c r="R964" s="48" t="str">
        <f t="array" aca="1" ref="R964" ca="1">IF(ISNUMBER(Q964),IF(Q964=100%,"CUMPLIDA",IF(AND(ISNUMBER(M964),ISNUMBER(INDIRECT("FECHA_"&amp;$B964,1))), IF(M964&lt;=INDIRECT("FECHA_"&amp;$B964,1),"INCUMPLIDA","PROCESO"), "VERIFICAR FECHA")),"SIN VALOR AVANCE")</f>
        <v>CUMPLIDA</v>
      </c>
    </row>
    <row r="965" spans="1:18" ht="135.75">
      <c r="A965" s="44" t="s">
        <v>652</v>
      </c>
      <c r="B965" s="43" t="s">
        <v>1276</v>
      </c>
      <c r="C965" s="474"/>
      <c r="D965" s="474"/>
      <c r="E965" s="475"/>
      <c r="F965" s="475"/>
      <c r="G965" s="475" t="s">
        <v>2207</v>
      </c>
      <c r="H965" s="45" t="s">
        <v>1808</v>
      </c>
      <c r="I965" s="33" t="s">
        <v>1808</v>
      </c>
      <c r="J965" s="33" t="s">
        <v>485</v>
      </c>
      <c r="K965" s="56">
        <v>1</v>
      </c>
      <c r="L965" s="297">
        <v>45231</v>
      </c>
      <c r="M965" s="297">
        <v>45747</v>
      </c>
      <c r="N965" s="95">
        <f t="shared" si="33"/>
        <v>73.714285714285708</v>
      </c>
      <c r="O965" s="51">
        <v>1</v>
      </c>
      <c r="P965" s="53" t="s">
        <v>1897</v>
      </c>
      <c r="Q965" s="34">
        <f t="shared" si="32"/>
        <v>1</v>
      </c>
      <c r="R965" s="48" t="str">
        <f t="array" aca="1" ref="R965" ca="1">IF(ISNUMBER(Q965),IF(Q965=100%,"CUMPLIDA",IF(AND(ISNUMBER(M965),ISNUMBER(INDIRECT("FECHA_"&amp;$B965,1))), IF(M965&lt;=INDIRECT("FECHA_"&amp;$B965,1),"INCUMPLIDA","PROCESO"), "VERIFICAR FECHA")),"SIN VALOR AVANCE")</f>
        <v>CUMPLIDA</v>
      </c>
    </row>
    <row r="966" spans="1:18" ht="375.75">
      <c r="A966" s="44" t="s">
        <v>652</v>
      </c>
      <c r="B966" s="43" t="s">
        <v>1276</v>
      </c>
      <c r="C966" s="474"/>
      <c r="D966" s="474"/>
      <c r="E966" s="475"/>
      <c r="F966" s="475"/>
      <c r="G966" s="475" t="s">
        <v>2207</v>
      </c>
      <c r="H966" s="45" t="s">
        <v>1809</v>
      </c>
      <c r="I966" s="33" t="s">
        <v>1809</v>
      </c>
      <c r="J966" s="33" t="s">
        <v>776</v>
      </c>
      <c r="K966" s="56">
        <v>1</v>
      </c>
      <c r="L966" s="297">
        <v>45231</v>
      </c>
      <c r="M966" s="297">
        <v>45808</v>
      </c>
      <c r="N966" s="95">
        <f t="shared" si="33"/>
        <v>82.428571428571431</v>
      </c>
      <c r="O966" s="51">
        <v>1</v>
      </c>
      <c r="P966" s="53" t="s">
        <v>2174</v>
      </c>
      <c r="Q966" s="34">
        <f t="shared" si="32"/>
        <v>1</v>
      </c>
      <c r="R966" s="48" t="str">
        <f t="array" aca="1" ref="R966" ca="1">IF(ISNUMBER(Q966),IF(Q966=100%,"CUMPLIDA",IF(AND(ISNUMBER(M966),ISNUMBER(INDIRECT("FECHA_"&amp;$B966,1))), IF(M966&lt;=INDIRECT("FECHA_"&amp;$B966,1),"INCUMPLIDA","PROCESO"), "VERIFICAR FECHA")),"SIN VALOR AVANCE")</f>
        <v>CUMPLIDA</v>
      </c>
    </row>
    <row r="967" spans="1:18" ht="135.75">
      <c r="A967" s="44" t="s">
        <v>652</v>
      </c>
      <c r="B967" s="43" t="s">
        <v>1276</v>
      </c>
      <c r="C967" s="474"/>
      <c r="D967" s="474"/>
      <c r="E967" s="475"/>
      <c r="F967" s="475"/>
      <c r="G967" s="475" t="s">
        <v>2207</v>
      </c>
      <c r="H967" s="45" t="s">
        <v>56</v>
      </c>
      <c r="I967" s="33" t="s">
        <v>489</v>
      </c>
      <c r="J967" s="33" t="s">
        <v>490</v>
      </c>
      <c r="K967" s="56">
        <v>8</v>
      </c>
      <c r="L967" s="297">
        <v>45809</v>
      </c>
      <c r="M967" s="297">
        <v>46568</v>
      </c>
      <c r="N967" s="95">
        <f t="shared" si="33"/>
        <v>108.42857142857143</v>
      </c>
      <c r="O967" s="51">
        <v>0</v>
      </c>
      <c r="P967" s="53" t="s">
        <v>1897</v>
      </c>
      <c r="Q967" s="34">
        <f t="shared" si="32"/>
        <v>0</v>
      </c>
      <c r="R967" s="48" t="str">
        <f t="array" aca="1" ref="R967" ca="1">IF(ISNUMBER(Q967),IF(Q967=100%,"CUMPLIDA",IF(AND(ISNUMBER(M967),ISNUMBER(INDIRECT("FECHA_"&amp;$B967,1))), IF(M967&lt;=INDIRECT("FECHA_"&amp;$B967,1),"INCUMPLIDA","PROCESO"), "VERIFICAR FECHA")),"SIN VALOR AVANCE")</f>
        <v>PROCESO</v>
      </c>
    </row>
    <row r="968" spans="1:18" ht="255.75">
      <c r="A968" s="44" t="s">
        <v>652</v>
      </c>
      <c r="B968" s="43" t="s">
        <v>1276</v>
      </c>
      <c r="C968" s="474"/>
      <c r="D968" s="474"/>
      <c r="E968" s="475"/>
      <c r="F968" s="475"/>
      <c r="G968" s="475" t="s">
        <v>2207</v>
      </c>
      <c r="H968" s="45" t="s">
        <v>492</v>
      </c>
      <c r="I968" s="33" t="s">
        <v>493</v>
      </c>
      <c r="J968" s="33" t="s">
        <v>494</v>
      </c>
      <c r="K968" s="56">
        <v>1</v>
      </c>
      <c r="L968" s="297">
        <v>45809</v>
      </c>
      <c r="M968" s="297">
        <v>46568</v>
      </c>
      <c r="N968" s="95">
        <f t="shared" si="33"/>
        <v>108.42857142857143</v>
      </c>
      <c r="O968" s="51">
        <v>0</v>
      </c>
      <c r="P968" s="53" t="s">
        <v>2060</v>
      </c>
      <c r="Q968" s="34">
        <f t="shared" si="32"/>
        <v>0</v>
      </c>
      <c r="R968" s="48" t="str">
        <f t="array" aca="1" ref="R968" ca="1">IF(ISNUMBER(Q968),IF(Q968=100%,"CUMPLIDA",IF(AND(ISNUMBER(M968),ISNUMBER(INDIRECT("FECHA_"&amp;$B968,1))), IF(M968&lt;=INDIRECT("FECHA_"&amp;$B968,1),"INCUMPLIDA","PROCESO"), "VERIFICAR FECHA")),"SIN VALOR AVANCE")</f>
        <v>PROCESO</v>
      </c>
    </row>
    <row r="969" spans="1:18" ht="375.75">
      <c r="A969" s="44" t="s">
        <v>652</v>
      </c>
      <c r="B969" s="43" t="s">
        <v>1276</v>
      </c>
      <c r="C969" s="474"/>
      <c r="D969" s="474"/>
      <c r="E969" s="475"/>
      <c r="F969" s="475"/>
      <c r="G969" s="475" t="s">
        <v>2207</v>
      </c>
      <c r="H969" s="45" t="s">
        <v>495</v>
      </c>
      <c r="I969" s="33" t="s">
        <v>496</v>
      </c>
      <c r="J969" s="33" t="s">
        <v>527</v>
      </c>
      <c r="K969" s="56">
        <v>2</v>
      </c>
      <c r="L969" s="297">
        <v>45809</v>
      </c>
      <c r="M969" s="297">
        <v>46568</v>
      </c>
      <c r="N969" s="95">
        <f t="shared" si="33"/>
        <v>108.42857142857143</v>
      </c>
      <c r="O969" s="51">
        <v>0</v>
      </c>
      <c r="P969" s="53" t="s">
        <v>2174</v>
      </c>
      <c r="Q969" s="34">
        <f t="shared" si="32"/>
        <v>0</v>
      </c>
      <c r="R969" s="48" t="str">
        <f t="array" aca="1" ref="R969" ca="1">IF(ISNUMBER(Q969),IF(Q969=100%,"CUMPLIDA",IF(AND(ISNUMBER(M969),ISNUMBER(INDIRECT("FECHA_"&amp;$B969,1))), IF(M969&lt;=INDIRECT("FECHA_"&amp;$B969,1),"INCUMPLIDA","PROCESO"), "VERIFICAR FECHA")),"SIN VALOR AVANCE")</f>
        <v>PROCESO</v>
      </c>
    </row>
    <row r="970" spans="1:18" ht="210">
      <c r="A970" s="44" t="s">
        <v>652</v>
      </c>
      <c r="B970" s="43" t="s">
        <v>1276</v>
      </c>
      <c r="C970" s="44" t="s">
        <v>1518</v>
      </c>
      <c r="D970" s="44" t="s">
        <v>2211</v>
      </c>
      <c r="E970" s="45" t="s">
        <v>2212</v>
      </c>
      <c r="F970" s="45"/>
      <c r="G970" s="45" t="s">
        <v>2213</v>
      </c>
      <c r="H970" s="45" t="s">
        <v>2214</v>
      </c>
      <c r="I970" s="33" t="s">
        <v>2215</v>
      </c>
      <c r="J970" s="33" t="s">
        <v>2216</v>
      </c>
      <c r="K970" s="51">
        <v>3</v>
      </c>
      <c r="L970" s="296">
        <v>45474</v>
      </c>
      <c r="M970" s="296">
        <v>46022</v>
      </c>
      <c r="N970" s="95">
        <f t="shared" si="33"/>
        <v>78.285714285714292</v>
      </c>
      <c r="O970" s="51">
        <v>3</v>
      </c>
      <c r="P970" s="33" t="s">
        <v>2217</v>
      </c>
      <c r="Q970" s="34">
        <f t="shared" si="32"/>
        <v>1</v>
      </c>
      <c r="R970" s="48" t="str">
        <f t="array" aca="1" ref="R970" ca="1">IF(ISNUMBER(Q970),IF(Q970=100%,"CUMPLIDA",IF(AND(ISNUMBER(M970),ISNUMBER(INDIRECT("FECHA_"&amp;$B970,1))), IF(M970&lt;=INDIRECT("FECHA_"&amp;$B970,1),"INCUMPLIDA","PROCESO"), "VERIFICAR FECHA")),"SIN VALOR AVANCE")</f>
        <v>CUMPLIDA</v>
      </c>
    </row>
    <row r="971" spans="1:18" ht="210" customHeight="1">
      <c r="A971" s="44" t="s">
        <v>652</v>
      </c>
      <c r="B971" s="43" t="s">
        <v>1276</v>
      </c>
      <c r="C971" s="474" t="s">
        <v>1518</v>
      </c>
      <c r="D971" s="474" t="s">
        <v>2211</v>
      </c>
      <c r="E971" s="475" t="s">
        <v>2218</v>
      </c>
      <c r="F971" s="475"/>
      <c r="G971" s="475" t="s">
        <v>2219</v>
      </c>
      <c r="H971" s="45" t="s">
        <v>2220</v>
      </c>
      <c r="I971" s="33" t="s">
        <v>2221</v>
      </c>
      <c r="J971" s="33" t="s">
        <v>2222</v>
      </c>
      <c r="K971" s="56">
        <v>3</v>
      </c>
      <c r="L971" s="296">
        <v>45139</v>
      </c>
      <c r="M971" s="296">
        <v>45504</v>
      </c>
      <c r="N971" s="95">
        <f t="shared" si="33"/>
        <v>52.142857142857146</v>
      </c>
      <c r="O971" s="51">
        <v>3</v>
      </c>
      <c r="P971" s="33" t="s">
        <v>2223</v>
      </c>
      <c r="Q971" s="34">
        <f t="shared" si="32"/>
        <v>1</v>
      </c>
      <c r="R971" s="48" t="str">
        <f t="array" aca="1" ref="R971" ca="1">IF(ISNUMBER(Q971),IF(Q971=100%,"CUMPLIDA",IF(AND(ISNUMBER(M971),ISNUMBER(INDIRECT("FECHA_"&amp;$B971,1))), IF(M971&lt;=INDIRECT("FECHA_"&amp;$B971,1),"INCUMPLIDA","PROCESO"), "VERIFICAR FECHA")),"SIN VALOR AVANCE")</f>
        <v>CUMPLIDA</v>
      </c>
    </row>
    <row r="972" spans="1:18" ht="135.75">
      <c r="A972" s="44" t="s">
        <v>652</v>
      </c>
      <c r="B972" s="43" t="s">
        <v>1276</v>
      </c>
      <c r="C972" s="474"/>
      <c r="D972" s="474"/>
      <c r="E972" s="475"/>
      <c r="F972" s="475"/>
      <c r="G972" s="475"/>
      <c r="H972" s="45" t="s">
        <v>2058</v>
      </c>
      <c r="I972" s="57" t="s">
        <v>658</v>
      </c>
      <c r="J972" s="33" t="s">
        <v>659</v>
      </c>
      <c r="K972" s="51">
        <v>1</v>
      </c>
      <c r="L972" s="296">
        <v>45231</v>
      </c>
      <c r="M972" s="296">
        <v>45504</v>
      </c>
      <c r="N972" s="95">
        <f t="shared" si="33"/>
        <v>39</v>
      </c>
      <c r="O972" s="51">
        <v>1</v>
      </c>
      <c r="P972" s="53" t="s">
        <v>1804</v>
      </c>
      <c r="Q972" s="34">
        <f t="shared" si="32"/>
        <v>1</v>
      </c>
      <c r="R972" s="48" t="str">
        <f t="array" aca="1" ref="R972" ca="1">IF(ISNUMBER(Q972),IF(Q972=100%,"CUMPLIDA",IF(AND(ISNUMBER(M972),ISNUMBER(INDIRECT("FECHA_"&amp;$B972,1))), IF(M972&lt;=INDIRECT("FECHA_"&amp;$B972,1),"INCUMPLIDA","PROCESO"), "VERIFICAR FECHA")),"SIN VALOR AVANCE")</f>
        <v>CUMPLIDA</v>
      </c>
    </row>
    <row r="973" spans="1:18" ht="375.75">
      <c r="A973" s="44" t="s">
        <v>652</v>
      </c>
      <c r="B973" s="43" t="s">
        <v>1276</v>
      </c>
      <c r="C973" s="474"/>
      <c r="D973" s="474"/>
      <c r="E973" s="475"/>
      <c r="F973" s="475"/>
      <c r="G973" s="475"/>
      <c r="H973" s="45" t="s">
        <v>2058</v>
      </c>
      <c r="I973" s="57" t="s">
        <v>661</v>
      </c>
      <c r="J973" s="33" t="s">
        <v>662</v>
      </c>
      <c r="K973" s="51">
        <v>1</v>
      </c>
      <c r="L973" s="296">
        <v>45231</v>
      </c>
      <c r="M973" s="296">
        <v>45504</v>
      </c>
      <c r="N973" s="95">
        <f t="shared" si="33"/>
        <v>39</v>
      </c>
      <c r="O973" s="51">
        <v>1</v>
      </c>
      <c r="P973" s="53" t="s">
        <v>2174</v>
      </c>
      <c r="Q973" s="34">
        <f t="shared" si="32"/>
        <v>1</v>
      </c>
      <c r="R973" s="48" t="str">
        <f t="array" aca="1" ref="R973" ca="1">IF(ISNUMBER(Q973),IF(Q973=100%,"CUMPLIDA",IF(AND(ISNUMBER(M973),ISNUMBER(INDIRECT("FECHA_"&amp;$B973,1))), IF(M973&lt;=INDIRECT("FECHA_"&amp;$B973,1),"INCUMPLIDA","PROCESO"), "VERIFICAR FECHA")),"SIN VALOR AVANCE")</f>
        <v>CUMPLIDA</v>
      </c>
    </row>
    <row r="974" spans="1:18" ht="270.75">
      <c r="A974" s="44" t="s">
        <v>652</v>
      </c>
      <c r="B974" s="43" t="s">
        <v>1276</v>
      </c>
      <c r="C974" s="474"/>
      <c r="D974" s="474"/>
      <c r="E974" s="475"/>
      <c r="F974" s="475"/>
      <c r="G974" s="475"/>
      <c r="H974" s="45" t="s">
        <v>664</v>
      </c>
      <c r="I974" s="33" t="s">
        <v>474</v>
      </c>
      <c r="J974" s="33" t="s">
        <v>475</v>
      </c>
      <c r="K974" s="56">
        <v>1</v>
      </c>
      <c r="L974" s="297">
        <v>45323</v>
      </c>
      <c r="M974" s="297">
        <v>45747</v>
      </c>
      <c r="N974" s="95">
        <f t="shared" si="33"/>
        <v>60.571428571428569</v>
      </c>
      <c r="O974" s="51">
        <v>1</v>
      </c>
      <c r="P974" s="53" t="s">
        <v>2101</v>
      </c>
      <c r="Q974" s="34">
        <f t="shared" si="32"/>
        <v>1</v>
      </c>
      <c r="R974" s="48" t="str">
        <f t="array" aca="1" ref="R974" ca="1">IF(ISNUMBER(Q974),IF(Q974=100%,"CUMPLIDA",IF(AND(ISNUMBER(M974),ISNUMBER(INDIRECT("FECHA_"&amp;$B974,1))), IF(M974&lt;=INDIRECT("FECHA_"&amp;$B974,1),"INCUMPLIDA","PROCESO"), "VERIFICAR FECHA")),"SIN VALOR AVANCE")</f>
        <v>CUMPLIDA</v>
      </c>
    </row>
    <row r="975" spans="1:18" ht="135.75">
      <c r="A975" s="44" t="s">
        <v>652</v>
      </c>
      <c r="B975" s="43" t="s">
        <v>1276</v>
      </c>
      <c r="C975" s="474"/>
      <c r="D975" s="474"/>
      <c r="E975" s="475"/>
      <c r="F975" s="475"/>
      <c r="G975" s="475"/>
      <c r="H975" s="45" t="s">
        <v>518</v>
      </c>
      <c r="I975" s="33" t="s">
        <v>518</v>
      </c>
      <c r="J975" s="33" t="s">
        <v>519</v>
      </c>
      <c r="K975" s="56">
        <v>1</v>
      </c>
      <c r="L975" s="297">
        <v>45323</v>
      </c>
      <c r="M975" s="297">
        <v>45747</v>
      </c>
      <c r="N975" s="95">
        <f t="shared" si="33"/>
        <v>60.571428571428569</v>
      </c>
      <c r="O975" s="51">
        <v>1</v>
      </c>
      <c r="P975" s="53" t="s">
        <v>1897</v>
      </c>
      <c r="Q975" s="34">
        <f t="shared" si="32"/>
        <v>1</v>
      </c>
      <c r="R975" s="48" t="str">
        <f t="array" aca="1" ref="R975" ca="1">IF(ISNUMBER(Q975),IF(Q975=100%,"CUMPLIDA",IF(AND(ISNUMBER(M975),ISNUMBER(INDIRECT("FECHA_"&amp;$B975,1))), IF(M975&lt;=INDIRECT("FECHA_"&amp;$B975,1),"INCUMPLIDA","PROCESO"), "VERIFICAR FECHA")),"SIN VALOR AVANCE")</f>
        <v>CUMPLIDA</v>
      </c>
    </row>
    <row r="976" spans="1:18" ht="135.75">
      <c r="A976" s="44" t="s">
        <v>652</v>
      </c>
      <c r="B976" s="43" t="s">
        <v>1276</v>
      </c>
      <c r="C976" s="474"/>
      <c r="D976" s="474"/>
      <c r="E976" s="475"/>
      <c r="F976" s="475"/>
      <c r="G976" s="475"/>
      <c r="H976" s="45" t="s">
        <v>480</v>
      </c>
      <c r="I976" s="33" t="s">
        <v>481</v>
      </c>
      <c r="J976" s="33" t="s">
        <v>482</v>
      </c>
      <c r="K976" s="56">
        <v>1</v>
      </c>
      <c r="L976" s="297">
        <v>45231</v>
      </c>
      <c r="M976" s="297">
        <v>45747</v>
      </c>
      <c r="N976" s="95">
        <f t="shared" si="33"/>
        <v>73.714285714285708</v>
      </c>
      <c r="O976" s="51">
        <v>1</v>
      </c>
      <c r="P976" s="53" t="s">
        <v>1897</v>
      </c>
      <c r="Q976" s="34">
        <f t="shared" si="32"/>
        <v>1</v>
      </c>
      <c r="R976" s="48" t="str">
        <f t="array" aca="1" ref="R976" ca="1">IF(ISNUMBER(Q976),IF(Q976=100%,"CUMPLIDA",IF(AND(ISNUMBER(M976),ISNUMBER(INDIRECT("FECHA_"&amp;$B976,1))), IF(M976&lt;=INDIRECT("FECHA_"&amp;$B976,1),"INCUMPLIDA","PROCESO"), "VERIFICAR FECHA")),"SIN VALOR AVANCE")</f>
        <v>CUMPLIDA</v>
      </c>
    </row>
    <row r="977" spans="1:18" ht="270.75">
      <c r="A977" s="44" t="s">
        <v>652</v>
      </c>
      <c r="B977" s="43" t="s">
        <v>1276</v>
      </c>
      <c r="C977" s="474"/>
      <c r="D977" s="474"/>
      <c r="E977" s="475"/>
      <c r="F977" s="475"/>
      <c r="G977" s="475"/>
      <c r="H977" s="45" t="s">
        <v>483</v>
      </c>
      <c r="I977" s="33" t="s">
        <v>483</v>
      </c>
      <c r="J977" s="33" t="s">
        <v>1722</v>
      </c>
      <c r="K977" s="56">
        <v>1</v>
      </c>
      <c r="L977" s="297">
        <v>45323</v>
      </c>
      <c r="M977" s="297">
        <v>45747</v>
      </c>
      <c r="N977" s="95">
        <f t="shared" si="33"/>
        <v>60.571428571428569</v>
      </c>
      <c r="O977" s="51">
        <v>1</v>
      </c>
      <c r="P977" s="53" t="s">
        <v>2101</v>
      </c>
      <c r="Q977" s="34">
        <f t="shared" si="32"/>
        <v>1</v>
      </c>
      <c r="R977" s="48" t="str">
        <f t="array" aca="1" ref="R977" ca="1">IF(ISNUMBER(Q977),IF(Q977=100%,"CUMPLIDA",IF(AND(ISNUMBER(M977),ISNUMBER(INDIRECT("FECHA_"&amp;$B977,1))), IF(M977&lt;=INDIRECT("FECHA_"&amp;$B977,1),"INCUMPLIDA","PROCESO"), "VERIFICAR FECHA")),"SIN VALOR AVANCE")</f>
        <v>CUMPLIDA</v>
      </c>
    </row>
    <row r="978" spans="1:18" ht="135.75">
      <c r="A978" s="44" t="s">
        <v>652</v>
      </c>
      <c r="B978" s="43" t="s">
        <v>1276</v>
      </c>
      <c r="C978" s="474"/>
      <c r="D978" s="474"/>
      <c r="E978" s="475"/>
      <c r="F978" s="475"/>
      <c r="G978" s="475"/>
      <c r="H978" s="45" t="s">
        <v>1808</v>
      </c>
      <c r="I978" s="33" t="s">
        <v>1808</v>
      </c>
      <c r="J978" s="33" t="s">
        <v>485</v>
      </c>
      <c r="K978" s="56">
        <v>1</v>
      </c>
      <c r="L978" s="297">
        <v>45231</v>
      </c>
      <c r="M978" s="297">
        <v>45747</v>
      </c>
      <c r="N978" s="95">
        <f t="shared" si="33"/>
        <v>73.714285714285708</v>
      </c>
      <c r="O978" s="51">
        <v>1</v>
      </c>
      <c r="P978" s="53" t="s">
        <v>1897</v>
      </c>
      <c r="Q978" s="34">
        <f t="shared" si="32"/>
        <v>1</v>
      </c>
      <c r="R978" s="48" t="str">
        <f t="array" aca="1" ref="R978" ca="1">IF(ISNUMBER(Q978),IF(Q978=100%,"CUMPLIDA",IF(AND(ISNUMBER(M978),ISNUMBER(INDIRECT("FECHA_"&amp;$B978,1))), IF(M978&lt;=INDIRECT("FECHA_"&amp;$B978,1),"INCUMPLIDA","PROCESO"), "VERIFICAR FECHA")),"SIN VALOR AVANCE")</f>
        <v>CUMPLIDA</v>
      </c>
    </row>
    <row r="979" spans="1:18" ht="375.75">
      <c r="A979" s="44" t="s">
        <v>652</v>
      </c>
      <c r="B979" s="43" t="s">
        <v>1276</v>
      </c>
      <c r="C979" s="474"/>
      <c r="D979" s="474"/>
      <c r="E979" s="475"/>
      <c r="F979" s="475"/>
      <c r="G979" s="475" t="s">
        <v>2219</v>
      </c>
      <c r="H979" s="45" t="s">
        <v>1809</v>
      </c>
      <c r="I979" s="33" t="s">
        <v>1809</v>
      </c>
      <c r="J979" s="33" t="s">
        <v>776</v>
      </c>
      <c r="K979" s="56">
        <v>1</v>
      </c>
      <c r="L979" s="297">
        <v>45231</v>
      </c>
      <c r="M979" s="297">
        <v>45808</v>
      </c>
      <c r="N979" s="95">
        <f t="shared" si="33"/>
        <v>82.428571428571431</v>
      </c>
      <c r="O979" s="51">
        <v>1</v>
      </c>
      <c r="P979" s="53" t="s">
        <v>2174</v>
      </c>
      <c r="Q979" s="34">
        <f t="shared" si="32"/>
        <v>1</v>
      </c>
      <c r="R979" s="48" t="str">
        <f t="array" aca="1" ref="R979" ca="1">IF(ISNUMBER(Q979),IF(Q979=100%,"CUMPLIDA",IF(AND(ISNUMBER(M979),ISNUMBER(INDIRECT("FECHA_"&amp;$B979,1))), IF(M979&lt;=INDIRECT("FECHA_"&amp;$B979,1),"INCUMPLIDA","PROCESO"), "VERIFICAR FECHA")),"SIN VALOR AVANCE")</f>
        <v>CUMPLIDA</v>
      </c>
    </row>
    <row r="980" spans="1:18" ht="135.75">
      <c r="A980" s="44" t="s">
        <v>652</v>
      </c>
      <c r="B980" s="43" t="s">
        <v>1276</v>
      </c>
      <c r="C980" s="474"/>
      <c r="D980" s="474"/>
      <c r="E980" s="475"/>
      <c r="F980" s="475"/>
      <c r="G980" s="475" t="s">
        <v>2219</v>
      </c>
      <c r="H980" s="45" t="s">
        <v>56</v>
      </c>
      <c r="I980" s="33" t="s">
        <v>489</v>
      </c>
      <c r="J980" s="33" t="s">
        <v>490</v>
      </c>
      <c r="K980" s="56">
        <v>7</v>
      </c>
      <c r="L980" s="297">
        <v>46024</v>
      </c>
      <c r="M980" s="297">
        <v>46660</v>
      </c>
      <c r="N980" s="95">
        <f t="shared" si="33"/>
        <v>90.857142857142861</v>
      </c>
      <c r="O980" s="51">
        <v>0</v>
      </c>
      <c r="P980" s="53" t="s">
        <v>1897</v>
      </c>
      <c r="Q980" s="34">
        <f t="shared" si="32"/>
        <v>0</v>
      </c>
      <c r="R980" s="48" t="str">
        <f t="array" aca="1" ref="R980" ca="1">IF(ISNUMBER(Q980),IF(Q980=100%,"CUMPLIDA",IF(AND(ISNUMBER(M980),ISNUMBER(INDIRECT("FECHA_"&amp;$B980,1))), IF(M980&lt;=INDIRECT("FECHA_"&amp;$B980,1),"INCUMPLIDA","PROCESO"), "VERIFICAR FECHA")),"SIN VALOR AVANCE")</f>
        <v>PROCESO</v>
      </c>
    </row>
    <row r="981" spans="1:18" ht="270.75">
      <c r="A981" s="44" t="s">
        <v>652</v>
      </c>
      <c r="B981" s="43" t="s">
        <v>1276</v>
      </c>
      <c r="C981" s="474"/>
      <c r="D981" s="474"/>
      <c r="E981" s="475"/>
      <c r="F981" s="475"/>
      <c r="G981" s="475" t="s">
        <v>2219</v>
      </c>
      <c r="H981" s="45" t="s">
        <v>492</v>
      </c>
      <c r="I981" s="33" t="s">
        <v>493</v>
      </c>
      <c r="J981" s="33" t="s">
        <v>494</v>
      </c>
      <c r="K981" s="56">
        <v>1</v>
      </c>
      <c r="L981" s="297">
        <v>46024</v>
      </c>
      <c r="M981" s="297">
        <v>46660</v>
      </c>
      <c r="N981" s="95">
        <f t="shared" si="33"/>
        <v>90.857142857142861</v>
      </c>
      <c r="O981" s="51">
        <v>0</v>
      </c>
      <c r="P981" s="53" t="s">
        <v>2101</v>
      </c>
      <c r="Q981" s="34">
        <f t="shared" si="32"/>
        <v>0</v>
      </c>
      <c r="R981" s="48" t="str">
        <f t="array" aca="1" ref="R981" ca="1">IF(ISNUMBER(Q981),IF(Q981=100%,"CUMPLIDA",IF(AND(ISNUMBER(M981),ISNUMBER(INDIRECT("FECHA_"&amp;$B981,1))), IF(M981&lt;=INDIRECT("FECHA_"&amp;$B981,1),"INCUMPLIDA","PROCESO"), "VERIFICAR FECHA")),"SIN VALOR AVANCE")</f>
        <v>PROCESO</v>
      </c>
    </row>
    <row r="982" spans="1:18" ht="375.75">
      <c r="A982" s="44" t="s">
        <v>652</v>
      </c>
      <c r="B982" s="43" t="s">
        <v>1276</v>
      </c>
      <c r="C982" s="474"/>
      <c r="D982" s="474"/>
      <c r="E982" s="475"/>
      <c r="F982" s="475"/>
      <c r="G982" s="475" t="s">
        <v>2224</v>
      </c>
      <c r="H982" s="45" t="s">
        <v>495</v>
      </c>
      <c r="I982" s="33" t="s">
        <v>496</v>
      </c>
      <c r="J982" s="33" t="s">
        <v>527</v>
      </c>
      <c r="K982" s="56">
        <v>2</v>
      </c>
      <c r="L982" s="297">
        <v>46024</v>
      </c>
      <c r="M982" s="297">
        <v>46660</v>
      </c>
      <c r="N982" s="95">
        <f t="shared" si="33"/>
        <v>90.857142857142861</v>
      </c>
      <c r="O982" s="51">
        <v>0</v>
      </c>
      <c r="P982" s="53" t="s">
        <v>2174</v>
      </c>
      <c r="Q982" s="34">
        <f t="shared" si="32"/>
        <v>0</v>
      </c>
      <c r="R982" s="48" t="str">
        <f t="array" aca="1" ref="R982" ca="1">IF(ISNUMBER(Q982),IF(Q982=100%,"CUMPLIDA",IF(AND(ISNUMBER(M982),ISNUMBER(INDIRECT("FECHA_"&amp;$B982,1))), IF(M982&lt;=INDIRECT("FECHA_"&amp;$B982,1),"INCUMPLIDA","PROCESO"), "VERIFICAR FECHA")),"SIN VALOR AVANCE")</f>
        <v>PROCESO</v>
      </c>
    </row>
    <row r="983" spans="1:18" ht="150.75" customHeight="1">
      <c r="A983" s="44" t="s">
        <v>652</v>
      </c>
      <c r="B983" s="43" t="s">
        <v>1276</v>
      </c>
      <c r="C983" s="476" t="s">
        <v>1420</v>
      </c>
      <c r="D983" s="476" t="s">
        <v>2225</v>
      </c>
      <c r="E983" s="475" t="s">
        <v>2226</v>
      </c>
      <c r="F983" s="475"/>
      <c r="G983" s="475" t="s">
        <v>2227</v>
      </c>
      <c r="H983" s="36" t="s">
        <v>2228</v>
      </c>
      <c r="I983" s="37" t="s">
        <v>658</v>
      </c>
      <c r="J983" s="33" t="s">
        <v>659</v>
      </c>
      <c r="K983" s="51">
        <v>1</v>
      </c>
      <c r="L983" s="296">
        <v>45231</v>
      </c>
      <c r="M983" s="296">
        <v>45504</v>
      </c>
      <c r="N983" s="95">
        <f t="shared" si="33"/>
        <v>39</v>
      </c>
      <c r="O983" s="51">
        <v>1</v>
      </c>
      <c r="P983" s="33" t="s">
        <v>2229</v>
      </c>
      <c r="Q983" s="34">
        <f t="shared" si="32"/>
        <v>1</v>
      </c>
      <c r="R983" s="48" t="str">
        <f t="array" aca="1" ref="R983" ca="1">IF(ISNUMBER(Q983),IF(Q983=100%,"CUMPLIDA",IF(AND(ISNUMBER(M983),ISNUMBER(INDIRECT("FECHA_"&amp;$B983,1))), IF(M983&lt;=INDIRECT("FECHA_"&amp;$B983,1),"INCUMPLIDA","PROCESO"), "VERIFICAR FECHA")),"SIN VALOR AVANCE")</f>
        <v>CUMPLIDA</v>
      </c>
    </row>
    <row r="984" spans="1:18" ht="409.5">
      <c r="A984" s="44" t="s">
        <v>652</v>
      </c>
      <c r="B984" s="43" t="s">
        <v>1276</v>
      </c>
      <c r="C984" s="476"/>
      <c r="D984" s="476"/>
      <c r="E984" s="475"/>
      <c r="F984" s="475"/>
      <c r="G984" s="475"/>
      <c r="H984" s="36" t="s">
        <v>2228</v>
      </c>
      <c r="I984" s="37" t="s">
        <v>661</v>
      </c>
      <c r="J984" s="33" t="s">
        <v>662</v>
      </c>
      <c r="K984" s="51">
        <v>1</v>
      </c>
      <c r="L984" s="296">
        <v>45231</v>
      </c>
      <c r="M984" s="296">
        <v>45504</v>
      </c>
      <c r="N984" s="95">
        <f t="shared" si="33"/>
        <v>39</v>
      </c>
      <c r="O984" s="51">
        <v>1</v>
      </c>
      <c r="P984" s="33" t="s">
        <v>2230</v>
      </c>
      <c r="Q984" s="34">
        <f t="shared" si="32"/>
        <v>1</v>
      </c>
      <c r="R984" s="48" t="str">
        <f t="array" aca="1" ref="R984" ca="1">IF(ISNUMBER(Q984),IF(Q984=100%,"CUMPLIDA",IF(AND(ISNUMBER(M984),ISNUMBER(INDIRECT("FECHA_"&amp;$B984,1))), IF(M984&lt;=INDIRECT("FECHA_"&amp;$B984,1),"INCUMPLIDA","PROCESO"), "VERIFICAR FECHA")),"SIN VALOR AVANCE")</f>
        <v>CUMPLIDA</v>
      </c>
    </row>
    <row r="985" spans="1:18" ht="390.75">
      <c r="A985" s="44" t="s">
        <v>652</v>
      </c>
      <c r="B985" s="43" t="s">
        <v>1276</v>
      </c>
      <c r="C985" s="476"/>
      <c r="D985" s="476"/>
      <c r="E985" s="475"/>
      <c r="F985" s="475"/>
      <c r="G985" s="475"/>
      <c r="H985" s="45" t="s">
        <v>664</v>
      </c>
      <c r="I985" s="33" t="s">
        <v>474</v>
      </c>
      <c r="J985" s="33" t="s">
        <v>475</v>
      </c>
      <c r="K985" s="56">
        <v>1</v>
      </c>
      <c r="L985" s="297">
        <v>45323</v>
      </c>
      <c r="M985" s="297">
        <v>45747</v>
      </c>
      <c r="N985" s="95">
        <f t="shared" si="33"/>
        <v>60.571428571428569</v>
      </c>
      <c r="O985" s="51">
        <v>1</v>
      </c>
      <c r="P985" s="33" t="s">
        <v>2231</v>
      </c>
      <c r="Q985" s="34">
        <f t="shared" si="32"/>
        <v>1</v>
      </c>
      <c r="R985" s="48" t="str">
        <f t="array" aca="1" ref="R985" ca="1">IF(ISNUMBER(Q985),IF(Q985=100%,"CUMPLIDA",IF(AND(ISNUMBER(M985),ISNUMBER(INDIRECT("FECHA_"&amp;$B985,1))), IF(M985&lt;=INDIRECT("FECHA_"&amp;$B985,1),"INCUMPLIDA","PROCESO"), "VERIFICAR FECHA")),"SIN VALOR AVANCE")</f>
        <v>CUMPLIDA</v>
      </c>
    </row>
    <row r="986" spans="1:18" ht="150.75">
      <c r="A986" s="44" t="s">
        <v>652</v>
      </c>
      <c r="B986" s="43" t="s">
        <v>1276</v>
      </c>
      <c r="C986" s="476"/>
      <c r="D986" s="476"/>
      <c r="E986" s="475"/>
      <c r="F986" s="475"/>
      <c r="G986" s="475"/>
      <c r="H986" s="45" t="s">
        <v>518</v>
      </c>
      <c r="I986" s="33" t="s">
        <v>518</v>
      </c>
      <c r="J986" s="33" t="s">
        <v>519</v>
      </c>
      <c r="K986" s="56">
        <v>1</v>
      </c>
      <c r="L986" s="297">
        <v>45323</v>
      </c>
      <c r="M986" s="297">
        <v>45747</v>
      </c>
      <c r="N986" s="95">
        <f t="shared" si="33"/>
        <v>60.571428571428569</v>
      </c>
      <c r="O986" s="51">
        <v>1</v>
      </c>
      <c r="P986" s="33" t="s">
        <v>2232</v>
      </c>
      <c r="Q986" s="34">
        <f t="shared" si="32"/>
        <v>1</v>
      </c>
      <c r="R986" s="48" t="str">
        <f t="array" aca="1" ref="R986" ca="1">IF(ISNUMBER(Q986),IF(Q986=100%,"CUMPLIDA",IF(AND(ISNUMBER(M986),ISNUMBER(INDIRECT("FECHA_"&amp;$B986,1))), IF(M986&lt;=INDIRECT("FECHA_"&amp;$B986,1),"INCUMPLIDA","PROCESO"), "VERIFICAR FECHA")),"SIN VALOR AVANCE")</f>
        <v>CUMPLIDA</v>
      </c>
    </row>
    <row r="987" spans="1:18" ht="150.75">
      <c r="A987" s="44" t="s">
        <v>652</v>
      </c>
      <c r="B987" s="43" t="s">
        <v>1276</v>
      </c>
      <c r="C987" s="476"/>
      <c r="D987" s="476"/>
      <c r="E987" s="475"/>
      <c r="F987" s="475"/>
      <c r="G987" s="475"/>
      <c r="H987" s="45" t="s">
        <v>480</v>
      </c>
      <c r="I987" s="33" t="s">
        <v>481</v>
      </c>
      <c r="J987" s="33" t="s">
        <v>482</v>
      </c>
      <c r="K987" s="56">
        <v>1</v>
      </c>
      <c r="L987" s="297">
        <v>45231</v>
      </c>
      <c r="M987" s="297">
        <v>45747</v>
      </c>
      <c r="N987" s="95">
        <f t="shared" si="33"/>
        <v>73.714285714285708</v>
      </c>
      <c r="O987" s="51">
        <v>1</v>
      </c>
      <c r="P987" s="33" t="s">
        <v>2232</v>
      </c>
      <c r="Q987" s="34">
        <f t="shared" si="32"/>
        <v>1</v>
      </c>
      <c r="R987" s="48" t="str">
        <f t="array" aca="1" ref="R987" ca="1">IF(ISNUMBER(Q987),IF(Q987=100%,"CUMPLIDA",IF(AND(ISNUMBER(M987),ISNUMBER(INDIRECT("FECHA_"&amp;$B987,1))), IF(M987&lt;=INDIRECT("FECHA_"&amp;$B987,1),"INCUMPLIDA","PROCESO"), "VERIFICAR FECHA")),"SIN VALOR AVANCE")</f>
        <v>CUMPLIDA</v>
      </c>
    </row>
    <row r="988" spans="1:18" ht="390.75">
      <c r="A988" s="44" t="s">
        <v>652</v>
      </c>
      <c r="B988" s="43" t="s">
        <v>1276</v>
      </c>
      <c r="C988" s="476"/>
      <c r="D988" s="476"/>
      <c r="E988" s="475"/>
      <c r="F988" s="475"/>
      <c r="G988" s="475"/>
      <c r="H988" s="45" t="s">
        <v>483</v>
      </c>
      <c r="I988" s="33" t="s">
        <v>483</v>
      </c>
      <c r="J988" s="33" t="s">
        <v>1722</v>
      </c>
      <c r="K988" s="56">
        <v>1</v>
      </c>
      <c r="L988" s="297">
        <v>45323</v>
      </c>
      <c r="M988" s="297">
        <v>45747</v>
      </c>
      <c r="N988" s="95">
        <f t="shared" si="33"/>
        <v>60.571428571428569</v>
      </c>
      <c r="O988" s="51">
        <v>1</v>
      </c>
      <c r="P988" s="33" t="s">
        <v>2231</v>
      </c>
      <c r="Q988" s="34">
        <f t="shared" si="32"/>
        <v>1</v>
      </c>
      <c r="R988" s="48" t="str">
        <f t="array" aca="1" ref="R988" ca="1">IF(ISNUMBER(Q988),IF(Q988=100%,"CUMPLIDA",IF(AND(ISNUMBER(M988),ISNUMBER(INDIRECT("FECHA_"&amp;$B988,1))), IF(M988&lt;=INDIRECT("FECHA_"&amp;$B988,1),"INCUMPLIDA","PROCESO"), "VERIFICAR FECHA")),"SIN VALOR AVANCE")</f>
        <v>CUMPLIDA</v>
      </c>
    </row>
    <row r="989" spans="1:18" ht="150.75">
      <c r="A989" s="44" t="s">
        <v>652</v>
      </c>
      <c r="B989" s="43" t="s">
        <v>1276</v>
      </c>
      <c r="C989" s="474"/>
      <c r="D989" s="474"/>
      <c r="E989" s="475"/>
      <c r="F989" s="475"/>
      <c r="G989" s="475"/>
      <c r="H989" s="45" t="s">
        <v>1808</v>
      </c>
      <c r="I989" s="33" t="s">
        <v>1808</v>
      </c>
      <c r="J989" s="33" t="s">
        <v>485</v>
      </c>
      <c r="K989" s="56">
        <v>1</v>
      </c>
      <c r="L989" s="297">
        <v>45231</v>
      </c>
      <c r="M989" s="297">
        <v>45747</v>
      </c>
      <c r="N989" s="95">
        <f t="shared" si="33"/>
        <v>73.714285714285708</v>
      </c>
      <c r="O989" s="51">
        <v>1</v>
      </c>
      <c r="P989" s="33" t="s">
        <v>2232</v>
      </c>
      <c r="Q989" s="34">
        <f t="shared" si="32"/>
        <v>1</v>
      </c>
      <c r="R989" s="48" t="str">
        <f t="array" aca="1" ref="R989" ca="1">IF(ISNUMBER(Q989),IF(Q989=100%,"CUMPLIDA",IF(AND(ISNUMBER(M989),ISNUMBER(INDIRECT("FECHA_"&amp;$B989,1))), IF(M989&lt;=INDIRECT("FECHA_"&amp;$B989,1),"INCUMPLIDA","PROCESO"), "VERIFICAR FECHA")),"SIN VALOR AVANCE")</f>
        <v>CUMPLIDA</v>
      </c>
    </row>
    <row r="990" spans="1:18" ht="409.5">
      <c r="A990" s="44" t="s">
        <v>652</v>
      </c>
      <c r="B990" s="43" t="s">
        <v>1276</v>
      </c>
      <c r="C990" s="474"/>
      <c r="D990" s="474"/>
      <c r="E990" s="475"/>
      <c r="F990" s="475"/>
      <c r="G990" s="475"/>
      <c r="H990" s="45" t="s">
        <v>1809</v>
      </c>
      <c r="I990" s="33" t="s">
        <v>1809</v>
      </c>
      <c r="J990" s="33" t="s">
        <v>776</v>
      </c>
      <c r="K990" s="56">
        <v>1</v>
      </c>
      <c r="L990" s="297">
        <v>45231</v>
      </c>
      <c r="M990" s="297">
        <v>45808</v>
      </c>
      <c r="N990" s="95">
        <f t="shared" si="33"/>
        <v>82.428571428571431</v>
      </c>
      <c r="O990" s="51">
        <v>1</v>
      </c>
      <c r="P990" s="33" t="s">
        <v>2230</v>
      </c>
      <c r="Q990" s="34">
        <f t="shared" si="32"/>
        <v>1</v>
      </c>
      <c r="R990" s="48" t="str">
        <f t="array" aca="1" ref="R990" ca="1">IF(ISNUMBER(Q990),IF(Q990=100%,"CUMPLIDA",IF(AND(ISNUMBER(M990),ISNUMBER(INDIRECT("FECHA_"&amp;$B990,1))), IF(M990&lt;=INDIRECT("FECHA_"&amp;$B990,1),"INCUMPLIDA","PROCESO"), "VERIFICAR FECHA")),"SIN VALOR AVANCE")</f>
        <v>CUMPLIDA</v>
      </c>
    </row>
    <row r="991" spans="1:18" ht="150.75">
      <c r="A991" s="44" t="s">
        <v>652</v>
      </c>
      <c r="B991" s="43" t="s">
        <v>1276</v>
      </c>
      <c r="C991" s="474"/>
      <c r="D991" s="474"/>
      <c r="E991" s="475"/>
      <c r="F991" s="475"/>
      <c r="G991" s="475"/>
      <c r="H991" s="45" t="s">
        <v>56</v>
      </c>
      <c r="I991" s="33" t="s">
        <v>489</v>
      </c>
      <c r="J991" s="33" t="s">
        <v>490</v>
      </c>
      <c r="K991" s="56">
        <v>7</v>
      </c>
      <c r="L991" s="297">
        <v>46024</v>
      </c>
      <c r="M991" s="297">
        <v>46660</v>
      </c>
      <c r="N991" s="95">
        <f t="shared" si="33"/>
        <v>90.857142857142861</v>
      </c>
      <c r="O991" s="51">
        <v>0</v>
      </c>
      <c r="P991" s="33" t="s">
        <v>2232</v>
      </c>
      <c r="Q991" s="34">
        <f t="shared" si="32"/>
        <v>0</v>
      </c>
      <c r="R991" s="48" t="str">
        <f t="array" aca="1" ref="R991" ca="1">IF(ISNUMBER(Q991),IF(Q991=100%,"CUMPLIDA",IF(AND(ISNUMBER(M991),ISNUMBER(INDIRECT("FECHA_"&amp;$B991,1))), IF(M991&lt;=INDIRECT("FECHA_"&amp;$B991,1),"INCUMPLIDA","PROCESO"), "VERIFICAR FECHA")),"SIN VALOR AVANCE")</f>
        <v>PROCESO</v>
      </c>
    </row>
    <row r="992" spans="1:18" ht="390.75">
      <c r="A992" s="44" t="s">
        <v>652</v>
      </c>
      <c r="B992" s="43" t="s">
        <v>1276</v>
      </c>
      <c r="C992" s="474"/>
      <c r="D992" s="474"/>
      <c r="E992" s="475"/>
      <c r="F992" s="475"/>
      <c r="G992" s="475"/>
      <c r="H992" s="45" t="s">
        <v>492</v>
      </c>
      <c r="I992" s="33" t="s">
        <v>493</v>
      </c>
      <c r="J992" s="33" t="s">
        <v>494</v>
      </c>
      <c r="K992" s="56">
        <v>1</v>
      </c>
      <c r="L992" s="297">
        <v>46024</v>
      </c>
      <c r="M992" s="297">
        <v>46660</v>
      </c>
      <c r="N992" s="95">
        <f t="shared" si="33"/>
        <v>90.857142857142861</v>
      </c>
      <c r="O992" s="51">
        <v>0</v>
      </c>
      <c r="P992" s="33" t="s">
        <v>2231</v>
      </c>
      <c r="Q992" s="34">
        <f t="shared" si="32"/>
        <v>0</v>
      </c>
      <c r="R992" s="48" t="str">
        <f t="array" aca="1" ref="R992" ca="1">IF(ISNUMBER(Q992),IF(Q992=100%,"CUMPLIDA",IF(AND(ISNUMBER(M992),ISNUMBER(INDIRECT("FECHA_"&amp;$B992,1))), IF(M992&lt;=INDIRECT("FECHA_"&amp;$B992,1),"INCUMPLIDA","PROCESO"), "VERIFICAR FECHA")),"SIN VALOR AVANCE")</f>
        <v>PROCESO</v>
      </c>
    </row>
    <row r="993" spans="1:18" ht="409.5">
      <c r="A993" s="44" t="s">
        <v>652</v>
      </c>
      <c r="B993" s="43" t="s">
        <v>1276</v>
      </c>
      <c r="C993" s="474"/>
      <c r="D993" s="474"/>
      <c r="E993" s="475"/>
      <c r="F993" s="475"/>
      <c r="G993" s="475"/>
      <c r="H993" s="45" t="s">
        <v>495</v>
      </c>
      <c r="I993" s="33" t="s">
        <v>496</v>
      </c>
      <c r="J993" s="33" t="s">
        <v>527</v>
      </c>
      <c r="K993" s="56">
        <v>2</v>
      </c>
      <c r="L993" s="297">
        <v>46024</v>
      </c>
      <c r="M993" s="297">
        <v>46660</v>
      </c>
      <c r="N993" s="95">
        <f t="shared" si="33"/>
        <v>90.857142857142861</v>
      </c>
      <c r="O993" s="51">
        <v>0</v>
      </c>
      <c r="P993" s="33" t="s">
        <v>2230</v>
      </c>
      <c r="Q993" s="34">
        <f t="shared" si="32"/>
        <v>0</v>
      </c>
      <c r="R993" s="48" t="str">
        <f t="array" aca="1" ref="R993" ca="1">IF(ISNUMBER(Q993),IF(Q993=100%,"CUMPLIDA",IF(AND(ISNUMBER(M993),ISNUMBER(INDIRECT("FECHA_"&amp;$B993,1))), IF(M993&lt;=INDIRECT("FECHA_"&amp;$B993,1),"INCUMPLIDA","PROCESO"), "VERIFICAR FECHA")),"SIN VALOR AVANCE")</f>
        <v>PROCESO</v>
      </c>
    </row>
    <row r="994" spans="1:18" ht="409.5">
      <c r="A994" s="44" t="s">
        <v>652</v>
      </c>
      <c r="B994" s="43" t="s">
        <v>1276</v>
      </c>
      <c r="C994" s="476" t="s">
        <v>1596</v>
      </c>
      <c r="D994" s="476" t="s">
        <v>2233</v>
      </c>
      <c r="E994" s="475" t="s">
        <v>2234</v>
      </c>
      <c r="F994" s="475"/>
      <c r="G994" s="475" t="s">
        <v>2235</v>
      </c>
      <c r="H994" s="475" t="s">
        <v>2236</v>
      </c>
      <c r="I994" s="33" t="s">
        <v>731</v>
      </c>
      <c r="J994" s="33" t="s">
        <v>732</v>
      </c>
      <c r="K994" s="56">
        <v>1</v>
      </c>
      <c r="L994" s="296">
        <v>45474</v>
      </c>
      <c r="M994" s="296">
        <v>45716</v>
      </c>
      <c r="N994" s="95">
        <f t="shared" si="33"/>
        <v>34.571428571428569</v>
      </c>
      <c r="O994" s="51">
        <v>1</v>
      </c>
      <c r="P994" s="53" t="s">
        <v>2237</v>
      </c>
      <c r="Q994" s="34">
        <f t="shared" si="32"/>
        <v>1</v>
      </c>
      <c r="R994" s="48" t="str">
        <f t="array" aca="1" ref="R994" ca="1">IF(ISNUMBER(Q994),IF(Q994=100%,"CUMPLIDA",IF(AND(ISNUMBER(M994),ISNUMBER(INDIRECT("FECHA_"&amp;$B994,1))), IF(M994&lt;=INDIRECT("FECHA_"&amp;$B994,1),"INCUMPLIDA","PROCESO"), "VERIFICAR FECHA")),"SIN VALOR AVANCE")</f>
        <v>CUMPLIDA</v>
      </c>
    </row>
    <row r="995" spans="1:18" ht="409.5">
      <c r="A995" s="44" t="s">
        <v>652</v>
      </c>
      <c r="B995" s="43" t="s">
        <v>1276</v>
      </c>
      <c r="C995" s="476"/>
      <c r="D995" s="476"/>
      <c r="E995" s="475"/>
      <c r="F995" s="475"/>
      <c r="G995" s="475"/>
      <c r="H995" s="475"/>
      <c r="I995" s="33" t="s">
        <v>2238</v>
      </c>
      <c r="J995" s="33" t="s">
        <v>735</v>
      </c>
      <c r="K995" s="56">
        <v>1</v>
      </c>
      <c r="L995" s="296">
        <v>45717</v>
      </c>
      <c r="M995" s="296">
        <v>45808</v>
      </c>
      <c r="N995" s="95">
        <f t="shared" si="33"/>
        <v>13</v>
      </c>
      <c r="O995" s="51">
        <v>1</v>
      </c>
      <c r="P995" s="53" t="s">
        <v>2237</v>
      </c>
      <c r="Q995" s="34">
        <f t="shared" si="32"/>
        <v>1</v>
      </c>
      <c r="R995" s="48" t="str">
        <f t="array" aca="1" ref="R995" ca="1">IF(ISNUMBER(Q995),IF(Q995=100%,"CUMPLIDA",IF(AND(ISNUMBER(M995),ISNUMBER(INDIRECT("FECHA_"&amp;$B995,1))), IF(M995&lt;=INDIRECT("FECHA_"&amp;$B995,1),"INCUMPLIDA","PROCESO"), "VERIFICAR FECHA")),"SIN VALOR AVANCE")</f>
        <v>CUMPLIDA</v>
      </c>
    </row>
    <row r="996" spans="1:18" ht="409.5">
      <c r="A996" s="44" t="s">
        <v>652</v>
      </c>
      <c r="B996" s="43" t="s">
        <v>1276</v>
      </c>
      <c r="C996" s="476"/>
      <c r="D996" s="476"/>
      <c r="E996" s="475"/>
      <c r="F996" s="475"/>
      <c r="G996" s="475"/>
      <c r="H996" s="475"/>
      <c r="I996" s="33" t="s">
        <v>2239</v>
      </c>
      <c r="J996" s="33" t="s">
        <v>738</v>
      </c>
      <c r="K996" s="56">
        <v>1</v>
      </c>
      <c r="L996" s="296">
        <v>45809</v>
      </c>
      <c r="M996" s="296">
        <v>45991</v>
      </c>
      <c r="N996" s="95">
        <f t="shared" si="33"/>
        <v>26</v>
      </c>
      <c r="O996" s="51">
        <v>1</v>
      </c>
      <c r="P996" s="53" t="s">
        <v>2237</v>
      </c>
      <c r="Q996" s="34">
        <f t="shared" si="32"/>
        <v>1</v>
      </c>
      <c r="R996" s="48" t="str">
        <f t="array" aca="1" ref="R996" ca="1">IF(ISNUMBER(Q996),IF(Q996=100%,"CUMPLIDA",IF(AND(ISNUMBER(M996),ISNUMBER(INDIRECT("FECHA_"&amp;$B996,1))), IF(M996&lt;=INDIRECT("FECHA_"&amp;$B996,1),"INCUMPLIDA","PROCESO"), "VERIFICAR FECHA")),"SIN VALOR AVANCE")</f>
        <v>CUMPLIDA</v>
      </c>
    </row>
    <row r="997" spans="1:18" ht="210.75" customHeight="1">
      <c r="A997" s="44" t="s">
        <v>652</v>
      </c>
      <c r="B997" s="43" t="s">
        <v>1276</v>
      </c>
      <c r="C997" s="476"/>
      <c r="D997" s="476"/>
      <c r="E997" s="475"/>
      <c r="F997" s="475"/>
      <c r="G997" s="475"/>
      <c r="H997" s="475"/>
      <c r="I997" s="33" t="s">
        <v>5593</v>
      </c>
      <c r="J997" s="298" t="s">
        <v>48</v>
      </c>
      <c r="K997" s="51">
        <v>1</v>
      </c>
      <c r="L997" s="299">
        <v>46204</v>
      </c>
      <c r="M997" s="299">
        <v>46326</v>
      </c>
      <c r="N997" s="95">
        <f t="shared" si="33"/>
        <v>17.428571428571427</v>
      </c>
      <c r="O997" s="51">
        <v>0</v>
      </c>
      <c r="P997" s="300" t="s">
        <v>5592</v>
      </c>
      <c r="Q997" s="34">
        <f t="shared" si="32"/>
        <v>0</v>
      </c>
      <c r="R997" s="48" t="str">
        <f t="array" aca="1" ref="R997" ca="1">IF(ISNUMBER(Q997),IF(Q997=100%,"CUMPLIDA",IF(AND(ISNUMBER(M997),ISNUMBER(INDIRECT("FECHA_"&amp;$B997,1))), IF(M997&lt;=INDIRECT("FECHA_"&amp;$B997,1),"INCUMPLIDA","PROCESO"), "VERIFICAR FECHA")),"SIN VALOR AVANCE")</f>
        <v>PROCESO</v>
      </c>
    </row>
    <row r="998" spans="1:18" ht="135.75">
      <c r="A998" s="44" t="s">
        <v>652</v>
      </c>
      <c r="B998" s="43" t="s">
        <v>1276</v>
      </c>
      <c r="C998" s="476"/>
      <c r="D998" s="476"/>
      <c r="E998" s="475"/>
      <c r="F998" s="475"/>
      <c r="G998" s="475"/>
      <c r="H998" s="475" t="s">
        <v>713</v>
      </c>
      <c r="I998" s="57" t="s">
        <v>658</v>
      </c>
      <c r="J998" s="33" t="s">
        <v>659</v>
      </c>
      <c r="K998" s="51">
        <v>1</v>
      </c>
      <c r="L998" s="296">
        <v>45231</v>
      </c>
      <c r="M998" s="296">
        <v>45504</v>
      </c>
      <c r="N998" s="95">
        <f t="shared" si="33"/>
        <v>39</v>
      </c>
      <c r="O998" s="51">
        <v>1</v>
      </c>
      <c r="P998" s="53" t="s">
        <v>1804</v>
      </c>
      <c r="Q998" s="34">
        <f t="shared" si="32"/>
        <v>1</v>
      </c>
      <c r="R998" s="48" t="str">
        <f t="array" aca="1" ref="R998" ca="1">IF(ISNUMBER(Q998),IF(Q998=100%,"CUMPLIDA",IF(AND(ISNUMBER(M998),ISNUMBER(INDIRECT("FECHA_"&amp;$B998,1))), IF(M998&lt;=INDIRECT("FECHA_"&amp;$B998,1),"INCUMPLIDA","PROCESO"), "VERIFICAR FECHA")),"SIN VALOR AVANCE")</f>
        <v>CUMPLIDA</v>
      </c>
    </row>
    <row r="999" spans="1:18" ht="409.5">
      <c r="A999" s="44" t="s">
        <v>652</v>
      </c>
      <c r="B999" s="43" t="s">
        <v>1276</v>
      </c>
      <c r="C999" s="476"/>
      <c r="D999" s="476"/>
      <c r="E999" s="475"/>
      <c r="F999" s="475"/>
      <c r="G999" s="475"/>
      <c r="H999" s="475"/>
      <c r="I999" s="57" t="s">
        <v>661</v>
      </c>
      <c r="J999" s="33" t="s">
        <v>662</v>
      </c>
      <c r="K999" s="51">
        <v>1</v>
      </c>
      <c r="L999" s="296">
        <v>45231</v>
      </c>
      <c r="M999" s="296">
        <v>45504</v>
      </c>
      <c r="N999" s="95">
        <f t="shared" si="33"/>
        <v>39</v>
      </c>
      <c r="O999" s="51">
        <v>1</v>
      </c>
      <c r="P999" s="33" t="s">
        <v>2230</v>
      </c>
      <c r="Q999" s="34">
        <f t="shared" si="32"/>
        <v>1</v>
      </c>
      <c r="R999" s="48" t="str">
        <f t="array" aca="1" ref="R999" ca="1">IF(ISNUMBER(Q999),IF(Q999=100%,"CUMPLIDA",IF(AND(ISNUMBER(M999),ISNUMBER(INDIRECT("FECHA_"&amp;$B999,1))), IF(M999&lt;=INDIRECT("FECHA_"&amp;$B999,1),"INCUMPLIDA","PROCESO"), "VERIFICAR FECHA")),"SIN VALOR AVANCE")</f>
        <v>CUMPLIDA</v>
      </c>
    </row>
    <row r="1000" spans="1:18" ht="360.75">
      <c r="A1000" s="44" t="s">
        <v>652</v>
      </c>
      <c r="B1000" s="43" t="s">
        <v>1276</v>
      </c>
      <c r="C1000" s="476"/>
      <c r="D1000" s="476"/>
      <c r="E1000" s="475"/>
      <c r="F1000" s="475"/>
      <c r="G1000" s="475"/>
      <c r="H1000" s="45" t="s">
        <v>664</v>
      </c>
      <c r="I1000" s="33" t="s">
        <v>474</v>
      </c>
      <c r="J1000" s="33" t="s">
        <v>475</v>
      </c>
      <c r="K1000" s="56">
        <v>1</v>
      </c>
      <c r="L1000" s="297">
        <v>45323</v>
      </c>
      <c r="M1000" s="297">
        <v>45747</v>
      </c>
      <c r="N1000" s="95">
        <f t="shared" si="33"/>
        <v>60.571428571428569</v>
      </c>
      <c r="O1000" s="51">
        <v>1</v>
      </c>
      <c r="P1000" s="33" t="s">
        <v>2240</v>
      </c>
      <c r="Q1000" s="34">
        <f t="shared" si="32"/>
        <v>1</v>
      </c>
      <c r="R1000" s="48" t="str">
        <f t="array" aca="1" ref="R1000" ca="1">IF(ISNUMBER(Q1000),IF(Q1000=100%,"CUMPLIDA",IF(AND(ISNUMBER(M1000),ISNUMBER(INDIRECT("FECHA_"&amp;$B1000,1))), IF(M1000&lt;=INDIRECT("FECHA_"&amp;$B1000,1),"INCUMPLIDA","PROCESO"), "VERIFICAR FECHA")),"SIN VALOR AVANCE")</f>
        <v>CUMPLIDA</v>
      </c>
    </row>
    <row r="1001" spans="1:18" ht="150.75">
      <c r="A1001" s="44" t="s">
        <v>652</v>
      </c>
      <c r="B1001" s="43" t="s">
        <v>1276</v>
      </c>
      <c r="C1001" s="476"/>
      <c r="D1001" s="476"/>
      <c r="E1001" s="475"/>
      <c r="F1001" s="475"/>
      <c r="G1001" s="475"/>
      <c r="H1001" s="45" t="s">
        <v>518</v>
      </c>
      <c r="I1001" s="33" t="s">
        <v>518</v>
      </c>
      <c r="J1001" s="33" t="s">
        <v>519</v>
      </c>
      <c r="K1001" s="56">
        <v>1</v>
      </c>
      <c r="L1001" s="297">
        <v>45323</v>
      </c>
      <c r="M1001" s="297">
        <v>45747</v>
      </c>
      <c r="N1001" s="95">
        <f t="shared" si="33"/>
        <v>60.571428571428569</v>
      </c>
      <c r="O1001" s="51">
        <v>1</v>
      </c>
      <c r="P1001" s="33" t="s">
        <v>2232</v>
      </c>
      <c r="Q1001" s="34">
        <f t="shared" si="32"/>
        <v>1</v>
      </c>
      <c r="R1001" s="48" t="str">
        <f t="array" aca="1" ref="R1001" ca="1">IF(ISNUMBER(Q1001),IF(Q1001=100%,"CUMPLIDA",IF(AND(ISNUMBER(M1001),ISNUMBER(INDIRECT("FECHA_"&amp;$B1001,1))), IF(M1001&lt;=INDIRECT("FECHA_"&amp;$B1001,1),"INCUMPLIDA","PROCESO"), "VERIFICAR FECHA")),"SIN VALOR AVANCE")</f>
        <v>CUMPLIDA</v>
      </c>
    </row>
    <row r="1002" spans="1:18" ht="150.75">
      <c r="A1002" s="44" t="s">
        <v>652</v>
      </c>
      <c r="B1002" s="43" t="s">
        <v>1276</v>
      </c>
      <c r="C1002" s="476"/>
      <c r="D1002" s="476"/>
      <c r="E1002" s="475"/>
      <c r="F1002" s="475"/>
      <c r="G1002" s="475"/>
      <c r="H1002" s="45" t="s">
        <v>480</v>
      </c>
      <c r="I1002" s="33" t="s">
        <v>481</v>
      </c>
      <c r="J1002" s="33" t="s">
        <v>482</v>
      </c>
      <c r="K1002" s="56">
        <v>1</v>
      </c>
      <c r="L1002" s="297">
        <v>45231</v>
      </c>
      <c r="M1002" s="297">
        <v>45747</v>
      </c>
      <c r="N1002" s="95">
        <f t="shared" si="33"/>
        <v>73.714285714285708</v>
      </c>
      <c r="O1002" s="51">
        <v>1</v>
      </c>
      <c r="P1002" s="33" t="s">
        <v>2232</v>
      </c>
      <c r="Q1002" s="34">
        <f t="shared" si="32"/>
        <v>1</v>
      </c>
      <c r="R1002" s="48" t="str">
        <f t="array" aca="1" ref="R1002" ca="1">IF(ISNUMBER(Q1002),IF(Q1002=100%,"CUMPLIDA",IF(AND(ISNUMBER(M1002),ISNUMBER(INDIRECT("FECHA_"&amp;$B1002,1))), IF(M1002&lt;=INDIRECT("FECHA_"&amp;$B1002,1),"INCUMPLIDA","PROCESO"), "VERIFICAR FECHA")),"SIN VALOR AVANCE")</f>
        <v>CUMPLIDA</v>
      </c>
    </row>
    <row r="1003" spans="1:18" ht="330.75">
      <c r="A1003" s="44" t="s">
        <v>652</v>
      </c>
      <c r="B1003" s="43" t="s">
        <v>1276</v>
      </c>
      <c r="C1003" s="476"/>
      <c r="D1003" s="476"/>
      <c r="E1003" s="475"/>
      <c r="F1003" s="475"/>
      <c r="G1003" s="475"/>
      <c r="H1003" s="45" t="s">
        <v>483</v>
      </c>
      <c r="I1003" s="33" t="s">
        <v>483</v>
      </c>
      <c r="J1003" s="33" t="s">
        <v>1722</v>
      </c>
      <c r="K1003" s="56">
        <v>1</v>
      </c>
      <c r="L1003" s="297">
        <v>45323</v>
      </c>
      <c r="M1003" s="297">
        <v>45747</v>
      </c>
      <c r="N1003" s="95">
        <f t="shared" si="33"/>
        <v>60.571428571428569</v>
      </c>
      <c r="O1003" s="51">
        <v>1</v>
      </c>
      <c r="P1003" s="33" t="s">
        <v>2241</v>
      </c>
      <c r="Q1003" s="34">
        <f t="shared" si="32"/>
        <v>1</v>
      </c>
      <c r="R1003" s="48" t="str">
        <f t="array" aca="1" ref="R1003" ca="1">IF(ISNUMBER(Q1003),IF(Q1003=100%,"CUMPLIDA",IF(AND(ISNUMBER(M1003),ISNUMBER(INDIRECT("FECHA_"&amp;$B1003,1))), IF(M1003&lt;=INDIRECT("FECHA_"&amp;$B1003,1),"INCUMPLIDA","PROCESO"), "VERIFICAR FECHA")),"SIN VALOR AVANCE")</f>
        <v>CUMPLIDA</v>
      </c>
    </row>
    <row r="1004" spans="1:18" ht="135.75">
      <c r="A1004" s="44" t="s">
        <v>652</v>
      </c>
      <c r="B1004" s="43" t="s">
        <v>1276</v>
      </c>
      <c r="C1004" s="476"/>
      <c r="D1004" s="476"/>
      <c r="E1004" s="475"/>
      <c r="F1004" s="475"/>
      <c r="G1004" s="475"/>
      <c r="H1004" s="45" t="s">
        <v>1808</v>
      </c>
      <c r="I1004" s="33" t="s">
        <v>1808</v>
      </c>
      <c r="J1004" s="33" t="s">
        <v>485</v>
      </c>
      <c r="K1004" s="56">
        <v>1</v>
      </c>
      <c r="L1004" s="297">
        <v>45231</v>
      </c>
      <c r="M1004" s="297">
        <v>45747</v>
      </c>
      <c r="N1004" s="95">
        <f t="shared" si="33"/>
        <v>73.714285714285708</v>
      </c>
      <c r="O1004" s="51">
        <v>1</v>
      </c>
      <c r="P1004" s="53" t="s">
        <v>2242</v>
      </c>
      <c r="Q1004" s="34">
        <f t="shared" ref="Q1004:Q1067" si="34">O1004/K1004</f>
        <v>1</v>
      </c>
      <c r="R1004" s="48" t="str">
        <f t="array" aca="1" ref="R1004" ca="1">IF(ISNUMBER(Q1004),IF(Q1004=100%,"CUMPLIDA",IF(AND(ISNUMBER(M1004),ISNUMBER(INDIRECT("FECHA_"&amp;$B1004,1))), IF(M1004&lt;=INDIRECT("FECHA_"&amp;$B1004,1),"INCUMPLIDA","PROCESO"), "VERIFICAR FECHA")),"SIN VALOR AVANCE")</f>
        <v>CUMPLIDA</v>
      </c>
    </row>
    <row r="1005" spans="1:18" ht="409.5">
      <c r="A1005" s="44" t="s">
        <v>652</v>
      </c>
      <c r="B1005" s="43" t="s">
        <v>1276</v>
      </c>
      <c r="C1005" s="476"/>
      <c r="D1005" s="476"/>
      <c r="E1005" s="475"/>
      <c r="F1005" s="475"/>
      <c r="G1005" s="475"/>
      <c r="H1005" s="45" t="s">
        <v>1809</v>
      </c>
      <c r="I1005" s="33" t="s">
        <v>1809</v>
      </c>
      <c r="J1005" s="33" t="s">
        <v>776</v>
      </c>
      <c r="K1005" s="56">
        <v>1</v>
      </c>
      <c r="L1005" s="297">
        <v>45231</v>
      </c>
      <c r="M1005" s="297">
        <v>45808</v>
      </c>
      <c r="N1005" s="95">
        <f t="shared" si="33"/>
        <v>82.428571428571431</v>
      </c>
      <c r="O1005" s="51">
        <v>1</v>
      </c>
      <c r="P1005" s="53" t="s">
        <v>2237</v>
      </c>
      <c r="Q1005" s="34">
        <f t="shared" si="34"/>
        <v>1</v>
      </c>
      <c r="R1005" s="48" t="str">
        <f t="array" aca="1" ref="R1005" ca="1">IF(ISNUMBER(Q1005),IF(Q1005=100%,"CUMPLIDA",IF(AND(ISNUMBER(M1005),ISNUMBER(INDIRECT("FECHA_"&amp;$B1005,1))), IF(M1005&lt;=INDIRECT("FECHA_"&amp;$B1005,1),"INCUMPLIDA","PROCESO"), "VERIFICAR FECHA")),"SIN VALOR AVANCE")</f>
        <v>CUMPLIDA</v>
      </c>
    </row>
    <row r="1006" spans="1:18" ht="135.75">
      <c r="A1006" s="44" t="s">
        <v>652</v>
      </c>
      <c r="B1006" s="43" t="s">
        <v>1276</v>
      </c>
      <c r="C1006" s="476"/>
      <c r="D1006" s="476"/>
      <c r="E1006" s="475"/>
      <c r="F1006" s="475"/>
      <c r="G1006" s="475"/>
      <c r="H1006" s="45" t="s">
        <v>56</v>
      </c>
      <c r="I1006" s="33" t="s">
        <v>489</v>
      </c>
      <c r="J1006" s="33" t="s">
        <v>490</v>
      </c>
      <c r="K1006" s="56">
        <v>8</v>
      </c>
      <c r="L1006" s="297">
        <v>45809</v>
      </c>
      <c r="M1006" s="297">
        <v>46568</v>
      </c>
      <c r="N1006" s="95">
        <f t="shared" si="33"/>
        <v>108.42857142857143</v>
      </c>
      <c r="O1006" s="51">
        <v>0</v>
      </c>
      <c r="P1006" s="53" t="s">
        <v>2242</v>
      </c>
      <c r="Q1006" s="34">
        <f t="shared" si="34"/>
        <v>0</v>
      </c>
      <c r="R1006" s="48" t="str">
        <f t="array" aca="1" ref="R1006" ca="1">IF(ISNUMBER(Q1006),IF(Q1006=100%,"CUMPLIDA",IF(AND(ISNUMBER(M1006),ISNUMBER(INDIRECT("FECHA_"&amp;$B1006,1))), IF(M1006&lt;=INDIRECT("FECHA_"&amp;$B1006,1),"INCUMPLIDA","PROCESO"), "VERIFICAR FECHA")),"SIN VALOR AVANCE")</f>
        <v>PROCESO</v>
      </c>
    </row>
    <row r="1007" spans="1:18" ht="315.75">
      <c r="A1007" s="44" t="s">
        <v>652</v>
      </c>
      <c r="B1007" s="43" t="s">
        <v>1276</v>
      </c>
      <c r="C1007" s="476"/>
      <c r="D1007" s="476"/>
      <c r="E1007" s="475"/>
      <c r="F1007" s="475"/>
      <c r="G1007" s="475"/>
      <c r="H1007" s="45" t="s">
        <v>492</v>
      </c>
      <c r="I1007" s="33" t="s">
        <v>493</v>
      </c>
      <c r="J1007" s="33" t="s">
        <v>494</v>
      </c>
      <c r="K1007" s="56">
        <v>1</v>
      </c>
      <c r="L1007" s="297">
        <v>45809</v>
      </c>
      <c r="M1007" s="297">
        <v>46568</v>
      </c>
      <c r="N1007" s="95">
        <f t="shared" ref="N1007:N1070" si="35">(M1007-L1007)/7</f>
        <v>108.42857142857143</v>
      </c>
      <c r="O1007" s="51">
        <v>0</v>
      </c>
      <c r="P1007" s="53" t="s">
        <v>2243</v>
      </c>
      <c r="Q1007" s="34">
        <f t="shared" si="34"/>
        <v>0</v>
      </c>
      <c r="R1007" s="48" t="str">
        <f t="array" aca="1" ref="R1007" ca="1">IF(ISNUMBER(Q1007),IF(Q1007=100%,"CUMPLIDA",IF(AND(ISNUMBER(M1007),ISNUMBER(INDIRECT("FECHA_"&amp;$B1007,1))), IF(M1007&lt;=INDIRECT("FECHA_"&amp;$B1007,1),"INCUMPLIDA","PROCESO"), "VERIFICAR FECHA")),"SIN VALOR AVANCE")</f>
        <v>PROCESO</v>
      </c>
    </row>
    <row r="1008" spans="1:18" ht="409.5">
      <c r="A1008" s="44" t="s">
        <v>652</v>
      </c>
      <c r="B1008" s="43" t="s">
        <v>1276</v>
      </c>
      <c r="C1008" s="476"/>
      <c r="D1008" s="476"/>
      <c r="E1008" s="475"/>
      <c r="F1008" s="475"/>
      <c r="G1008" s="475"/>
      <c r="H1008" s="45" t="s">
        <v>495</v>
      </c>
      <c r="I1008" s="33" t="s">
        <v>496</v>
      </c>
      <c r="J1008" s="33" t="s">
        <v>527</v>
      </c>
      <c r="K1008" s="56">
        <v>2</v>
      </c>
      <c r="L1008" s="297">
        <v>45809</v>
      </c>
      <c r="M1008" s="297">
        <v>46568</v>
      </c>
      <c r="N1008" s="95">
        <f t="shared" si="35"/>
        <v>108.42857142857143</v>
      </c>
      <c r="O1008" s="51">
        <v>0</v>
      </c>
      <c r="P1008" s="53" t="s">
        <v>2237</v>
      </c>
      <c r="Q1008" s="34">
        <f t="shared" si="34"/>
        <v>0</v>
      </c>
      <c r="R1008" s="48" t="str">
        <f t="array" aca="1" ref="R1008" ca="1">IF(ISNUMBER(Q1008),IF(Q1008=100%,"CUMPLIDA",IF(AND(ISNUMBER(M1008),ISNUMBER(INDIRECT("FECHA_"&amp;$B1008,1))), IF(M1008&lt;=INDIRECT("FECHA_"&amp;$B1008,1),"INCUMPLIDA","PROCESO"), "VERIFICAR FECHA")),"SIN VALOR AVANCE")</f>
        <v>PROCESO</v>
      </c>
    </row>
    <row r="1009" spans="1:18" ht="405.75">
      <c r="A1009" s="44" t="s">
        <v>652</v>
      </c>
      <c r="B1009" s="43" t="s">
        <v>1276</v>
      </c>
      <c r="C1009" s="476"/>
      <c r="D1009" s="476"/>
      <c r="E1009" s="475"/>
      <c r="F1009" s="475"/>
      <c r="G1009" s="475"/>
      <c r="H1009" s="45" t="s">
        <v>2244</v>
      </c>
      <c r="I1009" s="33" t="s">
        <v>2245</v>
      </c>
      <c r="J1009" s="33" t="s">
        <v>2246</v>
      </c>
      <c r="K1009" s="66">
        <v>1</v>
      </c>
      <c r="L1009" s="296">
        <v>45474</v>
      </c>
      <c r="M1009" s="296">
        <v>45716</v>
      </c>
      <c r="N1009" s="95">
        <f t="shared" si="35"/>
        <v>34.571428571428569</v>
      </c>
      <c r="O1009" s="46">
        <v>1</v>
      </c>
      <c r="P1009" s="53" t="s">
        <v>2247</v>
      </c>
      <c r="Q1009" s="34">
        <f t="shared" si="34"/>
        <v>1</v>
      </c>
      <c r="R1009" s="48" t="str">
        <f t="array" aca="1" ref="R1009" ca="1">IF(ISNUMBER(Q1009),IF(Q1009=100%,"CUMPLIDA",IF(AND(ISNUMBER(M1009),ISNUMBER(INDIRECT("FECHA_"&amp;$B1009,1))), IF(M1009&lt;=INDIRECT("FECHA_"&amp;$B1009,1),"INCUMPLIDA","PROCESO"), "VERIFICAR FECHA")),"SIN VALOR AVANCE")</f>
        <v>CUMPLIDA</v>
      </c>
    </row>
    <row r="1010" spans="1:18" ht="240" customHeight="1">
      <c r="A1010" s="44" t="s">
        <v>652</v>
      </c>
      <c r="B1010" s="43" t="s">
        <v>1276</v>
      </c>
      <c r="C1010" s="474" t="s">
        <v>2248</v>
      </c>
      <c r="D1010" s="477" t="s">
        <v>2249</v>
      </c>
      <c r="E1010" s="488" t="s">
        <v>2250</v>
      </c>
      <c r="F1010" s="488"/>
      <c r="G1010" s="488" t="s">
        <v>2251</v>
      </c>
      <c r="H1010" s="36" t="s">
        <v>2252</v>
      </c>
      <c r="I1010" s="37" t="s">
        <v>2253</v>
      </c>
      <c r="J1010" s="33" t="s">
        <v>2254</v>
      </c>
      <c r="K1010" s="56">
        <v>1</v>
      </c>
      <c r="L1010" s="296">
        <v>45672</v>
      </c>
      <c r="M1010" s="301">
        <v>45748</v>
      </c>
      <c r="N1010" s="95">
        <f t="shared" si="35"/>
        <v>10.857142857142858</v>
      </c>
      <c r="O1010" s="51">
        <v>1</v>
      </c>
      <c r="P1010" s="33" t="s">
        <v>2255</v>
      </c>
      <c r="Q1010" s="34">
        <f t="shared" si="34"/>
        <v>1</v>
      </c>
      <c r="R1010" s="48" t="str">
        <f t="array" aca="1" ref="R1010" ca="1">IF(ISNUMBER(Q1010),IF(Q1010=100%,"CUMPLIDA",IF(AND(ISNUMBER(M1010),ISNUMBER(INDIRECT("FECHA_"&amp;$B1010,1))), IF(M1010&lt;=INDIRECT("FECHA_"&amp;$B1010,1),"INCUMPLIDA","PROCESO"), "VERIFICAR FECHA")),"SIN VALOR AVANCE")</f>
        <v>CUMPLIDA</v>
      </c>
    </row>
    <row r="1011" spans="1:18" ht="225">
      <c r="A1011" s="44" t="s">
        <v>652</v>
      </c>
      <c r="B1011" s="43" t="s">
        <v>1276</v>
      </c>
      <c r="C1011" s="474"/>
      <c r="D1011" s="477"/>
      <c r="E1011" s="488"/>
      <c r="F1011" s="488"/>
      <c r="G1011" s="488" t="s">
        <v>2251</v>
      </c>
      <c r="H1011" s="36" t="s">
        <v>2256</v>
      </c>
      <c r="I1011" s="37" t="s">
        <v>2257</v>
      </c>
      <c r="J1011" s="33" t="s">
        <v>2258</v>
      </c>
      <c r="K1011" s="56">
        <v>2</v>
      </c>
      <c r="L1011" s="296">
        <v>45672</v>
      </c>
      <c r="M1011" s="296">
        <v>46037</v>
      </c>
      <c r="N1011" s="95">
        <f t="shared" si="35"/>
        <v>52.142857142857146</v>
      </c>
      <c r="O1011" s="51">
        <v>1</v>
      </c>
      <c r="P1011" s="33" t="s">
        <v>5594</v>
      </c>
      <c r="Q1011" s="34">
        <f t="shared" si="34"/>
        <v>0.5</v>
      </c>
      <c r="R1011" s="48" t="str">
        <f t="array" aca="1" ref="R1011" ca="1">IF(ISNUMBER(Q1011),IF(Q1011=100%,"CUMPLIDA",IF(AND(ISNUMBER(M1011),ISNUMBER(INDIRECT("FECHA_"&amp;$B1011,1))), IF(M1011&lt;=INDIRECT("FECHA_"&amp;$B1011,1),"INCUMPLIDA","PROCESO"), "VERIFICAR FECHA")),"SIN VALOR AVANCE")</f>
        <v>PROCESO</v>
      </c>
    </row>
    <row r="1012" spans="1:18" ht="135.75" customHeight="1">
      <c r="A1012" s="44" t="s">
        <v>652</v>
      </c>
      <c r="B1012" s="43" t="s">
        <v>1276</v>
      </c>
      <c r="C1012" s="474"/>
      <c r="D1012" s="477"/>
      <c r="E1012" s="488"/>
      <c r="F1012" s="488"/>
      <c r="G1012" s="488" t="s">
        <v>2251</v>
      </c>
      <c r="H1012" s="45" t="s">
        <v>2259</v>
      </c>
      <c r="I1012" s="33" t="s">
        <v>2259</v>
      </c>
      <c r="J1012" s="33" t="s">
        <v>2260</v>
      </c>
      <c r="K1012" s="66">
        <v>1</v>
      </c>
      <c r="L1012" s="296">
        <v>45691</v>
      </c>
      <c r="M1012" s="296">
        <v>46234</v>
      </c>
      <c r="N1012" s="95">
        <f t="shared" si="35"/>
        <v>77.571428571428569</v>
      </c>
      <c r="O1012" s="46">
        <v>0.37</v>
      </c>
      <c r="P1012" s="33" t="s">
        <v>5595</v>
      </c>
      <c r="Q1012" s="34">
        <f t="shared" si="34"/>
        <v>0.37</v>
      </c>
      <c r="R1012" s="48" t="str">
        <f t="array" aca="1" ref="R1012" ca="1">IF(ISNUMBER(Q1012),IF(Q1012=100%,"CUMPLIDA",IF(AND(ISNUMBER(M1012),ISNUMBER(INDIRECT("FECHA_"&amp;$B1012,1))), IF(M1012&lt;=INDIRECT("FECHA_"&amp;$B1012,1),"INCUMPLIDA","PROCESO"), "VERIFICAR FECHA")),"SIN VALOR AVANCE")</f>
        <v>PROCESO</v>
      </c>
    </row>
    <row r="1013" spans="1:18" ht="300.75" customHeight="1">
      <c r="A1013" s="44" t="s">
        <v>652</v>
      </c>
      <c r="B1013" s="43" t="s">
        <v>1276</v>
      </c>
      <c r="C1013" s="474" t="s">
        <v>2248</v>
      </c>
      <c r="D1013" s="477" t="s">
        <v>2249</v>
      </c>
      <c r="E1013" s="475" t="s">
        <v>2261</v>
      </c>
      <c r="F1013" s="475"/>
      <c r="G1013" s="475" t="s">
        <v>2262</v>
      </c>
      <c r="H1013" s="67" t="s">
        <v>2263</v>
      </c>
      <c r="I1013" s="68" t="s">
        <v>2264</v>
      </c>
      <c r="J1013" s="60" t="s">
        <v>2265</v>
      </c>
      <c r="K1013" s="51">
        <v>2</v>
      </c>
      <c r="L1013" s="296">
        <v>45691</v>
      </c>
      <c r="M1013" s="296">
        <v>46055</v>
      </c>
      <c r="N1013" s="95">
        <f t="shared" si="35"/>
        <v>52</v>
      </c>
      <c r="O1013" s="51">
        <v>0.6</v>
      </c>
      <c r="P1013" s="33" t="s">
        <v>5596</v>
      </c>
      <c r="Q1013" s="34">
        <f t="shared" si="34"/>
        <v>0.3</v>
      </c>
      <c r="R1013" s="48" t="str">
        <f t="array" aca="1" ref="R1013" ca="1">IF(ISNUMBER(Q1013),IF(Q1013=100%,"CUMPLIDA",IF(AND(ISNUMBER(M1013),ISNUMBER(INDIRECT("FECHA_"&amp;$B1013,1))), IF(M1013&lt;=INDIRECT("FECHA_"&amp;$B1013,1),"INCUMPLIDA","PROCESO"), "VERIFICAR FECHA")),"SIN VALOR AVANCE")</f>
        <v>PROCESO</v>
      </c>
    </row>
    <row r="1014" spans="1:18" ht="180.75" customHeight="1">
      <c r="A1014" s="44" t="s">
        <v>652</v>
      </c>
      <c r="B1014" s="43" t="s">
        <v>1276</v>
      </c>
      <c r="C1014" s="474"/>
      <c r="D1014" s="477"/>
      <c r="E1014" s="475"/>
      <c r="F1014" s="475"/>
      <c r="G1014" s="475" t="s">
        <v>2262</v>
      </c>
      <c r="H1014" s="67" t="s">
        <v>2266</v>
      </c>
      <c r="I1014" s="68" t="s">
        <v>2266</v>
      </c>
      <c r="J1014" s="69" t="s">
        <v>2267</v>
      </c>
      <c r="K1014" s="56">
        <v>1</v>
      </c>
      <c r="L1014" s="296">
        <v>45691</v>
      </c>
      <c r="M1014" s="296">
        <v>45869</v>
      </c>
      <c r="N1014" s="95">
        <f t="shared" si="35"/>
        <v>25.428571428571427</v>
      </c>
      <c r="O1014" s="51">
        <v>1</v>
      </c>
      <c r="P1014" s="53" t="s">
        <v>2268</v>
      </c>
      <c r="Q1014" s="34">
        <f t="shared" si="34"/>
        <v>1</v>
      </c>
      <c r="R1014" s="48" t="str">
        <f t="array" aca="1" ref="R1014" ca="1">IF(ISNUMBER(Q1014),IF(Q1014=100%,"CUMPLIDA",IF(AND(ISNUMBER(M1014),ISNUMBER(INDIRECT("FECHA_"&amp;$B1014,1))), IF(M1014&lt;=INDIRECT("FECHA_"&amp;$B1014,1),"INCUMPLIDA","PROCESO"), "VERIFICAR FECHA")),"SIN VALOR AVANCE")</f>
        <v>CUMPLIDA</v>
      </c>
    </row>
    <row r="1015" spans="1:18" ht="270.75">
      <c r="A1015" s="44" t="s">
        <v>652</v>
      </c>
      <c r="B1015" s="43" t="s">
        <v>1276</v>
      </c>
      <c r="C1015" s="474"/>
      <c r="D1015" s="477"/>
      <c r="E1015" s="475"/>
      <c r="F1015" s="475"/>
      <c r="G1015" s="475" t="s">
        <v>2262</v>
      </c>
      <c r="H1015" s="488" t="s">
        <v>2269</v>
      </c>
      <c r="I1015" s="37" t="s">
        <v>2270</v>
      </c>
      <c r="J1015" s="33" t="s">
        <v>2271</v>
      </c>
      <c r="K1015" s="56">
        <v>1</v>
      </c>
      <c r="L1015" s="301">
        <v>45691</v>
      </c>
      <c r="M1015" s="301">
        <v>46055</v>
      </c>
      <c r="N1015" s="95">
        <f t="shared" si="35"/>
        <v>52</v>
      </c>
      <c r="O1015" s="51">
        <v>1</v>
      </c>
      <c r="P1015" s="33" t="s">
        <v>2272</v>
      </c>
      <c r="Q1015" s="34">
        <f t="shared" si="34"/>
        <v>1</v>
      </c>
      <c r="R1015" s="48" t="str">
        <f t="array" aca="1" ref="R1015" ca="1">IF(ISNUMBER(Q1015),IF(Q1015=100%,"CUMPLIDA",IF(AND(ISNUMBER(M1015),ISNUMBER(INDIRECT("FECHA_"&amp;$B1015,1))), IF(M1015&lt;=INDIRECT("FECHA_"&amp;$B1015,1),"INCUMPLIDA","PROCESO"), "VERIFICAR FECHA")),"SIN VALOR AVANCE")</f>
        <v>CUMPLIDA</v>
      </c>
    </row>
    <row r="1016" spans="1:18" ht="270.75">
      <c r="A1016" s="44" t="s">
        <v>652</v>
      </c>
      <c r="B1016" s="43" t="s">
        <v>1276</v>
      </c>
      <c r="C1016" s="474"/>
      <c r="D1016" s="477"/>
      <c r="E1016" s="475"/>
      <c r="F1016" s="475"/>
      <c r="G1016" s="475" t="s">
        <v>2262</v>
      </c>
      <c r="H1016" s="488"/>
      <c r="I1016" s="37" t="s">
        <v>2273</v>
      </c>
      <c r="J1016" s="33" t="s">
        <v>2274</v>
      </c>
      <c r="K1016" s="56">
        <v>8</v>
      </c>
      <c r="L1016" s="301">
        <v>45689</v>
      </c>
      <c r="M1016" s="301">
        <v>46054</v>
      </c>
      <c r="N1016" s="95">
        <f t="shared" si="35"/>
        <v>52.142857142857146</v>
      </c>
      <c r="O1016" s="51">
        <v>6</v>
      </c>
      <c r="P1016" s="33" t="s">
        <v>2272</v>
      </c>
      <c r="Q1016" s="34">
        <f t="shared" si="34"/>
        <v>0.75</v>
      </c>
      <c r="R1016" s="48" t="str">
        <f t="array" aca="1" ref="R1016" ca="1">IF(ISNUMBER(Q1016),IF(Q1016=100%,"CUMPLIDA",IF(AND(ISNUMBER(M1016),ISNUMBER(INDIRECT("FECHA_"&amp;$B1016,1))), IF(M1016&lt;=INDIRECT("FECHA_"&amp;$B1016,1),"INCUMPLIDA","PROCESO"), "VERIFICAR FECHA")),"SIN VALOR AVANCE")</f>
        <v>PROCESO</v>
      </c>
    </row>
    <row r="1017" spans="1:18" ht="330.75">
      <c r="A1017" s="44" t="s">
        <v>652</v>
      </c>
      <c r="B1017" s="43" t="s">
        <v>1276</v>
      </c>
      <c r="C1017" s="474" t="s">
        <v>2248</v>
      </c>
      <c r="D1017" s="477" t="s">
        <v>2249</v>
      </c>
      <c r="E1017" s="475" t="s">
        <v>2275</v>
      </c>
      <c r="F1017" s="475"/>
      <c r="G1017" s="475" t="s">
        <v>2276</v>
      </c>
      <c r="H1017" s="67" t="s">
        <v>2263</v>
      </c>
      <c r="I1017" s="68" t="s">
        <v>2264</v>
      </c>
      <c r="J1017" s="68" t="s">
        <v>2265</v>
      </c>
      <c r="K1017" s="51">
        <v>2</v>
      </c>
      <c r="L1017" s="296">
        <v>45691</v>
      </c>
      <c r="M1017" s="296">
        <v>46055</v>
      </c>
      <c r="N1017" s="95">
        <f t="shared" si="35"/>
        <v>52</v>
      </c>
      <c r="O1017" s="51">
        <v>2</v>
      </c>
      <c r="P1017" s="33" t="s">
        <v>2277</v>
      </c>
      <c r="Q1017" s="34">
        <f t="shared" si="34"/>
        <v>1</v>
      </c>
      <c r="R1017" s="48" t="str">
        <f t="array" aca="1" ref="R1017" ca="1">IF(ISNUMBER(Q1017),IF(Q1017=100%,"CUMPLIDA",IF(AND(ISNUMBER(M1017),ISNUMBER(INDIRECT("FECHA_"&amp;$B1017,1))), IF(M1017&lt;=INDIRECT("FECHA_"&amp;$B1017,1),"INCUMPLIDA","PROCESO"), "VERIFICAR FECHA")),"SIN VALOR AVANCE")</f>
        <v>CUMPLIDA</v>
      </c>
    </row>
    <row r="1018" spans="1:18" ht="225.75">
      <c r="A1018" s="44" t="s">
        <v>652</v>
      </c>
      <c r="B1018" s="43" t="s">
        <v>1276</v>
      </c>
      <c r="C1018" s="474"/>
      <c r="D1018" s="477"/>
      <c r="E1018" s="475"/>
      <c r="F1018" s="475"/>
      <c r="G1018" s="475" t="s">
        <v>2276</v>
      </c>
      <c r="H1018" s="67" t="s">
        <v>2266</v>
      </c>
      <c r="I1018" s="68" t="s">
        <v>2266</v>
      </c>
      <c r="J1018" s="68" t="s">
        <v>2267</v>
      </c>
      <c r="K1018" s="56">
        <v>1</v>
      </c>
      <c r="L1018" s="296">
        <v>45691</v>
      </c>
      <c r="M1018" s="296">
        <v>46081</v>
      </c>
      <c r="N1018" s="95">
        <f t="shared" si="35"/>
        <v>55.714285714285715</v>
      </c>
      <c r="O1018" s="51">
        <v>1</v>
      </c>
      <c r="P1018" s="33" t="s">
        <v>2278</v>
      </c>
      <c r="Q1018" s="34">
        <f t="shared" si="34"/>
        <v>1</v>
      </c>
      <c r="R1018" s="48" t="str">
        <f t="array" aca="1" ref="R1018" ca="1">IF(ISNUMBER(Q1018),IF(Q1018=100%,"CUMPLIDA",IF(AND(ISNUMBER(M1018),ISNUMBER(INDIRECT("FECHA_"&amp;$B1018,1))), IF(M1018&lt;=INDIRECT("FECHA_"&amp;$B1018,1),"INCUMPLIDA","PROCESO"), "VERIFICAR FECHA")),"SIN VALOR AVANCE")</f>
        <v>CUMPLIDA</v>
      </c>
    </row>
    <row r="1019" spans="1:18" ht="270">
      <c r="A1019" s="44" t="s">
        <v>652</v>
      </c>
      <c r="B1019" s="43" t="s">
        <v>1276</v>
      </c>
      <c r="C1019" s="474"/>
      <c r="D1019" s="477"/>
      <c r="E1019" s="475"/>
      <c r="F1019" s="475"/>
      <c r="G1019" s="475" t="s">
        <v>2276</v>
      </c>
      <c r="H1019" s="45" t="s">
        <v>2279</v>
      </c>
      <c r="I1019" s="37" t="s">
        <v>2273</v>
      </c>
      <c r="J1019" s="33" t="s">
        <v>2274</v>
      </c>
      <c r="K1019" s="56">
        <v>8</v>
      </c>
      <c r="L1019" s="301">
        <v>45691</v>
      </c>
      <c r="M1019" s="301">
        <v>46055</v>
      </c>
      <c r="N1019" s="95">
        <f t="shared" si="35"/>
        <v>52</v>
      </c>
      <c r="O1019" s="51">
        <v>6</v>
      </c>
      <c r="P1019" s="33" t="s">
        <v>5597</v>
      </c>
      <c r="Q1019" s="34">
        <f t="shared" si="34"/>
        <v>0.75</v>
      </c>
      <c r="R1019" s="48" t="str">
        <f t="array" aca="1" ref="R1019" ca="1">IF(ISNUMBER(Q1019),IF(Q1019=100%,"CUMPLIDA",IF(AND(ISNUMBER(M1019),ISNUMBER(INDIRECT("FECHA_"&amp;$B1019,1))), IF(M1019&lt;=INDIRECT("FECHA_"&amp;$B1019,1),"INCUMPLIDA","PROCESO"), "VERIFICAR FECHA")),"SIN VALOR AVANCE")</f>
        <v>PROCESO</v>
      </c>
    </row>
    <row r="1020" spans="1:18" ht="105.75" customHeight="1">
      <c r="A1020" s="44" t="s">
        <v>652</v>
      </c>
      <c r="B1020" s="43" t="s">
        <v>1276</v>
      </c>
      <c r="C1020" s="474"/>
      <c r="D1020" s="477"/>
      <c r="E1020" s="475"/>
      <c r="F1020" s="475"/>
      <c r="G1020" s="475" t="s">
        <v>2276</v>
      </c>
      <c r="H1020" s="45" t="s">
        <v>2259</v>
      </c>
      <c r="I1020" s="33" t="s">
        <v>2281</v>
      </c>
      <c r="J1020" s="33" t="s">
        <v>2260</v>
      </c>
      <c r="K1020" s="66">
        <v>1</v>
      </c>
      <c r="L1020" s="296">
        <v>45691</v>
      </c>
      <c r="M1020" s="296">
        <v>46234</v>
      </c>
      <c r="N1020" s="95">
        <f t="shared" si="35"/>
        <v>77.571428571428569</v>
      </c>
      <c r="O1020" s="46">
        <v>0.37</v>
      </c>
      <c r="P1020" s="33" t="s">
        <v>5598</v>
      </c>
      <c r="Q1020" s="34">
        <f t="shared" si="34"/>
        <v>0.37</v>
      </c>
      <c r="R1020" s="48" t="str">
        <f t="array" aca="1" ref="R1020" ca="1">IF(ISNUMBER(Q1020),IF(Q1020=100%,"CUMPLIDA",IF(AND(ISNUMBER(M1020),ISNUMBER(INDIRECT("FECHA_"&amp;$B1020,1))), IF(M1020&lt;=INDIRECT("FECHA_"&amp;$B1020,1),"INCUMPLIDA","PROCESO"), "VERIFICAR FECHA")),"SIN VALOR AVANCE")</f>
        <v>PROCESO</v>
      </c>
    </row>
    <row r="1021" spans="1:18" ht="165.75" customHeight="1">
      <c r="A1021" s="44" t="s">
        <v>652</v>
      </c>
      <c r="B1021" s="43" t="s">
        <v>1276</v>
      </c>
      <c r="C1021" s="474" t="s">
        <v>2248</v>
      </c>
      <c r="D1021" s="477" t="s">
        <v>2249</v>
      </c>
      <c r="E1021" s="475" t="s">
        <v>2282</v>
      </c>
      <c r="F1021" s="475"/>
      <c r="G1021" s="494" t="s">
        <v>2283</v>
      </c>
      <c r="H1021" s="67" t="s">
        <v>2284</v>
      </c>
      <c r="I1021" s="68" t="s">
        <v>2284</v>
      </c>
      <c r="J1021" s="60" t="s">
        <v>2265</v>
      </c>
      <c r="K1021" s="46">
        <v>1</v>
      </c>
      <c r="L1021" s="296">
        <v>46204</v>
      </c>
      <c r="M1021" s="299">
        <v>46446</v>
      </c>
      <c r="N1021" s="95">
        <f t="shared" si="35"/>
        <v>34.571428571428569</v>
      </c>
      <c r="O1021" s="51">
        <v>0</v>
      </c>
      <c r="P1021" s="33" t="s">
        <v>5599</v>
      </c>
      <c r="Q1021" s="34">
        <f t="shared" si="34"/>
        <v>0</v>
      </c>
      <c r="R1021" s="48" t="str">
        <f t="array" aca="1" ref="R1021" ca="1">IF(ISNUMBER(Q1021),IF(Q1021=100%,"CUMPLIDA",IF(AND(ISNUMBER(M1021),ISNUMBER(INDIRECT("FECHA_"&amp;$B1021,1))), IF(M1021&lt;=INDIRECT("FECHA_"&amp;$B1021,1),"INCUMPLIDA","PROCESO"), "VERIFICAR FECHA")),"SIN VALOR AVANCE")</f>
        <v>PROCESO</v>
      </c>
    </row>
    <row r="1022" spans="1:18" ht="75">
      <c r="A1022" s="44" t="s">
        <v>652</v>
      </c>
      <c r="B1022" s="43" t="s">
        <v>1276</v>
      </c>
      <c r="C1022" s="474"/>
      <c r="D1022" s="477"/>
      <c r="E1022" s="475"/>
      <c r="F1022" s="475"/>
      <c r="G1022" s="494"/>
      <c r="H1022" s="67" t="s">
        <v>2266</v>
      </c>
      <c r="I1022" s="68" t="s">
        <v>2266</v>
      </c>
      <c r="J1022" s="69" t="s">
        <v>2267</v>
      </c>
      <c r="K1022" s="56">
        <v>1</v>
      </c>
      <c r="L1022" s="296">
        <v>45691</v>
      </c>
      <c r="M1022" s="296">
        <v>46081</v>
      </c>
      <c r="N1022" s="95">
        <f t="shared" si="35"/>
        <v>55.714285714285715</v>
      </c>
      <c r="O1022" s="51">
        <v>1</v>
      </c>
      <c r="P1022" s="33" t="s">
        <v>2285</v>
      </c>
      <c r="Q1022" s="34">
        <f t="shared" si="34"/>
        <v>1</v>
      </c>
      <c r="R1022" s="48" t="str">
        <f t="array" aca="1" ref="R1022" ca="1">IF(ISNUMBER(Q1022),IF(Q1022=100%,"CUMPLIDA",IF(AND(ISNUMBER(M1022),ISNUMBER(INDIRECT("FECHA_"&amp;$B1022,1))), IF(M1022&lt;=INDIRECT("FECHA_"&amp;$B1022,1),"INCUMPLIDA","PROCESO"), "VERIFICAR FECHA")),"SIN VALOR AVANCE")</f>
        <v>CUMPLIDA</v>
      </c>
    </row>
    <row r="1023" spans="1:18" ht="330.75" customHeight="1">
      <c r="A1023" s="44" t="s">
        <v>652</v>
      </c>
      <c r="B1023" s="43" t="s">
        <v>1276</v>
      </c>
      <c r="C1023" s="474" t="s">
        <v>2248</v>
      </c>
      <c r="D1023" s="477" t="s">
        <v>2286</v>
      </c>
      <c r="E1023" s="475" t="s">
        <v>2287</v>
      </c>
      <c r="F1023" s="475"/>
      <c r="G1023" s="475" t="s">
        <v>2288</v>
      </c>
      <c r="H1023" s="67" t="s">
        <v>2263</v>
      </c>
      <c r="I1023" s="68" t="s">
        <v>2264</v>
      </c>
      <c r="J1023" s="60" t="s">
        <v>2265</v>
      </c>
      <c r="K1023" s="51">
        <v>2</v>
      </c>
      <c r="L1023" s="296">
        <v>45691</v>
      </c>
      <c r="M1023" s="296">
        <v>46055</v>
      </c>
      <c r="N1023" s="95">
        <f t="shared" si="35"/>
        <v>52</v>
      </c>
      <c r="O1023" s="51">
        <v>2</v>
      </c>
      <c r="P1023" s="33" t="s">
        <v>2277</v>
      </c>
      <c r="Q1023" s="34">
        <f t="shared" si="34"/>
        <v>1</v>
      </c>
      <c r="R1023" s="48" t="str">
        <f t="array" aca="1" ref="R1023" ca="1">IF(ISNUMBER(Q1023),IF(Q1023=100%,"CUMPLIDA",IF(AND(ISNUMBER(M1023),ISNUMBER(INDIRECT("FECHA_"&amp;$B1023,1))), IF(M1023&lt;=INDIRECT("FECHA_"&amp;$B1023,1),"INCUMPLIDA","PROCESO"), "VERIFICAR FECHA")),"SIN VALOR AVANCE")</f>
        <v>CUMPLIDA</v>
      </c>
    </row>
    <row r="1024" spans="1:18" ht="225.75">
      <c r="A1024" s="44" t="s">
        <v>652</v>
      </c>
      <c r="B1024" s="43" t="s">
        <v>1276</v>
      </c>
      <c r="C1024" s="474"/>
      <c r="D1024" s="477"/>
      <c r="E1024" s="475"/>
      <c r="F1024" s="475"/>
      <c r="G1024" s="475" t="s">
        <v>2288</v>
      </c>
      <c r="H1024" s="67" t="s">
        <v>2266</v>
      </c>
      <c r="I1024" s="68" t="s">
        <v>2266</v>
      </c>
      <c r="J1024" s="69" t="s">
        <v>2267</v>
      </c>
      <c r="K1024" s="56">
        <v>1</v>
      </c>
      <c r="L1024" s="296">
        <v>45691</v>
      </c>
      <c r="M1024" s="296">
        <v>46081</v>
      </c>
      <c r="N1024" s="95">
        <f t="shared" si="35"/>
        <v>55.714285714285715</v>
      </c>
      <c r="O1024" s="51">
        <v>1</v>
      </c>
      <c r="P1024" s="33" t="s">
        <v>2278</v>
      </c>
      <c r="Q1024" s="34">
        <f t="shared" si="34"/>
        <v>1</v>
      </c>
      <c r="R1024" s="48" t="str">
        <f t="array" aca="1" ref="R1024" ca="1">IF(ISNUMBER(Q1024),IF(Q1024=100%,"CUMPLIDA",IF(AND(ISNUMBER(M1024),ISNUMBER(INDIRECT("FECHA_"&amp;$B1024,1))), IF(M1024&lt;=INDIRECT("FECHA_"&amp;$B1024,1),"INCUMPLIDA","PROCESO"), "VERIFICAR FECHA")),"SIN VALOR AVANCE")</f>
        <v>CUMPLIDA</v>
      </c>
    </row>
    <row r="1025" spans="1:18" ht="255.75">
      <c r="A1025" s="44" t="s">
        <v>652</v>
      </c>
      <c r="B1025" s="43" t="s">
        <v>1276</v>
      </c>
      <c r="C1025" s="474"/>
      <c r="D1025" s="477"/>
      <c r="E1025" s="475"/>
      <c r="F1025" s="475"/>
      <c r="G1025" s="475" t="s">
        <v>2288</v>
      </c>
      <c r="H1025" s="45" t="s">
        <v>2279</v>
      </c>
      <c r="I1025" s="37" t="s">
        <v>2273</v>
      </c>
      <c r="J1025" s="33" t="s">
        <v>2289</v>
      </c>
      <c r="K1025" s="56">
        <v>8</v>
      </c>
      <c r="L1025" s="301">
        <v>45691</v>
      </c>
      <c r="M1025" s="301">
        <v>46055</v>
      </c>
      <c r="N1025" s="95">
        <f t="shared" si="35"/>
        <v>52</v>
      </c>
      <c r="O1025" s="51">
        <v>6</v>
      </c>
      <c r="P1025" s="33" t="s">
        <v>2280</v>
      </c>
      <c r="Q1025" s="34">
        <f t="shared" si="34"/>
        <v>0.75</v>
      </c>
      <c r="R1025" s="48" t="str">
        <f t="array" aca="1" ref="R1025" ca="1">IF(ISNUMBER(Q1025),IF(Q1025=100%,"CUMPLIDA",IF(AND(ISNUMBER(M1025),ISNUMBER(INDIRECT("FECHA_"&amp;$B1025,1))), IF(M1025&lt;=INDIRECT("FECHA_"&amp;$B1025,1),"INCUMPLIDA","PROCESO"), "VERIFICAR FECHA")),"SIN VALOR AVANCE")</f>
        <v>PROCESO</v>
      </c>
    </row>
    <row r="1026" spans="1:18" ht="105.75">
      <c r="A1026" s="44" t="s">
        <v>652</v>
      </c>
      <c r="B1026" s="43" t="s">
        <v>1276</v>
      </c>
      <c r="C1026" s="474"/>
      <c r="D1026" s="477"/>
      <c r="E1026" s="475"/>
      <c r="F1026" s="475"/>
      <c r="G1026" s="475" t="s">
        <v>2288</v>
      </c>
      <c r="H1026" s="45" t="s">
        <v>2259</v>
      </c>
      <c r="I1026" s="33" t="s">
        <v>2281</v>
      </c>
      <c r="J1026" s="33" t="s">
        <v>2260</v>
      </c>
      <c r="K1026" s="66">
        <v>1</v>
      </c>
      <c r="L1026" s="296">
        <v>45691</v>
      </c>
      <c r="M1026" s="296">
        <v>46234</v>
      </c>
      <c r="N1026" s="95">
        <f t="shared" si="35"/>
        <v>77.571428571428569</v>
      </c>
      <c r="O1026" s="46">
        <v>0.37</v>
      </c>
      <c r="P1026" s="33" t="s">
        <v>5598</v>
      </c>
      <c r="Q1026" s="34">
        <f t="shared" si="34"/>
        <v>0.37</v>
      </c>
      <c r="R1026" s="48" t="str">
        <f t="array" aca="1" ref="R1026" ca="1">IF(ISNUMBER(Q1026),IF(Q1026=100%,"CUMPLIDA",IF(AND(ISNUMBER(M1026),ISNUMBER(INDIRECT("FECHA_"&amp;$B1026,1))), IF(M1026&lt;=INDIRECT("FECHA_"&amp;$B1026,1),"INCUMPLIDA","PROCESO"), "VERIFICAR FECHA")),"SIN VALOR AVANCE")</f>
        <v>PROCESO</v>
      </c>
    </row>
    <row r="1027" spans="1:18" ht="255.75" customHeight="1">
      <c r="A1027" s="44" t="s">
        <v>652</v>
      </c>
      <c r="B1027" s="43" t="s">
        <v>1276</v>
      </c>
      <c r="C1027" s="474" t="s">
        <v>2248</v>
      </c>
      <c r="D1027" s="476" t="s">
        <v>2290</v>
      </c>
      <c r="E1027" s="475" t="s">
        <v>2291</v>
      </c>
      <c r="F1027" s="475"/>
      <c r="G1027" s="475" t="s">
        <v>2292</v>
      </c>
      <c r="H1027" s="67" t="s">
        <v>2293</v>
      </c>
      <c r="I1027" s="68" t="s">
        <v>2294</v>
      </c>
      <c r="J1027" s="33" t="s">
        <v>2295</v>
      </c>
      <c r="K1027" s="51">
        <v>1</v>
      </c>
      <c r="L1027" s="296">
        <v>45691</v>
      </c>
      <c r="M1027" s="296">
        <v>46055</v>
      </c>
      <c r="N1027" s="95">
        <f t="shared" si="35"/>
        <v>52</v>
      </c>
      <c r="O1027" s="51">
        <v>1</v>
      </c>
      <c r="P1027" s="33" t="s">
        <v>2280</v>
      </c>
      <c r="Q1027" s="34">
        <f t="shared" si="34"/>
        <v>1</v>
      </c>
      <c r="R1027" s="48" t="str">
        <f t="array" aca="1" ref="R1027" ca="1">IF(ISNUMBER(Q1027),IF(Q1027=100%,"CUMPLIDA",IF(AND(ISNUMBER(M1027),ISNUMBER(INDIRECT("FECHA_"&amp;$B1027,1))), IF(M1027&lt;=INDIRECT("FECHA_"&amp;$B1027,1),"INCUMPLIDA","PROCESO"), "VERIFICAR FECHA")),"SIN VALOR AVANCE")</f>
        <v>CUMPLIDA</v>
      </c>
    </row>
    <row r="1028" spans="1:18" ht="255.75">
      <c r="A1028" s="44" t="s">
        <v>652</v>
      </c>
      <c r="B1028" s="43" t="s">
        <v>1276</v>
      </c>
      <c r="C1028" s="474"/>
      <c r="D1028" s="476"/>
      <c r="E1028" s="475"/>
      <c r="F1028" s="475"/>
      <c r="G1028" s="475" t="s">
        <v>2292</v>
      </c>
      <c r="H1028" s="45" t="s">
        <v>2279</v>
      </c>
      <c r="I1028" s="37" t="s">
        <v>2273</v>
      </c>
      <c r="J1028" s="70" t="s">
        <v>2274</v>
      </c>
      <c r="K1028" s="56">
        <v>8</v>
      </c>
      <c r="L1028" s="301">
        <v>45691</v>
      </c>
      <c r="M1028" s="301">
        <v>46055</v>
      </c>
      <c r="N1028" s="95">
        <f t="shared" si="35"/>
        <v>52</v>
      </c>
      <c r="O1028" s="51">
        <v>6</v>
      </c>
      <c r="P1028" s="33" t="s">
        <v>2280</v>
      </c>
      <c r="Q1028" s="34">
        <f t="shared" si="34"/>
        <v>0.75</v>
      </c>
      <c r="R1028" s="48" t="str">
        <f t="array" aca="1" ref="R1028" ca="1">IF(ISNUMBER(Q1028),IF(Q1028=100%,"CUMPLIDA",IF(AND(ISNUMBER(M1028),ISNUMBER(INDIRECT("FECHA_"&amp;$B1028,1))), IF(M1028&lt;=INDIRECT("FECHA_"&amp;$B1028,1),"INCUMPLIDA","PROCESO"), "VERIFICAR FECHA")),"SIN VALOR AVANCE")</f>
        <v>PROCESO</v>
      </c>
    </row>
    <row r="1029" spans="1:18" ht="105.75">
      <c r="A1029" s="44" t="s">
        <v>652</v>
      </c>
      <c r="B1029" s="43" t="s">
        <v>1276</v>
      </c>
      <c r="C1029" s="474"/>
      <c r="D1029" s="476"/>
      <c r="E1029" s="475"/>
      <c r="F1029" s="475"/>
      <c r="G1029" s="475" t="s">
        <v>2292</v>
      </c>
      <c r="H1029" s="45" t="s">
        <v>2259</v>
      </c>
      <c r="I1029" s="33" t="s">
        <v>2281</v>
      </c>
      <c r="J1029" s="33" t="s">
        <v>2260</v>
      </c>
      <c r="K1029" s="66">
        <v>1</v>
      </c>
      <c r="L1029" s="296">
        <v>45691</v>
      </c>
      <c r="M1029" s="296">
        <v>46234</v>
      </c>
      <c r="N1029" s="95">
        <f t="shared" si="35"/>
        <v>77.571428571428569</v>
      </c>
      <c r="O1029" s="46">
        <v>0.37</v>
      </c>
      <c r="P1029" s="33" t="s">
        <v>5598</v>
      </c>
      <c r="Q1029" s="34">
        <f t="shared" si="34"/>
        <v>0.37</v>
      </c>
      <c r="R1029" s="48" t="str">
        <f t="array" aca="1" ref="R1029" ca="1">IF(ISNUMBER(Q1029),IF(Q1029=100%,"CUMPLIDA",IF(AND(ISNUMBER(M1029),ISNUMBER(INDIRECT("FECHA_"&amp;$B1029,1))), IF(M1029&lt;=INDIRECT("FECHA_"&amp;$B1029,1),"INCUMPLIDA","PROCESO"), "VERIFICAR FECHA")),"SIN VALOR AVANCE")</f>
        <v>PROCESO</v>
      </c>
    </row>
    <row r="1030" spans="1:18" ht="409.5">
      <c r="A1030" s="44" t="s">
        <v>652</v>
      </c>
      <c r="B1030" s="43" t="s">
        <v>1276</v>
      </c>
      <c r="C1030" s="44" t="s">
        <v>2248</v>
      </c>
      <c r="D1030" s="35" t="s">
        <v>2296</v>
      </c>
      <c r="E1030" s="45" t="s">
        <v>2297</v>
      </c>
      <c r="F1030" s="45"/>
      <c r="G1030" s="45" t="s">
        <v>2298</v>
      </c>
      <c r="H1030" s="45" t="s">
        <v>2299</v>
      </c>
      <c r="I1030" s="57" t="s">
        <v>2300</v>
      </c>
      <c r="J1030" s="33" t="s">
        <v>2301</v>
      </c>
      <c r="K1030" s="51">
        <v>1</v>
      </c>
      <c r="L1030" s="296">
        <v>45691</v>
      </c>
      <c r="M1030" s="296">
        <v>46081</v>
      </c>
      <c r="N1030" s="95">
        <f t="shared" si="35"/>
        <v>55.714285714285715</v>
      </c>
      <c r="O1030" s="51">
        <v>0.6</v>
      </c>
      <c r="P1030" s="33" t="s">
        <v>5600</v>
      </c>
      <c r="Q1030" s="34">
        <f t="shared" si="34"/>
        <v>0.6</v>
      </c>
      <c r="R1030" s="48" t="str">
        <f t="array" aca="1" ref="R1030" ca="1">IF(ISNUMBER(Q1030),IF(Q1030=100%,"CUMPLIDA",IF(AND(ISNUMBER(M1030),ISNUMBER(INDIRECT("FECHA_"&amp;$B1030,1))), IF(M1030&lt;=INDIRECT("FECHA_"&amp;$B1030,1),"INCUMPLIDA","PROCESO"), "VERIFICAR FECHA")),"SIN VALOR AVANCE")</f>
        <v>PROCESO</v>
      </c>
    </row>
    <row r="1031" spans="1:18" ht="75.75" customHeight="1">
      <c r="A1031" s="44" t="s">
        <v>652</v>
      </c>
      <c r="B1031" s="43" t="s">
        <v>1276</v>
      </c>
      <c r="C1031" s="474" t="s">
        <v>1430</v>
      </c>
      <c r="D1031" s="477" t="s">
        <v>2302</v>
      </c>
      <c r="E1031" s="475" t="s">
        <v>2303</v>
      </c>
      <c r="F1031" s="475"/>
      <c r="G1031" s="494" t="s">
        <v>2304</v>
      </c>
      <c r="H1031" s="488" t="s">
        <v>2305</v>
      </c>
      <c r="I1031" s="37" t="s">
        <v>2306</v>
      </c>
      <c r="J1031" s="33" t="s">
        <v>2307</v>
      </c>
      <c r="K1031" s="56">
        <v>1</v>
      </c>
      <c r="L1031" s="301">
        <v>45839</v>
      </c>
      <c r="M1031" s="301">
        <v>45930</v>
      </c>
      <c r="N1031" s="95">
        <f t="shared" si="35"/>
        <v>13</v>
      </c>
      <c r="O1031" s="51">
        <v>1</v>
      </c>
      <c r="P1031" s="33" t="s">
        <v>2308</v>
      </c>
      <c r="Q1031" s="34">
        <f t="shared" si="34"/>
        <v>1</v>
      </c>
      <c r="R1031" s="48" t="str">
        <f t="array" aca="1" ref="R1031" ca="1">IF(ISNUMBER(Q1031),IF(Q1031=100%,"CUMPLIDA",IF(AND(ISNUMBER(M1031),ISNUMBER(INDIRECT("FECHA_"&amp;$B1031,1))), IF(M1031&lt;=INDIRECT("FECHA_"&amp;$B1031,1),"INCUMPLIDA","PROCESO"), "VERIFICAR FECHA")),"SIN VALOR AVANCE")</f>
        <v>CUMPLIDA</v>
      </c>
    </row>
    <row r="1032" spans="1:18" ht="120">
      <c r="A1032" s="44" t="s">
        <v>652</v>
      </c>
      <c r="B1032" s="43" t="s">
        <v>1276</v>
      </c>
      <c r="C1032" s="474"/>
      <c r="D1032" s="477"/>
      <c r="E1032" s="475"/>
      <c r="F1032" s="475"/>
      <c r="G1032" s="494"/>
      <c r="H1032" s="488"/>
      <c r="I1032" s="37" t="s">
        <v>2309</v>
      </c>
      <c r="J1032" s="33" t="s">
        <v>2310</v>
      </c>
      <c r="K1032" s="56">
        <v>7</v>
      </c>
      <c r="L1032" s="301">
        <v>45839</v>
      </c>
      <c r="M1032" s="301">
        <v>46111</v>
      </c>
      <c r="N1032" s="95">
        <f t="shared" si="35"/>
        <v>38.857142857142854</v>
      </c>
      <c r="O1032" s="51">
        <v>7</v>
      </c>
      <c r="P1032" s="33" t="s">
        <v>2308</v>
      </c>
      <c r="Q1032" s="34">
        <f t="shared" si="34"/>
        <v>1</v>
      </c>
      <c r="R1032" s="48" t="str">
        <f t="array" aca="1" ref="R1032" ca="1">IF(ISNUMBER(Q1032),IF(Q1032=100%,"CUMPLIDA",IF(AND(ISNUMBER(M1032),ISNUMBER(INDIRECT("FECHA_"&amp;$B1032,1))), IF(M1032&lt;=INDIRECT("FECHA_"&amp;$B1032,1),"INCUMPLIDA","PROCESO"), "VERIFICAR FECHA")),"SIN VALOR AVANCE")</f>
        <v>CUMPLIDA</v>
      </c>
    </row>
    <row r="1033" spans="1:18" ht="150">
      <c r="A1033" s="44" t="s">
        <v>652</v>
      </c>
      <c r="B1033" s="43" t="s">
        <v>1276</v>
      </c>
      <c r="C1033" s="474"/>
      <c r="D1033" s="477"/>
      <c r="E1033" s="475"/>
      <c r="F1033" s="475"/>
      <c r="G1033" s="494"/>
      <c r="H1033" s="36" t="s">
        <v>2311</v>
      </c>
      <c r="I1033" s="37" t="s">
        <v>2312</v>
      </c>
      <c r="J1033" s="33" t="s">
        <v>2313</v>
      </c>
      <c r="K1033" s="56">
        <v>9</v>
      </c>
      <c r="L1033" s="301">
        <v>45847</v>
      </c>
      <c r="M1033" s="301">
        <v>46295</v>
      </c>
      <c r="N1033" s="95">
        <f t="shared" si="35"/>
        <v>64</v>
      </c>
      <c r="O1033" s="51">
        <v>4</v>
      </c>
      <c r="P1033" s="33" t="s">
        <v>2308</v>
      </c>
      <c r="Q1033" s="34">
        <f t="shared" si="34"/>
        <v>0.44444444444444442</v>
      </c>
      <c r="R1033" s="48" t="str">
        <f t="array" aca="1" ref="R1033" ca="1">IF(ISNUMBER(Q1033),IF(Q1033=100%,"CUMPLIDA",IF(AND(ISNUMBER(M1033),ISNUMBER(INDIRECT("FECHA_"&amp;$B1033,1))), IF(M1033&lt;=INDIRECT("FECHA_"&amp;$B1033,1),"INCUMPLIDA","PROCESO"), "VERIFICAR FECHA")),"SIN VALOR AVANCE")</f>
        <v>PROCESO</v>
      </c>
    </row>
    <row r="1034" spans="1:18" ht="150">
      <c r="A1034" s="44" t="s">
        <v>652</v>
      </c>
      <c r="B1034" s="43" t="s">
        <v>1276</v>
      </c>
      <c r="C1034" s="474"/>
      <c r="D1034" s="477"/>
      <c r="E1034" s="475"/>
      <c r="F1034" s="475"/>
      <c r="G1034" s="494"/>
      <c r="H1034" s="488" t="s">
        <v>2314</v>
      </c>
      <c r="I1034" s="37" t="s">
        <v>2315</v>
      </c>
      <c r="J1034" s="33" t="s">
        <v>1639</v>
      </c>
      <c r="K1034" s="56">
        <v>1</v>
      </c>
      <c r="L1034" s="301">
        <v>45870</v>
      </c>
      <c r="M1034" s="301">
        <v>46264</v>
      </c>
      <c r="N1034" s="95">
        <f t="shared" si="35"/>
        <v>56.285714285714285</v>
      </c>
      <c r="O1034" s="51">
        <v>0.3</v>
      </c>
      <c r="P1034" s="33" t="s">
        <v>5601</v>
      </c>
      <c r="Q1034" s="34">
        <f t="shared" si="34"/>
        <v>0.3</v>
      </c>
      <c r="R1034" s="48" t="str">
        <f t="array" aca="1" ref="R1034" ca="1">IF(ISNUMBER(Q1034),IF(Q1034=100%,"CUMPLIDA",IF(AND(ISNUMBER(M1034),ISNUMBER(INDIRECT("FECHA_"&amp;$B1034,1))), IF(M1034&lt;=INDIRECT("FECHA_"&amp;$B1034,1),"INCUMPLIDA","PROCESO"), "VERIFICAR FECHA")),"SIN VALOR AVANCE")</f>
        <v>PROCESO</v>
      </c>
    </row>
    <row r="1035" spans="1:18" ht="135.75">
      <c r="A1035" s="44" t="s">
        <v>652</v>
      </c>
      <c r="B1035" s="43" t="s">
        <v>1276</v>
      </c>
      <c r="C1035" s="474"/>
      <c r="D1035" s="477"/>
      <c r="E1035" s="475"/>
      <c r="F1035" s="475"/>
      <c r="G1035" s="494"/>
      <c r="H1035" s="488"/>
      <c r="I1035" s="37" t="s">
        <v>2316</v>
      </c>
      <c r="J1035" s="33" t="s">
        <v>2317</v>
      </c>
      <c r="K1035" s="66">
        <v>1</v>
      </c>
      <c r="L1035" s="301">
        <v>46027</v>
      </c>
      <c r="M1035" s="301">
        <v>46446</v>
      </c>
      <c r="N1035" s="95">
        <f t="shared" si="35"/>
        <v>59.857142857142854</v>
      </c>
      <c r="O1035" s="51">
        <v>0</v>
      </c>
      <c r="P1035" s="33" t="s">
        <v>5601</v>
      </c>
      <c r="Q1035" s="34">
        <f t="shared" si="34"/>
        <v>0</v>
      </c>
      <c r="R1035" s="48" t="str">
        <f t="array" aca="1" ref="R1035" ca="1">IF(ISNUMBER(Q1035),IF(Q1035=100%,"CUMPLIDA",IF(AND(ISNUMBER(M1035),ISNUMBER(INDIRECT("FECHA_"&amp;$B1035,1))), IF(M1035&lt;=INDIRECT("FECHA_"&amp;$B1035,1),"INCUMPLIDA","PROCESO"), "VERIFICAR FECHA")),"SIN VALOR AVANCE")</f>
        <v>PROCESO</v>
      </c>
    </row>
    <row r="1036" spans="1:18" ht="270.75">
      <c r="A1036" s="44" t="s">
        <v>652</v>
      </c>
      <c r="B1036" s="43" t="s">
        <v>1276</v>
      </c>
      <c r="C1036" s="474" t="s">
        <v>1430</v>
      </c>
      <c r="D1036" s="477" t="s">
        <v>2318</v>
      </c>
      <c r="E1036" s="475" t="s">
        <v>2319</v>
      </c>
      <c r="F1036" s="475"/>
      <c r="G1036" s="475" t="s">
        <v>2320</v>
      </c>
      <c r="H1036" s="488" t="s">
        <v>2321</v>
      </c>
      <c r="I1036" s="33" t="s">
        <v>2322</v>
      </c>
      <c r="J1036" s="33" t="s">
        <v>2323</v>
      </c>
      <c r="K1036" s="56">
        <v>2</v>
      </c>
      <c r="L1036" s="301">
        <v>45839</v>
      </c>
      <c r="M1036" s="301">
        <v>45869</v>
      </c>
      <c r="N1036" s="95">
        <f t="shared" si="35"/>
        <v>4.2857142857142856</v>
      </c>
      <c r="O1036" s="51">
        <v>2</v>
      </c>
      <c r="P1036" s="33" t="s">
        <v>2324</v>
      </c>
      <c r="Q1036" s="34">
        <f t="shared" si="34"/>
        <v>1</v>
      </c>
      <c r="R1036" s="48" t="str">
        <f t="array" aca="1" ref="R1036" ca="1">IF(ISNUMBER(Q1036),IF(Q1036=100%,"CUMPLIDA",IF(AND(ISNUMBER(M1036),ISNUMBER(INDIRECT("FECHA_"&amp;$B1036,1))), IF(M1036&lt;=INDIRECT("FECHA_"&amp;$B1036,1),"INCUMPLIDA","PROCESO"), "VERIFICAR FECHA")),"SIN VALOR AVANCE")</f>
        <v>CUMPLIDA</v>
      </c>
    </row>
    <row r="1037" spans="1:18" ht="270.75">
      <c r="A1037" s="44" t="s">
        <v>652</v>
      </c>
      <c r="B1037" s="43" t="s">
        <v>1276</v>
      </c>
      <c r="C1037" s="474"/>
      <c r="D1037" s="477"/>
      <c r="E1037" s="475"/>
      <c r="F1037" s="475"/>
      <c r="G1037" s="475"/>
      <c r="H1037" s="488"/>
      <c r="I1037" s="33" t="s">
        <v>2325</v>
      </c>
      <c r="J1037" s="33" t="s">
        <v>2326</v>
      </c>
      <c r="K1037" s="56">
        <v>2</v>
      </c>
      <c r="L1037" s="301">
        <v>45869</v>
      </c>
      <c r="M1037" s="301">
        <v>46080</v>
      </c>
      <c r="N1037" s="95">
        <f t="shared" si="35"/>
        <v>30.142857142857142</v>
      </c>
      <c r="O1037" s="51">
        <v>2</v>
      </c>
      <c r="P1037" s="33" t="s">
        <v>2324</v>
      </c>
      <c r="Q1037" s="34">
        <f t="shared" si="34"/>
        <v>1</v>
      </c>
      <c r="R1037" s="48" t="str">
        <f t="array" aca="1" ref="R1037" ca="1">IF(ISNUMBER(Q1037),IF(Q1037=100%,"CUMPLIDA",IF(AND(ISNUMBER(M1037),ISNUMBER(INDIRECT("FECHA_"&amp;$B1037,1))), IF(M1037&lt;=INDIRECT("FECHA_"&amp;$B1037,1),"INCUMPLIDA","PROCESO"), "VERIFICAR FECHA")),"SIN VALOR AVANCE")</f>
        <v>CUMPLIDA</v>
      </c>
    </row>
    <row r="1038" spans="1:18" ht="270.75">
      <c r="A1038" s="44" t="s">
        <v>652</v>
      </c>
      <c r="B1038" s="43" t="s">
        <v>1276</v>
      </c>
      <c r="C1038" s="474"/>
      <c r="D1038" s="477"/>
      <c r="E1038" s="475"/>
      <c r="F1038" s="475"/>
      <c r="G1038" s="475"/>
      <c r="H1038" s="488" t="s">
        <v>2327</v>
      </c>
      <c r="I1038" s="33" t="s">
        <v>2328</v>
      </c>
      <c r="J1038" s="33" t="s">
        <v>2329</v>
      </c>
      <c r="K1038" s="56">
        <v>2</v>
      </c>
      <c r="L1038" s="301">
        <v>45870</v>
      </c>
      <c r="M1038" s="301">
        <v>45989</v>
      </c>
      <c r="N1038" s="95">
        <f t="shared" si="35"/>
        <v>17</v>
      </c>
      <c r="O1038" s="51">
        <v>2</v>
      </c>
      <c r="P1038" s="33" t="s">
        <v>2324</v>
      </c>
      <c r="Q1038" s="34">
        <f t="shared" si="34"/>
        <v>1</v>
      </c>
      <c r="R1038" s="48" t="str">
        <f t="array" aca="1" ref="R1038" ca="1">IF(ISNUMBER(Q1038),IF(Q1038=100%,"CUMPLIDA",IF(AND(ISNUMBER(M1038),ISNUMBER(INDIRECT("FECHA_"&amp;$B1038,1))), IF(M1038&lt;=INDIRECT("FECHA_"&amp;$B1038,1),"INCUMPLIDA","PROCESO"), "VERIFICAR FECHA")),"SIN VALOR AVANCE")</f>
        <v>CUMPLIDA</v>
      </c>
    </row>
    <row r="1039" spans="1:18" ht="270.75">
      <c r="A1039" s="44" t="s">
        <v>652</v>
      </c>
      <c r="B1039" s="43" t="s">
        <v>1276</v>
      </c>
      <c r="C1039" s="474"/>
      <c r="D1039" s="477"/>
      <c r="E1039" s="475"/>
      <c r="F1039" s="475"/>
      <c r="G1039" s="475"/>
      <c r="H1039" s="488"/>
      <c r="I1039" s="33" t="s">
        <v>2330</v>
      </c>
      <c r="J1039" s="33" t="s">
        <v>2326</v>
      </c>
      <c r="K1039" s="56">
        <v>2</v>
      </c>
      <c r="L1039" s="301">
        <v>45992</v>
      </c>
      <c r="M1039" s="301">
        <v>46418</v>
      </c>
      <c r="N1039" s="95">
        <f t="shared" si="35"/>
        <v>60.857142857142854</v>
      </c>
      <c r="O1039" s="51">
        <v>2</v>
      </c>
      <c r="P1039" s="33" t="s">
        <v>2324</v>
      </c>
      <c r="Q1039" s="34">
        <f t="shared" si="34"/>
        <v>1</v>
      </c>
      <c r="R1039" s="48" t="str">
        <f t="array" aca="1" ref="R1039" ca="1">IF(ISNUMBER(Q1039),IF(Q1039=100%,"CUMPLIDA",IF(AND(ISNUMBER(M1039),ISNUMBER(INDIRECT("FECHA_"&amp;$B1039,1))), IF(M1039&lt;=INDIRECT("FECHA_"&amp;$B1039,1),"INCUMPLIDA","PROCESO"), "VERIFICAR FECHA")),"SIN VALOR AVANCE")</f>
        <v>CUMPLIDA</v>
      </c>
    </row>
    <row r="1040" spans="1:18" ht="300.75">
      <c r="A1040" s="44" t="s">
        <v>652</v>
      </c>
      <c r="B1040" s="43" t="s">
        <v>1276</v>
      </c>
      <c r="C1040" s="474"/>
      <c r="D1040" s="477"/>
      <c r="E1040" s="475"/>
      <c r="F1040" s="475"/>
      <c r="G1040" s="475"/>
      <c r="H1040" s="45" t="s">
        <v>2331</v>
      </c>
      <c r="I1040" s="33" t="s">
        <v>2332</v>
      </c>
      <c r="J1040" s="33" t="s">
        <v>2333</v>
      </c>
      <c r="K1040" s="56">
        <v>2</v>
      </c>
      <c r="L1040" s="301">
        <v>45901</v>
      </c>
      <c r="M1040" s="301">
        <v>46599</v>
      </c>
      <c r="N1040" s="95">
        <f t="shared" si="35"/>
        <v>99.714285714285708</v>
      </c>
      <c r="O1040" s="51">
        <v>0</v>
      </c>
      <c r="P1040" s="33" t="s">
        <v>2334</v>
      </c>
      <c r="Q1040" s="34">
        <f t="shared" si="34"/>
        <v>0</v>
      </c>
      <c r="R1040" s="48" t="str">
        <f t="array" aca="1" ref="R1040" ca="1">IF(ISNUMBER(Q1040),IF(Q1040=100%,"CUMPLIDA",IF(AND(ISNUMBER(M1040),ISNUMBER(INDIRECT("FECHA_"&amp;$B1040,1))), IF(M1040&lt;=INDIRECT("FECHA_"&amp;$B1040,1),"INCUMPLIDA","PROCESO"), "VERIFICAR FECHA")),"SIN VALOR AVANCE")</f>
        <v>PROCESO</v>
      </c>
    </row>
    <row r="1041" spans="1:18" ht="270.75">
      <c r="A1041" s="44" t="s">
        <v>652</v>
      </c>
      <c r="B1041" s="43" t="s">
        <v>1276</v>
      </c>
      <c r="C1041" s="476" t="s">
        <v>1430</v>
      </c>
      <c r="D1041" s="476" t="s">
        <v>2233</v>
      </c>
      <c r="E1041" s="487" t="s">
        <v>2335</v>
      </c>
      <c r="F1041" s="487"/>
      <c r="G1041" s="475" t="s">
        <v>2336</v>
      </c>
      <c r="H1041" s="488" t="s">
        <v>2337</v>
      </c>
      <c r="I1041" s="33" t="s">
        <v>2338</v>
      </c>
      <c r="J1041" s="33" t="s">
        <v>2339</v>
      </c>
      <c r="K1041" s="56">
        <v>2</v>
      </c>
      <c r="L1041" s="301">
        <v>45839</v>
      </c>
      <c r="M1041" s="301">
        <v>45900</v>
      </c>
      <c r="N1041" s="95">
        <f t="shared" si="35"/>
        <v>8.7142857142857135</v>
      </c>
      <c r="O1041" s="51">
        <v>2</v>
      </c>
      <c r="P1041" s="33" t="s">
        <v>2324</v>
      </c>
      <c r="Q1041" s="34">
        <f t="shared" si="34"/>
        <v>1</v>
      </c>
      <c r="R1041" s="48" t="str">
        <f t="array" aca="1" ref="R1041" ca="1">IF(ISNUMBER(Q1041),IF(Q1041=100%,"CUMPLIDA",IF(AND(ISNUMBER(M1041),ISNUMBER(INDIRECT("FECHA_"&amp;$B1041,1))), IF(M1041&lt;=INDIRECT("FECHA_"&amp;$B1041,1),"INCUMPLIDA","PROCESO"), "VERIFICAR FECHA")),"SIN VALOR AVANCE")</f>
        <v>CUMPLIDA</v>
      </c>
    </row>
    <row r="1042" spans="1:18" ht="270.75">
      <c r="A1042" s="44" t="s">
        <v>652</v>
      </c>
      <c r="B1042" s="43" t="s">
        <v>1276</v>
      </c>
      <c r="C1042" s="476"/>
      <c r="D1042" s="476"/>
      <c r="E1042" s="487"/>
      <c r="F1042" s="487"/>
      <c r="G1042" s="475"/>
      <c r="H1042" s="488"/>
      <c r="I1042" s="33" t="s">
        <v>2340</v>
      </c>
      <c r="J1042" s="33" t="s">
        <v>2341</v>
      </c>
      <c r="K1042" s="56">
        <v>2</v>
      </c>
      <c r="L1042" s="301">
        <v>45901</v>
      </c>
      <c r="M1042" s="301">
        <v>45976</v>
      </c>
      <c r="N1042" s="95">
        <f t="shared" si="35"/>
        <v>10.714285714285714</v>
      </c>
      <c r="O1042" s="51">
        <v>2</v>
      </c>
      <c r="P1042" s="33" t="s">
        <v>2324</v>
      </c>
      <c r="Q1042" s="34">
        <f t="shared" si="34"/>
        <v>1</v>
      </c>
      <c r="R1042" s="48" t="str">
        <f t="array" aca="1" ref="R1042" ca="1">IF(ISNUMBER(Q1042),IF(Q1042=100%,"CUMPLIDA",IF(AND(ISNUMBER(M1042),ISNUMBER(INDIRECT("FECHA_"&amp;$B1042,1))), IF(M1042&lt;=INDIRECT("FECHA_"&amp;$B1042,1),"INCUMPLIDA","PROCESO"), "VERIFICAR FECHA")),"SIN VALOR AVANCE")</f>
        <v>CUMPLIDA</v>
      </c>
    </row>
    <row r="1043" spans="1:18" ht="105.75">
      <c r="A1043" s="44" t="s">
        <v>652</v>
      </c>
      <c r="B1043" s="43" t="s">
        <v>1276</v>
      </c>
      <c r="C1043" s="476"/>
      <c r="D1043" s="476"/>
      <c r="E1043" s="487"/>
      <c r="F1043" s="487"/>
      <c r="G1043" s="475"/>
      <c r="H1043" s="488" t="s">
        <v>2342</v>
      </c>
      <c r="I1043" s="33" t="s">
        <v>5602</v>
      </c>
      <c r="J1043" s="298" t="s">
        <v>5603</v>
      </c>
      <c r="K1043" s="56">
        <v>1</v>
      </c>
      <c r="L1043" s="302">
        <v>46204</v>
      </c>
      <c r="M1043" s="303">
        <v>46446</v>
      </c>
      <c r="N1043" s="95">
        <f t="shared" si="35"/>
        <v>34.571428571428569</v>
      </c>
      <c r="O1043" s="51">
        <v>0</v>
      </c>
      <c r="P1043" s="33" t="s">
        <v>5604</v>
      </c>
      <c r="Q1043" s="34">
        <f t="shared" si="34"/>
        <v>0</v>
      </c>
      <c r="R1043" s="48" t="str">
        <f t="array" aca="1" ref="R1043" ca="1">IF(ISNUMBER(Q1043),IF(Q1043=100%,"CUMPLIDA",IF(AND(ISNUMBER(M1043),ISNUMBER(INDIRECT("FECHA_"&amp;$B1043,1))), IF(M1043&lt;=INDIRECT("FECHA_"&amp;$B1043,1),"INCUMPLIDA","PROCESO"), "VERIFICAR FECHA")),"SIN VALOR AVANCE")</f>
        <v>PROCESO</v>
      </c>
    </row>
    <row r="1044" spans="1:18" ht="150.75">
      <c r="A1044" s="44" t="s">
        <v>652</v>
      </c>
      <c r="B1044" s="43" t="s">
        <v>1276</v>
      </c>
      <c r="C1044" s="476"/>
      <c r="D1044" s="476"/>
      <c r="E1044" s="487"/>
      <c r="F1044" s="487"/>
      <c r="G1044" s="475"/>
      <c r="H1044" s="488"/>
      <c r="I1044" s="304" t="s">
        <v>5605</v>
      </c>
      <c r="J1044" s="305" t="s">
        <v>1639</v>
      </c>
      <c r="K1044" s="56">
        <v>1</v>
      </c>
      <c r="L1044" s="302">
        <v>46447</v>
      </c>
      <c r="M1044" s="306">
        <v>46599</v>
      </c>
      <c r="N1044" s="95">
        <f t="shared" si="35"/>
        <v>21.714285714285715</v>
      </c>
      <c r="O1044" s="51">
        <v>0</v>
      </c>
      <c r="P1044" s="33" t="s">
        <v>5606</v>
      </c>
      <c r="Q1044" s="34">
        <f t="shared" si="34"/>
        <v>0</v>
      </c>
      <c r="R1044" s="48" t="str">
        <f t="array" aca="1" ref="R1044" ca="1">IF(ISNUMBER(Q1044),IF(Q1044=100%,"CUMPLIDA",IF(AND(ISNUMBER(M1044),ISNUMBER(INDIRECT("FECHA_"&amp;$B1044,1))), IF(M1044&lt;=INDIRECT("FECHA_"&amp;$B1044,1),"INCUMPLIDA","PROCESO"), "VERIFICAR FECHA")),"SIN VALOR AVANCE")</f>
        <v>PROCESO</v>
      </c>
    </row>
    <row r="1045" spans="1:18" ht="105.75" customHeight="1">
      <c r="A1045" s="44" t="s">
        <v>652</v>
      </c>
      <c r="B1045" s="43" t="s">
        <v>1276</v>
      </c>
      <c r="C1045" s="476" t="s">
        <v>1430</v>
      </c>
      <c r="D1045" s="476" t="s">
        <v>2343</v>
      </c>
      <c r="E1045" s="475" t="s">
        <v>2344</v>
      </c>
      <c r="F1045" s="475"/>
      <c r="G1045" s="475" t="s">
        <v>2345</v>
      </c>
      <c r="H1045" s="475" t="s">
        <v>2346</v>
      </c>
      <c r="I1045" s="33" t="s">
        <v>2347</v>
      </c>
      <c r="J1045" s="298" t="s">
        <v>572</v>
      </c>
      <c r="K1045" s="51">
        <v>1</v>
      </c>
      <c r="L1045" s="303">
        <v>46204</v>
      </c>
      <c r="M1045" s="303">
        <v>46446</v>
      </c>
      <c r="N1045" s="95">
        <f t="shared" si="35"/>
        <v>34.571428571428569</v>
      </c>
      <c r="O1045" s="51">
        <v>0.2</v>
      </c>
      <c r="P1045" s="33" t="s">
        <v>5607</v>
      </c>
      <c r="Q1045" s="34">
        <f t="shared" si="34"/>
        <v>0.2</v>
      </c>
      <c r="R1045" s="48" t="str">
        <f t="array" aca="1" ref="R1045" ca="1">IF(ISNUMBER(Q1045),IF(Q1045=100%,"CUMPLIDA",IF(AND(ISNUMBER(M1045),ISNUMBER(INDIRECT("FECHA_"&amp;$B1045,1))), IF(M1045&lt;=INDIRECT("FECHA_"&amp;$B1045,1),"INCUMPLIDA","PROCESO"), "VERIFICAR FECHA")),"SIN VALOR AVANCE")</f>
        <v>PROCESO</v>
      </c>
    </row>
    <row r="1046" spans="1:18" ht="120">
      <c r="A1046" s="44" t="s">
        <v>652</v>
      </c>
      <c r="B1046" s="43" t="s">
        <v>1276</v>
      </c>
      <c r="C1046" s="476"/>
      <c r="D1046" s="476"/>
      <c r="E1046" s="475"/>
      <c r="F1046" s="475"/>
      <c r="G1046" s="475"/>
      <c r="H1046" s="475"/>
      <c r="I1046" s="304" t="s">
        <v>2348</v>
      </c>
      <c r="J1046" s="305" t="s">
        <v>2317</v>
      </c>
      <c r="K1046" s="66">
        <v>1</v>
      </c>
      <c r="L1046" s="306">
        <v>46204</v>
      </c>
      <c r="M1046" s="306">
        <v>46446</v>
      </c>
      <c r="N1046" s="95">
        <f t="shared" si="35"/>
        <v>34.571428571428569</v>
      </c>
      <c r="O1046" s="51">
        <v>0</v>
      </c>
      <c r="P1046" s="33" t="s">
        <v>2349</v>
      </c>
      <c r="Q1046" s="34">
        <f t="shared" si="34"/>
        <v>0</v>
      </c>
      <c r="R1046" s="48" t="str">
        <f t="array" aca="1" ref="R1046" ca="1">IF(ISNUMBER(Q1046),IF(Q1046=100%,"CUMPLIDA",IF(AND(ISNUMBER(M1046),ISNUMBER(INDIRECT("FECHA_"&amp;$B1046,1))), IF(M1046&lt;=INDIRECT("FECHA_"&amp;$B1046,1),"INCUMPLIDA","PROCESO"), "VERIFICAR FECHA")),"SIN VALOR AVANCE")</f>
        <v>PROCESO</v>
      </c>
    </row>
    <row r="1047" spans="1:18" ht="360.75">
      <c r="A1047" s="44" t="s">
        <v>652</v>
      </c>
      <c r="B1047" s="43" t="s">
        <v>1276</v>
      </c>
      <c r="C1047" s="476"/>
      <c r="D1047" s="476"/>
      <c r="E1047" s="475"/>
      <c r="F1047" s="475"/>
      <c r="G1047" s="475"/>
      <c r="H1047" s="475" t="s">
        <v>2350</v>
      </c>
      <c r="I1047" s="33" t="s">
        <v>2351</v>
      </c>
      <c r="J1047" s="33" t="s">
        <v>2352</v>
      </c>
      <c r="K1047" s="56">
        <v>6</v>
      </c>
      <c r="L1047" s="301">
        <v>45839</v>
      </c>
      <c r="M1047" s="301">
        <v>46081</v>
      </c>
      <c r="N1047" s="95">
        <f t="shared" si="35"/>
        <v>34.571428571428569</v>
      </c>
      <c r="O1047" s="51">
        <v>3</v>
      </c>
      <c r="P1047" s="33" t="s">
        <v>5608</v>
      </c>
      <c r="Q1047" s="34">
        <f t="shared" si="34"/>
        <v>0.5</v>
      </c>
      <c r="R1047" s="48" t="str">
        <f t="array" aca="1" ref="R1047" ca="1">IF(ISNUMBER(Q1047),IF(Q1047=100%,"CUMPLIDA",IF(AND(ISNUMBER(M1047),ISNUMBER(INDIRECT("FECHA_"&amp;$B1047,1))), IF(M1047&lt;=INDIRECT("FECHA_"&amp;$B1047,1),"INCUMPLIDA","PROCESO"), "VERIFICAR FECHA")),"SIN VALOR AVANCE")</f>
        <v>PROCESO</v>
      </c>
    </row>
    <row r="1048" spans="1:18" ht="345.75">
      <c r="A1048" s="44" t="s">
        <v>652</v>
      </c>
      <c r="B1048" s="43" t="s">
        <v>1276</v>
      </c>
      <c r="C1048" s="476"/>
      <c r="D1048" s="476"/>
      <c r="E1048" s="475"/>
      <c r="F1048" s="475"/>
      <c r="G1048" s="475"/>
      <c r="H1048" s="475"/>
      <c r="I1048" s="33" t="s">
        <v>2353</v>
      </c>
      <c r="J1048" s="33" t="s">
        <v>2354</v>
      </c>
      <c r="K1048" s="56">
        <v>1</v>
      </c>
      <c r="L1048" s="301">
        <v>46082</v>
      </c>
      <c r="M1048" s="301">
        <v>46142</v>
      </c>
      <c r="N1048" s="95">
        <f t="shared" si="35"/>
        <v>8.5714285714285712</v>
      </c>
      <c r="O1048" s="51">
        <v>0</v>
      </c>
      <c r="P1048" s="33" t="s">
        <v>5609</v>
      </c>
      <c r="Q1048" s="34">
        <f t="shared" si="34"/>
        <v>0</v>
      </c>
      <c r="R1048" s="48" t="str">
        <f t="array" aca="1" ref="R1048" ca="1">IF(ISNUMBER(Q1048),IF(Q1048=100%,"CUMPLIDA",IF(AND(ISNUMBER(M1048),ISNUMBER(INDIRECT("FECHA_"&amp;$B1048,1))), IF(M1048&lt;=INDIRECT("FECHA_"&amp;$B1048,1),"INCUMPLIDA","PROCESO"), "VERIFICAR FECHA")),"SIN VALOR AVANCE")</f>
        <v>PROCESO</v>
      </c>
    </row>
    <row r="1049" spans="1:18" ht="330.75">
      <c r="A1049" s="44" t="s">
        <v>652</v>
      </c>
      <c r="B1049" s="43" t="s">
        <v>1276</v>
      </c>
      <c r="C1049" s="476" t="s">
        <v>1430</v>
      </c>
      <c r="D1049" s="476" t="s">
        <v>1644</v>
      </c>
      <c r="E1049" s="475" t="s">
        <v>2355</v>
      </c>
      <c r="F1049" s="482"/>
      <c r="G1049" s="482" t="s">
        <v>2356</v>
      </c>
      <c r="H1049" s="475" t="s">
        <v>2357</v>
      </c>
      <c r="I1049" s="33" t="s">
        <v>2358</v>
      </c>
      <c r="J1049" s="33" t="s">
        <v>2359</v>
      </c>
      <c r="K1049" s="56">
        <v>20</v>
      </c>
      <c r="L1049" s="297">
        <v>45870</v>
      </c>
      <c r="M1049" s="297">
        <v>46234</v>
      </c>
      <c r="N1049" s="95">
        <f t="shared" si="35"/>
        <v>52</v>
      </c>
      <c r="O1049" s="51">
        <v>5</v>
      </c>
      <c r="P1049" s="33" t="s">
        <v>2360</v>
      </c>
      <c r="Q1049" s="34">
        <f t="shared" si="34"/>
        <v>0.25</v>
      </c>
      <c r="R1049" s="48" t="str">
        <f t="array" aca="1" ref="R1049" ca="1">IF(ISNUMBER(Q1049),IF(Q1049=100%,"CUMPLIDA",IF(AND(ISNUMBER(M1049),ISNUMBER(INDIRECT("FECHA_"&amp;$B1049,1))), IF(M1049&lt;=INDIRECT("FECHA_"&amp;$B1049,1),"INCUMPLIDA","PROCESO"), "VERIFICAR FECHA")),"SIN VALOR AVANCE")</f>
        <v>PROCESO</v>
      </c>
    </row>
    <row r="1050" spans="1:18" ht="120.75">
      <c r="A1050" s="44" t="s">
        <v>652</v>
      </c>
      <c r="B1050" s="43" t="s">
        <v>1276</v>
      </c>
      <c r="C1050" s="476"/>
      <c r="D1050" s="476"/>
      <c r="E1050" s="475"/>
      <c r="F1050" s="483"/>
      <c r="G1050" s="483"/>
      <c r="H1050" s="475"/>
      <c r="I1050" s="33" t="s">
        <v>2361</v>
      </c>
      <c r="J1050" s="33" t="s">
        <v>2362</v>
      </c>
      <c r="K1050" s="56">
        <v>3</v>
      </c>
      <c r="L1050" s="297">
        <v>45870</v>
      </c>
      <c r="M1050" s="297">
        <v>46234</v>
      </c>
      <c r="N1050" s="95">
        <f t="shared" si="35"/>
        <v>52</v>
      </c>
      <c r="O1050" s="51">
        <v>0</v>
      </c>
      <c r="P1050" s="33" t="s">
        <v>962</v>
      </c>
      <c r="Q1050" s="34">
        <f t="shared" si="34"/>
        <v>0</v>
      </c>
      <c r="R1050" s="48" t="str">
        <f t="array" aca="1" ref="R1050" ca="1">IF(ISNUMBER(Q1050),IF(Q1050=100%,"CUMPLIDA",IF(AND(ISNUMBER(M1050),ISNUMBER(INDIRECT("FECHA_"&amp;$B1050,1))), IF(M1050&lt;=INDIRECT("FECHA_"&amp;$B1050,1),"INCUMPLIDA","PROCESO"), "VERIFICAR FECHA")),"SIN VALOR AVANCE")</f>
        <v>PROCESO</v>
      </c>
    </row>
    <row r="1051" spans="1:18" ht="210.75">
      <c r="A1051" s="44" t="s">
        <v>652</v>
      </c>
      <c r="B1051" s="43" t="s">
        <v>1276</v>
      </c>
      <c r="C1051" s="476"/>
      <c r="D1051" s="476"/>
      <c r="E1051" s="475"/>
      <c r="F1051" s="483"/>
      <c r="G1051" s="483"/>
      <c r="H1051" s="45" t="s">
        <v>2363</v>
      </c>
      <c r="I1051" s="33" t="s">
        <v>2364</v>
      </c>
      <c r="J1051" s="33" t="s">
        <v>2365</v>
      </c>
      <c r="K1051" s="56">
        <v>1</v>
      </c>
      <c r="L1051" s="297">
        <v>45870</v>
      </c>
      <c r="M1051" s="297">
        <v>45991</v>
      </c>
      <c r="N1051" s="95">
        <f t="shared" si="35"/>
        <v>17.285714285714285</v>
      </c>
      <c r="O1051" s="51">
        <v>1</v>
      </c>
      <c r="P1051" s="33" t="s">
        <v>2366</v>
      </c>
      <c r="Q1051" s="34">
        <f t="shared" si="34"/>
        <v>1</v>
      </c>
      <c r="R1051" s="48" t="str">
        <f t="array" aca="1" ref="R1051" ca="1">IF(ISNUMBER(Q1051),IF(Q1051=100%,"CUMPLIDA",IF(AND(ISNUMBER(M1051),ISNUMBER(INDIRECT("FECHA_"&amp;$B1051,1))), IF(M1051&lt;=INDIRECT("FECHA_"&amp;$B1051,1),"INCUMPLIDA","PROCESO"), "VERIFICAR FECHA")),"SIN VALOR AVANCE")</f>
        <v>CUMPLIDA</v>
      </c>
    </row>
    <row r="1052" spans="1:18" ht="180">
      <c r="A1052" s="44" t="s">
        <v>652</v>
      </c>
      <c r="B1052" s="43" t="s">
        <v>1276</v>
      </c>
      <c r="C1052" s="476"/>
      <c r="D1052" s="476"/>
      <c r="E1052" s="475"/>
      <c r="F1052" s="484"/>
      <c r="G1052" s="484"/>
      <c r="H1052" s="45" t="s">
        <v>2367</v>
      </c>
      <c r="I1052" s="33" t="s">
        <v>2368</v>
      </c>
      <c r="J1052" s="33" t="s">
        <v>2369</v>
      </c>
      <c r="K1052" s="56">
        <v>1</v>
      </c>
      <c r="L1052" s="297">
        <v>45870</v>
      </c>
      <c r="M1052" s="297">
        <v>45930</v>
      </c>
      <c r="N1052" s="95">
        <f t="shared" si="35"/>
        <v>8.5714285714285712</v>
      </c>
      <c r="O1052" s="51">
        <v>1</v>
      </c>
      <c r="P1052" s="33" t="s">
        <v>962</v>
      </c>
      <c r="Q1052" s="34">
        <f t="shared" si="34"/>
        <v>1</v>
      </c>
      <c r="R1052" s="48" t="str">
        <f t="array" aca="1" ref="R1052" ca="1">IF(ISNUMBER(Q1052),IF(Q1052=100%,"CUMPLIDA",IF(AND(ISNUMBER(M1052),ISNUMBER(INDIRECT("FECHA_"&amp;$B1052,1))), IF(M1052&lt;=INDIRECT("FECHA_"&amp;$B1052,1),"INCUMPLIDA","PROCESO"), "VERIFICAR FECHA")),"SIN VALOR AVANCE")</f>
        <v>CUMPLIDA</v>
      </c>
    </row>
    <row r="1053" spans="1:18" ht="330.75" customHeight="1">
      <c r="A1053" s="44" t="s">
        <v>652</v>
      </c>
      <c r="B1053" s="43" t="s">
        <v>1276</v>
      </c>
      <c r="C1053" s="476" t="s">
        <v>1430</v>
      </c>
      <c r="D1053" s="476" t="s">
        <v>1644</v>
      </c>
      <c r="E1053" s="475" t="s">
        <v>2370</v>
      </c>
      <c r="F1053" s="482"/>
      <c r="G1053" s="482" t="s">
        <v>2371</v>
      </c>
      <c r="H1053" s="475" t="s">
        <v>2357</v>
      </c>
      <c r="I1053" s="33" t="s">
        <v>2358</v>
      </c>
      <c r="J1053" s="33" t="s">
        <v>2359</v>
      </c>
      <c r="K1053" s="56">
        <v>20</v>
      </c>
      <c r="L1053" s="297">
        <v>45870</v>
      </c>
      <c r="M1053" s="297">
        <v>46234</v>
      </c>
      <c r="N1053" s="95">
        <f t="shared" si="35"/>
        <v>52</v>
      </c>
      <c r="O1053" s="51">
        <v>5</v>
      </c>
      <c r="P1053" s="33" t="s">
        <v>2360</v>
      </c>
      <c r="Q1053" s="34">
        <f t="shared" si="34"/>
        <v>0.25</v>
      </c>
      <c r="R1053" s="48" t="str">
        <f t="array" aca="1" ref="R1053" ca="1">IF(ISNUMBER(Q1053),IF(Q1053=100%,"CUMPLIDA",IF(AND(ISNUMBER(M1053),ISNUMBER(INDIRECT("FECHA_"&amp;$B1053,1))), IF(M1053&lt;=INDIRECT("FECHA_"&amp;$B1053,1),"INCUMPLIDA","PROCESO"), "VERIFICAR FECHA")),"SIN VALOR AVANCE")</f>
        <v>PROCESO</v>
      </c>
    </row>
    <row r="1054" spans="1:18" ht="120.75">
      <c r="A1054" s="44" t="s">
        <v>652</v>
      </c>
      <c r="B1054" s="43" t="s">
        <v>1276</v>
      </c>
      <c r="C1054" s="476"/>
      <c r="D1054" s="476"/>
      <c r="E1054" s="475"/>
      <c r="F1054" s="483"/>
      <c r="G1054" s="483"/>
      <c r="H1054" s="475"/>
      <c r="I1054" s="33" t="s">
        <v>2361</v>
      </c>
      <c r="J1054" s="33" t="s">
        <v>2372</v>
      </c>
      <c r="K1054" s="56">
        <v>3</v>
      </c>
      <c r="L1054" s="297">
        <v>45870</v>
      </c>
      <c r="M1054" s="297">
        <v>46234</v>
      </c>
      <c r="N1054" s="95">
        <f t="shared" si="35"/>
        <v>52</v>
      </c>
      <c r="O1054" s="51">
        <v>0</v>
      </c>
      <c r="P1054" s="33" t="s">
        <v>962</v>
      </c>
      <c r="Q1054" s="34">
        <f t="shared" si="34"/>
        <v>0</v>
      </c>
      <c r="R1054" s="48" t="str">
        <f t="array" aca="1" ref="R1054" ca="1">IF(ISNUMBER(Q1054),IF(Q1054=100%,"CUMPLIDA",IF(AND(ISNUMBER(M1054),ISNUMBER(INDIRECT("FECHA_"&amp;$B1054,1))), IF(M1054&lt;=INDIRECT("FECHA_"&amp;$B1054,1),"INCUMPLIDA","PROCESO"), "VERIFICAR FECHA")),"SIN VALOR AVANCE")</f>
        <v>PROCESO</v>
      </c>
    </row>
    <row r="1055" spans="1:18" ht="210.75">
      <c r="A1055" s="44" t="s">
        <v>652</v>
      </c>
      <c r="B1055" s="43" t="s">
        <v>1276</v>
      </c>
      <c r="C1055" s="476"/>
      <c r="D1055" s="476"/>
      <c r="E1055" s="475"/>
      <c r="F1055" s="483"/>
      <c r="G1055" s="483"/>
      <c r="H1055" s="45" t="s">
        <v>2363</v>
      </c>
      <c r="I1055" s="33" t="s">
        <v>2364</v>
      </c>
      <c r="J1055" s="33" t="s">
        <v>2365</v>
      </c>
      <c r="K1055" s="56">
        <v>1</v>
      </c>
      <c r="L1055" s="297">
        <v>45870</v>
      </c>
      <c r="M1055" s="297">
        <v>45991</v>
      </c>
      <c r="N1055" s="95">
        <f t="shared" si="35"/>
        <v>17.285714285714285</v>
      </c>
      <c r="O1055" s="51">
        <v>1</v>
      </c>
      <c r="P1055" s="33" t="s">
        <v>2366</v>
      </c>
      <c r="Q1055" s="34">
        <f t="shared" si="34"/>
        <v>1</v>
      </c>
      <c r="R1055" s="48" t="str">
        <f t="array" aca="1" ref="R1055" ca="1">IF(ISNUMBER(Q1055),IF(Q1055=100%,"CUMPLIDA",IF(AND(ISNUMBER(M1055),ISNUMBER(INDIRECT("FECHA_"&amp;$B1055,1))), IF(M1055&lt;=INDIRECT("FECHA_"&amp;$B1055,1),"INCUMPLIDA","PROCESO"), "VERIFICAR FECHA")),"SIN VALOR AVANCE")</f>
        <v>CUMPLIDA</v>
      </c>
    </row>
    <row r="1056" spans="1:18" ht="180">
      <c r="A1056" s="44" t="s">
        <v>652</v>
      </c>
      <c r="B1056" s="43" t="s">
        <v>1276</v>
      </c>
      <c r="C1056" s="476"/>
      <c r="D1056" s="476"/>
      <c r="E1056" s="475"/>
      <c r="F1056" s="484"/>
      <c r="G1056" s="484"/>
      <c r="H1056" s="45" t="s">
        <v>2367</v>
      </c>
      <c r="I1056" s="33" t="s">
        <v>2368</v>
      </c>
      <c r="J1056" s="33" t="s">
        <v>2369</v>
      </c>
      <c r="K1056" s="56">
        <v>1</v>
      </c>
      <c r="L1056" s="297">
        <v>45870</v>
      </c>
      <c r="M1056" s="297">
        <v>45930</v>
      </c>
      <c r="N1056" s="95">
        <f t="shared" si="35"/>
        <v>8.5714285714285712</v>
      </c>
      <c r="O1056" s="51">
        <v>1</v>
      </c>
      <c r="P1056" s="33" t="s">
        <v>962</v>
      </c>
      <c r="Q1056" s="34">
        <f t="shared" si="34"/>
        <v>1</v>
      </c>
      <c r="R1056" s="48" t="str">
        <f t="array" aca="1" ref="R1056" ca="1">IF(ISNUMBER(Q1056),IF(Q1056=100%,"CUMPLIDA",IF(AND(ISNUMBER(M1056),ISNUMBER(INDIRECT("FECHA_"&amp;$B1056,1))), IF(M1056&lt;=INDIRECT("FECHA_"&amp;$B1056,1),"INCUMPLIDA","PROCESO"), "VERIFICAR FECHA")),"SIN VALOR AVANCE")</f>
        <v>CUMPLIDA</v>
      </c>
    </row>
    <row r="1057" spans="1:18" ht="195.75" customHeight="1">
      <c r="A1057" s="44" t="s">
        <v>652</v>
      </c>
      <c r="B1057" s="43" t="s">
        <v>1276</v>
      </c>
      <c r="C1057" s="476" t="s">
        <v>1430</v>
      </c>
      <c r="D1057" s="476" t="s">
        <v>1623</v>
      </c>
      <c r="E1057" s="475" t="s">
        <v>2373</v>
      </c>
      <c r="F1057" s="482"/>
      <c r="G1057" s="482" t="s">
        <v>2374</v>
      </c>
      <c r="H1057" s="45" t="s">
        <v>2375</v>
      </c>
      <c r="I1057" s="33" t="s">
        <v>2376</v>
      </c>
      <c r="J1057" s="33" t="s">
        <v>2369</v>
      </c>
      <c r="K1057" s="56">
        <v>1</v>
      </c>
      <c r="L1057" s="297">
        <v>45870</v>
      </c>
      <c r="M1057" s="297">
        <v>45930</v>
      </c>
      <c r="N1057" s="95">
        <f t="shared" si="35"/>
        <v>8.5714285714285712</v>
      </c>
      <c r="O1057" s="51">
        <v>1</v>
      </c>
      <c r="P1057" s="33" t="s">
        <v>2377</v>
      </c>
      <c r="Q1057" s="34">
        <f t="shared" si="34"/>
        <v>1</v>
      </c>
      <c r="R1057" s="48" t="str">
        <f t="array" aca="1" ref="R1057" ca="1">IF(ISNUMBER(Q1057),IF(Q1057=100%,"CUMPLIDA",IF(AND(ISNUMBER(M1057),ISNUMBER(INDIRECT("FECHA_"&amp;$B1057,1))), IF(M1057&lt;=INDIRECT("FECHA_"&amp;$B1057,1),"INCUMPLIDA","PROCESO"), "VERIFICAR FECHA")),"SIN VALOR AVANCE")</f>
        <v>CUMPLIDA</v>
      </c>
    </row>
    <row r="1058" spans="1:18" ht="225">
      <c r="A1058" s="44" t="s">
        <v>652</v>
      </c>
      <c r="B1058" s="43" t="s">
        <v>1276</v>
      </c>
      <c r="C1058" s="476"/>
      <c r="D1058" s="476"/>
      <c r="E1058" s="475"/>
      <c r="F1058" s="484"/>
      <c r="G1058" s="484"/>
      <c r="H1058" s="45" t="s">
        <v>2378</v>
      </c>
      <c r="I1058" s="33" t="s">
        <v>2379</v>
      </c>
      <c r="J1058" s="33" t="s">
        <v>2380</v>
      </c>
      <c r="K1058" s="56">
        <v>12</v>
      </c>
      <c r="L1058" s="297">
        <v>45870</v>
      </c>
      <c r="M1058" s="297">
        <v>46234</v>
      </c>
      <c r="N1058" s="95">
        <f t="shared" si="35"/>
        <v>52</v>
      </c>
      <c r="O1058" s="51">
        <v>5</v>
      </c>
      <c r="P1058" s="33" t="s">
        <v>2381</v>
      </c>
      <c r="Q1058" s="34">
        <f t="shared" si="34"/>
        <v>0.41666666666666669</v>
      </c>
      <c r="R1058" s="48" t="str">
        <f t="array" aca="1" ref="R1058" ca="1">IF(ISNUMBER(Q1058),IF(Q1058=100%,"CUMPLIDA",IF(AND(ISNUMBER(M1058),ISNUMBER(INDIRECT("FECHA_"&amp;$B1058,1))), IF(M1058&lt;=INDIRECT("FECHA_"&amp;$B1058,1),"INCUMPLIDA","PROCESO"), "VERIFICAR FECHA")),"SIN VALOR AVANCE")</f>
        <v>PROCESO</v>
      </c>
    </row>
    <row r="1059" spans="1:18" ht="330.75">
      <c r="A1059" s="44" t="s">
        <v>652</v>
      </c>
      <c r="B1059" s="43" t="s">
        <v>1276</v>
      </c>
      <c r="C1059" s="476" t="s">
        <v>1430</v>
      </c>
      <c r="D1059" s="476" t="s">
        <v>1623</v>
      </c>
      <c r="E1059" s="475" t="s">
        <v>2382</v>
      </c>
      <c r="F1059" s="482"/>
      <c r="G1059" s="482" t="s">
        <v>2383</v>
      </c>
      <c r="H1059" s="475" t="s">
        <v>2357</v>
      </c>
      <c r="I1059" s="33" t="s">
        <v>2358</v>
      </c>
      <c r="J1059" s="33" t="s">
        <v>2359</v>
      </c>
      <c r="K1059" s="56">
        <v>20</v>
      </c>
      <c r="L1059" s="297">
        <v>45870</v>
      </c>
      <c r="M1059" s="297">
        <v>46234</v>
      </c>
      <c r="N1059" s="95">
        <f t="shared" si="35"/>
        <v>52</v>
      </c>
      <c r="O1059" s="51">
        <v>5</v>
      </c>
      <c r="P1059" s="33" t="s">
        <v>2360</v>
      </c>
      <c r="Q1059" s="34">
        <f t="shared" si="34"/>
        <v>0.25</v>
      </c>
      <c r="R1059" s="48" t="str">
        <f t="array" aca="1" ref="R1059" ca="1">IF(ISNUMBER(Q1059),IF(Q1059=100%,"CUMPLIDA",IF(AND(ISNUMBER(M1059),ISNUMBER(INDIRECT("FECHA_"&amp;$B1059,1))), IF(M1059&lt;=INDIRECT("FECHA_"&amp;$B1059,1),"INCUMPLIDA","PROCESO"), "VERIFICAR FECHA")),"SIN VALOR AVANCE")</f>
        <v>PROCESO</v>
      </c>
    </row>
    <row r="1060" spans="1:18" ht="120.75">
      <c r="A1060" s="44" t="s">
        <v>652</v>
      </c>
      <c r="B1060" s="43" t="s">
        <v>1276</v>
      </c>
      <c r="C1060" s="476"/>
      <c r="D1060" s="476"/>
      <c r="E1060" s="475"/>
      <c r="F1060" s="483"/>
      <c r="G1060" s="483"/>
      <c r="H1060" s="475"/>
      <c r="I1060" s="33" t="s">
        <v>2361</v>
      </c>
      <c r="J1060" s="33" t="s">
        <v>2372</v>
      </c>
      <c r="K1060" s="56">
        <v>3</v>
      </c>
      <c r="L1060" s="297">
        <v>45870</v>
      </c>
      <c r="M1060" s="297">
        <v>46234</v>
      </c>
      <c r="N1060" s="95">
        <f t="shared" si="35"/>
        <v>52</v>
      </c>
      <c r="O1060" s="51">
        <v>0</v>
      </c>
      <c r="P1060" s="33" t="s">
        <v>962</v>
      </c>
      <c r="Q1060" s="34">
        <f t="shared" si="34"/>
        <v>0</v>
      </c>
      <c r="R1060" s="48" t="str">
        <f t="array" aca="1" ref="R1060" ca="1">IF(ISNUMBER(Q1060),IF(Q1060=100%,"CUMPLIDA",IF(AND(ISNUMBER(M1060),ISNUMBER(INDIRECT("FECHA_"&amp;$B1060,1))), IF(M1060&lt;=INDIRECT("FECHA_"&amp;$B1060,1),"INCUMPLIDA","PROCESO"), "VERIFICAR FECHA")),"SIN VALOR AVANCE")</f>
        <v>PROCESO</v>
      </c>
    </row>
    <row r="1061" spans="1:18" ht="210.75">
      <c r="A1061" s="44" t="s">
        <v>652</v>
      </c>
      <c r="B1061" s="43" t="s">
        <v>1276</v>
      </c>
      <c r="C1061" s="476"/>
      <c r="D1061" s="476"/>
      <c r="E1061" s="475"/>
      <c r="F1061" s="483"/>
      <c r="G1061" s="483"/>
      <c r="H1061" s="45" t="s">
        <v>2363</v>
      </c>
      <c r="I1061" s="33" t="s">
        <v>2364</v>
      </c>
      <c r="J1061" s="33" t="s">
        <v>2365</v>
      </c>
      <c r="K1061" s="56">
        <v>1</v>
      </c>
      <c r="L1061" s="297">
        <v>45870</v>
      </c>
      <c r="M1061" s="297">
        <v>45991</v>
      </c>
      <c r="N1061" s="95">
        <f t="shared" si="35"/>
        <v>17.285714285714285</v>
      </c>
      <c r="O1061" s="51">
        <v>1</v>
      </c>
      <c r="P1061" s="33" t="s">
        <v>2366</v>
      </c>
      <c r="Q1061" s="34">
        <f t="shared" si="34"/>
        <v>1</v>
      </c>
      <c r="R1061" s="48" t="str">
        <f t="array" aca="1" ref="R1061" ca="1">IF(ISNUMBER(Q1061),IF(Q1061=100%,"CUMPLIDA",IF(AND(ISNUMBER(M1061),ISNUMBER(INDIRECT("FECHA_"&amp;$B1061,1))), IF(M1061&lt;=INDIRECT("FECHA_"&amp;$B1061,1),"INCUMPLIDA","PROCESO"), "VERIFICAR FECHA")),"SIN VALOR AVANCE")</f>
        <v>CUMPLIDA</v>
      </c>
    </row>
    <row r="1062" spans="1:18" ht="180">
      <c r="A1062" s="44" t="s">
        <v>652</v>
      </c>
      <c r="B1062" s="43" t="s">
        <v>1276</v>
      </c>
      <c r="C1062" s="476"/>
      <c r="D1062" s="476"/>
      <c r="E1062" s="475"/>
      <c r="F1062" s="483"/>
      <c r="G1062" s="483"/>
      <c r="H1062" s="475" t="s">
        <v>2384</v>
      </c>
      <c r="I1062" s="33" t="s">
        <v>2368</v>
      </c>
      <c r="J1062" s="33" t="s">
        <v>2369</v>
      </c>
      <c r="K1062" s="56">
        <v>1</v>
      </c>
      <c r="L1062" s="297">
        <v>45870</v>
      </c>
      <c r="M1062" s="297">
        <v>45930</v>
      </c>
      <c r="N1062" s="95">
        <f t="shared" si="35"/>
        <v>8.5714285714285712</v>
      </c>
      <c r="O1062" s="51">
        <v>1</v>
      </c>
      <c r="P1062" s="33" t="s">
        <v>962</v>
      </c>
      <c r="Q1062" s="34">
        <f t="shared" si="34"/>
        <v>1</v>
      </c>
      <c r="R1062" s="48" t="str">
        <f t="array" aca="1" ref="R1062" ca="1">IF(ISNUMBER(Q1062),IF(Q1062=100%,"CUMPLIDA",IF(AND(ISNUMBER(M1062),ISNUMBER(INDIRECT("FECHA_"&amp;$B1062,1))), IF(M1062&lt;=INDIRECT("FECHA_"&amp;$B1062,1),"INCUMPLIDA","PROCESO"), "VERIFICAR FECHA")),"SIN VALOR AVANCE")</f>
        <v>CUMPLIDA</v>
      </c>
    </row>
    <row r="1063" spans="1:18" ht="120.75">
      <c r="A1063" s="44" t="s">
        <v>652</v>
      </c>
      <c r="B1063" s="43" t="s">
        <v>1276</v>
      </c>
      <c r="C1063" s="476"/>
      <c r="D1063" s="476"/>
      <c r="E1063" s="475"/>
      <c r="F1063" s="484"/>
      <c r="G1063" s="484"/>
      <c r="H1063" s="475"/>
      <c r="I1063" s="33" t="s">
        <v>2385</v>
      </c>
      <c r="J1063" s="33" t="s">
        <v>2369</v>
      </c>
      <c r="K1063" s="56">
        <v>1</v>
      </c>
      <c r="L1063" s="297">
        <v>45870</v>
      </c>
      <c r="M1063" s="297">
        <v>45930</v>
      </c>
      <c r="N1063" s="95">
        <f t="shared" si="35"/>
        <v>8.5714285714285712</v>
      </c>
      <c r="O1063" s="51">
        <v>1</v>
      </c>
      <c r="P1063" s="33" t="s">
        <v>962</v>
      </c>
      <c r="Q1063" s="34">
        <f t="shared" si="34"/>
        <v>1</v>
      </c>
      <c r="R1063" s="48" t="str">
        <f t="array" aca="1" ref="R1063" ca="1">IF(ISNUMBER(Q1063),IF(Q1063=100%,"CUMPLIDA",IF(AND(ISNUMBER(M1063),ISNUMBER(INDIRECT("FECHA_"&amp;$B1063,1))), IF(M1063&lt;=INDIRECT("FECHA_"&amp;$B1063,1),"INCUMPLIDA","PROCESO"), "VERIFICAR FECHA")),"SIN VALOR AVANCE")</f>
        <v>CUMPLIDA</v>
      </c>
    </row>
    <row r="1064" spans="1:18" ht="180" customHeight="1">
      <c r="A1064" s="44" t="s">
        <v>652</v>
      </c>
      <c r="B1064" s="43" t="s">
        <v>1276</v>
      </c>
      <c r="C1064" s="476" t="s">
        <v>1430</v>
      </c>
      <c r="D1064" s="476" t="s">
        <v>1623</v>
      </c>
      <c r="E1064" s="475" t="s">
        <v>2386</v>
      </c>
      <c r="F1064" s="482"/>
      <c r="G1064" s="482" t="s">
        <v>2387</v>
      </c>
      <c r="H1064" s="45" t="s">
        <v>2388</v>
      </c>
      <c r="I1064" s="33" t="s">
        <v>2389</v>
      </c>
      <c r="J1064" s="33" t="s">
        <v>2369</v>
      </c>
      <c r="K1064" s="56">
        <v>1</v>
      </c>
      <c r="L1064" s="297">
        <v>45931</v>
      </c>
      <c r="M1064" s="297">
        <v>46022</v>
      </c>
      <c r="N1064" s="95">
        <f t="shared" si="35"/>
        <v>13</v>
      </c>
      <c r="O1064" s="51">
        <v>1</v>
      </c>
      <c r="P1064" s="33" t="s">
        <v>962</v>
      </c>
      <c r="Q1064" s="34">
        <f t="shared" si="34"/>
        <v>1</v>
      </c>
      <c r="R1064" s="48" t="str">
        <f t="array" aca="1" ref="R1064" ca="1">IF(ISNUMBER(Q1064),IF(Q1064=100%,"CUMPLIDA",IF(AND(ISNUMBER(M1064),ISNUMBER(INDIRECT("FECHA_"&amp;$B1064,1))), IF(M1064&lt;=INDIRECT("FECHA_"&amp;$B1064,1),"INCUMPLIDA","PROCESO"), "VERIFICAR FECHA")),"SIN VALOR AVANCE")</f>
        <v>CUMPLIDA</v>
      </c>
    </row>
    <row r="1065" spans="1:18" ht="240" customHeight="1">
      <c r="A1065" s="44" t="s">
        <v>652</v>
      </c>
      <c r="B1065" s="43" t="s">
        <v>1276</v>
      </c>
      <c r="C1065" s="476"/>
      <c r="D1065" s="476"/>
      <c r="E1065" s="475"/>
      <c r="F1065" s="483"/>
      <c r="G1065" s="483"/>
      <c r="H1065" s="45" t="s">
        <v>2390</v>
      </c>
      <c r="I1065" s="33" t="s">
        <v>2391</v>
      </c>
      <c r="J1065" s="33" t="s">
        <v>2392</v>
      </c>
      <c r="K1065" s="56">
        <v>6</v>
      </c>
      <c r="L1065" s="297">
        <v>45931</v>
      </c>
      <c r="M1065" s="297">
        <v>46660</v>
      </c>
      <c r="N1065" s="95">
        <f t="shared" si="35"/>
        <v>104.14285714285714</v>
      </c>
      <c r="O1065" s="51">
        <v>0</v>
      </c>
      <c r="P1065" s="33" t="s">
        <v>2393</v>
      </c>
      <c r="Q1065" s="34">
        <f t="shared" si="34"/>
        <v>0</v>
      </c>
      <c r="R1065" s="48" t="str">
        <f t="array" aca="1" ref="R1065" ca="1">IF(ISNUMBER(Q1065),IF(Q1065=100%,"CUMPLIDA",IF(AND(ISNUMBER(M1065),ISNUMBER(INDIRECT("FECHA_"&amp;$B1065,1))), IF(M1065&lt;=INDIRECT("FECHA_"&amp;$B1065,1),"INCUMPLIDA","PROCESO"), "VERIFICAR FECHA")),"SIN VALOR AVANCE")</f>
        <v>PROCESO</v>
      </c>
    </row>
    <row r="1066" spans="1:18" ht="240.75">
      <c r="A1066" s="44" t="s">
        <v>652</v>
      </c>
      <c r="B1066" s="43" t="s">
        <v>1276</v>
      </c>
      <c r="C1066" s="476"/>
      <c r="D1066" s="476"/>
      <c r="E1066" s="475"/>
      <c r="F1066" s="484"/>
      <c r="G1066" s="484"/>
      <c r="H1066" s="45" t="s">
        <v>2394</v>
      </c>
      <c r="I1066" s="33" t="s">
        <v>2395</v>
      </c>
      <c r="J1066" s="33" t="s">
        <v>2396</v>
      </c>
      <c r="K1066" s="56">
        <v>4</v>
      </c>
      <c r="L1066" s="297">
        <v>45870</v>
      </c>
      <c r="M1066" s="297">
        <v>46234</v>
      </c>
      <c r="N1066" s="95">
        <f t="shared" si="35"/>
        <v>52</v>
      </c>
      <c r="O1066" s="51">
        <v>1</v>
      </c>
      <c r="P1066" s="33" t="s">
        <v>2397</v>
      </c>
      <c r="Q1066" s="34">
        <f t="shared" si="34"/>
        <v>0.25</v>
      </c>
      <c r="R1066" s="48" t="str">
        <f t="array" aca="1" ref="R1066" ca="1">IF(ISNUMBER(Q1066),IF(Q1066=100%,"CUMPLIDA",IF(AND(ISNUMBER(M1066),ISNUMBER(INDIRECT("FECHA_"&amp;$B1066,1))), IF(M1066&lt;=INDIRECT("FECHA_"&amp;$B1066,1),"INCUMPLIDA","PROCESO"), "VERIFICAR FECHA")),"SIN VALOR AVANCE")</f>
        <v>PROCESO</v>
      </c>
    </row>
    <row r="1067" spans="1:18" ht="150" customHeight="1">
      <c r="A1067" s="44" t="s">
        <v>652</v>
      </c>
      <c r="B1067" s="43" t="s">
        <v>1276</v>
      </c>
      <c r="C1067" s="479" t="s">
        <v>1462</v>
      </c>
      <c r="D1067" s="479" t="s">
        <v>1623</v>
      </c>
      <c r="E1067" s="482" t="s">
        <v>2398</v>
      </c>
      <c r="F1067" s="482"/>
      <c r="G1067" s="482" t="s">
        <v>2399</v>
      </c>
      <c r="H1067" s="485" t="s">
        <v>2400</v>
      </c>
      <c r="I1067" s="33" t="s">
        <v>2401</v>
      </c>
      <c r="J1067" s="33" t="s">
        <v>2402</v>
      </c>
      <c r="K1067" s="51">
        <v>4</v>
      </c>
      <c r="L1067" s="297">
        <v>46082</v>
      </c>
      <c r="M1067" s="297">
        <v>46446</v>
      </c>
      <c r="N1067" s="95">
        <f t="shared" si="35"/>
        <v>52</v>
      </c>
      <c r="O1067" s="51">
        <v>0</v>
      </c>
      <c r="P1067" s="33" t="s">
        <v>2403</v>
      </c>
      <c r="Q1067" s="34">
        <f t="shared" si="34"/>
        <v>0</v>
      </c>
      <c r="R1067" s="48" t="str">
        <f t="array" aca="1" ref="R1067" ca="1">IF(ISNUMBER(Q1067),IF(Q1067=100%,"CUMPLIDA",IF(AND(ISNUMBER(M1067),ISNUMBER(INDIRECT("FECHA_"&amp;$B1067,1))), IF(M1067&lt;=INDIRECT("FECHA_"&amp;$B1067,1),"INCUMPLIDA","PROCESO"), "VERIFICAR FECHA")),"SIN VALOR AVANCE")</f>
        <v>PROCESO</v>
      </c>
    </row>
    <row r="1068" spans="1:18" ht="135.75">
      <c r="A1068" s="44" t="s">
        <v>652</v>
      </c>
      <c r="B1068" s="43" t="s">
        <v>1276</v>
      </c>
      <c r="C1068" s="480"/>
      <c r="D1068" s="480" t="s">
        <v>1623</v>
      </c>
      <c r="E1068" s="483"/>
      <c r="F1068" s="483"/>
      <c r="G1068" s="483"/>
      <c r="H1068" s="486"/>
      <c r="I1068" s="33" t="s">
        <v>2404</v>
      </c>
      <c r="J1068" s="33" t="s">
        <v>2405</v>
      </c>
      <c r="K1068" s="51">
        <v>4</v>
      </c>
      <c r="L1068" s="297">
        <v>46082</v>
      </c>
      <c r="M1068" s="297">
        <v>46446</v>
      </c>
      <c r="N1068" s="95">
        <f t="shared" si="35"/>
        <v>52</v>
      </c>
      <c r="O1068" s="51">
        <v>0</v>
      </c>
      <c r="P1068" s="33" t="s">
        <v>2403</v>
      </c>
      <c r="Q1068" s="34">
        <f t="shared" ref="Q1068:Q1131" si="36">O1068/K1068</f>
        <v>0</v>
      </c>
      <c r="R1068" s="48" t="str">
        <f t="array" aca="1" ref="R1068" ca="1">IF(ISNUMBER(Q1068),IF(Q1068=100%,"CUMPLIDA",IF(AND(ISNUMBER(M1068),ISNUMBER(INDIRECT("FECHA_"&amp;$B1068,1))), IF(M1068&lt;=INDIRECT("FECHA_"&amp;$B1068,1),"INCUMPLIDA","PROCESO"), "VERIFICAR FECHA")),"SIN VALOR AVANCE")</f>
        <v>PROCESO</v>
      </c>
    </row>
    <row r="1069" spans="1:18" ht="165">
      <c r="A1069" s="44" t="s">
        <v>652</v>
      </c>
      <c r="B1069" s="43" t="s">
        <v>1276</v>
      </c>
      <c r="C1069" s="480"/>
      <c r="D1069" s="480" t="s">
        <v>1623</v>
      </c>
      <c r="E1069" s="483"/>
      <c r="F1069" s="483"/>
      <c r="G1069" s="483"/>
      <c r="H1069" s="485" t="s">
        <v>2406</v>
      </c>
      <c r="I1069" s="33" t="s">
        <v>2407</v>
      </c>
      <c r="J1069" s="33" t="s">
        <v>2408</v>
      </c>
      <c r="K1069" s="51">
        <v>2</v>
      </c>
      <c r="L1069" s="297">
        <v>46082</v>
      </c>
      <c r="M1069" s="297">
        <v>46446</v>
      </c>
      <c r="N1069" s="95">
        <f t="shared" si="35"/>
        <v>52</v>
      </c>
      <c r="O1069" s="51">
        <v>0</v>
      </c>
      <c r="P1069" s="33" t="s">
        <v>2403</v>
      </c>
      <c r="Q1069" s="34">
        <f t="shared" si="36"/>
        <v>0</v>
      </c>
      <c r="R1069" s="48" t="str">
        <f t="array" aca="1" ref="R1069" ca="1">IF(ISNUMBER(Q1069),IF(Q1069=100%,"CUMPLIDA",IF(AND(ISNUMBER(M1069),ISNUMBER(INDIRECT("FECHA_"&amp;$B1069,1))), IF(M1069&lt;=INDIRECT("FECHA_"&amp;$B1069,1),"INCUMPLIDA","PROCESO"), "VERIFICAR FECHA")),"SIN VALOR AVANCE")</f>
        <v>PROCESO</v>
      </c>
    </row>
    <row r="1070" spans="1:18" ht="255" customHeight="1">
      <c r="A1070" s="44" t="s">
        <v>652</v>
      </c>
      <c r="B1070" s="43" t="s">
        <v>1276</v>
      </c>
      <c r="C1070" s="480"/>
      <c r="D1070" s="480" t="s">
        <v>1623</v>
      </c>
      <c r="E1070" s="483"/>
      <c r="F1070" s="483"/>
      <c r="G1070" s="483"/>
      <c r="H1070" s="486"/>
      <c r="I1070" s="33" t="s">
        <v>2409</v>
      </c>
      <c r="J1070" s="33" t="s">
        <v>2410</v>
      </c>
      <c r="K1070" s="51">
        <v>2</v>
      </c>
      <c r="L1070" s="297">
        <v>46082</v>
      </c>
      <c r="M1070" s="297">
        <v>46446</v>
      </c>
      <c r="N1070" s="95">
        <f t="shared" si="35"/>
        <v>52</v>
      </c>
      <c r="O1070" s="51">
        <v>0</v>
      </c>
      <c r="P1070" s="33" t="s">
        <v>2403</v>
      </c>
      <c r="Q1070" s="34">
        <f t="shared" si="36"/>
        <v>0</v>
      </c>
      <c r="R1070" s="48" t="str">
        <f t="array" aca="1" ref="R1070" ca="1">IF(ISNUMBER(Q1070),IF(Q1070=100%,"CUMPLIDA",IF(AND(ISNUMBER(M1070),ISNUMBER(INDIRECT("FECHA_"&amp;$B1070,1))), IF(M1070&lt;=INDIRECT("FECHA_"&amp;$B1070,1),"INCUMPLIDA","PROCESO"), "VERIFICAR FECHA")),"SIN VALOR AVANCE")</f>
        <v>PROCESO</v>
      </c>
    </row>
    <row r="1071" spans="1:18" ht="135">
      <c r="A1071" s="44" t="s">
        <v>652</v>
      </c>
      <c r="B1071" s="43" t="s">
        <v>1276</v>
      </c>
      <c r="C1071" s="481"/>
      <c r="D1071" s="481" t="s">
        <v>1623</v>
      </c>
      <c r="E1071" s="484"/>
      <c r="F1071" s="484"/>
      <c r="G1071" s="484"/>
      <c r="H1071" s="45" t="s">
        <v>2411</v>
      </c>
      <c r="I1071" s="33" t="s">
        <v>2412</v>
      </c>
      <c r="J1071" s="33" t="s">
        <v>2413</v>
      </c>
      <c r="K1071" s="51">
        <v>1</v>
      </c>
      <c r="L1071" s="297">
        <v>46054</v>
      </c>
      <c r="M1071" s="297">
        <v>46234</v>
      </c>
      <c r="N1071" s="95">
        <f t="shared" ref="N1071:N1134" si="37">(M1071-L1071)/7</f>
        <v>25.714285714285715</v>
      </c>
      <c r="O1071" s="51">
        <v>0</v>
      </c>
      <c r="P1071" s="33" t="s">
        <v>2414</v>
      </c>
      <c r="Q1071" s="34">
        <f t="shared" si="36"/>
        <v>0</v>
      </c>
      <c r="R1071" s="48" t="str">
        <f t="array" aca="1" ref="R1071" ca="1">IF(ISNUMBER(Q1071),IF(Q1071=100%,"CUMPLIDA",IF(AND(ISNUMBER(M1071),ISNUMBER(INDIRECT("FECHA_"&amp;$B1071,1))), IF(M1071&lt;=INDIRECT("FECHA_"&amp;$B1071,1),"INCUMPLIDA","PROCESO"), "VERIFICAR FECHA")),"SIN VALOR AVANCE")</f>
        <v>PROCESO</v>
      </c>
    </row>
    <row r="1072" spans="1:18" ht="150" customHeight="1">
      <c r="A1072" s="44" t="s">
        <v>652</v>
      </c>
      <c r="B1072" s="43" t="s">
        <v>1276</v>
      </c>
      <c r="C1072" s="479" t="s">
        <v>1462</v>
      </c>
      <c r="D1072" s="479" t="s">
        <v>1623</v>
      </c>
      <c r="E1072" s="482" t="s">
        <v>2415</v>
      </c>
      <c r="F1072" s="482"/>
      <c r="G1072" s="482" t="s">
        <v>2416</v>
      </c>
      <c r="H1072" s="485" t="s">
        <v>2400</v>
      </c>
      <c r="I1072" s="33" t="s">
        <v>2401</v>
      </c>
      <c r="J1072" s="33" t="s">
        <v>2402</v>
      </c>
      <c r="K1072" s="51">
        <v>4</v>
      </c>
      <c r="L1072" s="297">
        <v>46082</v>
      </c>
      <c r="M1072" s="297">
        <v>46446</v>
      </c>
      <c r="N1072" s="95">
        <f t="shared" si="37"/>
        <v>52</v>
      </c>
      <c r="O1072" s="51">
        <v>0</v>
      </c>
      <c r="P1072" s="33" t="s">
        <v>2417</v>
      </c>
      <c r="Q1072" s="34">
        <f t="shared" si="36"/>
        <v>0</v>
      </c>
      <c r="R1072" s="48" t="str">
        <f t="array" aca="1" ref="R1072" ca="1">IF(ISNUMBER(Q1072),IF(Q1072=100%,"CUMPLIDA",IF(AND(ISNUMBER(M1072),ISNUMBER(INDIRECT("FECHA_"&amp;$B1072,1))), IF(M1072&lt;=INDIRECT("FECHA_"&amp;$B1072,1),"INCUMPLIDA","PROCESO"), "VERIFICAR FECHA")),"SIN VALOR AVANCE")</f>
        <v>PROCESO</v>
      </c>
    </row>
    <row r="1073" spans="1:18" ht="135.75">
      <c r="A1073" s="44" t="s">
        <v>652</v>
      </c>
      <c r="B1073" s="43" t="s">
        <v>1276</v>
      </c>
      <c r="C1073" s="480"/>
      <c r="D1073" s="480" t="s">
        <v>1623</v>
      </c>
      <c r="E1073" s="483"/>
      <c r="F1073" s="483"/>
      <c r="G1073" s="483"/>
      <c r="H1073" s="486"/>
      <c r="I1073" s="33" t="s">
        <v>2404</v>
      </c>
      <c r="J1073" s="33" t="s">
        <v>2405</v>
      </c>
      <c r="K1073" s="51">
        <v>4</v>
      </c>
      <c r="L1073" s="297">
        <v>46082</v>
      </c>
      <c r="M1073" s="297">
        <v>46446</v>
      </c>
      <c r="N1073" s="95">
        <f t="shared" si="37"/>
        <v>52</v>
      </c>
      <c r="O1073" s="51">
        <v>0</v>
      </c>
      <c r="P1073" s="33" t="s">
        <v>2417</v>
      </c>
      <c r="Q1073" s="34">
        <f t="shared" si="36"/>
        <v>0</v>
      </c>
      <c r="R1073" s="48" t="str">
        <f t="array" aca="1" ref="R1073" ca="1">IF(ISNUMBER(Q1073),IF(Q1073=100%,"CUMPLIDA",IF(AND(ISNUMBER(M1073),ISNUMBER(INDIRECT("FECHA_"&amp;$B1073,1))), IF(M1073&lt;=INDIRECT("FECHA_"&amp;$B1073,1),"INCUMPLIDA","PROCESO"), "VERIFICAR FECHA")),"SIN VALOR AVANCE")</f>
        <v>PROCESO</v>
      </c>
    </row>
    <row r="1074" spans="1:18" ht="165">
      <c r="A1074" s="44" t="s">
        <v>652</v>
      </c>
      <c r="B1074" s="43" t="s">
        <v>1276</v>
      </c>
      <c r="C1074" s="480"/>
      <c r="D1074" s="480" t="s">
        <v>1623</v>
      </c>
      <c r="E1074" s="483"/>
      <c r="F1074" s="483"/>
      <c r="G1074" s="483"/>
      <c r="H1074" s="485" t="s">
        <v>2406</v>
      </c>
      <c r="I1074" s="33" t="s">
        <v>2407</v>
      </c>
      <c r="J1074" s="33" t="s">
        <v>2408</v>
      </c>
      <c r="K1074" s="51">
        <v>2</v>
      </c>
      <c r="L1074" s="297">
        <v>46082</v>
      </c>
      <c r="M1074" s="297">
        <v>46446</v>
      </c>
      <c r="N1074" s="95">
        <f t="shared" si="37"/>
        <v>52</v>
      </c>
      <c r="O1074" s="51">
        <v>0</v>
      </c>
      <c r="P1074" s="33" t="s">
        <v>2417</v>
      </c>
      <c r="Q1074" s="34">
        <f t="shared" si="36"/>
        <v>0</v>
      </c>
      <c r="R1074" s="48" t="str">
        <f t="array" aca="1" ref="R1074" ca="1">IF(ISNUMBER(Q1074),IF(Q1074=100%,"CUMPLIDA",IF(AND(ISNUMBER(M1074),ISNUMBER(INDIRECT("FECHA_"&amp;$B1074,1))), IF(M1074&lt;=INDIRECT("FECHA_"&amp;$B1074,1),"INCUMPLIDA","PROCESO"), "VERIFICAR FECHA")),"SIN VALOR AVANCE")</f>
        <v>PROCESO</v>
      </c>
    </row>
    <row r="1075" spans="1:18" ht="255" customHeight="1">
      <c r="A1075" s="44" t="s">
        <v>652</v>
      </c>
      <c r="B1075" s="43" t="s">
        <v>1276</v>
      </c>
      <c r="C1075" s="480"/>
      <c r="D1075" s="480" t="s">
        <v>1623</v>
      </c>
      <c r="E1075" s="483"/>
      <c r="F1075" s="483"/>
      <c r="G1075" s="483"/>
      <c r="H1075" s="486"/>
      <c r="I1075" s="33" t="s">
        <v>2409</v>
      </c>
      <c r="J1075" s="33" t="s">
        <v>2410</v>
      </c>
      <c r="K1075" s="51">
        <v>2</v>
      </c>
      <c r="L1075" s="297">
        <v>46082</v>
      </c>
      <c r="M1075" s="297">
        <v>46446</v>
      </c>
      <c r="N1075" s="95">
        <f t="shared" si="37"/>
        <v>52</v>
      </c>
      <c r="O1075" s="51">
        <v>0</v>
      </c>
      <c r="P1075" s="33" t="s">
        <v>2417</v>
      </c>
      <c r="Q1075" s="34">
        <f t="shared" si="36"/>
        <v>0</v>
      </c>
      <c r="R1075" s="48" t="str">
        <f t="array" aca="1" ref="R1075" ca="1">IF(ISNUMBER(Q1075),IF(Q1075=100%,"CUMPLIDA",IF(AND(ISNUMBER(M1075),ISNUMBER(INDIRECT("FECHA_"&amp;$B1075,1))), IF(M1075&lt;=INDIRECT("FECHA_"&amp;$B1075,1),"INCUMPLIDA","PROCESO"), "VERIFICAR FECHA")),"SIN VALOR AVANCE")</f>
        <v>PROCESO</v>
      </c>
    </row>
    <row r="1076" spans="1:18" ht="135">
      <c r="A1076" s="44" t="s">
        <v>652</v>
      </c>
      <c r="B1076" s="43" t="s">
        <v>1276</v>
      </c>
      <c r="C1076" s="481"/>
      <c r="D1076" s="481" t="s">
        <v>1623</v>
      </c>
      <c r="E1076" s="484"/>
      <c r="F1076" s="484"/>
      <c r="G1076" s="484"/>
      <c r="H1076" s="45" t="s">
        <v>2411</v>
      </c>
      <c r="I1076" s="33" t="s">
        <v>2412</v>
      </c>
      <c r="J1076" s="33" t="s">
        <v>2413</v>
      </c>
      <c r="K1076" s="51">
        <v>1</v>
      </c>
      <c r="L1076" s="297">
        <v>46054</v>
      </c>
      <c r="M1076" s="297">
        <v>46234</v>
      </c>
      <c r="N1076" s="95">
        <f t="shared" si="37"/>
        <v>25.714285714285715</v>
      </c>
      <c r="O1076" s="51">
        <v>0</v>
      </c>
      <c r="P1076" s="33" t="s">
        <v>2414</v>
      </c>
      <c r="Q1076" s="34">
        <f t="shared" si="36"/>
        <v>0</v>
      </c>
      <c r="R1076" s="48" t="str">
        <f t="array" aca="1" ref="R1076" ca="1">IF(ISNUMBER(Q1076),IF(Q1076=100%,"CUMPLIDA",IF(AND(ISNUMBER(M1076),ISNUMBER(INDIRECT("FECHA_"&amp;$B1076,1))), IF(M1076&lt;=INDIRECT("FECHA_"&amp;$B1076,1),"INCUMPLIDA","PROCESO"), "VERIFICAR FECHA")),"SIN VALOR AVANCE")</f>
        <v>PROCESO</v>
      </c>
    </row>
    <row r="1077" spans="1:18" ht="150" customHeight="1">
      <c r="A1077" s="44" t="s">
        <v>652</v>
      </c>
      <c r="B1077" s="43" t="s">
        <v>1276</v>
      </c>
      <c r="C1077" s="479" t="s">
        <v>1462</v>
      </c>
      <c r="D1077" s="479" t="s">
        <v>1623</v>
      </c>
      <c r="E1077" s="482" t="s">
        <v>2418</v>
      </c>
      <c r="F1077" s="482"/>
      <c r="G1077" s="482" t="s">
        <v>2419</v>
      </c>
      <c r="H1077" s="485" t="s">
        <v>2400</v>
      </c>
      <c r="I1077" s="33" t="s">
        <v>2401</v>
      </c>
      <c r="J1077" s="33" t="s">
        <v>2402</v>
      </c>
      <c r="K1077" s="51">
        <v>4</v>
      </c>
      <c r="L1077" s="297">
        <v>46082</v>
      </c>
      <c r="M1077" s="297">
        <v>46446</v>
      </c>
      <c r="N1077" s="95">
        <f t="shared" si="37"/>
        <v>52</v>
      </c>
      <c r="O1077" s="51">
        <v>0</v>
      </c>
      <c r="P1077" s="33" t="s">
        <v>2420</v>
      </c>
      <c r="Q1077" s="34">
        <f t="shared" si="36"/>
        <v>0</v>
      </c>
      <c r="R1077" s="48" t="str">
        <f t="array" aca="1" ref="R1077" ca="1">IF(ISNUMBER(Q1077),IF(Q1077=100%,"CUMPLIDA",IF(AND(ISNUMBER(M1077),ISNUMBER(INDIRECT("FECHA_"&amp;$B1077,1))), IF(M1077&lt;=INDIRECT("FECHA_"&amp;$B1077,1),"INCUMPLIDA","PROCESO"), "VERIFICAR FECHA")),"SIN VALOR AVANCE")</f>
        <v>PROCESO</v>
      </c>
    </row>
    <row r="1078" spans="1:18" ht="135.75">
      <c r="A1078" s="44" t="s">
        <v>652</v>
      </c>
      <c r="B1078" s="43" t="s">
        <v>1276</v>
      </c>
      <c r="C1078" s="480"/>
      <c r="D1078" s="480" t="s">
        <v>1623</v>
      </c>
      <c r="E1078" s="483"/>
      <c r="F1078" s="483"/>
      <c r="G1078" s="483"/>
      <c r="H1078" s="486"/>
      <c r="I1078" s="33" t="s">
        <v>2404</v>
      </c>
      <c r="J1078" s="33" t="s">
        <v>2405</v>
      </c>
      <c r="K1078" s="51">
        <v>4</v>
      </c>
      <c r="L1078" s="297">
        <v>46082</v>
      </c>
      <c r="M1078" s="297">
        <v>46446</v>
      </c>
      <c r="N1078" s="95">
        <f t="shared" si="37"/>
        <v>52</v>
      </c>
      <c r="O1078" s="51">
        <v>0</v>
      </c>
      <c r="P1078" s="33" t="s">
        <v>2420</v>
      </c>
      <c r="Q1078" s="34">
        <f t="shared" si="36"/>
        <v>0</v>
      </c>
      <c r="R1078" s="48" t="str">
        <f t="array" aca="1" ref="R1078" ca="1">IF(ISNUMBER(Q1078),IF(Q1078=100%,"CUMPLIDA",IF(AND(ISNUMBER(M1078),ISNUMBER(INDIRECT("FECHA_"&amp;$B1078,1))), IF(M1078&lt;=INDIRECT("FECHA_"&amp;$B1078,1),"INCUMPLIDA","PROCESO"), "VERIFICAR FECHA")),"SIN VALOR AVANCE")</f>
        <v>PROCESO</v>
      </c>
    </row>
    <row r="1079" spans="1:18" ht="165">
      <c r="A1079" s="44" t="s">
        <v>652</v>
      </c>
      <c r="B1079" s="43" t="s">
        <v>1276</v>
      </c>
      <c r="C1079" s="480"/>
      <c r="D1079" s="480" t="s">
        <v>1623</v>
      </c>
      <c r="E1079" s="483"/>
      <c r="F1079" s="483"/>
      <c r="G1079" s="483"/>
      <c r="H1079" s="485" t="s">
        <v>2406</v>
      </c>
      <c r="I1079" s="33" t="s">
        <v>2407</v>
      </c>
      <c r="J1079" s="33" t="s">
        <v>2408</v>
      </c>
      <c r="K1079" s="51">
        <v>2</v>
      </c>
      <c r="L1079" s="297">
        <v>46082</v>
      </c>
      <c r="M1079" s="297">
        <v>46446</v>
      </c>
      <c r="N1079" s="95">
        <f t="shared" si="37"/>
        <v>52</v>
      </c>
      <c r="O1079" s="51">
        <v>0</v>
      </c>
      <c r="P1079" s="33" t="s">
        <v>2420</v>
      </c>
      <c r="Q1079" s="34">
        <f t="shared" si="36"/>
        <v>0</v>
      </c>
      <c r="R1079" s="48" t="str">
        <f t="array" aca="1" ref="R1079" ca="1">IF(ISNUMBER(Q1079),IF(Q1079=100%,"CUMPLIDA",IF(AND(ISNUMBER(M1079),ISNUMBER(INDIRECT("FECHA_"&amp;$B1079,1))), IF(M1079&lt;=INDIRECT("FECHA_"&amp;$B1079,1),"INCUMPLIDA","PROCESO"), "VERIFICAR FECHA")),"SIN VALOR AVANCE")</f>
        <v>PROCESO</v>
      </c>
    </row>
    <row r="1080" spans="1:18" ht="255" customHeight="1">
      <c r="A1080" s="44" t="s">
        <v>652</v>
      </c>
      <c r="B1080" s="43" t="s">
        <v>1276</v>
      </c>
      <c r="C1080" s="480"/>
      <c r="D1080" s="480" t="s">
        <v>1623</v>
      </c>
      <c r="E1080" s="483"/>
      <c r="F1080" s="483"/>
      <c r="G1080" s="483"/>
      <c r="H1080" s="486"/>
      <c r="I1080" s="33" t="s">
        <v>2409</v>
      </c>
      <c r="J1080" s="33" t="s">
        <v>2410</v>
      </c>
      <c r="K1080" s="51">
        <v>2</v>
      </c>
      <c r="L1080" s="297">
        <v>46082</v>
      </c>
      <c r="M1080" s="297">
        <v>46446</v>
      </c>
      <c r="N1080" s="95">
        <f t="shared" si="37"/>
        <v>52</v>
      </c>
      <c r="O1080" s="51">
        <v>0</v>
      </c>
      <c r="P1080" s="33" t="s">
        <v>2420</v>
      </c>
      <c r="Q1080" s="34">
        <f t="shared" si="36"/>
        <v>0</v>
      </c>
      <c r="R1080" s="48" t="str">
        <f t="array" aca="1" ref="R1080" ca="1">IF(ISNUMBER(Q1080),IF(Q1080=100%,"CUMPLIDA",IF(AND(ISNUMBER(M1080),ISNUMBER(INDIRECT("FECHA_"&amp;$B1080,1))), IF(M1080&lt;=INDIRECT("FECHA_"&amp;$B1080,1),"INCUMPLIDA","PROCESO"), "VERIFICAR FECHA")),"SIN VALOR AVANCE")</f>
        <v>PROCESO</v>
      </c>
    </row>
    <row r="1081" spans="1:18" ht="135">
      <c r="A1081" s="44" t="s">
        <v>652</v>
      </c>
      <c r="B1081" s="43" t="s">
        <v>1276</v>
      </c>
      <c r="C1081" s="481"/>
      <c r="D1081" s="481" t="s">
        <v>1623</v>
      </c>
      <c r="E1081" s="484"/>
      <c r="F1081" s="484"/>
      <c r="G1081" s="484"/>
      <c r="H1081" s="45" t="s">
        <v>2411</v>
      </c>
      <c r="I1081" s="33" t="s">
        <v>2412</v>
      </c>
      <c r="J1081" s="33" t="s">
        <v>2413</v>
      </c>
      <c r="K1081" s="51">
        <v>1</v>
      </c>
      <c r="L1081" s="297">
        <v>46054</v>
      </c>
      <c r="M1081" s="297">
        <v>46234</v>
      </c>
      <c r="N1081" s="95">
        <f t="shared" si="37"/>
        <v>25.714285714285715</v>
      </c>
      <c r="O1081" s="51">
        <v>0</v>
      </c>
      <c r="P1081" s="33" t="s">
        <v>2414</v>
      </c>
      <c r="Q1081" s="34">
        <f t="shared" si="36"/>
        <v>0</v>
      </c>
      <c r="R1081" s="48" t="str">
        <f t="array" aca="1" ref="R1081" ca="1">IF(ISNUMBER(Q1081),IF(Q1081=100%,"CUMPLIDA",IF(AND(ISNUMBER(M1081),ISNUMBER(INDIRECT("FECHA_"&amp;$B1081,1))), IF(M1081&lt;=INDIRECT("FECHA_"&amp;$B1081,1),"INCUMPLIDA","PROCESO"), "VERIFICAR FECHA")),"SIN VALOR AVANCE")</f>
        <v>PROCESO</v>
      </c>
    </row>
    <row r="1082" spans="1:18" ht="150" customHeight="1">
      <c r="A1082" s="44" t="s">
        <v>652</v>
      </c>
      <c r="B1082" s="43" t="s">
        <v>1276</v>
      </c>
      <c r="C1082" s="479" t="s">
        <v>1462</v>
      </c>
      <c r="D1082" s="479" t="s">
        <v>1623</v>
      </c>
      <c r="E1082" s="482" t="s">
        <v>2421</v>
      </c>
      <c r="F1082" s="482"/>
      <c r="G1082" s="482" t="s">
        <v>2422</v>
      </c>
      <c r="H1082" s="485" t="s">
        <v>2400</v>
      </c>
      <c r="I1082" s="33" t="s">
        <v>2401</v>
      </c>
      <c r="J1082" s="33" t="s">
        <v>2402</v>
      </c>
      <c r="K1082" s="51">
        <v>4</v>
      </c>
      <c r="L1082" s="297">
        <v>46082</v>
      </c>
      <c r="M1082" s="297">
        <v>46446</v>
      </c>
      <c r="N1082" s="95">
        <f t="shared" si="37"/>
        <v>52</v>
      </c>
      <c r="O1082" s="51">
        <v>0</v>
      </c>
      <c r="P1082" s="33" t="s">
        <v>2423</v>
      </c>
      <c r="Q1082" s="34">
        <f t="shared" si="36"/>
        <v>0</v>
      </c>
      <c r="R1082" s="48" t="str">
        <f t="array" aca="1" ref="R1082" ca="1">IF(ISNUMBER(Q1082),IF(Q1082=100%,"CUMPLIDA",IF(AND(ISNUMBER(M1082),ISNUMBER(INDIRECT("FECHA_"&amp;$B1082,1))), IF(M1082&lt;=INDIRECT("FECHA_"&amp;$B1082,1),"INCUMPLIDA","PROCESO"), "VERIFICAR FECHA")),"SIN VALOR AVANCE")</f>
        <v>PROCESO</v>
      </c>
    </row>
    <row r="1083" spans="1:18" ht="135.75">
      <c r="A1083" s="44" t="s">
        <v>652</v>
      </c>
      <c r="B1083" s="43" t="s">
        <v>1276</v>
      </c>
      <c r="C1083" s="480"/>
      <c r="D1083" s="480" t="s">
        <v>1623</v>
      </c>
      <c r="E1083" s="483"/>
      <c r="F1083" s="483"/>
      <c r="G1083" s="483"/>
      <c r="H1083" s="486"/>
      <c r="I1083" s="33" t="s">
        <v>2404</v>
      </c>
      <c r="J1083" s="33" t="s">
        <v>2405</v>
      </c>
      <c r="K1083" s="51">
        <v>4</v>
      </c>
      <c r="L1083" s="297">
        <v>46082</v>
      </c>
      <c r="M1083" s="297">
        <v>46446</v>
      </c>
      <c r="N1083" s="95">
        <f t="shared" si="37"/>
        <v>52</v>
      </c>
      <c r="O1083" s="51">
        <v>0</v>
      </c>
      <c r="P1083" s="33" t="s">
        <v>2423</v>
      </c>
      <c r="Q1083" s="34">
        <f t="shared" si="36"/>
        <v>0</v>
      </c>
      <c r="R1083" s="48" t="str">
        <f t="array" aca="1" ref="R1083" ca="1">IF(ISNUMBER(Q1083),IF(Q1083=100%,"CUMPLIDA",IF(AND(ISNUMBER(M1083),ISNUMBER(INDIRECT("FECHA_"&amp;$B1083,1))), IF(M1083&lt;=INDIRECT("FECHA_"&amp;$B1083,1),"INCUMPLIDA","PROCESO"), "VERIFICAR FECHA")),"SIN VALOR AVANCE")</f>
        <v>PROCESO</v>
      </c>
    </row>
    <row r="1084" spans="1:18" ht="165">
      <c r="A1084" s="44" t="s">
        <v>652</v>
      </c>
      <c r="B1084" s="43" t="s">
        <v>1276</v>
      </c>
      <c r="C1084" s="480"/>
      <c r="D1084" s="480" t="s">
        <v>1623</v>
      </c>
      <c r="E1084" s="483"/>
      <c r="F1084" s="483"/>
      <c r="G1084" s="483"/>
      <c r="H1084" s="485" t="s">
        <v>2406</v>
      </c>
      <c r="I1084" s="33" t="s">
        <v>2407</v>
      </c>
      <c r="J1084" s="33" t="s">
        <v>2408</v>
      </c>
      <c r="K1084" s="51">
        <v>2</v>
      </c>
      <c r="L1084" s="297">
        <v>46082</v>
      </c>
      <c r="M1084" s="297">
        <v>46446</v>
      </c>
      <c r="N1084" s="95">
        <f t="shared" si="37"/>
        <v>52</v>
      </c>
      <c r="O1084" s="51">
        <v>0</v>
      </c>
      <c r="P1084" s="33" t="s">
        <v>2423</v>
      </c>
      <c r="Q1084" s="34">
        <f t="shared" si="36"/>
        <v>0</v>
      </c>
      <c r="R1084" s="48" t="str">
        <f t="array" aca="1" ref="R1084" ca="1">IF(ISNUMBER(Q1084),IF(Q1084=100%,"CUMPLIDA",IF(AND(ISNUMBER(M1084),ISNUMBER(INDIRECT("FECHA_"&amp;$B1084,1))), IF(M1084&lt;=INDIRECT("FECHA_"&amp;$B1084,1),"INCUMPLIDA","PROCESO"), "VERIFICAR FECHA")),"SIN VALOR AVANCE")</f>
        <v>PROCESO</v>
      </c>
    </row>
    <row r="1085" spans="1:18" ht="255" customHeight="1">
      <c r="A1085" s="44" t="s">
        <v>652</v>
      </c>
      <c r="B1085" s="43" t="s">
        <v>1276</v>
      </c>
      <c r="C1085" s="480"/>
      <c r="D1085" s="480" t="s">
        <v>1623</v>
      </c>
      <c r="E1085" s="483"/>
      <c r="F1085" s="483"/>
      <c r="G1085" s="483"/>
      <c r="H1085" s="486"/>
      <c r="I1085" s="33" t="s">
        <v>2409</v>
      </c>
      <c r="J1085" s="33" t="s">
        <v>2410</v>
      </c>
      <c r="K1085" s="51">
        <v>2</v>
      </c>
      <c r="L1085" s="297">
        <v>46082</v>
      </c>
      <c r="M1085" s="297">
        <v>46446</v>
      </c>
      <c r="N1085" s="95">
        <f t="shared" si="37"/>
        <v>52</v>
      </c>
      <c r="O1085" s="51">
        <v>0</v>
      </c>
      <c r="P1085" s="33" t="s">
        <v>2423</v>
      </c>
      <c r="Q1085" s="34">
        <f t="shared" si="36"/>
        <v>0</v>
      </c>
      <c r="R1085" s="48" t="str">
        <f t="array" aca="1" ref="R1085" ca="1">IF(ISNUMBER(Q1085),IF(Q1085=100%,"CUMPLIDA",IF(AND(ISNUMBER(M1085),ISNUMBER(INDIRECT("FECHA_"&amp;$B1085,1))), IF(M1085&lt;=INDIRECT("FECHA_"&amp;$B1085,1),"INCUMPLIDA","PROCESO"), "VERIFICAR FECHA")),"SIN VALOR AVANCE")</f>
        <v>PROCESO</v>
      </c>
    </row>
    <row r="1086" spans="1:18" ht="135">
      <c r="A1086" s="44" t="s">
        <v>652</v>
      </c>
      <c r="B1086" s="43" t="s">
        <v>1276</v>
      </c>
      <c r="C1086" s="481"/>
      <c r="D1086" s="481" t="s">
        <v>1623</v>
      </c>
      <c r="E1086" s="484"/>
      <c r="F1086" s="484"/>
      <c r="G1086" s="484"/>
      <c r="H1086" s="45" t="s">
        <v>2411</v>
      </c>
      <c r="I1086" s="33" t="s">
        <v>2412</v>
      </c>
      <c r="J1086" s="33" t="s">
        <v>2413</v>
      </c>
      <c r="K1086" s="51">
        <v>1</v>
      </c>
      <c r="L1086" s="297">
        <v>46054</v>
      </c>
      <c r="M1086" s="297">
        <v>46234</v>
      </c>
      <c r="N1086" s="95">
        <f t="shared" si="37"/>
        <v>25.714285714285715</v>
      </c>
      <c r="O1086" s="51">
        <v>0</v>
      </c>
      <c r="P1086" s="33" t="s">
        <v>2414</v>
      </c>
      <c r="Q1086" s="34">
        <f t="shared" si="36"/>
        <v>0</v>
      </c>
      <c r="R1086" s="48" t="str">
        <f t="array" aca="1" ref="R1086" ca="1">IF(ISNUMBER(Q1086),IF(Q1086=100%,"CUMPLIDA",IF(AND(ISNUMBER(M1086),ISNUMBER(INDIRECT("FECHA_"&amp;$B1086,1))), IF(M1086&lt;=INDIRECT("FECHA_"&amp;$B1086,1),"INCUMPLIDA","PROCESO"), "VERIFICAR FECHA")),"SIN VALOR AVANCE")</f>
        <v>PROCESO</v>
      </c>
    </row>
    <row r="1087" spans="1:18" ht="150" customHeight="1">
      <c r="A1087" s="44" t="s">
        <v>652</v>
      </c>
      <c r="B1087" s="43" t="s">
        <v>1276</v>
      </c>
      <c r="C1087" s="479" t="s">
        <v>1462</v>
      </c>
      <c r="D1087" s="479" t="s">
        <v>1623</v>
      </c>
      <c r="E1087" s="482" t="s">
        <v>2424</v>
      </c>
      <c r="F1087" s="482"/>
      <c r="G1087" s="482" t="s">
        <v>2425</v>
      </c>
      <c r="H1087" s="485" t="s">
        <v>2400</v>
      </c>
      <c r="I1087" s="33" t="s">
        <v>2401</v>
      </c>
      <c r="J1087" s="33" t="s">
        <v>2402</v>
      </c>
      <c r="K1087" s="51">
        <v>4</v>
      </c>
      <c r="L1087" s="297">
        <v>46082</v>
      </c>
      <c r="M1087" s="297">
        <v>46446</v>
      </c>
      <c r="N1087" s="95">
        <f t="shared" si="37"/>
        <v>52</v>
      </c>
      <c r="O1087" s="51">
        <v>0</v>
      </c>
      <c r="P1087" s="33" t="s">
        <v>2420</v>
      </c>
      <c r="Q1087" s="34">
        <f t="shared" si="36"/>
        <v>0</v>
      </c>
      <c r="R1087" s="48" t="str">
        <f t="array" aca="1" ref="R1087" ca="1">IF(ISNUMBER(Q1087),IF(Q1087=100%,"CUMPLIDA",IF(AND(ISNUMBER(M1087),ISNUMBER(INDIRECT("FECHA_"&amp;$B1087,1))), IF(M1087&lt;=INDIRECT("FECHA_"&amp;$B1087,1),"INCUMPLIDA","PROCESO"), "VERIFICAR FECHA")),"SIN VALOR AVANCE")</f>
        <v>PROCESO</v>
      </c>
    </row>
    <row r="1088" spans="1:18" ht="135.75">
      <c r="A1088" s="44" t="s">
        <v>652</v>
      </c>
      <c r="B1088" s="43" t="s">
        <v>1276</v>
      </c>
      <c r="C1088" s="480"/>
      <c r="D1088" s="480" t="s">
        <v>1623</v>
      </c>
      <c r="E1088" s="483"/>
      <c r="F1088" s="483"/>
      <c r="G1088" s="483"/>
      <c r="H1088" s="486"/>
      <c r="I1088" s="33" t="s">
        <v>2404</v>
      </c>
      <c r="J1088" s="33" t="s">
        <v>2405</v>
      </c>
      <c r="K1088" s="51">
        <v>4</v>
      </c>
      <c r="L1088" s="297">
        <v>46082</v>
      </c>
      <c r="M1088" s="297">
        <v>46446</v>
      </c>
      <c r="N1088" s="95">
        <f t="shared" si="37"/>
        <v>52</v>
      </c>
      <c r="O1088" s="51">
        <v>0</v>
      </c>
      <c r="P1088" s="33" t="s">
        <v>2420</v>
      </c>
      <c r="Q1088" s="34">
        <f t="shared" si="36"/>
        <v>0</v>
      </c>
      <c r="R1088" s="48" t="str">
        <f t="array" aca="1" ref="R1088" ca="1">IF(ISNUMBER(Q1088),IF(Q1088=100%,"CUMPLIDA",IF(AND(ISNUMBER(M1088),ISNUMBER(INDIRECT("FECHA_"&amp;$B1088,1))), IF(M1088&lt;=INDIRECT("FECHA_"&amp;$B1088,1),"INCUMPLIDA","PROCESO"), "VERIFICAR FECHA")),"SIN VALOR AVANCE")</f>
        <v>PROCESO</v>
      </c>
    </row>
    <row r="1089" spans="1:18" ht="165">
      <c r="A1089" s="44" t="s">
        <v>652</v>
      </c>
      <c r="B1089" s="43" t="s">
        <v>1276</v>
      </c>
      <c r="C1089" s="480"/>
      <c r="D1089" s="480" t="s">
        <v>1623</v>
      </c>
      <c r="E1089" s="483"/>
      <c r="F1089" s="483"/>
      <c r="G1089" s="483"/>
      <c r="H1089" s="485" t="s">
        <v>2406</v>
      </c>
      <c r="I1089" s="33" t="s">
        <v>2407</v>
      </c>
      <c r="J1089" s="33" t="s">
        <v>2408</v>
      </c>
      <c r="K1089" s="51">
        <v>2</v>
      </c>
      <c r="L1089" s="297">
        <v>46082</v>
      </c>
      <c r="M1089" s="297">
        <v>46446</v>
      </c>
      <c r="N1089" s="95">
        <f t="shared" si="37"/>
        <v>52</v>
      </c>
      <c r="O1089" s="51">
        <v>0</v>
      </c>
      <c r="P1089" s="33" t="s">
        <v>2420</v>
      </c>
      <c r="Q1089" s="34">
        <f t="shared" si="36"/>
        <v>0</v>
      </c>
      <c r="R1089" s="48" t="str">
        <f t="array" aca="1" ref="R1089" ca="1">IF(ISNUMBER(Q1089),IF(Q1089=100%,"CUMPLIDA",IF(AND(ISNUMBER(M1089),ISNUMBER(INDIRECT("FECHA_"&amp;$B1089,1))), IF(M1089&lt;=INDIRECT("FECHA_"&amp;$B1089,1),"INCUMPLIDA","PROCESO"), "VERIFICAR FECHA")),"SIN VALOR AVANCE")</f>
        <v>PROCESO</v>
      </c>
    </row>
    <row r="1090" spans="1:18" ht="255" customHeight="1">
      <c r="A1090" s="44" t="s">
        <v>652</v>
      </c>
      <c r="B1090" s="43" t="s">
        <v>1276</v>
      </c>
      <c r="C1090" s="480"/>
      <c r="D1090" s="480" t="s">
        <v>1623</v>
      </c>
      <c r="E1090" s="483"/>
      <c r="F1090" s="483"/>
      <c r="G1090" s="483"/>
      <c r="H1090" s="486"/>
      <c r="I1090" s="33" t="s">
        <v>2409</v>
      </c>
      <c r="J1090" s="33" t="s">
        <v>2410</v>
      </c>
      <c r="K1090" s="51">
        <v>2</v>
      </c>
      <c r="L1090" s="297">
        <v>46082</v>
      </c>
      <c r="M1090" s="297">
        <v>46446</v>
      </c>
      <c r="N1090" s="95">
        <f t="shared" si="37"/>
        <v>52</v>
      </c>
      <c r="O1090" s="51">
        <v>0</v>
      </c>
      <c r="P1090" s="33" t="s">
        <v>2420</v>
      </c>
      <c r="Q1090" s="34">
        <f t="shared" si="36"/>
        <v>0</v>
      </c>
      <c r="R1090" s="48" t="str">
        <f t="array" aca="1" ref="R1090" ca="1">IF(ISNUMBER(Q1090),IF(Q1090=100%,"CUMPLIDA",IF(AND(ISNUMBER(M1090),ISNUMBER(INDIRECT("FECHA_"&amp;$B1090,1))), IF(M1090&lt;=INDIRECT("FECHA_"&amp;$B1090,1),"INCUMPLIDA","PROCESO"), "VERIFICAR FECHA")),"SIN VALOR AVANCE")</f>
        <v>PROCESO</v>
      </c>
    </row>
    <row r="1091" spans="1:18" ht="135">
      <c r="A1091" s="44" t="s">
        <v>652</v>
      </c>
      <c r="B1091" s="43" t="s">
        <v>1276</v>
      </c>
      <c r="C1091" s="481"/>
      <c r="D1091" s="481" t="s">
        <v>1623</v>
      </c>
      <c r="E1091" s="484"/>
      <c r="F1091" s="484"/>
      <c r="G1091" s="484"/>
      <c r="H1091" s="45" t="s">
        <v>2411</v>
      </c>
      <c r="I1091" s="33" t="s">
        <v>2412</v>
      </c>
      <c r="J1091" s="33" t="s">
        <v>2413</v>
      </c>
      <c r="K1091" s="51">
        <v>1</v>
      </c>
      <c r="L1091" s="297">
        <v>46054</v>
      </c>
      <c r="M1091" s="297">
        <v>46234</v>
      </c>
      <c r="N1091" s="95">
        <f t="shared" si="37"/>
        <v>25.714285714285715</v>
      </c>
      <c r="O1091" s="51">
        <v>0</v>
      </c>
      <c r="P1091" s="33" t="s">
        <v>2414</v>
      </c>
      <c r="Q1091" s="34">
        <f t="shared" si="36"/>
        <v>0</v>
      </c>
      <c r="R1091" s="48" t="str">
        <f t="array" aca="1" ref="R1091" ca="1">IF(ISNUMBER(Q1091),IF(Q1091=100%,"CUMPLIDA",IF(AND(ISNUMBER(M1091),ISNUMBER(INDIRECT("FECHA_"&amp;$B1091,1))), IF(M1091&lt;=INDIRECT("FECHA_"&amp;$B1091,1),"INCUMPLIDA","PROCESO"), "VERIFICAR FECHA")),"SIN VALOR AVANCE")</f>
        <v>PROCESO</v>
      </c>
    </row>
    <row r="1092" spans="1:18" ht="180.75" customHeight="1">
      <c r="A1092" s="44" t="s">
        <v>652</v>
      </c>
      <c r="B1092" s="43" t="s">
        <v>1276</v>
      </c>
      <c r="C1092" s="479" t="s">
        <v>1462</v>
      </c>
      <c r="D1092" s="479" t="s">
        <v>1623</v>
      </c>
      <c r="E1092" s="482" t="s">
        <v>2426</v>
      </c>
      <c r="F1092" s="482"/>
      <c r="G1092" s="482" t="s">
        <v>2427</v>
      </c>
      <c r="H1092" s="485" t="s">
        <v>2400</v>
      </c>
      <c r="I1092" s="33" t="s">
        <v>2401</v>
      </c>
      <c r="J1092" s="33" t="s">
        <v>2402</v>
      </c>
      <c r="K1092" s="51">
        <v>4</v>
      </c>
      <c r="L1092" s="297">
        <v>46082</v>
      </c>
      <c r="M1092" s="297">
        <v>46446</v>
      </c>
      <c r="N1092" s="95">
        <f t="shared" si="37"/>
        <v>52</v>
      </c>
      <c r="O1092" s="51">
        <v>0</v>
      </c>
      <c r="P1092" s="33" t="s">
        <v>2428</v>
      </c>
      <c r="Q1092" s="34">
        <f t="shared" si="36"/>
        <v>0</v>
      </c>
      <c r="R1092" s="48" t="str">
        <f t="array" aca="1" ref="R1092" ca="1">IF(ISNUMBER(Q1092),IF(Q1092=100%,"CUMPLIDA",IF(AND(ISNUMBER(M1092),ISNUMBER(INDIRECT("FECHA_"&amp;$B1092,1))), IF(M1092&lt;=INDIRECT("FECHA_"&amp;$B1092,1),"INCUMPLIDA","PROCESO"), "VERIFICAR FECHA")),"SIN VALOR AVANCE")</f>
        <v>PROCESO</v>
      </c>
    </row>
    <row r="1093" spans="1:18" ht="180.75">
      <c r="A1093" s="44" t="s">
        <v>652</v>
      </c>
      <c r="B1093" s="43" t="s">
        <v>1276</v>
      </c>
      <c r="C1093" s="480"/>
      <c r="D1093" s="480" t="s">
        <v>1623</v>
      </c>
      <c r="E1093" s="483"/>
      <c r="F1093" s="483"/>
      <c r="G1093" s="483"/>
      <c r="H1093" s="486"/>
      <c r="I1093" s="33" t="s">
        <v>2404</v>
      </c>
      <c r="J1093" s="33" t="s">
        <v>2405</v>
      </c>
      <c r="K1093" s="51">
        <v>4</v>
      </c>
      <c r="L1093" s="297">
        <v>46082</v>
      </c>
      <c r="M1093" s="297">
        <v>46446</v>
      </c>
      <c r="N1093" s="95">
        <f t="shared" si="37"/>
        <v>52</v>
      </c>
      <c r="O1093" s="51">
        <v>0</v>
      </c>
      <c r="P1093" s="33" t="s">
        <v>2428</v>
      </c>
      <c r="Q1093" s="34">
        <f t="shared" si="36"/>
        <v>0</v>
      </c>
      <c r="R1093" s="48" t="str">
        <f t="array" aca="1" ref="R1093" ca="1">IF(ISNUMBER(Q1093),IF(Q1093=100%,"CUMPLIDA",IF(AND(ISNUMBER(M1093),ISNUMBER(INDIRECT("FECHA_"&amp;$B1093,1))), IF(M1093&lt;=INDIRECT("FECHA_"&amp;$B1093,1),"INCUMPLIDA","PROCESO"), "VERIFICAR FECHA")),"SIN VALOR AVANCE")</f>
        <v>PROCESO</v>
      </c>
    </row>
    <row r="1094" spans="1:18" ht="180.75">
      <c r="A1094" s="44" t="s">
        <v>652</v>
      </c>
      <c r="B1094" s="43" t="s">
        <v>1276</v>
      </c>
      <c r="C1094" s="480"/>
      <c r="D1094" s="480" t="s">
        <v>1623</v>
      </c>
      <c r="E1094" s="483"/>
      <c r="F1094" s="483"/>
      <c r="G1094" s="483"/>
      <c r="H1094" s="485" t="s">
        <v>2406</v>
      </c>
      <c r="I1094" s="33" t="s">
        <v>2407</v>
      </c>
      <c r="J1094" s="33" t="s">
        <v>2408</v>
      </c>
      <c r="K1094" s="51">
        <v>2</v>
      </c>
      <c r="L1094" s="297">
        <v>46082</v>
      </c>
      <c r="M1094" s="297">
        <v>46446</v>
      </c>
      <c r="N1094" s="95">
        <f t="shared" si="37"/>
        <v>52</v>
      </c>
      <c r="O1094" s="51">
        <v>0</v>
      </c>
      <c r="P1094" s="33" t="s">
        <v>2428</v>
      </c>
      <c r="Q1094" s="34">
        <f t="shared" si="36"/>
        <v>0</v>
      </c>
      <c r="R1094" s="48" t="str">
        <f t="array" aca="1" ref="R1094" ca="1">IF(ISNUMBER(Q1094),IF(Q1094=100%,"CUMPLIDA",IF(AND(ISNUMBER(M1094),ISNUMBER(INDIRECT("FECHA_"&amp;$B1094,1))), IF(M1094&lt;=INDIRECT("FECHA_"&amp;$B1094,1),"INCUMPLIDA","PROCESO"), "VERIFICAR FECHA")),"SIN VALOR AVANCE")</f>
        <v>PROCESO</v>
      </c>
    </row>
    <row r="1095" spans="1:18" ht="255" customHeight="1">
      <c r="A1095" s="44" t="s">
        <v>652</v>
      </c>
      <c r="B1095" s="43" t="s">
        <v>1276</v>
      </c>
      <c r="C1095" s="480"/>
      <c r="D1095" s="480" t="s">
        <v>1623</v>
      </c>
      <c r="E1095" s="483"/>
      <c r="F1095" s="483"/>
      <c r="G1095" s="483"/>
      <c r="H1095" s="486"/>
      <c r="I1095" s="33" t="s">
        <v>2409</v>
      </c>
      <c r="J1095" s="33" t="s">
        <v>2410</v>
      </c>
      <c r="K1095" s="51">
        <v>2</v>
      </c>
      <c r="L1095" s="297">
        <v>46082</v>
      </c>
      <c r="M1095" s="297">
        <v>46446</v>
      </c>
      <c r="N1095" s="95">
        <f t="shared" si="37"/>
        <v>52</v>
      </c>
      <c r="O1095" s="51">
        <v>0</v>
      </c>
      <c r="P1095" s="33" t="s">
        <v>2428</v>
      </c>
      <c r="Q1095" s="34">
        <f t="shared" si="36"/>
        <v>0</v>
      </c>
      <c r="R1095" s="48" t="str">
        <f t="array" aca="1" ref="R1095" ca="1">IF(ISNUMBER(Q1095),IF(Q1095=100%,"CUMPLIDA",IF(AND(ISNUMBER(M1095),ISNUMBER(INDIRECT("FECHA_"&amp;$B1095,1))), IF(M1095&lt;=INDIRECT("FECHA_"&amp;$B1095,1),"INCUMPLIDA","PROCESO"), "VERIFICAR FECHA")),"SIN VALOR AVANCE")</f>
        <v>PROCESO</v>
      </c>
    </row>
    <row r="1096" spans="1:18" ht="135">
      <c r="A1096" s="44" t="s">
        <v>652</v>
      </c>
      <c r="B1096" s="43" t="s">
        <v>1276</v>
      </c>
      <c r="C1096" s="480"/>
      <c r="D1096" s="480" t="s">
        <v>1623</v>
      </c>
      <c r="E1096" s="483"/>
      <c r="F1096" s="483"/>
      <c r="G1096" s="483"/>
      <c r="H1096" s="45" t="s">
        <v>2411</v>
      </c>
      <c r="I1096" s="33" t="s">
        <v>2412</v>
      </c>
      <c r="J1096" s="33" t="s">
        <v>2413</v>
      </c>
      <c r="K1096" s="51">
        <v>1</v>
      </c>
      <c r="L1096" s="297">
        <v>46054</v>
      </c>
      <c r="M1096" s="297">
        <v>46234</v>
      </c>
      <c r="N1096" s="95">
        <f t="shared" si="37"/>
        <v>25.714285714285715</v>
      </c>
      <c r="O1096" s="51">
        <v>0</v>
      </c>
      <c r="P1096" s="33" t="s">
        <v>2414</v>
      </c>
      <c r="Q1096" s="34">
        <f t="shared" si="36"/>
        <v>0</v>
      </c>
      <c r="R1096" s="48" t="str">
        <f t="array" aca="1" ref="R1096" ca="1">IF(ISNUMBER(Q1096),IF(Q1096=100%,"CUMPLIDA",IF(AND(ISNUMBER(M1096),ISNUMBER(INDIRECT("FECHA_"&amp;$B1096,1))), IF(M1096&lt;=INDIRECT("FECHA_"&amp;$B1096,1),"INCUMPLIDA","PROCESO"), "VERIFICAR FECHA")),"SIN VALOR AVANCE")</f>
        <v>PROCESO</v>
      </c>
    </row>
    <row r="1097" spans="1:18" ht="135.75">
      <c r="A1097" s="44" t="s">
        <v>652</v>
      </c>
      <c r="B1097" s="43" t="s">
        <v>1276</v>
      </c>
      <c r="C1097" s="481"/>
      <c r="D1097" s="481" t="s">
        <v>1623</v>
      </c>
      <c r="E1097" s="484"/>
      <c r="F1097" s="484"/>
      <c r="G1097" s="484"/>
      <c r="H1097" s="45" t="s">
        <v>2429</v>
      </c>
      <c r="I1097" s="33" t="s">
        <v>2430</v>
      </c>
      <c r="J1097" s="33" t="s">
        <v>2431</v>
      </c>
      <c r="K1097" s="51">
        <v>4</v>
      </c>
      <c r="L1097" s="297">
        <v>46082</v>
      </c>
      <c r="M1097" s="297">
        <v>46446</v>
      </c>
      <c r="N1097" s="95">
        <f t="shared" si="37"/>
        <v>52</v>
      </c>
      <c r="O1097" s="51">
        <v>0</v>
      </c>
      <c r="P1097" s="33" t="s">
        <v>2432</v>
      </c>
      <c r="Q1097" s="34">
        <f t="shared" si="36"/>
        <v>0</v>
      </c>
      <c r="R1097" s="48" t="str">
        <f t="array" aca="1" ref="R1097" ca="1">IF(ISNUMBER(Q1097),IF(Q1097=100%,"CUMPLIDA",IF(AND(ISNUMBER(M1097),ISNUMBER(INDIRECT("FECHA_"&amp;$B1097,1))), IF(M1097&lt;=INDIRECT("FECHA_"&amp;$B1097,1),"INCUMPLIDA","PROCESO"), "VERIFICAR FECHA")),"SIN VALOR AVANCE")</f>
        <v>PROCESO</v>
      </c>
    </row>
    <row r="1098" spans="1:18" ht="255">
      <c r="A1098" s="44" t="s">
        <v>652</v>
      </c>
      <c r="B1098" s="43" t="s">
        <v>1276</v>
      </c>
      <c r="C1098" s="35" t="s">
        <v>1462</v>
      </c>
      <c r="D1098" s="199" t="s">
        <v>1623</v>
      </c>
      <c r="E1098" s="45" t="s">
        <v>2433</v>
      </c>
      <c r="F1098" s="45"/>
      <c r="G1098" s="45" t="s">
        <v>2434</v>
      </c>
      <c r="H1098" s="45" t="s">
        <v>2435</v>
      </c>
      <c r="I1098" s="33" t="s">
        <v>2436</v>
      </c>
      <c r="J1098" s="33" t="s">
        <v>2437</v>
      </c>
      <c r="K1098" s="51">
        <v>3</v>
      </c>
      <c r="L1098" s="297">
        <v>46082</v>
      </c>
      <c r="M1098" s="297">
        <v>46446</v>
      </c>
      <c r="N1098" s="95">
        <f t="shared" si="37"/>
        <v>52</v>
      </c>
      <c r="O1098" s="51">
        <v>0</v>
      </c>
      <c r="P1098" s="33" t="s">
        <v>2423</v>
      </c>
      <c r="Q1098" s="34">
        <f t="shared" si="36"/>
        <v>0</v>
      </c>
      <c r="R1098" s="48" t="str">
        <f t="array" aca="1" ref="R1098" ca="1">IF(ISNUMBER(Q1098),IF(Q1098=100%,"CUMPLIDA",IF(AND(ISNUMBER(M1098),ISNUMBER(INDIRECT("FECHA_"&amp;$B1098,1))), IF(M1098&lt;=INDIRECT("FECHA_"&amp;$B1098,1),"INCUMPLIDA","PROCESO"), "VERIFICAR FECHA")),"SIN VALOR AVANCE")</f>
        <v>PROCESO</v>
      </c>
    </row>
    <row r="1099" spans="1:18" ht="150" customHeight="1">
      <c r="A1099" s="44" t="s">
        <v>652</v>
      </c>
      <c r="B1099" s="43" t="s">
        <v>1276</v>
      </c>
      <c r="C1099" s="479" t="s">
        <v>1462</v>
      </c>
      <c r="D1099" s="479" t="s">
        <v>1623</v>
      </c>
      <c r="E1099" s="482" t="s">
        <v>2438</v>
      </c>
      <c r="F1099" s="482"/>
      <c r="G1099" s="482" t="s">
        <v>2439</v>
      </c>
      <c r="H1099" s="485" t="s">
        <v>2400</v>
      </c>
      <c r="I1099" s="33" t="s">
        <v>2401</v>
      </c>
      <c r="J1099" s="33" t="s">
        <v>2402</v>
      </c>
      <c r="K1099" s="51">
        <v>4</v>
      </c>
      <c r="L1099" s="297">
        <v>46082</v>
      </c>
      <c r="M1099" s="297">
        <v>46446</v>
      </c>
      <c r="N1099" s="95">
        <f t="shared" si="37"/>
        <v>52</v>
      </c>
      <c r="O1099" s="51">
        <v>0</v>
      </c>
      <c r="P1099" s="33" t="s">
        <v>2440</v>
      </c>
      <c r="Q1099" s="34">
        <f t="shared" si="36"/>
        <v>0</v>
      </c>
      <c r="R1099" s="48" t="str">
        <f t="array" aca="1" ref="R1099" ca="1">IF(ISNUMBER(Q1099),IF(Q1099=100%,"CUMPLIDA",IF(AND(ISNUMBER(M1099),ISNUMBER(INDIRECT("FECHA_"&amp;$B1099,1))), IF(M1099&lt;=INDIRECT("FECHA_"&amp;$B1099,1),"INCUMPLIDA","PROCESO"), "VERIFICAR FECHA")),"SIN VALOR AVANCE")</f>
        <v>PROCESO</v>
      </c>
    </row>
    <row r="1100" spans="1:18" ht="135.75">
      <c r="A1100" s="44" t="s">
        <v>652</v>
      </c>
      <c r="B1100" s="43" t="s">
        <v>1276</v>
      </c>
      <c r="C1100" s="480"/>
      <c r="D1100" s="480" t="s">
        <v>1623</v>
      </c>
      <c r="E1100" s="483"/>
      <c r="F1100" s="483"/>
      <c r="G1100" s="483"/>
      <c r="H1100" s="486"/>
      <c r="I1100" s="33" t="s">
        <v>2404</v>
      </c>
      <c r="J1100" s="33" t="s">
        <v>2405</v>
      </c>
      <c r="K1100" s="51">
        <v>4</v>
      </c>
      <c r="L1100" s="297">
        <v>46082</v>
      </c>
      <c r="M1100" s="297">
        <v>46446</v>
      </c>
      <c r="N1100" s="95">
        <f t="shared" si="37"/>
        <v>52</v>
      </c>
      <c r="O1100" s="51">
        <v>0</v>
      </c>
      <c r="P1100" s="33" t="s">
        <v>2440</v>
      </c>
      <c r="Q1100" s="34">
        <f t="shared" si="36"/>
        <v>0</v>
      </c>
      <c r="R1100" s="48" t="str">
        <f t="array" aca="1" ref="R1100" ca="1">IF(ISNUMBER(Q1100),IF(Q1100=100%,"CUMPLIDA",IF(AND(ISNUMBER(M1100),ISNUMBER(INDIRECT("FECHA_"&amp;$B1100,1))), IF(M1100&lt;=INDIRECT("FECHA_"&amp;$B1100,1),"INCUMPLIDA","PROCESO"), "VERIFICAR FECHA")),"SIN VALOR AVANCE")</f>
        <v>PROCESO</v>
      </c>
    </row>
    <row r="1101" spans="1:18" ht="165">
      <c r="A1101" s="44" t="s">
        <v>652</v>
      </c>
      <c r="B1101" s="43" t="s">
        <v>1276</v>
      </c>
      <c r="C1101" s="480"/>
      <c r="D1101" s="480" t="s">
        <v>1623</v>
      </c>
      <c r="E1101" s="483"/>
      <c r="F1101" s="483"/>
      <c r="G1101" s="483"/>
      <c r="H1101" s="485" t="s">
        <v>2406</v>
      </c>
      <c r="I1101" s="33" t="s">
        <v>2407</v>
      </c>
      <c r="J1101" s="33" t="s">
        <v>2408</v>
      </c>
      <c r="K1101" s="51">
        <v>2</v>
      </c>
      <c r="L1101" s="297">
        <v>46082</v>
      </c>
      <c r="M1101" s="297">
        <v>46446</v>
      </c>
      <c r="N1101" s="95">
        <f t="shared" si="37"/>
        <v>52</v>
      </c>
      <c r="O1101" s="51">
        <v>0</v>
      </c>
      <c r="P1101" s="33" t="s">
        <v>2440</v>
      </c>
      <c r="Q1101" s="34">
        <f t="shared" si="36"/>
        <v>0</v>
      </c>
      <c r="R1101" s="48" t="str">
        <f t="array" aca="1" ref="R1101" ca="1">IF(ISNUMBER(Q1101),IF(Q1101=100%,"CUMPLIDA",IF(AND(ISNUMBER(M1101),ISNUMBER(INDIRECT("FECHA_"&amp;$B1101,1))), IF(M1101&lt;=INDIRECT("FECHA_"&amp;$B1101,1),"INCUMPLIDA","PROCESO"), "VERIFICAR FECHA")),"SIN VALOR AVANCE")</f>
        <v>PROCESO</v>
      </c>
    </row>
    <row r="1102" spans="1:18" ht="255" customHeight="1">
      <c r="A1102" s="44" t="s">
        <v>652</v>
      </c>
      <c r="B1102" s="43" t="s">
        <v>1276</v>
      </c>
      <c r="C1102" s="480"/>
      <c r="D1102" s="480" t="s">
        <v>1623</v>
      </c>
      <c r="E1102" s="483"/>
      <c r="F1102" s="483"/>
      <c r="G1102" s="483"/>
      <c r="H1102" s="486"/>
      <c r="I1102" s="33" t="s">
        <v>2409</v>
      </c>
      <c r="J1102" s="33" t="s">
        <v>2410</v>
      </c>
      <c r="K1102" s="51">
        <v>2</v>
      </c>
      <c r="L1102" s="297">
        <v>46082</v>
      </c>
      <c r="M1102" s="297">
        <v>46446</v>
      </c>
      <c r="N1102" s="95">
        <f t="shared" si="37"/>
        <v>52</v>
      </c>
      <c r="O1102" s="51">
        <v>0</v>
      </c>
      <c r="P1102" s="33" t="s">
        <v>2440</v>
      </c>
      <c r="Q1102" s="34">
        <f t="shared" si="36"/>
        <v>0</v>
      </c>
      <c r="R1102" s="48" t="str">
        <f t="array" aca="1" ref="R1102" ca="1">IF(ISNUMBER(Q1102),IF(Q1102=100%,"CUMPLIDA",IF(AND(ISNUMBER(M1102),ISNUMBER(INDIRECT("FECHA_"&amp;$B1102,1))), IF(M1102&lt;=INDIRECT("FECHA_"&amp;$B1102,1),"INCUMPLIDA","PROCESO"), "VERIFICAR FECHA")),"SIN VALOR AVANCE")</f>
        <v>PROCESO</v>
      </c>
    </row>
    <row r="1103" spans="1:18" ht="135">
      <c r="A1103" s="44" t="s">
        <v>652</v>
      </c>
      <c r="B1103" s="43" t="s">
        <v>1276</v>
      </c>
      <c r="C1103" s="481"/>
      <c r="D1103" s="481" t="s">
        <v>1623</v>
      </c>
      <c r="E1103" s="484"/>
      <c r="F1103" s="484"/>
      <c r="G1103" s="484"/>
      <c r="H1103" s="45" t="s">
        <v>2411</v>
      </c>
      <c r="I1103" s="33" t="s">
        <v>2412</v>
      </c>
      <c r="J1103" s="33" t="s">
        <v>2413</v>
      </c>
      <c r="K1103" s="51">
        <v>1</v>
      </c>
      <c r="L1103" s="297">
        <v>46054</v>
      </c>
      <c r="M1103" s="297">
        <v>46234</v>
      </c>
      <c r="N1103" s="95">
        <f t="shared" si="37"/>
        <v>25.714285714285715</v>
      </c>
      <c r="O1103" s="51">
        <v>0</v>
      </c>
      <c r="P1103" s="33" t="s">
        <v>2414</v>
      </c>
      <c r="Q1103" s="34">
        <f t="shared" si="36"/>
        <v>0</v>
      </c>
      <c r="R1103" s="48" t="str">
        <f t="array" aca="1" ref="R1103" ca="1">IF(ISNUMBER(Q1103),IF(Q1103=100%,"CUMPLIDA",IF(AND(ISNUMBER(M1103),ISNUMBER(INDIRECT("FECHA_"&amp;$B1103,1))), IF(M1103&lt;=INDIRECT("FECHA_"&amp;$B1103,1),"INCUMPLIDA","PROCESO"), "VERIFICAR FECHA")),"SIN VALOR AVANCE")</f>
        <v>PROCESO</v>
      </c>
    </row>
    <row r="1104" spans="1:18" ht="150" customHeight="1">
      <c r="A1104" s="44" t="s">
        <v>652</v>
      </c>
      <c r="B1104" s="43" t="s">
        <v>1276</v>
      </c>
      <c r="C1104" s="479" t="s">
        <v>1462</v>
      </c>
      <c r="D1104" s="479" t="s">
        <v>1623</v>
      </c>
      <c r="E1104" s="482" t="s">
        <v>2441</v>
      </c>
      <c r="F1104" s="482"/>
      <c r="G1104" s="482" t="s">
        <v>2442</v>
      </c>
      <c r="H1104" s="485" t="s">
        <v>2400</v>
      </c>
      <c r="I1104" s="33" t="s">
        <v>2401</v>
      </c>
      <c r="J1104" s="33" t="s">
        <v>2402</v>
      </c>
      <c r="K1104" s="51">
        <v>4</v>
      </c>
      <c r="L1104" s="297">
        <v>46082</v>
      </c>
      <c r="M1104" s="297">
        <v>46446</v>
      </c>
      <c r="N1104" s="95">
        <f t="shared" si="37"/>
        <v>52</v>
      </c>
      <c r="O1104" s="51">
        <v>0</v>
      </c>
      <c r="P1104" s="33" t="s">
        <v>2443</v>
      </c>
      <c r="Q1104" s="34">
        <f t="shared" si="36"/>
        <v>0</v>
      </c>
      <c r="R1104" s="48" t="str">
        <f t="array" aca="1" ref="R1104" ca="1">IF(ISNUMBER(Q1104),IF(Q1104=100%,"CUMPLIDA",IF(AND(ISNUMBER(M1104),ISNUMBER(INDIRECT("FECHA_"&amp;$B1104,1))), IF(M1104&lt;=INDIRECT("FECHA_"&amp;$B1104,1),"INCUMPLIDA","PROCESO"), "VERIFICAR FECHA")),"SIN VALOR AVANCE")</f>
        <v>PROCESO</v>
      </c>
    </row>
    <row r="1105" spans="1:18" ht="135.75">
      <c r="A1105" s="44" t="s">
        <v>652</v>
      </c>
      <c r="B1105" s="43" t="s">
        <v>1276</v>
      </c>
      <c r="C1105" s="480"/>
      <c r="D1105" s="480" t="s">
        <v>1623</v>
      </c>
      <c r="E1105" s="483"/>
      <c r="F1105" s="483"/>
      <c r="G1105" s="483"/>
      <c r="H1105" s="486"/>
      <c r="I1105" s="33" t="s">
        <v>2404</v>
      </c>
      <c r="J1105" s="33" t="s">
        <v>2405</v>
      </c>
      <c r="K1105" s="51">
        <v>4</v>
      </c>
      <c r="L1105" s="297">
        <v>46082</v>
      </c>
      <c r="M1105" s="297">
        <v>46446</v>
      </c>
      <c r="N1105" s="95">
        <f t="shared" si="37"/>
        <v>52</v>
      </c>
      <c r="O1105" s="51">
        <v>0</v>
      </c>
      <c r="P1105" s="33" t="s">
        <v>2443</v>
      </c>
      <c r="Q1105" s="34">
        <f t="shared" si="36"/>
        <v>0</v>
      </c>
      <c r="R1105" s="48" t="str">
        <f t="array" aca="1" ref="R1105" ca="1">IF(ISNUMBER(Q1105),IF(Q1105=100%,"CUMPLIDA",IF(AND(ISNUMBER(M1105),ISNUMBER(INDIRECT("FECHA_"&amp;$B1105,1))), IF(M1105&lt;=INDIRECT("FECHA_"&amp;$B1105,1),"INCUMPLIDA","PROCESO"), "VERIFICAR FECHA")),"SIN VALOR AVANCE")</f>
        <v>PROCESO</v>
      </c>
    </row>
    <row r="1106" spans="1:18" ht="165">
      <c r="A1106" s="44" t="s">
        <v>652</v>
      </c>
      <c r="B1106" s="43" t="s">
        <v>1276</v>
      </c>
      <c r="C1106" s="480"/>
      <c r="D1106" s="480" t="s">
        <v>1623</v>
      </c>
      <c r="E1106" s="483"/>
      <c r="F1106" s="483"/>
      <c r="G1106" s="483"/>
      <c r="H1106" s="485" t="s">
        <v>2406</v>
      </c>
      <c r="I1106" s="33" t="s">
        <v>2407</v>
      </c>
      <c r="J1106" s="33" t="s">
        <v>2408</v>
      </c>
      <c r="K1106" s="51">
        <v>2</v>
      </c>
      <c r="L1106" s="297">
        <v>46082</v>
      </c>
      <c r="M1106" s="297">
        <v>46446</v>
      </c>
      <c r="N1106" s="95">
        <f t="shared" si="37"/>
        <v>52</v>
      </c>
      <c r="O1106" s="51">
        <v>0</v>
      </c>
      <c r="P1106" s="33" t="s">
        <v>2443</v>
      </c>
      <c r="Q1106" s="34">
        <f t="shared" si="36"/>
        <v>0</v>
      </c>
      <c r="R1106" s="48" t="str">
        <f t="array" aca="1" ref="R1106" ca="1">IF(ISNUMBER(Q1106),IF(Q1106=100%,"CUMPLIDA",IF(AND(ISNUMBER(M1106),ISNUMBER(INDIRECT("FECHA_"&amp;$B1106,1))), IF(M1106&lt;=INDIRECT("FECHA_"&amp;$B1106,1),"INCUMPLIDA","PROCESO"), "VERIFICAR FECHA")),"SIN VALOR AVANCE")</f>
        <v>PROCESO</v>
      </c>
    </row>
    <row r="1107" spans="1:18" ht="255" customHeight="1">
      <c r="A1107" s="44" t="s">
        <v>652</v>
      </c>
      <c r="B1107" s="43" t="s">
        <v>1276</v>
      </c>
      <c r="C1107" s="480"/>
      <c r="D1107" s="480" t="s">
        <v>1623</v>
      </c>
      <c r="E1107" s="483"/>
      <c r="F1107" s="483"/>
      <c r="G1107" s="483"/>
      <c r="H1107" s="486"/>
      <c r="I1107" s="33" t="s">
        <v>2409</v>
      </c>
      <c r="J1107" s="33" t="s">
        <v>2410</v>
      </c>
      <c r="K1107" s="51">
        <v>2</v>
      </c>
      <c r="L1107" s="297">
        <v>46082</v>
      </c>
      <c r="M1107" s="297">
        <v>46446</v>
      </c>
      <c r="N1107" s="95">
        <f t="shared" si="37"/>
        <v>52</v>
      </c>
      <c r="O1107" s="51">
        <v>0</v>
      </c>
      <c r="P1107" s="33" t="s">
        <v>2443</v>
      </c>
      <c r="Q1107" s="34">
        <f t="shared" si="36"/>
        <v>0</v>
      </c>
      <c r="R1107" s="48" t="str">
        <f t="array" aca="1" ref="R1107" ca="1">IF(ISNUMBER(Q1107),IF(Q1107=100%,"CUMPLIDA",IF(AND(ISNUMBER(M1107),ISNUMBER(INDIRECT("FECHA_"&amp;$B1107,1))), IF(M1107&lt;=INDIRECT("FECHA_"&amp;$B1107,1),"INCUMPLIDA","PROCESO"), "VERIFICAR FECHA")),"SIN VALOR AVANCE")</f>
        <v>PROCESO</v>
      </c>
    </row>
    <row r="1108" spans="1:18" ht="135">
      <c r="A1108" s="44" t="s">
        <v>652</v>
      </c>
      <c r="B1108" s="43" t="s">
        <v>1276</v>
      </c>
      <c r="C1108" s="481"/>
      <c r="D1108" s="481" t="s">
        <v>1623</v>
      </c>
      <c r="E1108" s="484"/>
      <c r="F1108" s="484"/>
      <c r="G1108" s="484"/>
      <c r="H1108" s="45" t="s">
        <v>2411</v>
      </c>
      <c r="I1108" s="33" t="s">
        <v>2412</v>
      </c>
      <c r="J1108" s="33" t="s">
        <v>2413</v>
      </c>
      <c r="K1108" s="51">
        <v>1</v>
      </c>
      <c r="L1108" s="297">
        <v>46054</v>
      </c>
      <c r="M1108" s="297">
        <v>46234</v>
      </c>
      <c r="N1108" s="95">
        <f t="shared" si="37"/>
        <v>25.714285714285715</v>
      </c>
      <c r="O1108" s="51">
        <v>0</v>
      </c>
      <c r="P1108" s="33" t="s">
        <v>2414</v>
      </c>
      <c r="Q1108" s="34">
        <f t="shared" si="36"/>
        <v>0</v>
      </c>
      <c r="R1108" s="48" t="str">
        <f t="array" aca="1" ref="R1108" ca="1">IF(ISNUMBER(Q1108),IF(Q1108=100%,"CUMPLIDA",IF(AND(ISNUMBER(M1108),ISNUMBER(INDIRECT("FECHA_"&amp;$B1108,1))), IF(M1108&lt;=INDIRECT("FECHA_"&amp;$B1108,1),"INCUMPLIDA","PROCESO"), "VERIFICAR FECHA")),"SIN VALOR AVANCE")</f>
        <v>PROCESO</v>
      </c>
    </row>
    <row r="1109" spans="1:18" ht="150" customHeight="1">
      <c r="A1109" s="44" t="s">
        <v>652</v>
      </c>
      <c r="B1109" s="43" t="s">
        <v>1276</v>
      </c>
      <c r="C1109" s="479" t="s">
        <v>1462</v>
      </c>
      <c r="D1109" s="479" t="s">
        <v>1623</v>
      </c>
      <c r="E1109" s="482" t="s">
        <v>2444</v>
      </c>
      <c r="F1109" s="482"/>
      <c r="G1109" s="482" t="s">
        <v>2445</v>
      </c>
      <c r="H1109" s="485" t="s">
        <v>2400</v>
      </c>
      <c r="I1109" s="33" t="s">
        <v>2401</v>
      </c>
      <c r="J1109" s="33" t="s">
        <v>2402</v>
      </c>
      <c r="K1109" s="51">
        <v>4</v>
      </c>
      <c r="L1109" s="297">
        <v>46082</v>
      </c>
      <c r="M1109" s="297">
        <v>46446</v>
      </c>
      <c r="N1109" s="95">
        <f t="shared" si="37"/>
        <v>52</v>
      </c>
      <c r="O1109" s="51">
        <v>0</v>
      </c>
      <c r="P1109" s="33" t="s">
        <v>2423</v>
      </c>
      <c r="Q1109" s="34">
        <f t="shared" si="36"/>
        <v>0</v>
      </c>
      <c r="R1109" s="48" t="str">
        <f t="array" aca="1" ref="R1109" ca="1">IF(ISNUMBER(Q1109),IF(Q1109=100%,"CUMPLIDA",IF(AND(ISNUMBER(M1109),ISNUMBER(INDIRECT("FECHA_"&amp;$B1109,1))), IF(M1109&lt;=INDIRECT("FECHA_"&amp;$B1109,1),"INCUMPLIDA","PROCESO"), "VERIFICAR FECHA")),"SIN VALOR AVANCE")</f>
        <v>PROCESO</v>
      </c>
    </row>
    <row r="1110" spans="1:18" ht="135.75">
      <c r="A1110" s="44" t="s">
        <v>652</v>
      </c>
      <c r="B1110" s="43" t="s">
        <v>1276</v>
      </c>
      <c r="C1110" s="480"/>
      <c r="D1110" s="480" t="s">
        <v>1623</v>
      </c>
      <c r="E1110" s="483"/>
      <c r="F1110" s="483"/>
      <c r="G1110" s="483"/>
      <c r="H1110" s="486"/>
      <c r="I1110" s="33" t="s">
        <v>2404</v>
      </c>
      <c r="J1110" s="33" t="s">
        <v>2405</v>
      </c>
      <c r="K1110" s="51">
        <v>4</v>
      </c>
      <c r="L1110" s="297">
        <v>46082</v>
      </c>
      <c r="M1110" s="297">
        <v>46446</v>
      </c>
      <c r="N1110" s="95">
        <f t="shared" si="37"/>
        <v>52</v>
      </c>
      <c r="O1110" s="51">
        <v>0</v>
      </c>
      <c r="P1110" s="33" t="s">
        <v>2423</v>
      </c>
      <c r="Q1110" s="34">
        <f t="shared" si="36"/>
        <v>0</v>
      </c>
      <c r="R1110" s="48" t="str">
        <f t="array" aca="1" ref="R1110" ca="1">IF(ISNUMBER(Q1110),IF(Q1110=100%,"CUMPLIDA",IF(AND(ISNUMBER(M1110),ISNUMBER(INDIRECT("FECHA_"&amp;$B1110,1))), IF(M1110&lt;=INDIRECT("FECHA_"&amp;$B1110,1),"INCUMPLIDA","PROCESO"), "VERIFICAR FECHA")),"SIN VALOR AVANCE")</f>
        <v>PROCESO</v>
      </c>
    </row>
    <row r="1111" spans="1:18" ht="165">
      <c r="A1111" s="44" t="s">
        <v>652</v>
      </c>
      <c r="B1111" s="43" t="s">
        <v>1276</v>
      </c>
      <c r="C1111" s="480"/>
      <c r="D1111" s="480" t="s">
        <v>1623</v>
      </c>
      <c r="E1111" s="483"/>
      <c r="F1111" s="483"/>
      <c r="G1111" s="483"/>
      <c r="H1111" s="485" t="s">
        <v>2406</v>
      </c>
      <c r="I1111" s="33" t="s">
        <v>2407</v>
      </c>
      <c r="J1111" s="33" t="s">
        <v>2408</v>
      </c>
      <c r="K1111" s="51">
        <v>2</v>
      </c>
      <c r="L1111" s="297">
        <v>46082</v>
      </c>
      <c r="M1111" s="297">
        <v>46446</v>
      </c>
      <c r="N1111" s="95">
        <f t="shared" si="37"/>
        <v>52</v>
      </c>
      <c r="O1111" s="51">
        <v>0</v>
      </c>
      <c r="P1111" s="33" t="s">
        <v>2423</v>
      </c>
      <c r="Q1111" s="34">
        <f t="shared" si="36"/>
        <v>0</v>
      </c>
      <c r="R1111" s="48" t="str">
        <f t="array" aca="1" ref="R1111" ca="1">IF(ISNUMBER(Q1111),IF(Q1111=100%,"CUMPLIDA",IF(AND(ISNUMBER(M1111),ISNUMBER(INDIRECT("FECHA_"&amp;$B1111,1))), IF(M1111&lt;=INDIRECT("FECHA_"&amp;$B1111,1),"INCUMPLIDA","PROCESO"), "VERIFICAR FECHA")),"SIN VALOR AVANCE")</f>
        <v>PROCESO</v>
      </c>
    </row>
    <row r="1112" spans="1:18" ht="255" customHeight="1">
      <c r="A1112" s="44" t="s">
        <v>652</v>
      </c>
      <c r="B1112" s="43" t="s">
        <v>1276</v>
      </c>
      <c r="C1112" s="480"/>
      <c r="D1112" s="480" t="s">
        <v>1623</v>
      </c>
      <c r="E1112" s="483"/>
      <c r="F1112" s="483"/>
      <c r="G1112" s="483"/>
      <c r="H1112" s="486"/>
      <c r="I1112" s="33" t="s">
        <v>2409</v>
      </c>
      <c r="J1112" s="33" t="s">
        <v>2410</v>
      </c>
      <c r="K1112" s="51">
        <v>2</v>
      </c>
      <c r="L1112" s="297">
        <v>46082</v>
      </c>
      <c r="M1112" s="297">
        <v>46446</v>
      </c>
      <c r="N1112" s="95">
        <f t="shared" si="37"/>
        <v>52</v>
      </c>
      <c r="O1112" s="51">
        <v>0</v>
      </c>
      <c r="P1112" s="33" t="s">
        <v>2423</v>
      </c>
      <c r="Q1112" s="34">
        <f t="shared" si="36"/>
        <v>0</v>
      </c>
      <c r="R1112" s="48" t="str">
        <f t="array" aca="1" ref="R1112" ca="1">IF(ISNUMBER(Q1112),IF(Q1112=100%,"CUMPLIDA",IF(AND(ISNUMBER(M1112),ISNUMBER(INDIRECT("FECHA_"&amp;$B1112,1))), IF(M1112&lt;=INDIRECT("FECHA_"&amp;$B1112,1),"INCUMPLIDA","PROCESO"), "VERIFICAR FECHA")),"SIN VALOR AVANCE")</f>
        <v>PROCESO</v>
      </c>
    </row>
    <row r="1113" spans="1:18" ht="135">
      <c r="A1113" s="44" t="s">
        <v>652</v>
      </c>
      <c r="B1113" s="43" t="s">
        <v>1276</v>
      </c>
      <c r="C1113" s="481"/>
      <c r="D1113" s="481" t="s">
        <v>1623</v>
      </c>
      <c r="E1113" s="484"/>
      <c r="F1113" s="484"/>
      <c r="G1113" s="484"/>
      <c r="H1113" s="45" t="s">
        <v>2411</v>
      </c>
      <c r="I1113" s="33" t="s">
        <v>2412</v>
      </c>
      <c r="J1113" s="33" t="s">
        <v>2413</v>
      </c>
      <c r="K1113" s="51">
        <v>1</v>
      </c>
      <c r="L1113" s="297">
        <v>46054</v>
      </c>
      <c r="M1113" s="297">
        <v>46234</v>
      </c>
      <c r="N1113" s="95">
        <f t="shared" si="37"/>
        <v>25.714285714285715</v>
      </c>
      <c r="O1113" s="51">
        <v>0</v>
      </c>
      <c r="P1113" s="33" t="s">
        <v>2414</v>
      </c>
      <c r="Q1113" s="34">
        <f t="shared" si="36"/>
        <v>0</v>
      </c>
      <c r="R1113" s="48" t="str">
        <f t="array" aca="1" ref="R1113" ca="1">IF(ISNUMBER(Q1113),IF(Q1113=100%,"CUMPLIDA",IF(AND(ISNUMBER(M1113),ISNUMBER(INDIRECT("FECHA_"&amp;$B1113,1))), IF(M1113&lt;=INDIRECT("FECHA_"&amp;$B1113,1),"INCUMPLIDA","PROCESO"), "VERIFICAR FECHA")),"SIN VALOR AVANCE")</f>
        <v>PROCESO</v>
      </c>
    </row>
    <row r="1114" spans="1:18" ht="150" customHeight="1">
      <c r="A1114" s="44" t="s">
        <v>652</v>
      </c>
      <c r="B1114" s="43" t="s">
        <v>1276</v>
      </c>
      <c r="C1114" s="479" t="s">
        <v>1462</v>
      </c>
      <c r="D1114" s="479" t="s">
        <v>1623</v>
      </c>
      <c r="E1114" s="482" t="s">
        <v>2446</v>
      </c>
      <c r="F1114" s="482"/>
      <c r="G1114" s="482" t="s">
        <v>2447</v>
      </c>
      <c r="H1114" s="485" t="s">
        <v>2400</v>
      </c>
      <c r="I1114" s="33" t="s">
        <v>2401</v>
      </c>
      <c r="J1114" s="33" t="s">
        <v>2402</v>
      </c>
      <c r="K1114" s="51">
        <v>4</v>
      </c>
      <c r="L1114" s="297">
        <v>46082</v>
      </c>
      <c r="M1114" s="297">
        <v>46446</v>
      </c>
      <c r="N1114" s="95">
        <f t="shared" si="37"/>
        <v>52</v>
      </c>
      <c r="O1114" s="51">
        <v>0</v>
      </c>
      <c r="P1114" s="33" t="s">
        <v>2423</v>
      </c>
      <c r="Q1114" s="34">
        <f t="shared" si="36"/>
        <v>0</v>
      </c>
      <c r="R1114" s="48" t="str">
        <f t="array" aca="1" ref="R1114" ca="1">IF(ISNUMBER(Q1114),IF(Q1114=100%,"CUMPLIDA",IF(AND(ISNUMBER(M1114),ISNUMBER(INDIRECT("FECHA_"&amp;$B1114,1))), IF(M1114&lt;=INDIRECT("FECHA_"&amp;$B1114,1),"INCUMPLIDA","PROCESO"), "VERIFICAR FECHA")),"SIN VALOR AVANCE")</f>
        <v>PROCESO</v>
      </c>
    </row>
    <row r="1115" spans="1:18" ht="135.75">
      <c r="A1115" s="44" t="s">
        <v>652</v>
      </c>
      <c r="B1115" s="43" t="s">
        <v>1276</v>
      </c>
      <c r="C1115" s="480"/>
      <c r="D1115" s="480" t="s">
        <v>1707</v>
      </c>
      <c r="E1115" s="483"/>
      <c r="F1115" s="483"/>
      <c r="G1115" s="483"/>
      <c r="H1115" s="486"/>
      <c r="I1115" s="33" t="s">
        <v>2404</v>
      </c>
      <c r="J1115" s="33" t="s">
        <v>2405</v>
      </c>
      <c r="K1115" s="51">
        <v>4</v>
      </c>
      <c r="L1115" s="297">
        <v>46082</v>
      </c>
      <c r="M1115" s="297">
        <v>46446</v>
      </c>
      <c r="N1115" s="95">
        <f t="shared" si="37"/>
        <v>52</v>
      </c>
      <c r="O1115" s="51">
        <v>0</v>
      </c>
      <c r="P1115" s="33" t="s">
        <v>2423</v>
      </c>
      <c r="Q1115" s="34">
        <f t="shared" si="36"/>
        <v>0</v>
      </c>
      <c r="R1115" s="48" t="str">
        <f t="array" aca="1" ref="R1115" ca="1">IF(ISNUMBER(Q1115),IF(Q1115=100%,"CUMPLIDA",IF(AND(ISNUMBER(M1115),ISNUMBER(INDIRECT("FECHA_"&amp;$B1115,1))), IF(M1115&lt;=INDIRECT("FECHA_"&amp;$B1115,1),"INCUMPLIDA","PROCESO"), "VERIFICAR FECHA")),"SIN VALOR AVANCE")</f>
        <v>PROCESO</v>
      </c>
    </row>
    <row r="1116" spans="1:18" ht="165">
      <c r="A1116" s="44" t="s">
        <v>652</v>
      </c>
      <c r="B1116" s="43" t="s">
        <v>1276</v>
      </c>
      <c r="C1116" s="480"/>
      <c r="D1116" s="480" t="s">
        <v>1709</v>
      </c>
      <c r="E1116" s="483"/>
      <c r="F1116" s="483"/>
      <c r="G1116" s="483"/>
      <c r="H1116" s="485" t="s">
        <v>2406</v>
      </c>
      <c r="I1116" s="33" t="s">
        <v>2407</v>
      </c>
      <c r="J1116" s="33" t="s">
        <v>2408</v>
      </c>
      <c r="K1116" s="51">
        <v>2</v>
      </c>
      <c r="L1116" s="297">
        <v>46082</v>
      </c>
      <c r="M1116" s="297">
        <v>46446</v>
      </c>
      <c r="N1116" s="95">
        <f t="shared" si="37"/>
        <v>52</v>
      </c>
      <c r="O1116" s="51">
        <v>0</v>
      </c>
      <c r="P1116" s="33" t="s">
        <v>2423</v>
      </c>
      <c r="Q1116" s="34">
        <f t="shared" si="36"/>
        <v>0</v>
      </c>
      <c r="R1116" s="48" t="str">
        <f t="array" aca="1" ref="R1116" ca="1">IF(ISNUMBER(Q1116),IF(Q1116=100%,"CUMPLIDA",IF(AND(ISNUMBER(M1116),ISNUMBER(INDIRECT("FECHA_"&amp;$B1116,1))), IF(M1116&lt;=INDIRECT("FECHA_"&amp;$B1116,1),"INCUMPLIDA","PROCESO"), "VERIFICAR FECHA")),"SIN VALOR AVANCE")</f>
        <v>PROCESO</v>
      </c>
    </row>
    <row r="1117" spans="1:18" ht="255" customHeight="1">
      <c r="A1117" s="44" t="s">
        <v>652</v>
      </c>
      <c r="B1117" s="43" t="s">
        <v>1276</v>
      </c>
      <c r="C1117" s="480"/>
      <c r="D1117" s="480" t="s">
        <v>1623</v>
      </c>
      <c r="E1117" s="483"/>
      <c r="F1117" s="483"/>
      <c r="G1117" s="483"/>
      <c r="H1117" s="486"/>
      <c r="I1117" s="33" t="s">
        <v>2409</v>
      </c>
      <c r="J1117" s="33" t="s">
        <v>2410</v>
      </c>
      <c r="K1117" s="51">
        <v>2</v>
      </c>
      <c r="L1117" s="297">
        <v>46082</v>
      </c>
      <c r="M1117" s="297">
        <v>46446</v>
      </c>
      <c r="N1117" s="95">
        <f t="shared" si="37"/>
        <v>52</v>
      </c>
      <c r="O1117" s="51">
        <v>0</v>
      </c>
      <c r="P1117" s="33" t="s">
        <v>2423</v>
      </c>
      <c r="Q1117" s="34">
        <f t="shared" si="36"/>
        <v>0</v>
      </c>
      <c r="R1117" s="48" t="str">
        <f t="array" aca="1" ref="R1117" ca="1">IF(ISNUMBER(Q1117),IF(Q1117=100%,"CUMPLIDA",IF(AND(ISNUMBER(M1117),ISNUMBER(INDIRECT("FECHA_"&amp;$B1117,1))), IF(M1117&lt;=INDIRECT("FECHA_"&amp;$B1117,1),"INCUMPLIDA","PROCESO"), "VERIFICAR FECHA")),"SIN VALOR AVANCE")</f>
        <v>PROCESO</v>
      </c>
    </row>
    <row r="1118" spans="1:18" ht="135">
      <c r="A1118" s="44" t="s">
        <v>652</v>
      </c>
      <c r="B1118" s="43" t="s">
        <v>1276</v>
      </c>
      <c r="C1118" s="480"/>
      <c r="D1118" s="480" t="s">
        <v>1707</v>
      </c>
      <c r="E1118" s="483"/>
      <c r="F1118" s="483"/>
      <c r="G1118" s="483"/>
      <c r="H1118" s="45" t="s">
        <v>2411</v>
      </c>
      <c r="I1118" s="33" t="s">
        <v>2412</v>
      </c>
      <c r="J1118" s="33" t="s">
        <v>2413</v>
      </c>
      <c r="K1118" s="51">
        <v>1</v>
      </c>
      <c r="L1118" s="297">
        <v>46054</v>
      </c>
      <c r="M1118" s="297">
        <v>46234</v>
      </c>
      <c r="N1118" s="95">
        <f t="shared" si="37"/>
        <v>25.714285714285715</v>
      </c>
      <c r="O1118" s="51">
        <v>0</v>
      </c>
      <c r="P1118" s="33" t="s">
        <v>2448</v>
      </c>
      <c r="Q1118" s="34">
        <f t="shared" si="36"/>
        <v>0</v>
      </c>
      <c r="R1118" s="48" t="str">
        <f t="array" aca="1" ref="R1118" ca="1">IF(ISNUMBER(Q1118),IF(Q1118=100%,"CUMPLIDA",IF(AND(ISNUMBER(M1118),ISNUMBER(INDIRECT("FECHA_"&amp;$B1118,1))), IF(M1118&lt;=INDIRECT("FECHA_"&amp;$B1118,1),"INCUMPLIDA","PROCESO"), "VERIFICAR FECHA")),"SIN VALOR AVANCE")</f>
        <v>PROCESO</v>
      </c>
    </row>
    <row r="1119" spans="1:18" ht="300" customHeight="1">
      <c r="A1119" s="44" t="s">
        <v>652</v>
      </c>
      <c r="B1119" s="43" t="s">
        <v>1276</v>
      </c>
      <c r="C1119" s="481"/>
      <c r="D1119" s="481" t="s">
        <v>1702</v>
      </c>
      <c r="E1119" s="484"/>
      <c r="F1119" s="484"/>
      <c r="G1119" s="484"/>
      <c r="H1119" s="45" t="s">
        <v>1705</v>
      </c>
      <c r="I1119" s="33" t="s">
        <v>2449</v>
      </c>
      <c r="J1119" s="33" t="s">
        <v>1684</v>
      </c>
      <c r="K1119" s="51">
        <v>1</v>
      </c>
      <c r="L1119" s="296" t="s">
        <v>5610</v>
      </c>
      <c r="M1119" s="296">
        <v>46112</v>
      </c>
      <c r="N1119" s="95" t="e">
        <f t="shared" si="37"/>
        <v>#VALUE!</v>
      </c>
      <c r="O1119" s="51">
        <v>0</v>
      </c>
      <c r="P1119" s="33" t="s">
        <v>2450</v>
      </c>
      <c r="Q1119" s="34">
        <f t="shared" si="36"/>
        <v>0</v>
      </c>
      <c r="R1119" s="48" t="str">
        <f t="array" aca="1" ref="R1119" ca="1">IF(ISNUMBER(Q1119),IF(Q1119=100%,"CUMPLIDA",IF(AND(ISNUMBER(M1119),ISNUMBER(INDIRECT("FECHA_"&amp;$B1119,1))), IF(M1119&lt;=INDIRECT("FECHA_"&amp;$B1119,1),"INCUMPLIDA","PROCESO"), "VERIFICAR FECHA")),"SIN VALOR AVANCE")</f>
        <v>PROCESO</v>
      </c>
    </row>
    <row r="1120" spans="1:18" ht="180.75" customHeight="1">
      <c r="A1120" s="44" t="s">
        <v>652</v>
      </c>
      <c r="B1120" s="43" t="s">
        <v>1276</v>
      </c>
      <c r="C1120" s="479" t="s">
        <v>1462</v>
      </c>
      <c r="D1120" s="479" t="s">
        <v>1623</v>
      </c>
      <c r="E1120" s="482" t="s">
        <v>2451</v>
      </c>
      <c r="F1120" s="482"/>
      <c r="G1120" s="482" t="s">
        <v>2452</v>
      </c>
      <c r="H1120" s="485" t="s">
        <v>2400</v>
      </c>
      <c r="I1120" s="33" t="s">
        <v>2401</v>
      </c>
      <c r="J1120" s="33" t="s">
        <v>2402</v>
      </c>
      <c r="K1120" s="51">
        <v>4</v>
      </c>
      <c r="L1120" s="297">
        <v>46082</v>
      </c>
      <c r="M1120" s="297">
        <v>46446</v>
      </c>
      <c r="N1120" s="95">
        <f t="shared" si="37"/>
        <v>52</v>
      </c>
      <c r="O1120" s="51">
        <v>0</v>
      </c>
      <c r="P1120" s="33" t="s">
        <v>2453</v>
      </c>
      <c r="Q1120" s="34">
        <f t="shared" si="36"/>
        <v>0</v>
      </c>
      <c r="R1120" s="48" t="str">
        <f t="array" aca="1" ref="R1120" ca="1">IF(ISNUMBER(Q1120),IF(Q1120=100%,"CUMPLIDA",IF(AND(ISNUMBER(M1120),ISNUMBER(INDIRECT("FECHA_"&amp;$B1120,1))), IF(M1120&lt;=INDIRECT("FECHA_"&amp;$B1120,1),"INCUMPLIDA","PROCESO"), "VERIFICAR FECHA")),"SIN VALOR AVANCE")</f>
        <v>PROCESO</v>
      </c>
    </row>
    <row r="1121" spans="1:18" ht="180.75">
      <c r="A1121" s="44" t="s">
        <v>652</v>
      </c>
      <c r="B1121" s="43" t="s">
        <v>1276</v>
      </c>
      <c r="C1121" s="480"/>
      <c r="D1121" s="480" t="s">
        <v>1702</v>
      </c>
      <c r="E1121" s="483"/>
      <c r="F1121" s="483"/>
      <c r="G1121" s="483"/>
      <c r="H1121" s="486"/>
      <c r="I1121" s="33" t="s">
        <v>2404</v>
      </c>
      <c r="J1121" s="33" t="s">
        <v>2405</v>
      </c>
      <c r="K1121" s="51">
        <v>4</v>
      </c>
      <c r="L1121" s="297">
        <v>46082</v>
      </c>
      <c r="M1121" s="297">
        <v>46446</v>
      </c>
      <c r="N1121" s="95">
        <f t="shared" si="37"/>
        <v>52</v>
      </c>
      <c r="O1121" s="51">
        <v>0</v>
      </c>
      <c r="P1121" s="33" t="s">
        <v>2453</v>
      </c>
      <c r="Q1121" s="34">
        <f t="shared" si="36"/>
        <v>0</v>
      </c>
      <c r="R1121" s="48" t="str">
        <f t="array" aca="1" ref="R1121" ca="1">IF(ISNUMBER(Q1121),IF(Q1121=100%,"CUMPLIDA",IF(AND(ISNUMBER(M1121),ISNUMBER(INDIRECT("FECHA_"&amp;$B1121,1))), IF(M1121&lt;=INDIRECT("FECHA_"&amp;$B1121,1),"INCUMPLIDA","PROCESO"), "VERIFICAR FECHA")),"SIN VALOR AVANCE")</f>
        <v>PROCESO</v>
      </c>
    </row>
    <row r="1122" spans="1:18" ht="180.75">
      <c r="A1122" s="44" t="s">
        <v>652</v>
      </c>
      <c r="B1122" s="43" t="s">
        <v>1276</v>
      </c>
      <c r="C1122" s="480"/>
      <c r="D1122" s="480" t="s">
        <v>1623</v>
      </c>
      <c r="E1122" s="483"/>
      <c r="F1122" s="483"/>
      <c r="G1122" s="483"/>
      <c r="H1122" s="485" t="s">
        <v>2406</v>
      </c>
      <c r="I1122" s="33" t="s">
        <v>2407</v>
      </c>
      <c r="J1122" s="33" t="s">
        <v>2408</v>
      </c>
      <c r="K1122" s="51">
        <v>2</v>
      </c>
      <c r="L1122" s="297">
        <v>46082</v>
      </c>
      <c r="M1122" s="297">
        <v>46446</v>
      </c>
      <c r="N1122" s="95">
        <f t="shared" si="37"/>
        <v>52</v>
      </c>
      <c r="O1122" s="51">
        <v>0</v>
      </c>
      <c r="P1122" s="33" t="s">
        <v>2453</v>
      </c>
      <c r="Q1122" s="34">
        <f t="shared" si="36"/>
        <v>0</v>
      </c>
      <c r="R1122" s="48" t="str">
        <f t="array" aca="1" ref="R1122" ca="1">IF(ISNUMBER(Q1122),IF(Q1122=100%,"CUMPLIDA",IF(AND(ISNUMBER(M1122),ISNUMBER(INDIRECT("FECHA_"&amp;$B1122,1))), IF(M1122&lt;=INDIRECT("FECHA_"&amp;$B1122,1),"INCUMPLIDA","PROCESO"), "VERIFICAR FECHA")),"SIN VALOR AVANCE")</f>
        <v>PROCESO</v>
      </c>
    </row>
    <row r="1123" spans="1:18" ht="255" customHeight="1">
      <c r="A1123" s="44" t="s">
        <v>652</v>
      </c>
      <c r="B1123" s="43" t="s">
        <v>1276</v>
      </c>
      <c r="C1123" s="480"/>
      <c r="D1123" s="480" t="s">
        <v>1623</v>
      </c>
      <c r="E1123" s="483"/>
      <c r="F1123" s="483"/>
      <c r="G1123" s="483"/>
      <c r="H1123" s="486"/>
      <c r="I1123" s="33" t="s">
        <v>2409</v>
      </c>
      <c r="J1123" s="33" t="s">
        <v>2410</v>
      </c>
      <c r="K1123" s="51">
        <v>2</v>
      </c>
      <c r="L1123" s="297">
        <v>46082</v>
      </c>
      <c r="M1123" s="297">
        <v>46446</v>
      </c>
      <c r="N1123" s="95">
        <f t="shared" si="37"/>
        <v>52</v>
      </c>
      <c r="O1123" s="51">
        <v>0</v>
      </c>
      <c r="P1123" s="33" t="s">
        <v>2453</v>
      </c>
      <c r="Q1123" s="34">
        <f t="shared" si="36"/>
        <v>0</v>
      </c>
      <c r="R1123" s="48" t="str">
        <f t="array" aca="1" ref="R1123" ca="1">IF(ISNUMBER(Q1123),IF(Q1123=100%,"CUMPLIDA",IF(AND(ISNUMBER(M1123),ISNUMBER(INDIRECT("FECHA_"&amp;$B1123,1))), IF(M1123&lt;=INDIRECT("FECHA_"&amp;$B1123,1),"INCUMPLIDA","PROCESO"), "VERIFICAR FECHA")),"SIN VALOR AVANCE")</f>
        <v>PROCESO</v>
      </c>
    </row>
    <row r="1124" spans="1:18" ht="135">
      <c r="A1124" s="44" t="s">
        <v>652</v>
      </c>
      <c r="B1124" s="43" t="s">
        <v>1276</v>
      </c>
      <c r="C1124" s="480"/>
      <c r="D1124" s="480" t="s">
        <v>1623</v>
      </c>
      <c r="E1124" s="483"/>
      <c r="F1124" s="483"/>
      <c r="G1124" s="483"/>
      <c r="H1124" s="45" t="s">
        <v>2411</v>
      </c>
      <c r="I1124" s="33" t="s">
        <v>2412</v>
      </c>
      <c r="J1124" s="33" t="s">
        <v>2413</v>
      </c>
      <c r="K1124" s="51">
        <v>1</v>
      </c>
      <c r="L1124" s="297">
        <v>46054</v>
      </c>
      <c r="M1124" s="297">
        <v>46234</v>
      </c>
      <c r="N1124" s="95">
        <f t="shared" si="37"/>
        <v>25.714285714285715</v>
      </c>
      <c r="O1124" s="51">
        <v>0</v>
      </c>
      <c r="P1124" s="33" t="s">
        <v>2454</v>
      </c>
      <c r="Q1124" s="34">
        <f t="shared" si="36"/>
        <v>0</v>
      </c>
      <c r="R1124" s="48" t="str">
        <f t="array" aca="1" ref="R1124" ca="1">IF(ISNUMBER(Q1124),IF(Q1124=100%,"CUMPLIDA",IF(AND(ISNUMBER(M1124),ISNUMBER(INDIRECT("FECHA_"&amp;$B1124,1))), IF(M1124&lt;=INDIRECT("FECHA_"&amp;$B1124,1),"INCUMPLIDA","PROCESO"), "VERIFICAR FECHA")),"SIN VALOR AVANCE")</f>
        <v>PROCESO</v>
      </c>
    </row>
    <row r="1125" spans="1:18" ht="300" customHeight="1">
      <c r="A1125" s="44" t="s">
        <v>652</v>
      </c>
      <c r="B1125" s="43" t="s">
        <v>1276</v>
      </c>
      <c r="C1125" s="481"/>
      <c r="D1125" s="481" t="s">
        <v>1623</v>
      </c>
      <c r="E1125" s="484"/>
      <c r="F1125" s="484"/>
      <c r="G1125" s="484"/>
      <c r="H1125" s="45" t="s">
        <v>1705</v>
      </c>
      <c r="I1125" s="33" t="s">
        <v>2449</v>
      </c>
      <c r="J1125" s="33" t="s">
        <v>1684</v>
      </c>
      <c r="K1125" s="51">
        <v>1</v>
      </c>
      <c r="L1125" s="296">
        <v>46052</v>
      </c>
      <c r="M1125" s="296">
        <v>46112</v>
      </c>
      <c r="N1125" s="95">
        <f t="shared" si="37"/>
        <v>8.5714285714285712</v>
      </c>
      <c r="O1125" s="51">
        <v>0</v>
      </c>
      <c r="P1125" s="33" t="s">
        <v>2450</v>
      </c>
      <c r="Q1125" s="34">
        <f t="shared" si="36"/>
        <v>0</v>
      </c>
      <c r="R1125" s="48" t="str">
        <f t="array" aca="1" ref="R1125" ca="1">IF(ISNUMBER(Q1125),IF(Q1125=100%,"CUMPLIDA",IF(AND(ISNUMBER(M1125),ISNUMBER(INDIRECT("FECHA_"&amp;$B1125,1))), IF(M1125&lt;=INDIRECT("FECHA_"&amp;$B1125,1),"INCUMPLIDA","PROCESO"), "VERIFICAR FECHA")),"SIN VALOR AVANCE")</f>
        <v>PROCESO</v>
      </c>
    </row>
    <row r="1126" spans="1:18" ht="345.75" hidden="1">
      <c r="A1126" s="44" t="s">
        <v>460</v>
      </c>
      <c r="B1126" s="43" t="s">
        <v>1276</v>
      </c>
      <c r="C1126" s="474" t="s">
        <v>1277</v>
      </c>
      <c r="D1126" s="474" t="s">
        <v>1278</v>
      </c>
      <c r="E1126" s="475" t="s">
        <v>1279</v>
      </c>
      <c r="F1126" s="475"/>
      <c r="G1126" s="475" t="s">
        <v>1280</v>
      </c>
      <c r="H1126" s="45" t="s">
        <v>1281</v>
      </c>
      <c r="I1126" s="33" t="s">
        <v>1282</v>
      </c>
      <c r="J1126" s="33" t="s">
        <v>467</v>
      </c>
      <c r="K1126" s="51">
        <v>1</v>
      </c>
      <c r="L1126" s="47">
        <v>45231</v>
      </c>
      <c r="M1126" s="47">
        <v>45504</v>
      </c>
      <c r="N1126" s="95">
        <f t="shared" si="37"/>
        <v>39</v>
      </c>
      <c r="O1126" s="51">
        <v>1</v>
      </c>
      <c r="P1126" s="33" t="s">
        <v>1283</v>
      </c>
      <c r="Q1126" s="34">
        <f t="shared" si="36"/>
        <v>1</v>
      </c>
      <c r="R1126" s="48" t="str">
        <f t="array" aca="1" ref="R1126" ca="1">IF(ISNUMBER(Q1126),IF(Q1126=100%,"CUMPLIDA",IF(AND(ISNUMBER(M1126),ISNUMBER(INDIRECT("FECHA_"&amp;$B1126,1))), IF(M1126&lt;=INDIRECT("FECHA_"&amp;$B1126,1),"INCUMPLIDA","PROCESO"), "VERIFICAR FECHA")),"SIN VALOR AVANCE")</f>
        <v>CUMPLIDA</v>
      </c>
    </row>
    <row r="1127" spans="1:18" ht="300.75" hidden="1">
      <c r="A1127" s="44" t="s">
        <v>460</v>
      </c>
      <c r="B1127" s="43" t="s">
        <v>1276</v>
      </c>
      <c r="C1127" s="474"/>
      <c r="D1127" s="474"/>
      <c r="E1127" s="475"/>
      <c r="F1127" s="475"/>
      <c r="G1127" s="475"/>
      <c r="H1127" s="59" t="s">
        <v>1284</v>
      </c>
      <c r="I1127" s="60" t="s">
        <v>470</v>
      </c>
      <c r="J1127" s="60" t="s">
        <v>471</v>
      </c>
      <c r="K1127" s="51">
        <v>1</v>
      </c>
      <c r="L1127" s="47">
        <v>45231</v>
      </c>
      <c r="M1127" s="47">
        <v>45504</v>
      </c>
      <c r="N1127" s="95">
        <f t="shared" si="37"/>
        <v>39</v>
      </c>
      <c r="O1127" s="51">
        <v>1</v>
      </c>
      <c r="P1127" s="33" t="s">
        <v>1285</v>
      </c>
      <c r="Q1127" s="34">
        <f t="shared" si="36"/>
        <v>1</v>
      </c>
      <c r="R1127" s="48" t="str">
        <f t="array" aca="1" ref="R1127" ca="1">IF(ISNUMBER(Q1127),IF(Q1127=100%,"CUMPLIDA",IF(AND(ISNUMBER(M1127),ISNUMBER(INDIRECT("FECHA_"&amp;$B1127,1))), IF(M1127&lt;=INDIRECT("FECHA_"&amp;$B1127,1),"INCUMPLIDA","PROCESO"), "VERIFICAR FECHA")),"SIN VALOR AVANCE")</f>
        <v>CUMPLIDA</v>
      </c>
    </row>
    <row r="1128" spans="1:18" ht="150.75" hidden="1">
      <c r="A1128" s="44" t="s">
        <v>460</v>
      </c>
      <c r="B1128" s="43" t="s">
        <v>1276</v>
      </c>
      <c r="C1128" s="474"/>
      <c r="D1128" s="474"/>
      <c r="E1128" s="475"/>
      <c r="F1128" s="475"/>
      <c r="G1128" s="475"/>
      <c r="H1128" s="45" t="s">
        <v>664</v>
      </c>
      <c r="I1128" s="33" t="s">
        <v>474</v>
      </c>
      <c r="J1128" s="33" t="s">
        <v>475</v>
      </c>
      <c r="K1128" s="56">
        <v>1</v>
      </c>
      <c r="L1128" s="61">
        <v>45352</v>
      </c>
      <c r="M1128" s="61">
        <v>45747</v>
      </c>
      <c r="N1128" s="95">
        <f t="shared" si="37"/>
        <v>56.428571428571431</v>
      </c>
      <c r="O1128" s="51">
        <v>1</v>
      </c>
      <c r="P1128" s="33" t="s">
        <v>1286</v>
      </c>
      <c r="Q1128" s="34">
        <f t="shared" si="36"/>
        <v>1</v>
      </c>
      <c r="R1128" s="48" t="str">
        <f t="array" aca="1" ref="R1128" ca="1">IF(ISNUMBER(Q1128),IF(Q1128=100%,"CUMPLIDA",IF(AND(ISNUMBER(M1128),ISNUMBER(INDIRECT("FECHA_"&amp;$B1128,1))), IF(M1128&lt;=INDIRECT("FECHA_"&amp;$B1128,1),"INCUMPLIDA","PROCESO"), "VERIFICAR FECHA")),"SIN VALOR AVANCE")</f>
        <v>CUMPLIDA</v>
      </c>
    </row>
    <row r="1129" spans="1:18" ht="150.75" hidden="1">
      <c r="A1129" s="44" t="s">
        <v>460</v>
      </c>
      <c r="B1129" s="43" t="s">
        <v>1276</v>
      </c>
      <c r="C1129" s="474"/>
      <c r="D1129" s="474"/>
      <c r="E1129" s="475"/>
      <c r="F1129" s="475"/>
      <c r="G1129" s="475"/>
      <c r="H1129" s="45" t="s">
        <v>518</v>
      </c>
      <c r="I1129" s="33" t="s">
        <v>518</v>
      </c>
      <c r="J1129" s="33" t="s">
        <v>519</v>
      </c>
      <c r="K1129" s="56">
        <v>1</v>
      </c>
      <c r="L1129" s="61">
        <v>45352</v>
      </c>
      <c r="M1129" s="61">
        <v>45747</v>
      </c>
      <c r="N1129" s="95">
        <f t="shared" si="37"/>
        <v>56.428571428571431</v>
      </c>
      <c r="O1129" s="51">
        <v>1</v>
      </c>
      <c r="P1129" s="33" t="s">
        <v>1287</v>
      </c>
      <c r="Q1129" s="34">
        <f t="shared" si="36"/>
        <v>1</v>
      </c>
      <c r="R1129" s="48" t="str">
        <f t="array" aca="1" ref="R1129" ca="1">IF(ISNUMBER(Q1129),IF(Q1129=100%,"CUMPLIDA",IF(AND(ISNUMBER(M1129),ISNUMBER(INDIRECT("FECHA_"&amp;$B1129,1))), IF(M1129&lt;=INDIRECT("FECHA_"&amp;$B1129,1),"INCUMPLIDA","PROCESO"), "VERIFICAR FECHA")),"SIN VALOR AVANCE")</f>
        <v>CUMPLIDA</v>
      </c>
    </row>
    <row r="1130" spans="1:18" ht="150.75" hidden="1">
      <c r="A1130" s="44" t="s">
        <v>460</v>
      </c>
      <c r="B1130" s="43" t="s">
        <v>1276</v>
      </c>
      <c r="C1130" s="474"/>
      <c r="D1130" s="474"/>
      <c r="E1130" s="475"/>
      <c r="F1130" s="475"/>
      <c r="G1130" s="475"/>
      <c r="H1130" s="45" t="s">
        <v>483</v>
      </c>
      <c r="I1130" s="33" t="s">
        <v>483</v>
      </c>
      <c r="J1130" s="33" t="s">
        <v>484</v>
      </c>
      <c r="K1130" s="56">
        <v>1</v>
      </c>
      <c r="L1130" s="61">
        <v>45352</v>
      </c>
      <c r="M1130" s="61">
        <v>45747</v>
      </c>
      <c r="N1130" s="95">
        <f t="shared" si="37"/>
        <v>56.428571428571431</v>
      </c>
      <c r="O1130" s="51">
        <v>1</v>
      </c>
      <c r="P1130" s="33" t="s">
        <v>1286</v>
      </c>
      <c r="Q1130" s="34">
        <f t="shared" si="36"/>
        <v>1</v>
      </c>
      <c r="R1130" s="48" t="str">
        <f t="array" aca="1" ref="R1130" ca="1">IF(ISNUMBER(Q1130),IF(Q1130=100%,"CUMPLIDA",IF(AND(ISNUMBER(M1130),ISNUMBER(INDIRECT("FECHA_"&amp;$B1130,1))), IF(M1130&lt;=INDIRECT("FECHA_"&amp;$B1130,1),"INCUMPLIDA","PROCESO"), "VERIFICAR FECHA")),"SIN VALOR AVANCE")</f>
        <v>CUMPLIDA</v>
      </c>
    </row>
    <row r="1131" spans="1:18" ht="135.75" hidden="1">
      <c r="A1131" s="44" t="s">
        <v>460</v>
      </c>
      <c r="B1131" s="43" t="s">
        <v>1276</v>
      </c>
      <c r="C1131" s="474"/>
      <c r="D1131" s="474"/>
      <c r="E1131" s="475"/>
      <c r="F1131" s="475"/>
      <c r="G1131" s="475"/>
      <c r="H1131" s="45" t="s">
        <v>1288</v>
      </c>
      <c r="I1131" s="33" t="s">
        <v>1288</v>
      </c>
      <c r="J1131" s="33" t="s">
        <v>485</v>
      </c>
      <c r="K1131" s="56">
        <v>1</v>
      </c>
      <c r="L1131" s="61">
        <v>45352</v>
      </c>
      <c r="M1131" s="61">
        <v>45747</v>
      </c>
      <c r="N1131" s="95">
        <f t="shared" si="37"/>
        <v>56.428571428571431</v>
      </c>
      <c r="O1131" s="51">
        <v>1</v>
      </c>
      <c r="P1131" s="33" t="s">
        <v>1289</v>
      </c>
      <c r="Q1131" s="34">
        <f t="shared" si="36"/>
        <v>1</v>
      </c>
      <c r="R1131" s="48" t="str">
        <f t="array" aca="1" ref="R1131" ca="1">IF(ISNUMBER(Q1131),IF(Q1131=100%,"CUMPLIDA",IF(AND(ISNUMBER(M1131),ISNUMBER(INDIRECT("FECHA_"&amp;$B1131,1))), IF(M1131&lt;=INDIRECT("FECHA_"&amp;$B1131,1),"INCUMPLIDA","PROCESO"), "VERIFICAR FECHA")),"SIN VALOR AVANCE")</f>
        <v>CUMPLIDA</v>
      </c>
    </row>
    <row r="1132" spans="1:18" ht="270.75" hidden="1">
      <c r="A1132" s="44" t="s">
        <v>460</v>
      </c>
      <c r="B1132" s="43" t="s">
        <v>1276</v>
      </c>
      <c r="C1132" s="474"/>
      <c r="D1132" s="474"/>
      <c r="E1132" s="475"/>
      <c r="F1132" s="475"/>
      <c r="G1132" s="475"/>
      <c r="H1132" s="45" t="s">
        <v>1290</v>
      </c>
      <c r="I1132" s="33" t="s">
        <v>1290</v>
      </c>
      <c r="J1132" s="33" t="s">
        <v>776</v>
      </c>
      <c r="K1132" s="56">
        <v>1</v>
      </c>
      <c r="L1132" s="61">
        <v>45352</v>
      </c>
      <c r="M1132" s="61">
        <v>45747</v>
      </c>
      <c r="N1132" s="95">
        <f t="shared" si="37"/>
        <v>56.428571428571431</v>
      </c>
      <c r="O1132" s="51">
        <v>1</v>
      </c>
      <c r="P1132" s="53" t="s">
        <v>1291</v>
      </c>
      <c r="Q1132" s="34">
        <f t="shared" ref="Q1132:Q1195" si="38">O1132/K1132</f>
        <v>1</v>
      </c>
      <c r="R1132" s="48" t="str">
        <f t="array" aca="1" ref="R1132" ca="1">IF(ISNUMBER(Q1132),IF(Q1132=100%,"CUMPLIDA",IF(AND(ISNUMBER(M1132),ISNUMBER(INDIRECT("FECHA_"&amp;$B1132,1))), IF(M1132&lt;=INDIRECT("FECHA_"&amp;$B1132,1),"INCUMPLIDA","PROCESO"), "VERIFICAR FECHA")),"SIN VALOR AVANCE")</f>
        <v>CUMPLIDA</v>
      </c>
    </row>
    <row r="1133" spans="1:18" ht="225.75" hidden="1">
      <c r="A1133" s="44" t="s">
        <v>460</v>
      </c>
      <c r="B1133" s="43" t="s">
        <v>1276</v>
      </c>
      <c r="C1133" s="474"/>
      <c r="D1133" s="474"/>
      <c r="E1133" s="475"/>
      <c r="F1133" s="475"/>
      <c r="G1133" s="475"/>
      <c r="H1133" s="45" t="s">
        <v>56</v>
      </c>
      <c r="I1133" s="33" t="s">
        <v>489</v>
      </c>
      <c r="J1133" s="33" t="s">
        <v>490</v>
      </c>
      <c r="K1133" s="56">
        <v>10</v>
      </c>
      <c r="L1133" s="61">
        <v>45748</v>
      </c>
      <c r="M1133" s="61">
        <v>47118</v>
      </c>
      <c r="N1133" s="95">
        <f t="shared" si="37"/>
        <v>195.71428571428572</v>
      </c>
      <c r="O1133" s="51">
        <v>0.61</v>
      </c>
      <c r="P1133" s="33" t="s">
        <v>1292</v>
      </c>
      <c r="Q1133" s="34">
        <f t="shared" si="38"/>
        <v>6.0999999999999999E-2</v>
      </c>
      <c r="R1133" s="48" t="str">
        <f t="array" aca="1" ref="R1133" ca="1">IF(ISNUMBER(Q1133),IF(Q1133=100%,"CUMPLIDA",IF(AND(ISNUMBER(M1133),ISNUMBER(INDIRECT("FECHA_"&amp;$B1133,1))), IF(M1133&lt;=INDIRECT("FECHA_"&amp;$B1133,1),"INCUMPLIDA","PROCESO"), "VERIFICAR FECHA")),"SIN VALOR AVANCE")</f>
        <v>PROCESO</v>
      </c>
    </row>
    <row r="1134" spans="1:18" ht="135.75" hidden="1">
      <c r="A1134" s="44" t="s">
        <v>460</v>
      </c>
      <c r="B1134" s="43" t="s">
        <v>1276</v>
      </c>
      <c r="C1134" s="474"/>
      <c r="D1134" s="474"/>
      <c r="E1134" s="475"/>
      <c r="F1134" s="475"/>
      <c r="G1134" s="475"/>
      <c r="H1134" s="45" t="s">
        <v>492</v>
      </c>
      <c r="I1134" s="33" t="s">
        <v>493</v>
      </c>
      <c r="J1134" s="33" t="s">
        <v>494</v>
      </c>
      <c r="K1134" s="56">
        <v>1</v>
      </c>
      <c r="L1134" s="61">
        <v>45748</v>
      </c>
      <c r="M1134" s="61">
        <v>47118</v>
      </c>
      <c r="N1134" s="95">
        <f t="shared" si="37"/>
        <v>195.71428571428572</v>
      </c>
      <c r="O1134" s="51">
        <v>0</v>
      </c>
      <c r="P1134" s="33" t="s">
        <v>1293</v>
      </c>
      <c r="Q1134" s="34">
        <f t="shared" si="38"/>
        <v>0</v>
      </c>
      <c r="R1134" s="48" t="str">
        <f t="array" aca="1" ref="R1134" ca="1">IF(ISNUMBER(Q1134),IF(Q1134=100%,"CUMPLIDA",IF(AND(ISNUMBER(M1134),ISNUMBER(INDIRECT("FECHA_"&amp;$B1134,1))), IF(M1134&lt;=INDIRECT("FECHA_"&amp;$B1134,1),"INCUMPLIDA","PROCESO"), "VERIFICAR FECHA")),"SIN VALOR AVANCE")</f>
        <v>PROCESO</v>
      </c>
    </row>
    <row r="1135" spans="1:18" ht="315.75" hidden="1">
      <c r="A1135" s="44" t="s">
        <v>460</v>
      </c>
      <c r="B1135" s="43" t="s">
        <v>1276</v>
      </c>
      <c r="C1135" s="474"/>
      <c r="D1135" s="474"/>
      <c r="E1135" s="475"/>
      <c r="F1135" s="475"/>
      <c r="G1135" s="475"/>
      <c r="H1135" s="45" t="s">
        <v>495</v>
      </c>
      <c r="I1135" s="33" t="s">
        <v>496</v>
      </c>
      <c r="J1135" s="33" t="s">
        <v>5611</v>
      </c>
      <c r="K1135" s="56">
        <v>1</v>
      </c>
      <c r="L1135" s="61">
        <v>45748</v>
      </c>
      <c r="M1135" s="61">
        <v>47118</v>
      </c>
      <c r="N1135" s="95">
        <f t="shared" ref="N1135:N1198" si="39">(M1135-L1135)/7</f>
        <v>195.71428571428572</v>
      </c>
      <c r="O1135" s="51">
        <v>0</v>
      </c>
      <c r="P1135" s="33" t="s">
        <v>1294</v>
      </c>
      <c r="Q1135" s="34">
        <f t="shared" si="38"/>
        <v>0</v>
      </c>
      <c r="R1135" s="48" t="str">
        <f t="array" aca="1" ref="R1135" ca="1">IF(ISNUMBER(Q1135),IF(Q1135=100%,"CUMPLIDA",IF(AND(ISNUMBER(M1135),ISNUMBER(INDIRECT("FECHA_"&amp;$B1135,1))), IF(M1135&lt;=INDIRECT("FECHA_"&amp;$B1135,1),"INCUMPLIDA","PROCESO"), "VERIFICAR FECHA")),"SIN VALOR AVANCE")</f>
        <v>PROCESO</v>
      </c>
    </row>
    <row r="1136" spans="1:18" ht="180.75" hidden="1" customHeight="1">
      <c r="A1136" s="44" t="s">
        <v>460</v>
      </c>
      <c r="B1136" s="43" t="s">
        <v>1276</v>
      </c>
      <c r="C1136" s="474" t="s">
        <v>1295</v>
      </c>
      <c r="D1136" s="474" t="s">
        <v>1296</v>
      </c>
      <c r="E1136" s="475" t="s">
        <v>1297</v>
      </c>
      <c r="F1136" s="475"/>
      <c r="G1136" s="475" t="s">
        <v>1298</v>
      </c>
      <c r="H1136" s="475" t="s">
        <v>1299</v>
      </c>
      <c r="I1136" s="33" t="s">
        <v>1300</v>
      </c>
      <c r="J1136" s="33" t="s">
        <v>1301</v>
      </c>
      <c r="K1136" s="51">
        <v>3</v>
      </c>
      <c r="L1136" s="47">
        <v>43481</v>
      </c>
      <c r="M1136" s="47">
        <v>43845</v>
      </c>
      <c r="N1136" s="95">
        <f t="shared" si="39"/>
        <v>52</v>
      </c>
      <c r="O1136" s="51">
        <v>3</v>
      </c>
      <c r="P1136" s="33" t="s">
        <v>1302</v>
      </c>
      <c r="Q1136" s="34">
        <f t="shared" si="38"/>
        <v>1</v>
      </c>
      <c r="R1136" s="48" t="str">
        <f t="array" aca="1" ref="R1136" ca="1">IF(ISNUMBER(Q1136),IF(Q1136=100%,"CUMPLIDA",IF(AND(ISNUMBER(M1136),ISNUMBER(INDIRECT("FECHA_"&amp;$B1136,1))), IF(M1136&lt;=INDIRECT("FECHA_"&amp;$B1136,1),"INCUMPLIDA","PROCESO"), "VERIFICAR FECHA")),"SIN VALOR AVANCE")</f>
        <v>CUMPLIDA</v>
      </c>
    </row>
    <row r="1137" spans="1:18" ht="180.75" hidden="1">
      <c r="A1137" s="44" t="s">
        <v>460</v>
      </c>
      <c r="B1137" s="43" t="s">
        <v>1276</v>
      </c>
      <c r="C1137" s="474"/>
      <c r="D1137" s="474"/>
      <c r="E1137" s="475"/>
      <c r="F1137" s="475"/>
      <c r="G1137" s="475"/>
      <c r="H1137" s="475"/>
      <c r="I1137" s="33" t="s">
        <v>1303</v>
      </c>
      <c r="J1137" s="33" t="s">
        <v>1304</v>
      </c>
      <c r="K1137" s="51">
        <v>1</v>
      </c>
      <c r="L1137" s="47">
        <v>43846</v>
      </c>
      <c r="M1137" s="47">
        <v>44213</v>
      </c>
      <c r="N1137" s="95">
        <f t="shared" si="39"/>
        <v>52.428571428571431</v>
      </c>
      <c r="O1137" s="51">
        <v>1</v>
      </c>
      <c r="P1137" s="33" t="s">
        <v>1302</v>
      </c>
      <c r="Q1137" s="34">
        <f t="shared" si="38"/>
        <v>1</v>
      </c>
      <c r="R1137" s="48" t="str">
        <f t="array" aca="1" ref="R1137" ca="1">IF(ISNUMBER(Q1137),IF(Q1137=100%,"CUMPLIDA",IF(AND(ISNUMBER(M1137),ISNUMBER(INDIRECT("FECHA_"&amp;$B1137,1))), IF(M1137&lt;=INDIRECT("FECHA_"&amp;$B1137,1),"INCUMPLIDA","PROCESO"), "VERIFICAR FECHA")),"SIN VALOR AVANCE")</f>
        <v>CUMPLIDA</v>
      </c>
    </row>
    <row r="1138" spans="1:18" ht="195" hidden="1" customHeight="1">
      <c r="A1138" s="44" t="s">
        <v>460</v>
      </c>
      <c r="B1138" s="43" t="s">
        <v>1276</v>
      </c>
      <c r="C1138" s="474"/>
      <c r="D1138" s="474"/>
      <c r="E1138" s="475"/>
      <c r="F1138" s="475"/>
      <c r="G1138" s="475"/>
      <c r="H1138" s="475"/>
      <c r="I1138" s="33" t="s">
        <v>1305</v>
      </c>
      <c r="J1138" s="33" t="s">
        <v>1306</v>
      </c>
      <c r="K1138" s="51">
        <v>1</v>
      </c>
      <c r="L1138" s="47">
        <v>44214</v>
      </c>
      <c r="M1138" s="47">
        <v>44580</v>
      </c>
      <c r="N1138" s="95">
        <f t="shared" si="39"/>
        <v>52.285714285714285</v>
      </c>
      <c r="O1138" s="51">
        <v>1</v>
      </c>
      <c r="P1138" s="33" t="s">
        <v>1307</v>
      </c>
      <c r="Q1138" s="34">
        <f t="shared" si="38"/>
        <v>1</v>
      </c>
      <c r="R1138" s="48" t="str">
        <f t="array" aca="1" ref="R1138" ca="1">IF(ISNUMBER(Q1138),IF(Q1138=100%,"CUMPLIDA",IF(AND(ISNUMBER(M1138),ISNUMBER(INDIRECT("FECHA_"&amp;$B1138,1))), IF(M1138&lt;=INDIRECT("FECHA_"&amp;$B1138,1),"INCUMPLIDA","PROCESO"), "VERIFICAR FECHA")),"SIN VALOR AVANCE")</f>
        <v>CUMPLIDA</v>
      </c>
    </row>
    <row r="1139" spans="1:18" ht="330.75" hidden="1">
      <c r="A1139" s="44" t="s">
        <v>460</v>
      </c>
      <c r="B1139" s="43" t="s">
        <v>1276</v>
      </c>
      <c r="C1139" s="474"/>
      <c r="D1139" s="474"/>
      <c r="E1139" s="475"/>
      <c r="F1139" s="475"/>
      <c r="G1139" s="475"/>
      <c r="H1139" s="45" t="s">
        <v>1308</v>
      </c>
      <c r="I1139" s="33" t="s">
        <v>1309</v>
      </c>
      <c r="J1139" s="33" t="s">
        <v>475</v>
      </c>
      <c r="K1139" s="51">
        <v>1</v>
      </c>
      <c r="L1139" s="47">
        <v>43770</v>
      </c>
      <c r="M1139" s="47">
        <v>44134</v>
      </c>
      <c r="N1139" s="95">
        <f t="shared" si="39"/>
        <v>52</v>
      </c>
      <c r="O1139" s="51">
        <v>1</v>
      </c>
      <c r="P1139" s="33" t="s">
        <v>1310</v>
      </c>
      <c r="Q1139" s="34">
        <f t="shared" si="38"/>
        <v>1</v>
      </c>
      <c r="R1139" s="48" t="str">
        <f t="array" aca="1" ref="R1139" ca="1">IF(ISNUMBER(Q1139),IF(Q1139=100%,"CUMPLIDA",IF(AND(ISNUMBER(M1139),ISNUMBER(INDIRECT("FECHA_"&amp;$B1139,1))), IF(M1139&lt;=INDIRECT("FECHA_"&amp;$B1139,1),"INCUMPLIDA","PROCESO"), "VERIFICAR FECHA")),"SIN VALOR AVANCE")</f>
        <v>CUMPLIDA</v>
      </c>
    </row>
    <row r="1140" spans="1:18" ht="409.5" hidden="1">
      <c r="A1140" s="44" t="s">
        <v>460</v>
      </c>
      <c r="B1140" s="43" t="s">
        <v>1276</v>
      </c>
      <c r="C1140" s="474"/>
      <c r="D1140" s="474"/>
      <c r="E1140" s="475"/>
      <c r="F1140" s="475"/>
      <c r="G1140" s="475"/>
      <c r="H1140" s="45" t="s">
        <v>5612</v>
      </c>
      <c r="I1140" s="33" t="s">
        <v>5465</v>
      </c>
      <c r="J1140" s="33" t="s">
        <v>5613</v>
      </c>
      <c r="K1140" s="51">
        <v>3</v>
      </c>
      <c r="L1140" s="47">
        <v>46174</v>
      </c>
      <c r="M1140" s="47">
        <v>47118</v>
      </c>
      <c r="N1140" s="95">
        <f t="shared" si="39"/>
        <v>134.85714285714286</v>
      </c>
      <c r="O1140" s="51">
        <v>0</v>
      </c>
      <c r="P1140" s="33" t="s">
        <v>5614</v>
      </c>
      <c r="Q1140" s="34">
        <f t="shared" si="38"/>
        <v>0</v>
      </c>
      <c r="R1140" s="48" t="str">
        <f t="array" aca="1" ref="R1140" ca="1">IF(ISNUMBER(Q1140),IF(Q1140=100%,"CUMPLIDA",IF(AND(ISNUMBER(M1140),ISNUMBER(INDIRECT("FECHA_"&amp;$B1140,1))), IF(M1140&lt;=INDIRECT("FECHA_"&amp;$B1140,1),"INCUMPLIDA","PROCESO"), "VERIFICAR FECHA")),"SIN VALOR AVANCE")</f>
        <v>PROCESO</v>
      </c>
    </row>
    <row r="1141" spans="1:18" ht="285.75" hidden="1">
      <c r="A1141" s="44" t="s">
        <v>460</v>
      </c>
      <c r="B1141" s="43" t="s">
        <v>1276</v>
      </c>
      <c r="C1141" s="474"/>
      <c r="D1141" s="474"/>
      <c r="E1141" s="475"/>
      <c r="F1141" s="475"/>
      <c r="G1141" s="475"/>
      <c r="H1141" s="475" t="s">
        <v>1312</v>
      </c>
      <c r="I1141" s="33" t="s">
        <v>1313</v>
      </c>
      <c r="J1141" s="62" t="s">
        <v>1314</v>
      </c>
      <c r="K1141" s="51">
        <v>3</v>
      </c>
      <c r="L1141" s="47">
        <v>43726</v>
      </c>
      <c r="M1141" s="47">
        <v>44042</v>
      </c>
      <c r="N1141" s="95">
        <f t="shared" si="39"/>
        <v>45.142857142857146</v>
      </c>
      <c r="O1141" s="51">
        <v>3</v>
      </c>
      <c r="P1141" s="33" t="s">
        <v>1315</v>
      </c>
      <c r="Q1141" s="34">
        <f t="shared" si="38"/>
        <v>1</v>
      </c>
      <c r="R1141" s="48" t="str">
        <f t="array" aca="1" ref="R1141" ca="1">IF(ISNUMBER(Q1141),IF(Q1141=100%,"CUMPLIDA",IF(AND(ISNUMBER(M1141),ISNUMBER(INDIRECT("FECHA_"&amp;$B1141,1))), IF(M1141&lt;=INDIRECT("FECHA_"&amp;$B1141,1),"INCUMPLIDA","PROCESO"), "VERIFICAR FECHA")),"SIN VALOR AVANCE")</f>
        <v>CUMPLIDA</v>
      </c>
    </row>
    <row r="1142" spans="1:18" ht="285.75" hidden="1">
      <c r="A1142" s="44" t="s">
        <v>460</v>
      </c>
      <c r="B1142" s="43" t="s">
        <v>1276</v>
      </c>
      <c r="C1142" s="474"/>
      <c r="D1142" s="474"/>
      <c r="E1142" s="475"/>
      <c r="F1142" s="475"/>
      <c r="G1142" s="475"/>
      <c r="H1142" s="475"/>
      <c r="I1142" s="33" t="s">
        <v>1316</v>
      </c>
      <c r="J1142" s="33" t="s">
        <v>1317</v>
      </c>
      <c r="K1142" s="51">
        <v>3</v>
      </c>
      <c r="L1142" s="47">
        <v>44044</v>
      </c>
      <c r="M1142" s="47">
        <v>44134</v>
      </c>
      <c r="N1142" s="95">
        <f t="shared" si="39"/>
        <v>12.857142857142858</v>
      </c>
      <c r="O1142" s="51">
        <v>3</v>
      </c>
      <c r="P1142" s="33" t="s">
        <v>1315</v>
      </c>
      <c r="Q1142" s="34">
        <f t="shared" si="38"/>
        <v>1</v>
      </c>
      <c r="R1142" s="48" t="str">
        <f t="array" aca="1" ref="R1142" ca="1">IF(ISNUMBER(Q1142),IF(Q1142=100%,"CUMPLIDA",IF(AND(ISNUMBER(M1142),ISNUMBER(INDIRECT("FECHA_"&amp;$B1142,1))), IF(M1142&lt;=INDIRECT("FECHA_"&amp;$B1142,1),"INCUMPLIDA","PROCESO"), "VERIFICAR FECHA")),"SIN VALOR AVANCE")</f>
        <v>CUMPLIDA</v>
      </c>
    </row>
    <row r="1143" spans="1:18" ht="409.5" hidden="1">
      <c r="A1143" s="44" t="s">
        <v>460</v>
      </c>
      <c r="B1143" s="43" t="s">
        <v>1276</v>
      </c>
      <c r="C1143" s="474" t="s">
        <v>1318</v>
      </c>
      <c r="D1143" s="474" t="s">
        <v>1319</v>
      </c>
      <c r="E1143" s="475" t="s">
        <v>1320</v>
      </c>
      <c r="F1143" s="475"/>
      <c r="G1143" s="475" t="s">
        <v>1321</v>
      </c>
      <c r="H1143" s="45" t="s">
        <v>1322</v>
      </c>
      <c r="I1143" s="33" t="s">
        <v>1323</v>
      </c>
      <c r="J1143" s="33" t="s">
        <v>1324</v>
      </c>
      <c r="K1143" s="51">
        <v>24</v>
      </c>
      <c r="L1143" s="47">
        <v>42278</v>
      </c>
      <c r="M1143" s="47">
        <v>42490</v>
      </c>
      <c r="N1143" s="95">
        <f t="shared" si="39"/>
        <v>30.285714285714285</v>
      </c>
      <c r="O1143" s="51">
        <v>24</v>
      </c>
      <c r="P1143" s="33" t="s">
        <v>1325</v>
      </c>
      <c r="Q1143" s="34">
        <f t="shared" si="38"/>
        <v>1</v>
      </c>
      <c r="R1143" s="48" t="str">
        <f t="array" aca="1" ref="R1143" ca="1">IF(ISNUMBER(Q1143),IF(Q1143=100%,"CUMPLIDA",IF(AND(ISNUMBER(M1143),ISNUMBER(INDIRECT("FECHA_"&amp;$B1143,1))), IF(M1143&lt;=INDIRECT("FECHA_"&amp;$B1143,1),"INCUMPLIDA","PROCESO"), "VERIFICAR FECHA")),"SIN VALOR AVANCE")</f>
        <v>CUMPLIDA</v>
      </c>
    </row>
    <row r="1144" spans="1:18" ht="409.5" hidden="1">
      <c r="A1144" s="44" t="s">
        <v>460</v>
      </c>
      <c r="B1144" s="43" t="s">
        <v>1276</v>
      </c>
      <c r="C1144" s="474"/>
      <c r="D1144" s="474"/>
      <c r="E1144" s="475"/>
      <c r="F1144" s="475"/>
      <c r="G1144" s="475"/>
      <c r="H1144" s="475" t="s">
        <v>1326</v>
      </c>
      <c r="I1144" s="33" t="s">
        <v>1327</v>
      </c>
      <c r="J1144" s="33" t="s">
        <v>1328</v>
      </c>
      <c r="K1144" s="51">
        <v>19</v>
      </c>
      <c r="L1144" s="47">
        <v>42492</v>
      </c>
      <c r="M1144" s="47">
        <v>42735</v>
      </c>
      <c r="N1144" s="95">
        <f t="shared" si="39"/>
        <v>34.714285714285715</v>
      </c>
      <c r="O1144" s="51">
        <v>19</v>
      </c>
      <c r="P1144" s="33" t="s">
        <v>1329</v>
      </c>
      <c r="Q1144" s="34">
        <f t="shared" si="38"/>
        <v>1</v>
      </c>
      <c r="R1144" s="48" t="str">
        <f t="array" aca="1" ref="R1144" ca="1">IF(ISNUMBER(Q1144),IF(Q1144=100%,"CUMPLIDA",IF(AND(ISNUMBER(M1144),ISNUMBER(INDIRECT("FECHA_"&amp;$B1144,1))), IF(M1144&lt;=INDIRECT("FECHA_"&amp;$B1144,1),"INCUMPLIDA","PROCESO"), "VERIFICAR FECHA")),"SIN VALOR AVANCE")</f>
        <v>CUMPLIDA</v>
      </c>
    </row>
    <row r="1145" spans="1:18" ht="409.5" hidden="1">
      <c r="A1145" s="44" t="s">
        <v>460</v>
      </c>
      <c r="B1145" s="43" t="s">
        <v>1276</v>
      </c>
      <c r="C1145" s="474"/>
      <c r="D1145" s="474"/>
      <c r="E1145" s="475"/>
      <c r="F1145" s="475"/>
      <c r="G1145" s="475"/>
      <c r="H1145" s="475"/>
      <c r="I1145" s="33" t="s">
        <v>1330</v>
      </c>
      <c r="J1145" s="62" t="s">
        <v>1331</v>
      </c>
      <c r="K1145" s="51">
        <v>14</v>
      </c>
      <c r="L1145" s="47">
        <v>42917</v>
      </c>
      <c r="M1145" s="47">
        <v>43281</v>
      </c>
      <c r="N1145" s="95">
        <f t="shared" si="39"/>
        <v>52</v>
      </c>
      <c r="O1145" s="51">
        <v>14</v>
      </c>
      <c r="P1145" s="33" t="s">
        <v>1302</v>
      </c>
      <c r="Q1145" s="34">
        <f t="shared" si="38"/>
        <v>1</v>
      </c>
      <c r="R1145" s="48" t="str">
        <f t="array" aca="1" ref="R1145" ca="1">IF(ISNUMBER(Q1145),IF(Q1145=100%,"CUMPLIDA",IF(AND(ISNUMBER(M1145),ISNUMBER(INDIRECT("FECHA_"&amp;$B1145,1))), IF(M1145&lt;=INDIRECT("FECHA_"&amp;$B1145,1),"INCUMPLIDA","PROCESO"), "VERIFICAR FECHA")),"SIN VALOR AVANCE")</f>
        <v>CUMPLIDA</v>
      </c>
    </row>
    <row r="1146" spans="1:18" ht="195" hidden="1">
      <c r="A1146" s="44" t="s">
        <v>460</v>
      </c>
      <c r="B1146" s="43" t="s">
        <v>1276</v>
      </c>
      <c r="C1146" s="474"/>
      <c r="D1146" s="474"/>
      <c r="E1146" s="475"/>
      <c r="F1146" s="475"/>
      <c r="G1146" s="475"/>
      <c r="H1146" s="475"/>
      <c r="I1146" s="33" t="s">
        <v>1332</v>
      </c>
      <c r="J1146" s="33" t="s">
        <v>1333</v>
      </c>
      <c r="K1146" s="51">
        <v>4</v>
      </c>
      <c r="L1146" s="47">
        <v>42919</v>
      </c>
      <c r="M1146" s="47">
        <v>42947</v>
      </c>
      <c r="N1146" s="95">
        <f t="shared" si="39"/>
        <v>4</v>
      </c>
      <c r="O1146" s="51">
        <v>4</v>
      </c>
      <c r="P1146" s="33" t="s">
        <v>1302</v>
      </c>
      <c r="Q1146" s="34">
        <f t="shared" si="38"/>
        <v>1</v>
      </c>
      <c r="R1146" s="48" t="str">
        <f t="array" aca="1" ref="R1146" ca="1">IF(ISNUMBER(Q1146),IF(Q1146=100%,"CUMPLIDA",IF(AND(ISNUMBER(M1146),ISNUMBER(INDIRECT("FECHA_"&amp;$B1146,1))), IF(M1146&lt;=INDIRECT("FECHA_"&amp;$B1146,1),"INCUMPLIDA","PROCESO"), "VERIFICAR FECHA")),"SIN VALOR AVANCE")</f>
        <v>CUMPLIDA</v>
      </c>
    </row>
    <row r="1147" spans="1:18" ht="210.75" hidden="1" customHeight="1">
      <c r="A1147" s="44" t="s">
        <v>460</v>
      </c>
      <c r="B1147" s="43" t="s">
        <v>1276</v>
      </c>
      <c r="C1147" s="474"/>
      <c r="D1147" s="474"/>
      <c r="E1147" s="475"/>
      <c r="F1147" s="475"/>
      <c r="G1147" s="475"/>
      <c r="H1147" s="475" t="s">
        <v>1334</v>
      </c>
      <c r="I1147" s="33" t="s">
        <v>1335</v>
      </c>
      <c r="J1147" s="33" t="s">
        <v>1336</v>
      </c>
      <c r="K1147" s="51">
        <v>3</v>
      </c>
      <c r="L1147" s="47">
        <v>43481</v>
      </c>
      <c r="M1147" s="47">
        <v>43845</v>
      </c>
      <c r="N1147" s="95">
        <f t="shared" si="39"/>
        <v>52</v>
      </c>
      <c r="O1147" s="51">
        <v>3</v>
      </c>
      <c r="P1147" s="33" t="s">
        <v>1337</v>
      </c>
      <c r="Q1147" s="34">
        <f t="shared" si="38"/>
        <v>1</v>
      </c>
      <c r="R1147" s="48" t="str">
        <f t="array" aca="1" ref="R1147" ca="1">IF(ISNUMBER(Q1147),IF(Q1147=100%,"CUMPLIDA",IF(AND(ISNUMBER(M1147),ISNUMBER(INDIRECT("FECHA_"&amp;$B1147,1))), IF(M1147&lt;=INDIRECT("FECHA_"&amp;$B1147,1),"INCUMPLIDA","PROCESO"), "VERIFICAR FECHA")),"SIN VALOR AVANCE")</f>
        <v>CUMPLIDA</v>
      </c>
    </row>
    <row r="1148" spans="1:18" ht="195.75" hidden="1">
      <c r="A1148" s="44" t="s">
        <v>460</v>
      </c>
      <c r="B1148" s="43" t="s">
        <v>1276</v>
      </c>
      <c r="C1148" s="474"/>
      <c r="D1148" s="474"/>
      <c r="E1148" s="475"/>
      <c r="F1148" s="475"/>
      <c r="G1148" s="475"/>
      <c r="H1148" s="475"/>
      <c r="I1148" s="33" t="s">
        <v>1338</v>
      </c>
      <c r="J1148" s="33" t="s">
        <v>1304</v>
      </c>
      <c r="K1148" s="51">
        <v>1</v>
      </c>
      <c r="L1148" s="47">
        <v>43846</v>
      </c>
      <c r="M1148" s="47">
        <v>44213</v>
      </c>
      <c r="N1148" s="95">
        <f t="shared" si="39"/>
        <v>52.428571428571431</v>
      </c>
      <c r="O1148" s="51">
        <v>1</v>
      </c>
      <c r="P1148" s="33" t="s">
        <v>1339</v>
      </c>
      <c r="Q1148" s="34">
        <f t="shared" si="38"/>
        <v>1</v>
      </c>
      <c r="R1148" s="48" t="str">
        <f t="array" aca="1" ref="R1148" ca="1">IF(ISNUMBER(Q1148),IF(Q1148=100%,"CUMPLIDA",IF(AND(ISNUMBER(M1148),ISNUMBER(INDIRECT("FECHA_"&amp;$B1148,1))), IF(M1148&lt;=INDIRECT("FECHA_"&amp;$B1148,1),"INCUMPLIDA","PROCESO"), "VERIFICAR FECHA")),"SIN VALOR AVANCE")</f>
        <v>CUMPLIDA</v>
      </c>
    </row>
    <row r="1149" spans="1:18" ht="225.75" hidden="1">
      <c r="A1149" s="44" t="s">
        <v>460</v>
      </c>
      <c r="B1149" s="43" t="s">
        <v>1276</v>
      </c>
      <c r="C1149" s="474"/>
      <c r="D1149" s="474"/>
      <c r="E1149" s="475"/>
      <c r="F1149" s="475"/>
      <c r="G1149" s="475"/>
      <c r="H1149" s="475"/>
      <c r="I1149" s="33" t="s">
        <v>1340</v>
      </c>
      <c r="J1149" s="33" t="s">
        <v>1306</v>
      </c>
      <c r="K1149" s="51">
        <v>2</v>
      </c>
      <c r="L1149" s="47">
        <v>44214</v>
      </c>
      <c r="M1149" s="47">
        <v>44580</v>
      </c>
      <c r="N1149" s="95">
        <f t="shared" si="39"/>
        <v>52.285714285714285</v>
      </c>
      <c r="O1149" s="51">
        <v>2</v>
      </c>
      <c r="P1149" s="33" t="s">
        <v>1341</v>
      </c>
      <c r="Q1149" s="34">
        <f t="shared" si="38"/>
        <v>1</v>
      </c>
      <c r="R1149" s="48" t="str">
        <f t="array" aca="1" ref="R1149" ca="1">IF(ISNUMBER(Q1149),IF(Q1149=100%,"CUMPLIDA",IF(AND(ISNUMBER(M1149),ISNUMBER(INDIRECT("FECHA_"&amp;$B1149,1))), IF(M1149&lt;=INDIRECT("FECHA_"&amp;$B1149,1),"INCUMPLIDA","PROCESO"), "VERIFICAR FECHA")),"SIN VALOR AVANCE")</f>
        <v>CUMPLIDA</v>
      </c>
    </row>
    <row r="1150" spans="1:18" ht="165" hidden="1">
      <c r="A1150" s="44" t="s">
        <v>460</v>
      </c>
      <c r="B1150" s="43" t="s">
        <v>1276</v>
      </c>
      <c r="C1150" s="474"/>
      <c r="D1150" s="474"/>
      <c r="E1150" s="475"/>
      <c r="F1150" s="475"/>
      <c r="G1150" s="475"/>
      <c r="H1150" s="475"/>
      <c r="I1150" s="33" t="s">
        <v>1342</v>
      </c>
      <c r="J1150" s="33" t="s">
        <v>1336</v>
      </c>
      <c r="K1150" s="51">
        <v>3</v>
      </c>
      <c r="L1150" s="47">
        <v>43922</v>
      </c>
      <c r="M1150" s="47">
        <v>44042</v>
      </c>
      <c r="N1150" s="95">
        <f t="shared" si="39"/>
        <v>17.142857142857142</v>
      </c>
      <c r="O1150" s="51">
        <v>3</v>
      </c>
      <c r="P1150" s="33" t="s">
        <v>1343</v>
      </c>
      <c r="Q1150" s="34">
        <f t="shared" si="38"/>
        <v>1</v>
      </c>
      <c r="R1150" s="48" t="str">
        <f t="array" aca="1" ref="R1150" ca="1">IF(ISNUMBER(Q1150),IF(Q1150=100%,"CUMPLIDA",IF(AND(ISNUMBER(M1150),ISNUMBER(INDIRECT("FECHA_"&amp;$B1150,1))), IF(M1150&lt;=INDIRECT("FECHA_"&amp;$B1150,1),"INCUMPLIDA","PROCESO"), "VERIFICAR FECHA")),"SIN VALOR AVANCE")</f>
        <v>CUMPLIDA</v>
      </c>
    </row>
    <row r="1151" spans="1:18" ht="150.75" hidden="1">
      <c r="A1151" s="44" t="s">
        <v>460</v>
      </c>
      <c r="B1151" s="43" t="s">
        <v>1276</v>
      </c>
      <c r="C1151" s="474"/>
      <c r="D1151" s="474"/>
      <c r="E1151" s="475"/>
      <c r="F1151" s="475"/>
      <c r="G1151" s="475"/>
      <c r="H1151" s="475"/>
      <c r="I1151" s="33" t="s">
        <v>1344</v>
      </c>
      <c r="J1151" s="33" t="s">
        <v>1304</v>
      </c>
      <c r="K1151" s="51">
        <v>1</v>
      </c>
      <c r="L1151" s="47">
        <v>44044</v>
      </c>
      <c r="M1151" s="47">
        <v>44213</v>
      </c>
      <c r="N1151" s="95">
        <f t="shared" si="39"/>
        <v>24.142857142857142</v>
      </c>
      <c r="O1151" s="51">
        <v>1</v>
      </c>
      <c r="P1151" s="33" t="s">
        <v>1343</v>
      </c>
      <c r="Q1151" s="34">
        <f t="shared" si="38"/>
        <v>1</v>
      </c>
      <c r="R1151" s="48" t="str">
        <f t="array" aca="1" ref="R1151" ca="1">IF(ISNUMBER(Q1151),IF(Q1151=100%,"CUMPLIDA",IF(AND(ISNUMBER(M1151),ISNUMBER(INDIRECT("FECHA_"&amp;$B1151,1))), IF(M1151&lt;=INDIRECT("FECHA_"&amp;$B1151,1),"INCUMPLIDA","PROCESO"), "VERIFICAR FECHA")),"SIN VALOR AVANCE")</f>
        <v>CUMPLIDA</v>
      </c>
    </row>
    <row r="1152" spans="1:18" ht="180" hidden="1">
      <c r="A1152" s="44" t="s">
        <v>460</v>
      </c>
      <c r="B1152" s="43" t="s">
        <v>1276</v>
      </c>
      <c r="C1152" s="474"/>
      <c r="D1152" s="474"/>
      <c r="E1152" s="475"/>
      <c r="F1152" s="475"/>
      <c r="G1152" s="475"/>
      <c r="H1152" s="475"/>
      <c r="I1152" s="33" t="s">
        <v>1345</v>
      </c>
      <c r="J1152" s="33" t="s">
        <v>1306</v>
      </c>
      <c r="K1152" s="51">
        <v>2</v>
      </c>
      <c r="L1152" s="47">
        <v>44214</v>
      </c>
      <c r="M1152" s="47">
        <v>44580</v>
      </c>
      <c r="N1152" s="95">
        <f t="shared" si="39"/>
        <v>52.285714285714285</v>
      </c>
      <c r="O1152" s="51">
        <v>2</v>
      </c>
      <c r="P1152" s="33" t="s">
        <v>1343</v>
      </c>
      <c r="Q1152" s="34">
        <f t="shared" si="38"/>
        <v>1</v>
      </c>
      <c r="R1152" s="48" t="str">
        <f t="array" aca="1" ref="R1152" ca="1">IF(ISNUMBER(Q1152),IF(Q1152=100%,"CUMPLIDA",IF(AND(ISNUMBER(M1152),ISNUMBER(INDIRECT("FECHA_"&amp;$B1152,1))), IF(M1152&lt;=INDIRECT("FECHA_"&amp;$B1152,1),"INCUMPLIDA","PROCESO"), "VERIFICAR FECHA")),"SIN VALOR AVANCE")</f>
        <v>CUMPLIDA</v>
      </c>
    </row>
    <row r="1153" spans="1:18" ht="210.75" hidden="1" customHeight="1">
      <c r="A1153" s="44" t="s">
        <v>460</v>
      </c>
      <c r="B1153" s="43" t="s">
        <v>1276</v>
      </c>
      <c r="C1153" s="474"/>
      <c r="D1153" s="474"/>
      <c r="E1153" s="475"/>
      <c r="F1153" s="475"/>
      <c r="G1153" s="475"/>
      <c r="H1153" s="482" t="s">
        <v>5615</v>
      </c>
      <c r="I1153" s="33" t="s">
        <v>1346</v>
      </c>
      <c r="J1153" s="62" t="s">
        <v>1314</v>
      </c>
      <c r="K1153" s="51">
        <v>3</v>
      </c>
      <c r="L1153" s="47">
        <v>43361</v>
      </c>
      <c r="M1153" s="47">
        <v>43708</v>
      </c>
      <c r="N1153" s="95">
        <f t="shared" si="39"/>
        <v>49.571428571428569</v>
      </c>
      <c r="O1153" s="51">
        <v>3</v>
      </c>
      <c r="P1153" s="33" t="s">
        <v>1347</v>
      </c>
      <c r="Q1153" s="34">
        <f t="shared" si="38"/>
        <v>1</v>
      </c>
      <c r="R1153" s="48" t="str">
        <f t="array" aca="1" ref="R1153" ca="1">IF(ISNUMBER(Q1153),IF(Q1153=100%,"CUMPLIDA",IF(AND(ISNUMBER(M1153),ISNUMBER(INDIRECT("FECHA_"&amp;$B1153,1))), IF(M1153&lt;=INDIRECT("FECHA_"&amp;$B1153,1),"INCUMPLIDA","PROCESO"), "VERIFICAR FECHA")),"SIN VALOR AVANCE")</f>
        <v>CUMPLIDA</v>
      </c>
    </row>
    <row r="1154" spans="1:18" ht="210.75" hidden="1">
      <c r="A1154" s="44" t="s">
        <v>460</v>
      </c>
      <c r="B1154" s="43" t="s">
        <v>1276</v>
      </c>
      <c r="C1154" s="474"/>
      <c r="D1154" s="474"/>
      <c r="E1154" s="475"/>
      <c r="F1154" s="475"/>
      <c r="G1154" s="475"/>
      <c r="H1154" s="483"/>
      <c r="I1154" s="33" t="s">
        <v>1346</v>
      </c>
      <c r="J1154" s="33" t="s">
        <v>1348</v>
      </c>
      <c r="K1154" s="51">
        <v>3</v>
      </c>
      <c r="L1154" s="47">
        <v>43709</v>
      </c>
      <c r="M1154" s="47">
        <v>43830</v>
      </c>
      <c r="N1154" s="95">
        <f t="shared" si="39"/>
        <v>17.285714285714285</v>
      </c>
      <c r="O1154" s="51">
        <v>3</v>
      </c>
      <c r="P1154" s="33" t="s">
        <v>1347</v>
      </c>
      <c r="Q1154" s="34">
        <f t="shared" si="38"/>
        <v>1</v>
      </c>
      <c r="R1154" s="48" t="str">
        <f t="array" aca="1" ref="R1154" ca="1">IF(ISNUMBER(Q1154),IF(Q1154=100%,"CUMPLIDA",IF(AND(ISNUMBER(M1154),ISNUMBER(INDIRECT("FECHA_"&amp;$B1154,1))), IF(M1154&lt;=INDIRECT("FECHA_"&amp;$B1154,1),"INCUMPLIDA","PROCESO"), "VERIFICAR FECHA")),"SIN VALOR AVANCE")</f>
        <v>CUMPLIDA</v>
      </c>
    </row>
    <row r="1155" spans="1:18" ht="315.75" hidden="1">
      <c r="A1155" s="44" t="s">
        <v>460</v>
      </c>
      <c r="B1155" s="43" t="s">
        <v>1276</v>
      </c>
      <c r="C1155" s="474"/>
      <c r="D1155" s="474"/>
      <c r="E1155" s="475"/>
      <c r="F1155" s="475"/>
      <c r="G1155" s="475"/>
      <c r="H1155" s="484"/>
      <c r="I1155" s="33" t="s">
        <v>1308</v>
      </c>
      <c r="J1155" s="33" t="s">
        <v>475</v>
      </c>
      <c r="K1155" s="51">
        <v>1</v>
      </c>
      <c r="L1155" s="47">
        <v>43770</v>
      </c>
      <c r="M1155" s="47">
        <v>44134</v>
      </c>
      <c r="N1155" s="95">
        <f t="shared" si="39"/>
        <v>52</v>
      </c>
      <c r="O1155" s="51">
        <v>1</v>
      </c>
      <c r="P1155" s="33" t="s">
        <v>1349</v>
      </c>
      <c r="Q1155" s="34">
        <f t="shared" si="38"/>
        <v>1</v>
      </c>
      <c r="R1155" s="48" t="str">
        <f t="array" aca="1" ref="R1155" ca="1">IF(ISNUMBER(Q1155),IF(Q1155=100%,"CUMPLIDA",IF(AND(ISNUMBER(M1155),ISNUMBER(INDIRECT("FECHA_"&amp;$B1155,1))), IF(M1155&lt;=INDIRECT("FECHA_"&amp;$B1155,1),"INCUMPLIDA","PROCESO"), "VERIFICAR FECHA")),"SIN VALOR AVANCE")</f>
        <v>CUMPLIDA</v>
      </c>
    </row>
    <row r="1156" spans="1:18" ht="409.5" hidden="1">
      <c r="A1156" s="44" t="s">
        <v>460</v>
      </c>
      <c r="B1156" s="43" t="s">
        <v>1276</v>
      </c>
      <c r="C1156" s="474"/>
      <c r="D1156" s="474"/>
      <c r="E1156" s="475"/>
      <c r="F1156" s="475"/>
      <c r="G1156" s="475"/>
      <c r="H1156" s="247" t="s">
        <v>5616</v>
      </c>
      <c r="I1156" s="33" t="s">
        <v>5465</v>
      </c>
      <c r="J1156" s="33" t="s">
        <v>5613</v>
      </c>
      <c r="K1156" s="51">
        <v>3</v>
      </c>
      <c r="L1156" s="47">
        <v>46174</v>
      </c>
      <c r="M1156" s="47">
        <v>47118</v>
      </c>
      <c r="N1156" s="95">
        <f t="shared" si="39"/>
        <v>134.85714285714286</v>
      </c>
      <c r="O1156" s="51">
        <v>0</v>
      </c>
      <c r="P1156" s="33" t="s">
        <v>5614</v>
      </c>
      <c r="Q1156" s="34">
        <f t="shared" si="38"/>
        <v>0</v>
      </c>
      <c r="R1156" s="48" t="str">
        <f t="array" aca="1" ref="R1156" ca="1">IF(ISNUMBER(Q1156),IF(Q1156=100%,"CUMPLIDA",IF(AND(ISNUMBER(M1156),ISNUMBER(INDIRECT("FECHA_"&amp;$B1156,1))), IF(M1156&lt;=INDIRECT("FECHA_"&amp;$B1156,1),"INCUMPLIDA","PROCESO"), "VERIFICAR FECHA")),"SIN VALOR AVANCE")</f>
        <v>PROCESO</v>
      </c>
    </row>
    <row r="1157" spans="1:18" ht="210.75" hidden="1" customHeight="1">
      <c r="A1157" s="44" t="s">
        <v>460</v>
      </c>
      <c r="B1157" s="43" t="s">
        <v>1276</v>
      </c>
      <c r="C1157" s="474"/>
      <c r="D1157" s="474"/>
      <c r="E1157" s="475"/>
      <c r="F1157" s="475"/>
      <c r="G1157" s="475"/>
      <c r="H1157" s="482" t="s">
        <v>5615</v>
      </c>
      <c r="I1157" s="493" t="s">
        <v>1350</v>
      </c>
      <c r="J1157" s="62" t="s">
        <v>1351</v>
      </c>
      <c r="K1157" s="51">
        <v>3</v>
      </c>
      <c r="L1157" s="47">
        <v>43726</v>
      </c>
      <c r="M1157" s="47">
        <v>44042</v>
      </c>
      <c r="N1157" s="95">
        <f t="shared" si="39"/>
        <v>45.142857142857146</v>
      </c>
      <c r="O1157" s="51">
        <v>3</v>
      </c>
      <c r="P1157" s="33" t="s">
        <v>1337</v>
      </c>
      <c r="Q1157" s="34">
        <f t="shared" si="38"/>
        <v>1</v>
      </c>
      <c r="R1157" s="48" t="str">
        <f t="array" aca="1" ref="R1157" ca="1">IF(ISNUMBER(Q1157),IF(Q1157=100%,"CUMPLIDA",IF(AND(ISNUMBER(M1157),ISNUMBER(INDIRECT("FECHA_"&amp;$B1157,1))), IF(M1157&lt;=INDIRECT("FECHA_"&amp;$B1157,1),"INCUMPLIDA","PROCESO"), "VERIFICAR FECHA")),"SIN VALOR AVANCE")</f>
        <v>CUMPLIDA</v>
      </c>
    </row>
    <row r="1158" spans="1:18" ht="315.75" hidden="1">
      <c r="A1158" s="44" t="s">
        <v>460</v>
      </c>
      <c r="B1158" s="43" t="s">
        <v>1276</v>
      </c>
      <c r="C1158" s="474"/>
      <c r="D1158" s="474"/>
      <c r="E1158" s="475"/>
      <c r="F1158" s="475"/>
      <c r="G1158" s="475"/>
      <c r="H1158" s="483"/>
      <c r="I1158" s="493"/>
      <c r="J1158" s="33" t="s">
        <v>1352</v>
      </c>
      <c r="K1158" s="51">
        <v>3</v>
      </c>
      <c r="L1158" s="47">
        <v>44044</v>
      </c>
      <c r="M1158" s="47">
        <v>44134</v>
      </c>
      <c r="N1158" s="95">
        <f t="shared" si="39"/>
        <v>12.857142857142858</v>
      </c>
      <c r="O1158" s="51">
        <v>3</v>
      </c>
      <c r="P1158" s="33" t="s">
        <v>1353</v>
      </c>
      <c r="Q1158" s="34">
        <f t="shared" si="38"/>
        <v>1</v>
      </c>
      <c r="R1158" s="48" t="str">
        <f t="array" aca="1" ref="R1158" ca="1">IF(ISNUMBER(Q1158),IF(Q1158=100%,"CUMPLIDA",IF(AND(ISNUMBER(M1158),ISNUMBER(INDIRECT("FECHA_"&amp;$B1158,1))), IF(M1158&lt;=INDIRECT("FECHA_"&amp;$B1158,1),"INCUMPLIDA","PROCESO"), "VERIFICAR FECHA")),"SIN VALOR AVANCE")</f>
        <v>CUMPLIDA</v>
      </c>
    </row>
    <row r="1159" spans="1:18" ht="255.75" hidden="1">
      <c r="A1159" s="44" t="s">
        <v>460</v>
      </c>
      <c r="B1159" s="43" t="s">
        <v>1276</v>
      </c>
      <c r="C1159" s="474"/>
      <c r="D1159" s="474"/>
      <c r="E1159" s="475"/>
      <c r="F1159" s="475"/>
      <c r="G1159" s="475"/>
      <c r="H1159" s="484"/>
      <c r="I1159" s="33" t="s">
        <v>1354</v>
      </c>
      <c r="J1159" s="62" t="s">
        <v>1351</v>
      </c>
      <c r="K1159" s="51">
        <v>3</v>
      </c>
      <c r="L1159" s="47">
        <v>43983</v>
      </c>
      <c r="M1159" s="47">
        <v>44346</v>
      </c>
      <c r="N1159" s="95">
        <f t="shared" si="39"/>
        <v>51.857142857142854</v>
      </c>
      <c r="O1159" s="51">
        <v>3</v>
      </c>
      <c r="P1159" s="33" t="s">
        <v>1355</v>
      </c>
      <c r="Q1159" s="34">
        <f t="shared" si="38"/>
        <v>1</v>
      </c>
      <c r="R1159" s="48" t="str">
        <f t="array" aca="1" ref="R1159" ca="1">IF(ISNUMBER(Q1159),IF(Q1159=100%,"CUMPLIDA",IF(AND(ISNUMBER(M1159),ISNUMBER(INDIRECT("FECHA_"&amp;$B1159,1))), IF(M1159&lt;=INDIRECT("FECHA_"&amp;$B1159,1),"INCUMPLIDA","PROCESO"), "VERIFICAR FECHA")),"SIN VALOR AVANCE")</f>
        <v>CUMPLIDA</v>
      </c>
    </row>
    <row r="1160" spans="1:18" ht="135.75" hidden="1">
      <c r="A1160" s="44" t="s">
        <v>460</v>
      </c>
      <c r="B1160" s="43" t="s">
        <v>1276</v>
      </c>
      <c r="C1160" s="474"/>
      <c r="D1160" s="474"/>
      <c r="E1160" s="475"/>
      <c r="F1160" s="475"/>
      <c r="G1160" s="475"/>
      <c r="H1160" s="45" t="s">
        <v>1356</v>
      </c>
      <c r="I1160" s="33" t="s">
        <v>474</v>
      </c>
      <c r="J1160" s="33" t="s">
        <v>475</v>
      </c>
      <c r="K1160" s="56">
        <v>1</v>
      </c>
      <c r="L1160" s="61">
        <v>45323</v>
      </c>
      <c r="M1160" s="61">
        <v>45747</v>
      </c>
      <c r="N1160" s="95">
        <f t="shared" si="39"/>
        <v>60.571428571428569</v>
      </c>
      <c r="O1160" s="51">
        <v>1</v>
      </c>
      <c r="P1160" s="33" t="s">
        <v>1357</v>
      </c>
      <c r="Q1160" s="34">
        <f t="shared" si="38"/>
        <v>1</v>
      </c>
      <c r="R1160" s="48" t="str">
        <f t="array" aca="1" ref="R1160" ca="1">IF(ISNUMBER(Q1160),IF(Q1160=100%,"CUMPLIDA",IF(AND(ISNUMBER(M1160),ISNUMBER(INDIRECT("FECHA_"&amp;$B1160,1))), IF(M1160&lt;=INDIRECT("FECHA_"&amp;$B1160,1),"INCUMPLIDA","PROCESO"), "VERIFICAR FECHA")),"SIN VALOR AVANCE")</f>
        <v>CUMPLIDA</v>
      </c>
    </row>
    <row r="1161" spans="1:18" ht="135.75" hidden="1">
      <c r="A1161" s="44" t="s">
        <v>460</v>
      </c>
      <c r="B1161" s="43" t="s">
        <v>1276</v>
      </c>
      <c r="C1161" s="474"/>
      <c r="D1161" s="474"/>
      <c r="E1161" s="475"/>
      <c r="F1161" s="475"/>
      <c r="G1161" s="475"/>
      <c r="H1161" s="45" t="s">
        <v>518</v>
      </c>
      <c r="I1161" s="33" t="s">
        <v>518</v>
      </c>
      <c r="J1161" s="33" t="s">
        <v>519</v>
      </c>
      <c r="K1161" s="56">
        <v>1</v>
      </c>
      <c r="L1161" s="61">
        <v>45323</v>
      </c>
      <c r="M1161" s="61">
        <v>45747</v>
      </c>
      <c r="N1161" s="95">
        <f t="shared" si="39"/>
        <v>60.571428571428569</v>
      </c>
      <c r="O1161" s="51">
        <v>1</v>
      </c>
      <c r="P1161" s="33" t="s">
        <v>1358</v>
      </c>
      <c r="Q1161" s="34">
        <f t="shared" si="38"/>
        <v>1</v>
      </c>
      <c r="R1161" s="48" t="str">
        <f t="array" aca="1" ref="R1161" ca="1">IF(ISNUMBER(Q1161),IF(Q1161=100%,"CUMPLIDA",IF(AND(ISNUMBER(M1161),ISNUMBER(INDIRECT("FECHA_"&amp;$B1161,1))), IF(M1161&lt;=INDIRECT("FECHA_"&amp;$B1161,1),"INCUMPLIDA","PROCESO"), "VERIFICAR FECHA")),"SIN VALOR AVANCE")</f>
        <v>CUMPLIDA</v>
      </c>
    </row>
    <row r="1162" spans="1:18" ht="135.75" hidden="1">
      <c r="A1162" s="44" t="s">
        <v>460</v>
      </c>
      <c r="B1162" s="43" t="s">
        <v>1276</v>
      </c>
      <c r="C1162" s="474"/>
      <c r="D1162" s="474"/>
      <c r="E1162" s="475"/>
      <c r="F1162" s="475"/>
      <c r="G1162" s="475"/>
      <c r="H1162" s="45" t="s">
        <v>480</v>
      </c>
      <c r="I1162" s="33" t="s">
        <v>481</v>
      </c>
      <c r="J1162" s="33" t="s">
        <v>482</v>
      </c>
      <c r="K1162" s="56">
        <v>1</v>
      </c>
      <c r="L1162" s="61">
        <v>45231</v>
      </c>
      <c r="M1162" s="61">
        <v>45747</v>
      </c>
      <c r="N1162" s="95">
        <f t="shared" si="39"/>
        <v>73.714285714285708</v>
      </c>
      <c r="O1162" s="51">
        <v>1</v>
      </c>
      <c r="P1162" s="33" t="s">
        <v>1358</v>
      </c>
      <c r="Q1162" s="34">
        <f t="shared" si="38"/>
        <v>1</v>
      </c>
      <c r="R1162" s="48" t="str">
        <f t="array" aca="1" ref="R1162" ca="1">IF(ISNUMBER(Q1162),IF(Q1162=100%,"CUMPLIDA",IF(AND(ISNUMBER(M1162),ISNUMBER(INDIRECT("FECHA_"&amp;$B1162,1))), IF(M1162&lt;=INDIRECT("FECHA_"&amp;$B1162,1),"INCUMPLIDA","PROCESO"), "VERIFICAR FECHA")),"SIN VALOR AVANCE")</f>
        <v>CUMPLIDA</v>
      </c>
    </row>
    <row r="1163" spans="1:18" ht="135.75" hidden="1">
      <c r="A1163" s="44" t="s">
        <v>460</v>
      </c>
      <c r="B1163" s="43" t="s">
        <v>1276</v>
      </c>
      <c r="C1163" s="474"/>
      <c r="D1163" s="474"/>
      <c r="E1163" s="475"/>
      <c r="F1163" s="475"/>
      <c r="G1163" s="475"/>
      <c r="H1163" s="45" t="s">
        <v>483</v>
      </c>
      <c r="I1163" s="33" t="s">
        <v>483</v>
      </c>
      <c r="J1163" s="33" t="s">
        <v>484</v>
      </c>
      <c r="K1163" s="56">
        <v>1</v>
      </c>
      <c r="L1163" s="61">
        <v>45323</v>
      </c>
      <c r="M1163" s="61">
        <v>45747</v>
      </c>
      <c r="N1163" s="95">
        <f t="shared" si="39"/>
        <v>60.571428571428569</v>
      </c>
      <c r="O1163" s="51">
        <v>1</v>
      </c>
      <c r="P1163" s="33" t="s">
        <v>1357</v>
      </c>
      <c r="Q1163" s="34">
        <f t="shared" si="38"/>
        <v>1</v>
      </c>
      <c r="R1163" s="48" t="str">
        <f t="array" aca="1" ref="R1163" ca="1">IF(ISNUMBER(Q1163),IF(Q1163=100%,"CUMPLIDA",IF(AND(ISNUMBER(M1163),ISNUMBER(INDIRECT("FECHA_"&amp;$B1163,1))), IF(M1163&lt;=INDIRECT("FECHA_"&amp;$B1163,1),"INCUMPLIDA","PROCESO"), "VERIFICAR FECHA")),"SIN VALOR AVANCE")</f>
        <v>CUMPLIDA</v>
      </c>
    </row>
    <row r="1164" spans="1:18" ht="135.75" hidden="1">
      <c r="A1164" s="44" t="s">
        <v>460</v>
      </c>
      <c r="B1164" s="43" t="s">
        <v>1276</v>
      </c>
      <c r="C1164" s="474"/>
      <c r="D1164" s="474"/>
      <c r="E1164" s="475"/>
      <c r="F1164" s="475"/>
      <c r="G1164" s="475"/>
      <c r="H1164" s="45" t="s">
        <v>1288</v>
      </c>
      <c r="I1164" s="33" t="s">
        <v>1288</v>
      </c>
      <c r="J1164" s="33" t="s">
        <v>485</v>
      </c>
      <c r="K1164" s="56">
        <v>1</v>
      </c>
      <c r="L1164" s="61">
        <v>45231</v>
      </c>
      <c r="M1164" s="61">
        <v>45747</v>
      </c>
      <c r="N1164" s="95">
        <f t="shared" si="39"/>
        <v>73.714285714285708</v>
      </c>
      <c r="O1164" s="51">
        <v>1</v>
      </c>
      <c r="P1164" s="33" t="s">
        <v>1358</v>
      </c>
      <c r="Q1164" s="34">
        <f t="shared" si="38"/>
        <v>1</v>
      </c>
      <c r="R1164" s="48" t="str">
        <f t="array" aca="1" ref="R1164" ca="1">IF(ISNUMBER(Q1164),IF(Q1164=100%,"CUMPLIDA",IF(AND(ISNUMBER(M1164),ISNUMBER(INDIRECT("FECHA_"&amp;$B1164,1))), IF(M1164&lt;=INDIRECT("FECHA_"&amp;$B1164,1),"INCUMPLIDA","PROCESO"), "VERIFICAR FECHA")),"SIN VALOR AVANCE")</f>
        <v>CUMPLIDA</v>
      </c>
    </row>
    <row r="1165" spans="1:18" ht="255.75" hidden="1">
      <c r="A1165" s="44" t="s">
        <v>460</v>
      </c>
      <c r="B1165" s="43" t="s">
        <v>1276</v>
      </c>
      <c r="C1165" s="474"/>
      <c r="D1165" s="474"/>
      <c r="E1165" s="475"/>
      <c r="F1165" s="475"/>
      <c r="G1165" s="475"/>
      <c r="H1165" s="45" t="s">
        <v>1290</v>
      </c>
      <c r="I1165" s="33" t="s">
        <v>1290</v>
      </c>
      <c r="J1165" s="33" t="s">
        <v>776</v>
      </c>
      <c r="K1165" s="56">
        <v>1</v>
      </c>
      <c r="L1165" s="61">
        <v>45231</v>
      </c>
      <c r="M1165" s="61">
        <v>45808</v>
      </c>
      <c r="N1165" s="95">
        <f t="shared" si="39"/>
        <v>82.428571428571431</v>
      </c>
      <c r="O1165" s="51">
        <v>1</v>
      </c>
      <c r="P1165" s="33" t="s">
        <v>1359</v>
      </c>
      <c r="Q1165" s="34">
        <f t="shared" si="38"/>
        <v>1</v>
      </c>
      <c r="R1165" s="48" t="str">
        <f t="array" aca="1" ref="R1165" ca="1">IF(ISNUMBER(Q1165),IF(Q1165=100%,"CUMPLIDA",IF(AND(ISNUMBER(M1165),ISNUMBER(INDIRECT("FECHA_"&amp;$B1165,1))), IF(M1165&lt;=INDIRECT("FECHA_"&amp;$B1165,1),"INCUMPLIDA","PROCESO"), "VERIFICAR FECHA")),"SIN VALOR AVANCE")</f>
        <v>CUMPLIDA</v>
      </c>
    </row>
    <row r="1166" spans="1:18" ht="165.75" hidden="1">
      <c r="A1166" s="44" t="s">
        <v>460</v>
      </c>
      <c r="B1166" s="43" t="s">
        <v>1276</v>
      </c>
      <c r="C1166" s="474"/>
      <c r="D1166" s="474"/>
      <c r="E1166" s="475"/>
      <c r="F1166" s="475"/>
      <c r="G1166" s="475"/>
      <c r="H1166" s="45" t="s">
        <v>56</v>
      </c>
      <c r="I1166" s="33" t="s">
        <v>489</v>
      </c>
      <c r="J1166" s="33" t="s">
        <v>490</v>
      </c>
      <c r="K1166" s="56">
        <v>12</v>
      </c>
      <c r="L1166" s="61">
        <v>46024</v>
      </c>
      <c r="M1166" s="61">
        <v>47118</v>
      </c>
      <c r="N1166" s="95">
        <f t="shared" si="39"/>
        <v>156.28571428571428</v>
      </c>
      <c r="O1166" s="51">
        <v>0</v>
      </c>
      <c r="P1166" s="33" t="s">
        <v>1360</v>
      </c>
      <c r="Q1166" s="34">
        <f t="shared" si="38"/>
        <v>0</v>
      </c>
      <c r="R1166" s="48" t="str">
        <f t="array" aca="1" ref="R1166" ca="1">IF(ISNUMBER(Q1166),IF(Q1166=100%,"CUMPLIDA",IF(AND(ISNUMBER(M1166),ISNUMBER(INDIRECT("FECHA_"&amp;$B1166,1))), IF(M1166&lt;=INDIRECT("FECHA_"&amp;$B1166,1),"INCUMPLIDA","PROCESO"), "VERIFICAR FECHA")),"SIN VALOR AVANCE")</f>
        <v>PROCESO</v>
      </c>
    </row>
    <row r="1167" spans="1:18" ht="135.75" hidden="1">
      <c r="A1167" s="44" t="s">
        <v>460</v>
      </c>
      <c r="B1167" s="43" t="s">
        <v>1276</v>
      </c>
      <c r="C1167" s="474"/>
      <c r="D1167" s="474"/>
      <c r="E1167" s="475"/>
      <c r="F1167" s="475"/>
      <c r="G1167" s="475"/>
      <c r="H1167" s="45" t="s">
        <v>492</v>
      </c>
      <c r="I1167" s="33" t="s">
        <v>493</v>
      </c>
      <c r="J1167" s="33" t="s">
        <v>494</v>
      </c>
      <c r="K1167" s="56">
        <v>1</v>
      </c>
      <c r="L1167" s="61">
        <v>46024</v>
      </c>
      <c r="M1167" s="61">
        <v>47118</v>
      </c>
      <c r="N1167" s="95">
        <f t="shared" si="39"/>
        <v>156.28571428571428</v>
      </c>
      <c r="O1167" s="51">
        <v>0</v>
      </c>
      <c r="P1167" s="33" t="s">
        <v>1357</v>
      </c>
      <c r="Q1167" s="34">
        <f t="shared" si="38"/>
        <v>0</v>
      </c>
      <c r="R1167" s="48" t="str">
        <f t="array" aca="1" ref="R1167" ca="1">IF(ISNUMBER(Q1167),IF(Q1167=100%,"CUMPLIDA",IF(AND(ISNUMBER(M1167),ISNUMBER(INDIRECT("FECHA_"&amp;$B1167,1))), IF(M1167&lt;=INDIRECT("FECHA_"&amp;$B1167,1),"INCUMPLIDA","PROCESO"), "VERIFICAR FECHA")),"SIN VALOR AVANCE")</f>
        <v>PROCESO</v>
      </c>
    </row>
    <row r="1168" spans="1:18" ht="270.75" hidden="1">
      <c r="A1168" s="44" t="s">
        <v>460</v>
      </c>
      <c r="B1168" s="43" t="s">
        <v>1276</v>
      </c>
      <c r="C1168" s="474"/>
      <c r="D1168" s="474"/>
      <c r="E1168" s="475"/>
      <c r="F1168" s="475"/>
      <c r="G1168" s="475"/>
      <c r="H1168" s="45" t="s">
        <v>495</v>
      </c>
      <c r="I1168" s="33" t="s">
        <v>496</v>
      </c>
      <c r="J1168" s="33" t="s">
        <v>527</v>
      </c>
      <c r="K1168" s="56">
        <v>2</v>
      </c>
      <c r="L1168" s="61">
        <v>46024</v>
      </c>
      <c r="M1168" s="61">
        <v>47118</v>
      </c>
      <c r="N1168" s="95">
        <f t="shared" si="39"/>
        <v>156.28571428571428</v>
      </c>
      <c r="O1168" s="51">
        <v>0</v>
      </c>
      <c r="P1168" s="33" t="s">
        <v>1361</v>
      </c>
      <c r="Q1168" s="34">
        <f t="shared" si="38"/>
        <v>0</v>
      </c>
      <c r="R1168" s="48" t="str">
        <f t="array" aca="1" ref="R1168" ca="1">IF(ISNUMBER(Q1168),IF(Q1168=100%,"CUMPLIDA",IF(AND(ISNUMBER(M1168),ISNUMBER(INDIRECT("FECHA_"&amp;$B1168,1))), IF(M1168&lt;=INDIRECT("FECHA_"&amp;$B1168,1),"INCUMPLIDA","PROCESO"), "VERIFICAR FECHA")),"SIN VALOR AVANCE")</f>
        <v>PROCESO</v>
      </c>
    </row>
    <row r="1169" spans="1:18" ht="255.75" hidden="1" customHeight="1">
      <c r="A1169" s="44" t="s">
        <v>460</v>
      </c>
      <c r="B1169" s="43" t="s">
        <v>1276</v>
      </c>
      <c r="C1169" s="474"/>
      <c r="D1169" s="474"/>
      <c r="E1169" s="475"/>
      <c r="F1169" s="475"/>
      <c r="G1169" s="475"/>
      <c r="H1169" s="482" t="s">
        <v>1362</v>
      </c>
      <c r="I1169" s="493" t="s">
        <v>1363</v>
      </c>
      <c r="J1169" s="62" t="s">
        <v>1351</v>
      </c>
      <c r="K1169" s="51">
        <v>3</v>
      </c>
      <c r="L1169" s="47">
        <v>43983</v>
      </c>
      <c r="M1169" s="47">
        <v>44346</v>
      </c>
      <c r="N1169" s="95">
        <f t="shared" si="39"/>
        <v>51.857142857142854</v>
      </c>
      <c r="O1169" s="51">
        <v>3</v>
      </c>
      <c r="P1169" s="33" t="s">
        <v>1355</v>
      </c>
      <c r="Q1169" s="34">
        <f t="shared" si="38"/>
        <v>1</v>
      </c>
      <c r="R1169" s="48" t="str">
        <f t="array" aca="1" ref="R1169" ca="1">IF(ISNUMBER(Q1169),IF(Q1169=100%,"CUMPLIDA",IF(AND(ISNUMBER(M1169),ISNUMBER(INDIRECT("FECHA_"&amp;$B1169,1))), IF(M1169&lt;=INDIRECT("FECHA_"&amp;$B1169,1),"INCUMPLIDA","PROCESO"), "VERIFICAR FECHA")),"SIN VALOR AVANCE")</f>
        <v>CUMPLIDA</v>
      </c>
    </row>
    <row r="1170" spans="1:18" ht="300.75" hidden="1">
      <c r="A1170" s="44" t="s">
        <v>460</v>
      </c>
      <c r="B1170" s="43" t="s">
        <v>1276</v>
      </c>
      <c r="C1170" s="474"/>
      <c r="D1170" s="474"/>
      <c r="E1170" s="475"/>
      <c r="F1170" s="475"/>
      <c r="G1170" s="475"/>
      <c r="H1170" s="483"/>
      <c r="I1170" s="493"/>
      <c r="J1170" s="33" t="s">
        <v>1352</v>
      </c>
      <c r="K1170" s="51">
        <v>3</v>
      </c>
      <c r="L1170" s="47">
        <v>44927</v>
      </c>
      <c r="M1170" s="47">
        <v>45137</v>
      </c>
      <c r="N1170" s="95">
        <f t="shared" si="39"/>
        <v>30</v>
      </c>
      <c r="O1170" s="51">
        <v>3</v>
      </c>
      <c r="P1170" s="33" t="s">
        <v>1364</v>
      </c>
      <c r="Q1170" s="34">
        <f t="shared" si="38"/>
        <v>1</v>
      </c>
      <c r="R1170" s="48" t="str">
        <f t="array" aca="1" ref="R1170" ca="1">IF(ISNUMBER(Q1170),IF(Q1170=100%,"CUMPLIDA",IF(AND(ISNUMBER(M1170),ISNUMBER(INDIRECT("FECHA_"&amp;$B1170,1))), IF(M1170&lt;=INDIRECT("FECHA_"&amp;$B1170,1),"INCUMPLIDA","PROCESO"), "VERIFICAR FECHA")),"SIN VALOR AVANCE")</f>
        <v>CUMPLIDA</v>
      </c>
    </row>
    <row r="1171" spans="1:18" ht="270.75" hidden="1">
      <c r="A1171" s="44" t="s">
        <v>460</v>
      </c>
      <c r="B1171" s="43" t="s">
        <v>1276</v>
      </c>
      <c r="C1171" s="474"/>
      <c r="D1171" s="474"/>
      <c r="E1171" s="475"/>
      <c r="F1171" s="475"/>
      <c r="G1171" s="475"/>
      <c r="H1171" s="483"/>
      <c r="I1171" s="493" t="s">
        <v>1365</v>
      </c>
      <c r="J1171" s="62" t="s">
        <v>1351</v>
      </c>
      <c r="K1171" s="51">
        <v>3</v>
      </c>
      <c r="L1171" s="47">
        <v>43726</v>
      </c>
      <c r="M1171" s="47">
        <v>44042</v>
      </c>
      <c r="N1171" s="95">
        <f t="shared" si="39"/>
        <v>45.142857142857146</v>
      </c>
      <c r="O1171" s="51">
        <v>3</v>
      </c>
      <c r="P1171" s="33" t="s">
        <v>1366</v>
      </c>
      <c r="Q1171" s="34">
        <f t="shared" si="38"/>
        <v>1</v>
      </c>
      <c r="R1171" s="48" t="str">
        <f t="array" aca="1" ref="R1171" ca="1">IF(ISNUMBER(Q1171),IF(Q1171=100%,"CUMPLIDA",IF(AND(ISNUMBER(M1171),ISNUMBER(INDIRECT("FECHA_"&amp;$B1171,1))), IF(M1171&lt;=INDIRECT("FECHA_"&amp;$B1171,1),"INCUMPLIDA","PROCESO"), "VERIFICAR FECHA")),"SIN VALOR AVANCE")</f>
        <v>CUMPLIDA</v>
      </c>
    </row>
    <row r="1172" spans="1:18" ht="270.75" hidden="1">
      <c r="A1172" s="44" t="s">
        <v>460</v>
      </c>
      <c r="B1172" s="43" t="s">
        <v>1276</v>
      </c>
      <c r="C1172" s="474"/>
      <c r="D1172" s="474"/>
      <c r="E1172" s="475"/>
      <c r="F1172" s="475"/>
      <c r="G1172" s="475"/>
      <c r="H1172" s="483"/>
      <c r="I1172" s="493"/>
      <c r="J1172" s="33" t="s">
        <v>1352</v>
      </c>
      <c r="K1172" s="51">
        <v>3</v>
      </c>
      <c r="L1172" s="47">
        <v>44044</v>
      </c>
      <c r="M1172" s="47">
        <v>44196</v>
      </c>
      <c r="N1172" s="95">
        <f t="shared" si="39"/>
        <v>21.714285714285715</v>
      </c>
      <c r="O1172" s="51">
        <v>3</v>
      </c>
      <c r="P1172" s="33" t="s">
        <v>1366</v>
      </c>
      <c r="Q1172" s="34">
        <f t="shared" si="38"/>
        <v>1</v>
      </c>
      <c r="R1172" s="48" t="str">
        <f t="array" aca="1" ref="R1172" ca="1">IF(ISNUMBER(Q1172),IF(Q1172=100%,"CUMPLIDA",IF(AND(ISNUMBER(M1172),ISNUMBER(INDIRECT("FECHA_"&amp;$B1172,1))), IF(M1172&lt;=INDIRECT("FECHA_"&amp;$B1172,1),"INCUMPLIDA","PROCESO"), "VERIFICAR FECHA")),"SIN VALOR AVANCE")</f>
        <v>CUMPLIDA</v>
      </c>
    </row>
    <row r="1173" spans="1:18" ht="330.75" hidden="1">
      <c r="A1173" s="44" t="s">
        <v>460</v>
      </c>
      <c r="B1173" s="43" t="s">
        <v>1276</v>
      </c>
      <c r="C1173" s="474"/>
      <c r="D1173" s="474"/>
      <c r="E1173" s="475"/>
      <c r="F1173" s="475"/>
      <c r="G1173" s="475"/>
      <c r="H1173" s="484"/>
      <c r="I1173" s="33" t="s">
        <v>1367</v>
      </c>
      <c r="J1173" s="33" t="s">
        <v>475</v>
      </c>
      <c r="K1173" s="51">
        <v>1</v>
      </c>
      <c r="L1173" s="47">
        <v>44013</v>
      </c>
      <c r="M1173" s="47">
        <v>44196</v>
      </c>
      <c r="N1173" s="95">
        <f t="shared" si="39"/>
        <v>26.142857142857142</v>
      </c>
      <c r="O1173" s="51">
        <v>1</v>
      </c>
      <c r="P1173" s="33" t="s">
        <v>1368</v>
      </c>
      <c r="Q1173" s="34">
        <f t="shared" si="38"/>
        <v>1</v>
      </c>
      <c r="R1173" s="48" t="str">
        <f t="array" aca="1" ref="R1173" ca="1">IF(ISNUMBER(Q1173),IF(Q1173=100%,"CUMPLIDA",IF(AND(ISNUMBER(M1173),ISNUMBER(INDIRECT("FECHA_"&amp;$B1173,1))), IF(M1173&lt;=INDIRECT("FECHA_"&amp;$B1173,1),"INCUMPLIDA","PROCESO"), "VERIFICAR FECHA")),"SIN VALOR AVANCE")</f>
        <v>CUMPLIDA</v>
      </c>
    </row>
    <row r="1174" spans="1:18" ht="409.5" hidden="1">
      <c r="A1174" s="44" t="s">
        <v>460</v>
      </c>
      <c r="B1174" s="43" t="s">
        <v>1276</v>
      </c>
      <c r="C1174" s="474"/>
      <c r="D1174" s="474"/>
      <c r="E1174" s="475"/>
      <c r="F1174" s="475"/>
      <c r="G1174" s="475"/>
      <c r="H1174" s="247" t="s">
        <v>5616</v>
      </c>
      <c r="I1174" s="33" t="s">
        <v>5465</v>
      </c>
      <c r="J1174" s="33" t="s">
        <v>5613</v>
      </c>
      <c r="K1174" s="51">
        <v>3</v>
      </c>
      <c r="L1174" s="47">
        <v>46174</v>
      </c>
      <c r="M1174" s="47">
        <v>47118</v>
      </c>
      <c r="N1174" s="95">
        <f t="shared" si="39"/>
        <v>134.85714285714286</v>
      </c>
      <c r="O1174" s="51">
        <v>0</v>
      </c>
      <c r="P1174" s="33" t="s">
        <v>5614</v>
      </c>
      <c r="Q1174" s="34">
        <f t="shared" si="38"/>
        <v>0</v>
      </c>
      <c r="R1174" s="48" t="str">
        <f t="array" aca="1" ref="R1174" ca="1">IF(ISNUMBER(Q1174),IF(Q1174=100%,"CUMPLIDA",IF(AND(ISNUMBER(M1174),ISNUMBER(INDIRECT("FECHA_"&amp;$B1174,1))), IF(M1174&lt;=INDIRECT("FECHA_"&amp;$B1174,1),"INCUMPLIDA","PROCESO"), "VERIFICAR FECHA")),"SIN VALOR AVANCE")</f>
        <v>PROCESO</v>
      </c>
    </row>
    <row r="1175" spans="1:18" ht="409.5" hidden="1">
      <c r="A1175" s="44" t="s">
        <v>460</v>
      </c>
      <c r="B1175" s="43" t="s">
        <v>1276</v>
      </c>
      <c r="C1175" s="474"/>
      <c r="D1175" s="474"/>
      <c r="E1175" s="475"/>
      <c r="F1175" s="475"/>
      <c r="G1175" s="475"/>
      <c r="H1175" s="45" t="s">
        <v>1369</v>
      </c>
      <c r="I1175" s="33" t="s">
        <v>1370</v>
      </c>
      <c r="J1175" s="33" t="s">
        <v>1324</v>
      </c>
      <c r="K1175" s="51">
        <v>19</v>
      </c>
      <c r="L1175" s="47">
        <v>42146</v>
      </c>
      <c r="M1175" s="47">
        <v>42287</v>
      </c>
      <c r="N1175" s="95">
        <f t="shared" si="39"/>
        <v>20.142857142857142</v>
      </c>
      <c r="O1175" s="51">
        <v>19</v>
      </c>
      <c r="P1175" s="33" t="s">
        <v>1371</v>
      </c>
      <c r="Q1175" s="34">
        <f t="shared" si="38"/>
        <v>1</v>
      </c>
      <c r="R1175" s="48" t="str">
        <f t="array" aca="1" ref="R1175" ca="1">IF(ISNUMBER(Q1175),IF(Q1175=100%,"CUMPLIDA",IF(AND(ISNUMBER(M1175),ISNUMBER(INDIRECT("FECHA_"&amp;$B1175,1))), IF(M1175&lt;=INDIRECT("FECHA_"&amp;$B1175,1),"INCUMPLIDA","PROCESO"), "VERIFICAR FECHA")),"SIN VALOR AVANCE")</f>
        <v>CUMPLIDA</v>
      </c>
    </row>
    <row r="1176" spans="1:18" ht="409.5" hidden="1">
      <c r="A1176" s="44" t="s">
        <v>460</v>
      </c>
      <c r="B1176" s="43" t="s">
        <v>1276</v>
      </c>
      <c r="C1176" s="474" t="s">
        <v>1372</v>
      </c>
      <c r="D1176" s="474" t="s">
        <v>1373</v>
      </c>
      <c r="E1176" s="475" t="s">
        <v>1374</v>
      </c>
      <c r="F1176" s="475"/>
      <c r="G1176" s="475" t="s">
        <v>1375</v>
      </c>
      <c r="H1176" s="475" t="s">
        <v>1376</v>
      </c>
      <c r="I1176" s="33" t="s">
        <v>1377</v>
      </c>
      <c r="J1176" s="33" t="s">
        <v>1378</v>
      </c>
      <c r="K1176" s="51">
        <v>1</v>
      </c>
      <c r="L1176" s="47">
        <v>42522</v>
      </c>
      <c r="M1176" s="47">
        <v>42735</v>
      </c>
      <c r="N1176" s="95">
        <f t="shared" si="39"/>
        <v>30.428571428571427</v>
      </c>
      <c r="O1176" s="51">
        <v>1</v>
      </c>
      <c r="P1176" s="33" t="s">
        <v>1389</v>
      </c>
      <c r="Q1176" s="34">
        <f t="shared" si="38"/>
        <v>1</v>
      </c>
      <c r="R1176" s="48" t="str">
        <f t="array" aca="1" ref="R1176" ca="1">IF(ISNUMBER(Q1176),IF(Q1176=100%,"CUMPLIDA",IF(AND(ISNUMBER(M1176),ISNUMBER(INDIRECT("FECHA_"&amp;$B1176,1))), IF(M1176&lt;=INDIRECT("FECHA_"&amp;$B1176,1),"INCUMPLIDA","PROCESO"), "VERIFICAR FECHA")),"SIN VALOR AVANCE")</f>
        <v>CUMPLIDA</v>
      </c>
    </row>
    <row r="1177" spans="1:18" ht="285.75" hidden="1">
      <c r="A1177" s="44" t="s">
        <v>460</v>
      </c>
      <c r="B1177" s="43" t="s">
        <v>1276</v>
      </c>
      <c r="C1177" s="474"/>
      <c r="D1177" s="474"/>
      <c r="E1177" s="475"/>
      <c r="F1177" s="475"/>
      <c r="G1177" s="475"/>
      <c r="H1177" s="475"/>
      <c r="I1177" s="33" t="s">
        <v>1379</v>
      </c>
      <c r="J1177" s="33" t="s">
        <v>1380</v>
      </c>
      <c r="K1177" s="51">
        <v>2</v>
      </c>
      <c r="L1177" s="47">
        <v>42737</v>
      </c>
      <c r="M1177" s="47">
        <v>42947</v>
      </c>
      <c r="N1177" s="95">
        <f t="shared" si="39"/>
        <v>30</v>
      </c>
      <c r="O1177" s="51">
        <v>2</v>
      </c>
      <c r="P1177" s="33" t="s">
        <v>1390</v>
      </c>
      <c r="Q1177" s="34">
        <f t="shared" si="38"/>
        <v>1</v>
      </c>
      <c r="R1177" s="48" t="str">
        <f t="array" aca="1" ref="R1177" ca="1">IF(ISNUMBER(Q1177),IF(Q1177=100%,"CUMPLIDA",IF(AND(ISNUMBER(M1177),ISNUMBER(INDIRECT("FECHA_"&amp;$B1177,1))), IF(M1177&lt;=INDIRECT("FECHA_"&amp;$B1177,1),"INCUMPLIDA","PROCESO"), "VERIFICAR FECHA")),"SIN VALOR AVANCE")</f>
        <v>CUMPLIDA</v>
      </c>
    </row>
    <row r="1178" spans="1:18" ht="300.75" hidden="1">
      <c r="A1178" s="44" t="s">
        <v>460</v>
      </c>
      <c r="B1178" s="43" t="s">
        <v>1276</v>
      </c>
      <c r="C1178" s="474"/>
      <c r="D1178" s="474"/>
      <c r="E1178" s="475"/>
      <c r="F1178" s="475"/>
      <c r="G1178" s="475"/>
      <c r="H1178" s="475"/>
      <c r="I1178" s="33" t="s">
        <v>1381</v>
      </c>
      <c r="J1178" s="33" t="s">
        <v>1382</v>
      </c>
      <c r="K1178" s="51">
        <v>3</v>
      </c>
      <c r="L1178" s="47">
        <v>42948</v>
      </c>
      <c r="M1178" s="47">
        <v>43220</v>
      </c>
      <c r="N1178" s="95">
        <f t="shared" si="39"/>
        <v>38.857142857142854</v>
      </c>
      <c r="O1178" s="51">
        <v>3</v>
      </c>
      <c r="P1178" s="33" t="s">
        <v>1391</v>
      </c>
      <c r="Q1178" s="34">
        <f t="shared" si="38"/>
        <v>1</v>
      </c>
      <c r="R1178" s="48" t="str">
        <f t="array" aca="1" ref="R1178" ca="1">IF(ISNUMBER(Q1178),IF(Q1178=100%,"CUMPLIDA",IF(AND(ISNUMBER(M1178),ISNUMBER(INDIRECT("FECHA_"&amp;$B1178,1))), IF(M1178&lt;=INDIRECT("FECHA_"&amp;$B1178,1),"INCUMPLIDA","PROCESO"), "VERIFICAR FECHA")),"SIN VALOR AVANCE")</f>
        <v>CUMPLIDA</v>
      </c>
    </row>
    <row r="1179" spans="1:18" ht="315.75" hidden="1">
      <c r="A1179" s="44" t="s">
        <v>460</v>
      </c>
      <c r="B1179" s="43" t="s">
        <v>1276</v>
      </c>
      <c r="C1179" s="474"/>
      <c r="D1179" s="474"/>
      <c r="E1179" s="475"/>
      <c r="F1179" s="475"/>
      <c r="G1179" s="475"/>
      <c r="H1179" s="45" t="s">
        <v>1281</v>
      </c>
      <c r="I1179" s="33" t="s">
        <v>1282</v>
      </c>
      <c r="J1179" s="33" t="s">
        <v>467</v>
      </c>
      <c r="K1179" s="51">
        <v>1</v>
      </c>
      <c r="L1179" s="47">
        <v>45231</v>
      </c>
      <c r="M1179" s="47">
        <v>45504</v>
      </c>
      <c r="N1179" s="95">
        <f t="shared" si="39"/>
        <v>39</v>
      </c>
      <c r="O1179" s="51">
        <v>1</v>
      </c>
      <c r="P1179" s="33" t="s">
        <v>1294</v>
      </c>
      <c r="Q1179" s="34">
        <f t="shared" si="38"/>
        <v>1</v>
      </c>
      <c r="R1179" s="48" t="str">
        <f t="array" aca="1" ref="R1179" ca="1">IF(ISNUMBER(Q1179),IF(Q1179=100%,"CUMPLIDA",IF(AND(ISNUMBER(M1179),ISNUMBER(INDIRECT("FECHA_"&amp;$B1179,1))), IF(M1179&lt;=INDIRECT("FECHA_"&amp;$B1179,1),"INCUMPLIDA","PROCESO"), "VERIFICAR FECHA")),"SIN VALOR AVANCE")</f>
        <v>CUMPLIDA</v>
      </c>
    </row>
    <row r="1180" spans="1:18" ht="315.75" hidden="1">
      <c r="A1180" s="44" t="s">
        <v>460</v>
      </c>
      <c r="B1180" s="43" t="s">
        <v>1276</v>
      </c>
      <c r="C1180" s="474"/>
      <c r="D1180" s="474"/>
      <c r="E1180" s="475"/>
      <c r="F1180" s="475"/>
      <c r="G1180" s="475"/>
      <c r="H1180" s="45" t="s">
        <v>1284</v>
      </c>
      <c r="I1180" s="60" t="s">
        <v>470</v>
      </c>
      <c r="J1180" s="60" t="s">
        <v>471</v>
      </c>
      <c r="K1180" s="51">
        <v>1</v>
      </c>
      <c r="L1180" s="47">
        <v>45231</v>
      </c>
      <c r="M1180" s="47">
        <v>45504</v>
      </c>
      <c r="N1180" s="95">
        <f t="shared" si="39"/>
        <v>39</v>
      </c>
      <c r="O1180" s="51">
        <v>1</v>
      </c>
      <c r="P1180" s="33" t="s">
        <v>1392</v>
      </c>
      <c r="Q1180" s="34">
        <f t="shared" si="38"/>
        <v>1</v>
      </c>
      <c r="R1180" s="48" t="str">
        <f t="array" aca="1" ref="R1180" ca="1">IF(ISNUMBER(Q1180),IF(Q1180=100%,"CUMPLIDA",IF(AND(ISNUMBER(M1180),ISNUMBER(INDIRECT("FECHA_"&amp;$B1180,1))), IF(M1180&lt;=INDIRECT("FECHA_"&amp;$B1180,1),"INCUMPLIDA","PROCESO"), "VERIFICAR FECHA")),"SIN VALOR AVANCE")</f>
        <v>CUMPLIDA</v>
      </c>
    </row>
    <row r="1181" spans="1:18" ht="120.75" hidden="1">
      <c r="A1181" s="44" t="s">
        <v>460</v>
      </c>
      <c r="B1181" s="43" t="s">
        <v>1276</v>
      </c>
      <c r="C1181" s="474"/>
      <c r="D1181" s="474"/>
      <c r="E1181" s="475"/>
      <c r="F1181" s="475"/>
      <c r="G1181" s="475"/>
      <c r="H1181" s="45" t="s">
        <v>664</v>
      </c>
      <c r="I1181" s="33" t="s">
        <v>474</v>
      </c>
      <c r="J1181" s="33" t="s">
        <v>475</v>
      </c>
      <c r="K1181" s="56">
        <v>1</v>
      </c>
      <c r="L1181" s="61">
        <v>45352</v>
      </c>
      <c r="M1181" s="61">
        <v>45747</v>
      </c>
      <c r="N1181" s="95">
        <f t="shared" si="39"/>
        <v>56.428571428571431</v>
      </c>
      <c r="O1181" s="51">
        <v>1</v>
      </c>
      <c r="P1181" s="33" t="s">
        <v>1393</v>
      </c>
      <c r="Q1181" s="34">
        <f t="shared" si="38"/>
        <v>1</v>
      </c>
      <c r="R1181" s="48" t="str">
        <f t="array" aca="1" ref="R1181" ca="1">IF(ISNUMBER(Q1181),IF(Q1181=100%,"CUMPLIDA",IF(AND(ISNUMBER(M1181),ISNUMBER(INDIRECT("FECHA_"&amp;$B1181,1))), IF(M1181&lt;=INDIRECT("FECHA_"&amp;$B1181,1),"INCUMPLIDA","PROCESO"), "VERIFICAR FECHA")),"SIN VALOR AVANCE")</f>
        <v>CUMPLIDA</v>
      </c>
    </row>
    <row r="1182" spans="1:18" ht="195.75" hidden="1">
      <c r="A1182" s="44" t="s">
        <v>460</v>
      </c>
      <c r="B1182" s="43" t="s">
        <v>1276</v>
      </c>
      <c r="C1182" s="474"/>
      <c r="D1182" s="474"/>
      <c r="E1182" s="475"/>
      <c r="F1182" s="475"/>
      <c r="G1182" s="475"/>
      <c r="H1182" s="45" t="s">
        <v>518</v>
      </c>
      <c r="I1182" s="33" t="s">
        <v>518</v>
      </c>
      <c r="J1182" s="33" t="s">
        <v>519</v>
      </c>
      <c r="K1182" s="56">
        <v>1</v>
      </c>
      <c r="L1182" s="61">
        <v>45352</v>
      </c>
      <c r="M1182" s="61">
        <v>45747</v>
      </c>
      <c r="N1182" s="95">
        <f t="shared" si="39"/>
        <v>56.428571428571431</v>
      </c>
      <c r="O1182" s="51">
        <v>1</v>
      </c>
      <c r="P1182" s="33" t="s">
        <v>1394</v>
      </c>
      <c r="Q1182" s="34">
        <f t="shared" si="38"/>
        <v>1</v>
      </c>
      <c r="R1182" s="48" t="str">
        <f t="array" aca="1" ref="R1182" ca="1">IF(ISNUMBER(Q1182),IF(Q1182=100%,"CUMPLIDA",IF(AND(ISNUMBER(M1182),ISNUMBER(INDIRECT("FECHA_"&amp;$B1182,1))), IF(M1182&lt;=INDIRECT("FECHA_"&amp;$B1182,1),"INCUMPLIDA","PROCESO"), "VERIFICAR FECHA")),"SIN VALOR AVANCE")</f>
        <v>CUMPLIDA</v>
      </c>
    </row>
    <row r="1183" spans="1:18" ht="120.75" hidden="1">
      <c r="A1183" s="44" t="s">
        <v>460</v>
      </c>
      <c r="B1183" s="43" t="s">
        <v>1276</v>
      </c>
      <c r="C1183" s="474"/>
      <c r="D1183" s="474"/>
      <c r="E1183" s="475"/>
      <c r="F1183" s="475"/>
      <c r="G1183" s="475"/>
      <c r="H1183" s="45" t="s">
        <v>483</v>
      </c>
      <c r="I1183" s="33" t="s">
        <v>483</v>
      </c>
      <c r="J1183" s="33" t="s">
        <v>484</v>
      </c>
      <c r="K1183" s="56">
        <v>1</v>
      </c>
      <c r="L1183" s="61">
        <v>45352</v>
      </c>
      <c r="M1183" s="61">
        <v>45747</v>
      </c>
      <c r="N1183" s="95">
        <f t="shared" si="39"/>
        <v>56.428571428571431</v>
      </c>
      <c r="O1183" s="51">
        <v>1</v>
      </c>
      <c r="P1183" s="33" t="s">
        <v>1393</v>
      </c>
      <c r="Q1183" s="34">
        <f t="shared" si="38"/>
        <v>1</v>
      </c>
      <c r="R1183" s="48" t="str">
        <f t="array" aca="1" ref="R1183" ca="1">IF(ISNUMBER(Q1183),IF(Q1183=100%,"CUMPLIDA",IF(AND(ISNUMBER(M1183),ISNUMBER(INDIRECT("FECHA_"&amp;$B1183,1))), IF(M1183&lt;=INDIRECT("FECHA_"&amp;$B1183,1),"INCUMPLIDA","PROCESO"), "VERIFICAR FECHA")),"SIN VALOR AVANCE")</f>
        <v>CUMPLIDA</v>
      </c>
    </row>
    <row r="1184" spans="1:18" ht="195.75" hidden="1">
      <c r="A1184" s="44" t="s">
        <v>460</v>
      </c>
      <c r="B1184" s="43" t="s">
        <v>1276</v>
      </c>
      <c r="C1184" s="474"/>
      <c r="D1184" s="474"/>
      <c r="E1184" s="475"/>
      <c r="F1184" s="475"/>
      <c r="G1184" s="475"/>
      <c r="H1184" s="45" t="s">
        <v>1288</v>
      </c>
      <c r="I1184" s="33" t="s">
        <v>1288</v>
      </c>
      <c r="J1184" s="33" t="s">
        <v>485</v>
      </c>
      <c r="K1184" s="56">
        <v>1</v>
      </c>
      <c r="L1184" s="61">
        <v>45352</v>
      </c>
      <c r="M1184" s="61">
        <v>45747</v>
      </c>
      <c r="N1184" s="95">
        <f t="shared" si="39"/>
        <v>56.428571428571431</v>
      </c>
      <c r="O1184" s="51">
        <v>1</v>
      </c>
      <c r="P1184" s="33" t="s">
        <v>1394</v>
      </c>
      <c r="Q1184" s="34">
        <f t="shared" si="38"/>
        <v>1</v>
      </c>
      <c r="R1184" s="48" t="str">
        <f t="array" aca="1" ref="R1184" ca="1">IF(ISNUMBER(Q1184),IF(Q1184=100%,"CUMPLIDA",IF(AND(ISNUMBER(M1184),ISNUMBER(INDIRECT("FECHA_"&amp;$B1184,1))), IF(M1184&lt;=INDIRECT("FECHA_"&amp;$B1184,1),"INCUMPLIDA","PROCESO"), "VERIFICAR FECHA")),"SIN VALOR AVANCE")</f>
        <v>CUMPLIDA</v>
      </c>
    </row>
    <row r="1185" spans="1:18" ht="300.75" hidden="1">
      <c r="A1185" s="44" t="s">
        <v>460</v>
      </c>
      <c r="B1185" s="43" t="s">
        <v>1276</v>
      </c>
      <c r="C1185" s="474"/>
      <c r="D1185" s="474"/>
      <c r="E1185" s="475"/>
      <c r="F1185" s="475"/>
      <c r="G1185" s="475"/>
      <c r="H1185" s="45" t="s">
        <v>1290</v>
      </c>
      <c r="I1185" s="33" t="s">
        <v>1290</v>
      </c>
      <c r="J1185" s="33" t="s">
        <v>776</v>
      </c>
      <c r="K1185" s="56">
        <v>1</v>
      </c>
      <c r="L1185" s="61">
        <v>45352</v>
      </c>
      <c r="M1185" s="61">
        <v>45747</v>
      </c>
      <c r="N1185" s="95">
        <f t="shared" si="39"/>
        <v>56.428571428571431</v>
      </c>
      <c r="O1185" s="51">
        <v>1</v>
      </c>
      <c r="P1185" s="33" t="s">
        <v>1395</v>
      </c>
      <c r="Q1185" s="34">
        <f t="shared" si="38"/>
        <v>1</v>
      </c>
      <c r="R1185" s="48" t="str">
        <f t="array" aca="1" ref="R1185" ca="1">IF(ISNUMBER(Q1185),IF(Q1185=100%,"CUMPLIDA",IF(AND(ISNUMBER(M1185),ISNUMBER(INDIRECT("FECHA_"&amp;$B1185,1))), IF(M1185&lt;=INDIRECT("FECHA_"&amp;$B1185,1),"INCUMPLIDA","PROCESO"), "VERIFICAR FECHA")),"SIN VALOR AVANCE")</f>
        <v>CUMPLIDA</v>
      </c>
    </row>
    <row r="1186" spans="1:18" ht="270.75" hidden="1">
      <c r="A1186" s="44" t="s">
        <v>460</v>
      </c>
      <c r="B1186" s="43" t="s">
        <v>1276</v>
      </c>
      <c r="C1186" s="474"/>
      <c r="D1186" s="474"/>
      <c r="E1186" s="475"/>
      <c r="F1186" s="475"/>
      <c r="G1186" s="475"/>
      <c r="H1186" s="45" t="s">
        <v>56</v>
      </c>
      <c r="I1186" s="33" t="s">
        <v>489</v>
      </c>
      <c r="J1186" s="33" t="s">
        <v>490</v>
      </c>
      <c r="K1186" s="56">
        <v>10</v>
      </c>
      <c r="L1186" s="61">
        <v>45748</v>
      </c>
      <c r="M1186" s="61">
        <v>47118</v>
      </c>
      <c r="N1186" s="95">
        <f t="shared" si="39"/>
        <v>195.71428571428572</v>
      </c>
      <c r="O1186" s="51">
        <v>0.61</v>
      </c>
      <c r="P1186" s="33" t="s">
        <v>1396</v>
      </c>
      <c r="Q1186" s="34">
        <f t="shared" si="38"/>
        <v>6.0999999999999999E-2</v>
      </c>
      <c r="R1186" s="48" t="str">
        <f t="array" aca="1" ref="R1186" ca="1">IF(ISNUMBER(Q1186),IF(Q1186=100%,"CUMPLIDA",IF(AND(ISNUMBER(M1186),ISNUMBER(INDIRECT("FECHA_"&amp;$B1186,1))), IF(M1186&lt;=INDIRECT("FECHA_"&amp;$B1186,1),"INCUMPLIDA","PROCESO"), "VERIFICAR FECHA")),"SIN VALOR AVANCE")</f>
        <v>PROCESO</v>
      </c>
    </row>
    <row r="1187" spans="1:18" ht="120.75" hidden="1">
      <c r="A1187" s="44" t="s">
        <v>460</v>
      </c>
      <c r="B1187" s="43" t="s">
        <v>1276</v>
      </c>
      <c r="C1187" s="474"/>
      <c r="D1187" s="474"/>
      <c r="E1187" s="475"/>
      <c r="F1187" s="475"/>
      <c r="G1187" s="475"/>
      <c r="H1187" s="45" t="s">
        <v>492</v>
      </c>
      <c r="I1187" s="33" t="s">
        <v>5617</v>
      </c>
      <c r="J1187" s="33" t="s">
        <v>494</v>
      </c>
      <c r="K1187" s="56">
        <v>1</v>
      </c>
      <c r="L1187" s="61">
        <v>45748</v>
      </c>
      <c r="M1187" s="61">
        <v>47118</v>
      </c>
      <c r="N1187" s="95">
        <f t="shared" si="39"/>
        <v>195.71428571428572</v>
      </c>
      <c r="O1187" s="51">
        <v>0</v>
      </c>
      <c r="P1187" s="33" t="s">
        <v>1393</v>
      </c>
      <c r="Q1187" s="34">
        <f t="shared" si="38"/>
        <v>0</v>
      </c>
      <c r="R1187" s="48" t="str">
        <f t="array" aca="1" ref="R1187" ca="1">IF(ISNUMBER(Q1187),IF(Q1187=100%,"CUMPLIDA",IF(AND(ISNUMBER(M1187),ISNUMBER(INDIRECT("FECHA_"&amp;$B1187,1))), IF(M1187&lt;=INDIRECT("FECHA_"&amp;$B1187,1),"INCUMPLIDA","PROCESO"), "VERIFICAR FECHA")),"SIN VALOR AVANCE")</f>
        <v>PROCESO</v>
      </c>
    </row>
    <row r="1188" spans="1:18" ht="360.75" hidden="1">
      <c r="A1188" s="44" t="s">
        <v>460</v>
      </c>
      <c r="B1188" s="43" t="s">
        <v>1276</v>
      </c>
      <c r="C1188" s="474"/>
      <c r="D1188" s="474"/>
      <c r="E1188" s="475"/>
      <c r="F1188" s="475"/>
      <c r="G1188" s="475"/>
      <c r="H1188" s="45" t="s">
        <v>495</v>
      </c>
      <c r="I1188" s="33" t="s">
        <v>496</v>
      </c>
      <c r="J1188" s="33" t="s">
        <v>5611</v>
      </c>
      <c r="K1188" s="56">
        <v>1</v>
      </c>
      <c r="L1188" s="61">
        <v>45748</v>
      </c>
      <c r="M1188" s="61">
        <v>47118</v>
      </c>
      <c r="N1188" s="95">
        <f t="shared" si="39"/>
        <v>195.71428571428572</v>
      </c>
      <c r="O1188" s="51">
        <v>0</v>
      </c>
      <c r="P1188" s="33" t="s">
        <v>1385</v>
      </c>
      <c r="Q1188" s="34">
        <f t="shared" si="38"/>
        <v>0</v>
      </c>
      <c r="R1188" s="48" t="str">
        <f t="array" aca="1" ref="R1188" ca="1">IF(ISNUMBER(Q1188),IF(Q1188=100%,"CUMPLIDA",IF(AND(ISNUMBER(M1188),ISNUMBER(INDIRECT("FECHA_"&amp;$B1188,1))), IF(M1188&lt;=INDIRECT("FECHA_"&amp;$B1188,1),"INCUMPLIDA","PROCESO"), "VERIFICAR FECHA")),"SIN VALOR AVANCE")</f>
        <v>PROCESO</v>
      </c>
    </row>
    <row r="1189" spans="1:18" ht="409.5" hidden="1">
      <c r="A1189" s="44" t="s">
        <v>460</v>
      </c>
      <c r="B1189" s="43" t="s">
        <v>1276</v>
      </c>
      <c r="C1189" s="474" t="s">
        <v>1386</v>
      </c>
      <c r="D1189" s="474" t="s">
        <v>1278</v>
      </c>
      <c r="E1189" s="475" t="s">
        <v>1387</v>
      </c>
      <c r="F1189" s="475"/>
      <c r="G1189" s="475" t="s">
        <v>1388</v>
      </c>
      <c r="H1189" s="475" t="s">
        <v>1376</v>
      </c>
      <c r="I1189" s="33" t="s">
        <v>1377</v>
      </c>
      <c r="J1189" s="33" t="s">
        <v>1378</v>
      </c>
      <c r="K1189" s="51">
        <v>1</v>
      </c>
      <c r="L1189" s="47">
        <v>42522</v>
      </c>
      <c r="M1189" s="47">
        <v>42735</v>
      </c>
      <c r="N1189" s="95">
        <f t="shared" si="39"/>
        <v>30.428571428571427</v>
      </c>
      <c r="O1189" s="51">
        <v>1</v>
      </c>
      <c r="P1189" s="33" t="s">
        <v>1389</v>
      </c>
      <c r="Q1189" s="34">
        <f t="shared" si="38"/>
        <v>1</v>
      </c>
      <c r="R1189" s="48" t="str">
        <f t="array" aca="1" ref="R1189" ca="1">IF(ISNUMBER(Q1189),IF(Q1189=100%,"CUMPLIDA",IF(AND(ISNUMBER(M1189),ISNUMBER(INDIRECT("FECHA_"&amp;$B1189,1))), IF(M1189&lt;=INDIRECT("FECHA_"&amp;$B1189,1),"INCUMPLIDA","PROCESO"), "VERIFICAR FECHA")),"SIN VALOR AVANCE")</f>
        <v>CUMPLIDA</v>
      </c>
    </row>
    <row r="1190" spans="1:18" ht="285.75" hidden="1">
      <c r="A1190" s="44" t="s">
        <v>460</v>
      </c>
      <c r="B1190" s="43" t="s">
        <v>1276</v>
      </c>
      <c r="C1190" s="474"/>
      <c r="D1190" s="474"/>
      <c r="E1190" s="475"/>
      <c r="F1190" s="475"/>
      <c r="G1190" s="475"/>
      <c r="H1190" s="475"/>
      <c r="I1190" s="33" t="s">
        <v>1379</v>
      </c>
      <c r="J1190" s="33" t="s">
        <v>1380</v>
      </c>
      <c r="K1190" s="51">
        <v>2</v>
      </c>
      <c r="L1190" s="47">
        <v>42737</v>
      </c>
      <c r="M1190" s="47">
        <v>42947</v>
      </c>
      <c r="N1190" s="95">
        <f t="shared" si="39"/>
        <v>30</v>
      </c>
      <c r="O1190" s="51">
        <v>2</v>
      </c>
      <c r="P1190" s="33" t="s">
        <v>1390</v>
      </c>
      <c r="Q1190" s="34">
        <f t="shared" si="38"/>
        <v>1</v>
      </c>
      <c r="R1190" s="48" t="str">
        <f t="array" aca="1" ref="R1190" ca="1">IF(ISNUMBER(Q1190),IF(Q1190=100%,"CUMPLIDA",IF(AND(ISNUMBER(M1190),ISNUMBER(INDIRECT("FECHA_"&amp;$B1190,1))), IF(M1190&lt;=INDIRECT("FECHA_"&amp;$B1190,1),"INCUMPLIDA","PROCESO"), "VERIFICAR FECHA")),"SIN VALOR AVANCE")</f>
        <v>CUMPLIDA</v>
      </c>
    </row>
    <row r="1191" spans="1:18" ht="300.75" hidden="1">
      <c r="A1191" s="44" t="s">
        <v>460</v>
      </c>
      <c r="B1191" s="43" t="s">
        <v>1276</v>
      </c>
      <c r="C1191" s="474"/>
      <c r="D1191" s="474"/>
      <c r="E1191" s="475"/>
      <c r="F1191" s="475"/>
      <c r="G1191" s="475"/>
      <c r="H1191" s="475"/>
      <c r="I1191" s="33" t="s">
        <v>1381</v>
      </c>
      <c r="J1191" s="33" t="s">
        <v>1382</v>
      </c>
      <c r="K1191" s="51">
        <v>3</v>
      </c>
      <c r="L1191" s="47">
        <v>42948</v>
      </c>
      <c r="M1191" s="47">
        <v>43220</v>
      </c>
      <c r="N1191" s="95">
        <f t="shared" si="39"/>
        <v>38.857142857142854</v>
      </c>
      <c r="O1191" s="51">
        <v>3</v>
      </c>
      <c r="P1191" s="33" t="s">
        <v>1391</v>
      </c>
      <c r="Q1191" s="34">
        <f t="shared" si="38"/>
        <v>1</v>
      </c>
      <c r="R1191" s="48" t="str">
        <f t="array" aca="1" ref="R1191" ca="1">IF(ISNUMBER(Q1191),IF(Q1191=100%,"CUMPLIDA",IF(AND(ISNUMBER(M1191),ISNUMBER(INDIRECT("FECHA_"&amp;$B1191,1))), IF(M1191&lt;=INDIRECT("FECHA_"&amp;$B1191,1),"INCUMPLIDA","PROCESO"), "VERIFICAR FECHA")),"SIN VALOR AVANCE")</f>
        <v>CUMPLIDA</v>
      </c>
    </row>
    <row r="1192" spans="1:18" ht="315.75" hidden="1">
      <c r="A1192" s="44" t="s">
        <v>460</v>
      </c>
      <c r="B1192" s="43" t="s">
        <v>1276</v>
      </c>
      <c r="C1192" s="474"/>
      <c r="D1192" s="474"/>
      <c r="E1192" s="475"/>
      <c r="F1192" s="475"/>
      <c r="G1192" s="475"/>
      <c r="H1192" s="45" t="s">
        <v>1281</v>
      </c>
      <c r="I1192" s="33" t="s">
        <v>1282</v>
      </c>
      <c r="J1192" s="33" t="s">
        <v>467</v>
      </c>
      <c r="K1192" s="51">
        <v>1</v>
      </c>
      <c r="L1192" s="47">
        <v>45231</v>
      </c>
      <c r="M1192" s="47">
        <v>45504</v>
      </c>
      <c r="N1192" s="95">
        <f t="shared" si="39"/>
        <v>39</v>
      </c>
      <c r="O1192" s="51">
        <v>1</v>
      </c>
      <c r="P1192" s="33" t="s">
        <v>1294</v>
      </c>
      <c r="Q1192" s="34">
        <f t="shared" si="38"/>
        <v>1</v>
      </c>
      <c r="R1192" s="48" t="str">
        <f t="array" aca="1" ref="R1192" ca="1">IF(ISNUMBER(Q1192),IF(Q1192=100%,"CUMPLIDA",IF(AND(ISNUMBER(M1192),ISNUMBER(INDIRECT("FECHA_"&amp;$B1192,1))), IF(M1192&lt;=INDIRECT("FECHA_"&amp;$B1192,1),"INCUMPLIDA","PROCESO"), "VERIFICAR FECHA")),"SIN VALOR AVANCE")</f>
        <v>CUMPLIDA</v>
      </c>
    </row>
    <row r="1193" spans="1:18" ht="315.75" hidden="1">
      <c r="A1193" s="44" t="s">
        <v>460</v>
      </c>
      <c r="B1193" s="43" t="s">
        <v>1276</v>
      </c>
      <c r="C1193" s="474"/>
      <c r="D1193" s="474"/>
      <c r="E1193" s="475"/>
      <c r="F1193" s="475"/>
      <c r="G1193" s="475"/>
      <c r="H1193" s="45" t="s">
        <v>1284</v>
      </c>
      <c r="I1193" s="60" t="s">
        <v>470</v>
      </c>
      <c r="J1193" s="60" t="s">
        <v>471</v>
      </c>
      <c r="K1193" s="51">
        <v>1</v>
      </c>
      <c r="L1193" s="47">
        <v>45231</v>
      </c>
      <c r="M1193" s="47">
        <v>45504</v>
      </c>
      <c r="N1193" s="95">
        <f t="shared" si="39"/>
        <v>39</v>
      </c>
      <c r="O1193" s="51">
        <v>1</v>
      </c>
      <c r="P1193" s="33" t="s">
        <v>1392</v>
      </c>
      <c r="Q1193" s="34">
        <f t="shared" si="38"/>
        <v>1</v>
      </c>
      <c r="R1193" s="48" t="str">
        <f t="array" aca="1" ref="R1193" ca="1">IF(ISNUMBER(Q1193),IF(Q1193=100%,"CUMPLIDA",IF(AND(ISNUMBER(M1193),ISNUMBER(INDIRECT("FECHA_"&amp;$B1193,1))), IF(M1193&lt;=INDIRECT("FECHA_"&amp;$B1193,1),"INCUMPLIDA","PROCESO"), "VERIFICAR FECHA")),"SIN VALOR AVANCE")</f>
        <v>CUMPLIDA</v>
      </c>
    </row>
    <row r="1194" spans="1:18" ht="120.75" hidden="1">
      <c r="A1194" s="44" t="s">
        <v>460</v>
      </c>
      <c r="B1194" s="43" t="s">
        <v>1276</v>
      </c>
      <c r="C1194" s="474"/>
      <c r="D1194" s="474"/>
      <c r="E1194" s="475"/>
      <c r="F1194" s="475"/>
      <c r="G1194" s="475"/>
      <c r="H1194" s="45" t="s">
        <v>664</v>
      </c>
      <c r="I1194" s="33" t="s">
        <v>474</v>
      </c>
      <c r="J1194" s="33" t="s">
        <v>475</v>
      </c>
      <c r="K1194" s="56">
        <v>1</v>
      </c>
      <c r="L1194" s="61">
        <v>45352</v>
      </c>
      <c r="M1194" s="61">
        <v>45747</v>
      </c>
      <c r="N1194" s="95">
        <f t="shared" si="39"/>
        <v>56.428571428571431</v>
      </c>
      <c r="O1194" s="51">
        <v>1</v>
      </c>
      <c r="P1194" s="33" t="s">
        <v>1393</v>
      </c>
      <c r="Q1194" s="34">
        <f t="shared" si="38"/>
        <v>1</v>
      </c>
      <c r="R1194" s="48" t="str">
        <f t="array" aca="1" ref="R1194" ca="1">IF(ISNUMBER(Q1194),IF(Q1194=100%,"CUMPLIDA",IF(AND(ISNUMBER(M1194),ISNUMBER(INDIRECT("FECHA_"&amp;$B1194,1))), IF(M1194&lt;=INDIRECT("FECHA_"&amp;$B1194,1),"INCUMPLIDA","PROCESO"), "VERIFICAR FECHA")),"SIN VALOR AVANCE")</f>
        <v>CUMPLIDA</v>
      </c>
    </row>
    <row r="1195" spans="1:18" ht="195.75" hidden="1">
      <c r="A1195" s="44" t="s">
        <v>460</v>
      </c>
      <c r="B1195" s="43" t="s">
        <v>1276</v>
      </c>
      <c r="C1195" s="474"/>
      <c r="D1195" s="474"/>
      <c r="E1195" s="475"/>
      <c r="F1195" s="475"/>
      <c r="G1195" s="475"/>
      <c r="H1195" s="45" t="s">
        <v>518</v>
      </c>
      <c r="I1195" s="33" t="s">
        <v>518</v>
      </c>
      <c r="J1195" s="33" t="s">
        <v>519</v>
      </c>
      <c r="K1195" s="56">
        <v>1</v>
      </c>
      <c r="L1195" s="61">
        <v>45352</v>
      </c>
      <c r="M1195" s="61">
        <v>45747</v>
      </c>
      <c r="N1195" s="95">
        <f t="shared" si="39"/>
        <v>56.428571428571431</v>
      </c>
      <c r="O1195" s="51">
        <v>1</v>
      </c>
      <c r="P1195" s="33" t="s">
        <v>1394</v>
      </c>
      <c r="Q1195" s="34">
        <f t="shared" si="38"/>
        <v>1</v>
      </c>
      <c r="R1195" s="48" t="str">
        <f t="array" aca="1" ref="R1195" ca="1">IF(ISNUMBER(Q1195),IF(Q1195=100%,"CUMPLIDA",IF(AND(ISNUMBER(M1195),ISNUMBER(INDIRECT("FECHA_"&amp;$B1195,1))), IF(M1195&lt;=INDIRECT("FECHA_"&amp;$B1195,1),"INCUMPLIDA","PROCESO"), "VERIFICAR FECHA")),"SIN VALOR AVANCE")</f>
        <v>CUMPLIDA</v>
      </c>
    </row>
    <row r="1196" spans="1:18" ht="120.75" hidden="1">
      <c r="A1196" s="44" t="s">
        <v>460</v>
      </c>
      <c r="B1196" s="43" t="s">
        <v>1276</v>
      </c>
      <c r="C1196" s="474"/>
      <c r="D1196" s="474"/>
      <c r="E1196" s="475"/>
      <c r="F1196" s="475"/>
      <c r="G1196" s="475"/>
      <c r="H1196" s="45" t="s">
        <v>483</v>
      </c>
      <c r="I1196" s="33" t="s">
        <v>483</v>
      </c>
      <c r="J1196" s="33" t="s">
        <v>484</v>
      </c>
      <c r="K1196" s="56">
        <v>1</v>
      </c>
      <c r="L1196" s="61">
        <v>45352</v>
      </c>
      <c r="M1196" s="61">
        <v>45747</v>
      </c>
      <c r="N1196" s="95">
        <f t="shared" si="39"/>
        <v>56.428571428571431</v>
      </c>
      <c r="O1196" s="51">
        <v>1</v>
      </c>
      <c r="P1196" s="33" t="s">
        <v>1393</v>
      </c>
      <c r="Q1196" s="34">
        <f t="shared" ref="Q1196:Q1246" si="40">O1196/K1196</f>
        <v>1</v>
      </c>
      <c r="R1196" s="48" t="str">
        <f t="array" aca="1" ref="R1196" ca="1">IF(ISNUMBER(Q1196),IF(Q1196=100%,"CUMPLIDA",IF(AND(ISNUMBER(M1196),ISNUMBER(INDIRECT("FECHA_"&amp;$B1196,1))), IF(M1196&lt;=INDIRECT("FECHA_"&amp;$B1196,1),"INCUMPLIDA","PROCESO"), "VERIFICAR FECHA")),"SIN VALOR AVANCE")</f>
        <v>CUMPLIDA</v>
      </c>
    </row>
    <row r="1197" spans="1:18" ht="195.75" hidden="1">
      <c r="A1197" s="44" t="s">
        <v>460</v>
      </c>
      <c r="B1197" s="43" t="s">
        <v>1276</v>
      </c>
      <c r="C1197" s="474"/>
      <c r="D1197" s="474"/>
      <c r="E1197" s="475"/>
      <c r="F1197" s="475"/>
      <c r="G1197" s="475"/>
      <c r="H1197" s="45" t="s">
        <v>1288</v>
      </c>
      <c r="I1197" s="33" t="s">
        <v>1288</v>
      </c>
      <c r="J1197" s="33" t="s">
        <v>485</v>
      </c>
      <c r="K1197" s="56">
        <v>1</v>
      </c>
      <c r="L1197" s="61">
        <v>45352</v>
      </c>
      <c r="M1197" s="61">
        <v>45747</v>
      </c>
      <c r="N1197" s="95">
        <f t="shared" si="39"/>
        <v>56.428571428571431</v>
      </c>
      <c r="O1197" s="51">
        <v>1</v>
      </c>
      <c r="P1197" s="33" t="s">
        <v>1394</v>
      </c>
      <c r="Q1197" s="34">
        <f t="shared" si="40"/>
        <v>1</v>
      </c>
      <c r="R1197" s="48" t="str">
        <f t="array" aca="1" ref="R1197" ca="1">IF(ISNUMBER(Q1197),IF(Q1197=100%,"CUMPLIDA",IF(AND(ISNUMBER(M1197),ISNUMBER(INDIRECT("FECHA_"&amp;$B1197,1))), IF(M1197&lt;=INDIRECT("FECHA_"&amp;$B1197,1),"INCUMPLIDA","PROCESO"), "VERIFICAR FECHA")),"SIN VALOR AVANCE")</f>
        <v>CUMPLIDA</v>
      </c>
    </row>
    <row r="1198" spans="1:18" ht="300.75" hidden="1">
      <c r="A1198" s="44" t="s">
        <v>460</v>
      </c>
      <c r="B1198" s="43" t="s">
        <v>1276</v>
      </c>
      <c r="C1198" s="474"/>
      <c r="D1198" s="474"/>
      <c r="E1198" s="475"/>
      <c r="F1198" s="475"/>
      <c r="G1198" s="475"/>
      <c r="H1198" s="45" t="s">
        <v>1290</v>
      </c>
      <c r="I1198" s="33" t="s">
        <v>1290</v>
      </c>
      <c r="J1198" s="33" t="s">
        <v>776</v>
      </c>
      <c r="K1198" s="56">
        <v>1</v>
      </c>
      <c r="L1198" s="61">
        <v>45352</v>
      </c>
      <c r="M1198" s="61">
        <v>45747</v>
      </c>
      <c r="N1198" s="95">
        <f t="shared" si="39"/>
        <v>56.428571428571431</v>
      </c>
      <c r="O1198" s="51">
        <v>1</v>
      </c>
      <c r="P1198" s="33" t="s">
        <v>1395</v>
      </c>
      <c r="Q1198" s="34">
        <f t="shared" si="40"/>
        <v>1</v>
      </c>
      <c r="R1198" s="48" t="str">
        <f t="array" aca="1" ref="R1198" ca="1">IF(ISNUMBER(Q1198),IF(Q1198=100%,"CUMPLIDA",IF(AND(ISNUMBER(M1198),ISNUMBER(INDIRECT("FECHA_"&amp;$B1198,1))), IF(M1198&lt;=INDIRECT("FECHA_"&amp;$B1198,1),"INCUMPLIDA","PROCESO"), "VERIFICAR FECHA")),"SIN VALOR AVANCE")</f>
        <v>CUMPLIDA</v>
      </c>
    </row>
    <row r="1199" spans="1:18" ht="270.75" hidden="1">
      <c r="A1199" s="44" t="s">
        <v>460</v>
      </c>
      <c r="B1199" s="43" t="s">
        <v>1276</v>
      </c>
      <c r="C1199" s="474"/>
      <c r="D1199" s="474"/>
      <c r="E1199" s="475"/>
      <c r="F1199" s="475"/>
      <c r="G1199" s="475"/>
      <c r="H1199" s="45" t="s">
        <v>56</v>
      </c>
      <c r="I1199" s="33" t="s">
        <v>489</v>
      </c>
      <c r="J1199" s="33" t="s">
        <v>490</v>
      </c>
      <c r="K1199" s="56">
        <v>10</v>
      </c>
      <c r="L1199" s="61">
        <v>45748</v>
      </c>
      <c r="M1199" s="61">
        <v>47118</v>
      </c>
      <c r="N1199" s="95">
        <f t="shared" ref="N1199:N1225" si="41">(M1199-L1199)/7</f>
        <v>195.71428571428572</v>
      </c>
      <c r="O1199" s="51">
        <v>0.61</v>
      </c>
      <c r="P1199" s="33" t="s">
        <v>1396</v>
      </c>
      <c r="Q1199" s="34">
        <f t="shared" si="40"/>
        <v>6.0999999999999999E-2</v>
      </c>
      <c r="R1199" s="48" t="str">
        <f t="array" aca="1" ref="R1199" ca="1">IF(ISNUMBER(Q1199),IF(Q1199=100%,"CUMPLIDA",IF(AND(ISNUMBER(M1199),ISNUMBER(INDIRECT("FECHA_"&amp;$B1199,1))), IF(M1199&lt;=INDIRECT("FECHA_"&amp;$B1199,1),"INCUMPLIDA","PROCESO"), "VERIFICAR FECHA")),"SIN VALOR AVANCE")</f>
        <v>PROCESO</v>
      </c>
    </row>
    <row r="1200" spans="1:18" ht="120.75" hidden="1">
      <c r="A1200" s="44" t="s">
        <v>460</v>
      </c>
      <c r="B1200" s="43" t="s">
        <v>1276</v>
      </c>
      <c r="C1200" s="474"/>
      <c r="D1200" s="474"/>
      <c r="E1200" s="475"/>
      <c r="F1200" s="475"/>
      <c r="G1200" s="475"/>
      <c r="H1200" s="45" t="s">
        <v>492</v>
      </c>
      <c r="I1200" s="33" t="s">
        <v>5617</v>
      </c>
      <c r="J1200" s="33" t="s">
        <v>494</v>
      </c>
      <c r="K1200" s="56">
        <v>1</v>
      </c>
      <c r="L1200" s="61">
        <v>45748</v>
      </c>
      <c r="M1200" s="61">
        <v>47118</v>
      </c>
      <c r="N1200" s="95">
        <f t="shared" si="41"/>
        <v>195.71428571428572</v>
      </c>
      <c r="O1200" s="51">
        <v>0</v>
      </c>
      <c r="P1200" s="33" t="s">
        <v>1393</v>
      </c>
      <c r="Q1200" s="34">
        <f t="shared" si="40"/>
        <v>0</v>
      </c>
      <c r="R1200" s="48" t="str">
        <f t="array" aca="1" ref="R1200" ca="1">IF(ISNUMBER(Q1200),IF(Q1200=100%,"CUMPLIDA",IF(AND(ISNUMBER(M1200),ISNUMBER(INDIRECT("FECHA_"&amp;$B1200,1))), IF(M1200&lt;=INDIRECT("FECHA_"&amp;$B1200,1),"INCUMPLIDA","PROCESO"), "VERIFICAR FECHA")),"SIN VALOR AVANCE")</f>
        <v>PROCESO</v>
      </c>
    </row>
    <row r="1201" spans="1:18" ht="360.75" hidden="1">
      <c r="A1201" s="44" t="s">
        <v>460</v>
      </c>
      <c r="B1201" s="43" t="s">
        <v>1276</v>
      </c>
      <c r="C1201" s="474"/>
      <c r="D1201" s="474"/>
      <c r="E1201" s="475"/>
      <c r="F1201" s="475"/>
      <c r="G1201" s="475"/>
      <c r="H1201" s="45" t="s">
        <v>495</v>
      </c>
      <c r="I1201" s="33" t="s">
        <v>496</v>
      </c>
      <c r="J1201" s="33" t="s">
        <v>5611</v>
      </c>
      <c r="K1201" s="56">
        <v>1</v>
      </c>
      <c r="L1201" s="61">
        <v>45748</v>
      </c>
      <c r="M1201" s="61">
        <v>47118</v>
      </c>
      <c r="N1201" s="95">
        <f t="shared" si="41"/>
        <v>195.71428571428572</v>
      </c>
      <c r="O1201" s="51">
        <v>0</v>
      </c>
      <c r="P1201" s="33" t="s">
        <v>1385</v>
      </c>
      <c r="Q1201" s="34">
        <f t="shared" si="40"/>
        <v>0</v>
      </c>
      <c r="R1201" s="48" t="str">
        <f t="array" aca="1" ref="R1201" ca="1">IF(ISNUMBER(Q1201),IF(Q1201=100%,"CUMPLIDA",IF(AND(ISNUMBER(M1201),ISNUMBER(INDIRECT("FECHA_"&amp;$B1201,1))), IF(M1201&lt;=INDIRECT("FECHA_"&amp;$B1201,1),"INCUMPLIDA","PROCESO"), "VERIFICAR FECHA")),"SIN VALOR AVANCE")</f>
        <v>PROCESO</v>
      </c>
    </row>
    <row r="1202" spans="1:18" ht="409.5" hidden="1">
      <c r="A1202" s="44" t="s">
        <v>460</v>
      </c>
      <c r="B1202" s="43" t="s">
        <v>1276</v>
      </c>
      <c r="C1202" s="474" t="s">
        <v>1397</v>
      </c>
      <c r="D1202" s="474" t="s">
        <v>1296</v>
      </c>
      <c r="E1202" s="475" t="s">
        <v>1398</v>
      </c>
      <c r="F1202" s="475"/>
      <c r="G1202" s="475" t="s">
        <v>1399</v>
      </c>
      <c r="H1202" s="475" t="s">
        <v>1376</v>
      </c>
      <c r="I1202" s="33" t="s">
        <v>1400</v>
      </c>
      <c r="J1202" s="33" t="s">
        <v>1401</v>
      </c>
      <c r="K1202" s="51">
        <v>1</v>
      </c>
      <c r="L1202" s="47">
        <v>42522</v>
      </c>
      <c r="M1202" s="47">
        <v>42735</v>
      </c>
      <c r="N1202" s="95">
        <f t="shared" si="41"/>
        <v>30.428571428571427</v>
      </c>
      <c r="O1202" s="51">
        <v>1</v>
      </c>
      <c r="P1202" s="33" t="s">
        <v>1402</v>
      </c>
      <c r="Q1202" s="34">
        <f t="shared" si="40"/>
        <v>1</v>
      </c>
      <c r="R1202" s="48" t="str">
        <f t="array" aca="1" ref="R1202" ca="1">IF(ISNUMBER(Q1202),IF(Q1202=100%,"CUMPLIDA",IF(AND(ISNUMBER(M1202),ISNUMBER(INDIRECT("FECHA_"&amp;$B1202,1))), IF(M1202&lt;=INDIRECT("FECHA_"&amp;$B1202,1),"INCUMPLIDA","PROCESO"), "VERIFICAR FECHA")),"SIN VALOR AVANCE")</f>
        <v>CUMPLIDA</v>
      </c>
    </row>
    <row r="1203" spans="1:18" ht="315.75" hidden="1">
      <c r="A1203" s="44" t="s">
        <v>460</v>
      </c>
      <c r="B1203" s="43" t="s">
        <v>1276</v>
      </c>
      <c r="C1203" s="474"/>
      <c r="D1203" s="474"/>
      <c r="E1203" s="475"/>
      <c r="F1203" s="475"/>
      <c r="G1203" s="475"/>
      <c r="H1203" s="475"/>
      <c r="I1203" s="33" t="s">
        <v>1379</v>
      </c>
      <c r="J1203" s="33" t="s">
        <v>1380</v>
      </c>
      <c r="K1203" s="51">
        <v>2</v>
      </c>
      <c r="L1203" s="47">
        <v>42737</v>
      </c>
      <c r="M1203" s="47">
        <v>42947</v>
      </c>
      <c r="N1203" s="95">
        <f t="shared" si="41"/>
        <v>30</v>
      </c>
      <c r="O1203" s="51">
        <v>2</v>
      </c>
      <c r="P1203" s="33" t="s">
        <v>1389</v>
      </c>
      <c r="Q1203" s="34">
        <f t="shared" si="40"/>
        <v>1</v>
      </c>
      <c r="R1203" s="48" t="str">
        <f t="array" aca="1" ref="R1203" ca="1">IF(ISNUMBER(Q1203),IF(Q1203=100%,"CUMPLIDA",IF(AND(ISNUMBER(M1203),ISNUMBER(INDIRECT("FECHA_"&amp;$B1203,1))), IF(M1203&lt;=INDIRECT("FECHA_"&amp;$B1203,1),"INCUMPLIDA","PROCESO"), "VERIFICAR FECHA")),"SIN VALOR AVANCE")</f>
        <v>CUMPLIDA</v>
      </c>
    </row>
    <row r="1204" spans="1:18" ht="285.75" hidden="1">
      <c r="A1204" s="44" t="s">
        <v>460</v>
      </c>
      <c r="B1204" s="43" t="s">
        <v>1276</v>
      </c>
      <c r="C1204" s="474"/>
      <c r="D1204" s="474"/>
      <c r="E1204" s="475"/>
      <c r="F1204" s="475"/>
      <c r="G1204" s="475"/>
      <c r="H1204" s="475"/>
      <c r="I1204" s="33" t="s">
        <v>1381</v>
      </c>
      <c r="J1204" s="33" t="s">
        <v>1382</v>
      </c>
      <c r="K1204" s="51">
        <v>3</v>
      </c>
      <c r="L1204" s="47">
        <v>42948</v>
      </c>
      <c r="M1204" s="47">
        <v>43220</v>
      </c>
      <c r="N1204" s="95">
        <f t="shared" si="41"/>
        <v>38.857142857142854</v>
      </c>
      <c r="O1204" s="51">
        <v>3</v>
      </c>
      <c r="P1204" s="33" t="s">
        <v>1403</v>
      </c>
      <c r="Q1204" s="34">
        <f t="shared" si="40"/>
        <v>1</v>
      </c>
      <c r="R1204" s="48" t="str">
        <f t="array" aca="1" ref="R1204" ca="1">IF(ISNUMBER(Q1204),IF(Q1204=100%,"CUMPLIDA",IF(AND(ISNUMBER(M1204),ISNUMBER(INDIRECT("FECHA_"&amp;$B1204,1))), IF(M1204&lt;=INDIRECT("FECHA_"&amp;$B1204,1),"INCUMPLIDA","PROCESO"), "VERIFICAR FECHA")),"SIN VALOR AVANCE")</f>
        <v>CUMPLIDA</v>
      </c>
    </row>
    <row r="1205" spans="1:18" ht="315.75" hidden="1">
      <c r="A1205" s="44" t="s">
        <v>460</v>
      </c>
      <c r="B1205" s="43" t="s">
        <v>1276</v>
      </c>
      <c r="C1205" s="474"/>
      <c r="D1205" s="474"/>
      <c r="E1205" s="475"/>
      <c r="F1205" s="475"/>
      <c r="G1205" s="475"/>
      <c r="H1205" s="45" t="s">
        <v>1383</v>
      </c>
      <c r="I1205" s="33" t="s">
        <v>1282</v>
      </c>
      <c r="J1205" s="33" t="s">
        <v>467</v>
      </c>
      <c r="K1205" s="51">
        <v>1</v>
      </c>
      <c r="L1205" s="47">
        <v>45231</v>
      </c>
      <c r="M1205" s="47">
        <v>45504</v>
      </c>
      <c r="N1205" s="95">
        <f t="shared" si="41"/>
        <v>39</v>
      </c>
      <c r="O1205" s="51">
        <v>1</v>
      </c>
      <c r="P1205" s="33" t="s">
        <v>1404</v>
      </c>
      <c r="Q1205" s="34">
        <f t="shared" si="40"/>
        <v>1</v>
      </c>
      <c r="R1205" s="48" t="str">
        <f t="array" aca="1" ref="R1205" ca="1">IF(ISNUMBER(Q1205),IF(Q1205=100%,"CUMPLIDA",IF(AND(ISNUMBER(M1205),ISNUMBER(INDIRECT("FECHA_"&amp;$B1205,1))), IF(M1205&lt;=INDIRECT("FECHA_"&amp;$B1205,1),"INCUMPLIDA","PROCESO"), "VERIFICAR FECHA")),"SIN VALOR AVANCE")</f>
        <v>CUMPLIDA</v>
      </c>
    </row>
    <row r="1206" spans="1:18" ht="300.75" hidden="1">
      <c r="A1206" s="44" t="s">
        <v>460</v>
      </c>
      <c r="B1206" s="43" t="s">
        <v>1276</v>
      </c>
      <c r="C1206" s="474"/>
      <c r="D1206" s="474"/>
      <c r="E1206" s="475"/>
      <c r="F1206" s="475"/>
      <c r="G1206" s="475"/>
      <c r="H1206" s="45" t="s">
        <v>1284</v>
      </c>
      <c r="I1206" s="60" t="s">
        <v>470</v>
      </c>
      <c r="J1206" s="60" t="s">
        <v>471</v>
      </c>
      <c r="K1206" s="51">
        <v>1</v>
      </c>
      <c r="L1206" s="47">
        <v>45231</v>
      </c>
      <c r="M1206" s="47">
        <v>45504</v>
      </c>
      <c r="N1206" s="95">
        <f t="shared" si="41"/>
        <v>39</v>
      </c>
      <c r="O1206" s="51">
        <v>1</v>
      </c>
      <c r="P1206" s="33" t="s">
        <v>1405</v>
      </c>
      <c r="Q1206" s="34">
        <f t="shared" si="40"/>
        <v>1</v>
      </c>
      <c r="R1206" s="48" t="str">
        <f t="array" aca="1" ref="R1206" ca="1">IF(ISNUMBER(Q1206),IF(Q1206=100%,"CUMPLIDA",IF(AND(ISNUMBER(M1206),ISNUMBER(INDIRECT("FECHA_"&amp;$B1206,1))), IF(M1206&lt;=INDIRECT("FECHA_"&amp;$B1206,1),"INCUMPLIDA","PROCESO"), "VERIFICAR FECHA")),"SIN VALOR AVANCE")</f>
        <v>CUMPLIDA</v>
      </c>
    </row>
    <row r="1207" spans="1:18" ht="120.75" hidden="1">
      <c r="A1207" s="44" t="s">
        <v>460</v>
      </c>
      <c r="B1207" s="43" t="s">
        <v>1276</v>
      </c>
      <c r="C1207" s="474"/>
      <c r="D1207" s="474"/>
      <c r="E1207" s="475"/>
      <c r="F1207" s="475"/>
      <c r="G1207" s="475"/>
      <c r="H1207" s="45" t="s">
        <v>664</v>
      </c>
      <c r="I1207" s="33" t="s">
        <v>474</v>
      </c>
      <c r="J1207" s="33" t="s">
        <v>475</v>
      </c>
      <c r="K1207" s="56">
        <v>1</v>
      </c>
      <c r="L1207" s="61">
        <v>45352</v>
      </c>
      <c r="M1207" s="61">
        <v>45747</v>
      </c>
      <c r="N1207" s="95">
        <f t="shared" si="41"/>
        <v>56.428571428571431</v>
      </c>
      <c r="O1207" s="51">
        <v>1</v>
      </c>
      <c r="P1207" s="33" t="s">
        <v>1393</v>
      </c>
      <c r="Q1207" s="34">
        <f t="shared" si="40"/>
        <v>1</v>
      </c>
      <c r="R1207" s="48" t="str">
        <f t="array" aca="1" ref="R1207" ca="1">IF(ISNUMBER(Q1207),IF(Q1207=100%,"CUMPLIDA",IF(AND(ISNUMBER(M1207),ISNUMBER(INDIRECT("FECHA_"&amp;$B1207,1))), IF(M1207&lt;=INDIRECT("FECHA_"&amp;$B1207,1),"INCUMPLIDA","PROCESO"), "VERIFICAR FECHA")),"SIN VALOR AVANCE")</f>
        <v>CUMPLIDA</v>
      </c>
    </row>
    <row r="1208" spans="1:18" ht="150.75" hidden="1">
      <c r="A1208" s="44" t="s">
        <v>460</v>
      </c>
      <c r="B1208" s="43" t="s">
        <v>1276</v>
      </c>
      <c r="C1208" s="474"/>
      <c r="D1208" s="474"/>
      <c r="E1208" s="475"/>
      <c r="F1208" s="475"/>
      <c r="G1208" s="475"/>
      <c r="H1208" s="45" t="s">
        <v>518</v>
      </c>
      <c r="I1208" s="33" t="s">
        <v>518</v>
      </c>
      <c r="J1208" s="33" t="s">
        <v>519</v>
      </c>
      <c r="K1208" s="56">
        <v>1</v>
      </c>
      <c r="L1208" s="61">
        <v>45352</v>
      </c>
      <c r="M1208" s="61">
        <v>45747</v>
      </c>
      <c r="N1208" s="95">
        <f t="shared" si="41"/>
        <v>56.428571428571431</v>
      </c>
      <c r="O1208" s="51">
        <v>1</v>
      </c>
      <c r="P1208" s="33" t="s">
        <v>1406</v>
      </c>
      <c r="Q1208" s="34">
        <f t="shared" si="40"/>
        <v>1</v>
      </c>
      <c r="R1208" s="48" t="str">
        <f t="array" aca="1" ref="R1208" ca="1">IF(ISNUMBER(Q1208),IF(Q1208=100%,"CUMPLIDA",IF(AND(ISNUMBER(M1208),ISNUMBER(INDIRECT("FECHA_"&amp;$B1208,1))), IF(M1208&lt;=INDIRECT("FECHA_"&amp;$B1208,1),"INCUMPLIDA","PROCESO"), "VERIFICAR FECHA")),"SIN VALOR AVANCE")</f>
        <v>CUMPLIDA</v>
      </c>
    </row>
    <row r="1209" spans="1:18" ht="120.75" hidden="1">
      <c r="A1209" s="44" t="s">
        <v>460</v>
      </c>
      <c r="B1209" s="43" t="s">
        <v>1276</v>
      </c>
      <c r="C1209" s="474"/>
      <c r="D1209" s="474"/>
      <c r="E1209" s="475"/>
      <c r="F1209" s="475"/>
      <c r="G1209" s="475"/>
      <c r="H1209" s="45" t="s">
        <v>483</v>
      </c>
      <c r="I1209" s="33" t="s">
        <v>483</v>
      </c>
      <c r="J1209" s="33" t="s">
        <v>484</v>
      </c>
      <c r="K1209" s="56">
        <v>1</v>
      </c>
      <c r="L1209" s="61">
        <v>45352</v>
      </c>
      <c r="M1209" s="61">
        <v>45747</v>
      </c>
      <c r="N1209" s="95">
        <f t="shared" si="41"/>
        <v>56.428571428571431</v>
      </c>
      <c r="O1209" s="51">
        <v>1</v>
      </c>
      <c r="P1209" s="33" t="s">
        <v>1393</v>
      </c>
      <c r="Q1209" s="34">
        <f t="shared" si="40"/>
        <v>1</v>
      </c>
      <c r="R1209" s="48" t="str">
        <f t="array" aca="1" ref="R1209" ca="1">IF(ISNUMBER(Q1209),IF(Q1209=100%,"CUMPLIDA",IF(AND(ISNUMBER(M1209),ISNUMBER(INDIRECT("FECHA_"&amp;$B1209,1))), IF(M1209&lt;=INDIRECT("FECHA_"&amp;$B1209,1),"INCUMPLIDA","PROCESO"), "VERIFICAR FECHA")),"SIN VALOR AVANCE")</f>
        <v>CUMPLIDA</v>
      </c>
    </row>
    <row r="1210" spans="1:18" ht="150.75" hidden="1">
      <c r="A1210" s="44" t="s">
        <v>460</v>
      </c>
      <c r="B1210" s="43" t="s">
        <v>1276</v>
      </c>
      <c r="C1210" s="474"/>
      <c r="D1210" s="474"/>
      <c r="E1210" s="475"/>
      <c r="F1210" s="475"/>
      <c r="G1210" s="475"/>
      <c r="H1210" s="45" t="s">
        <v>1288</v>
      </c>
      <c r="I1210" s="33" t="s">
        <v>1288</v>
      </c>
      <c r="J1210" s="33" t="s">
        <v>485</v>
      </c>
      <c r="K1210" s="56">
        <v>1</v>
      </c>
      <c r="L1210" s="61">
        <v>45352</v>
      </c>
      <c r="M1210" s="61">
        <v>45747</v>
      </c>
      <c r="N1210" s="95">
        <f t="shared" si="41"/>
        <v>56.428571428571431</v>
      </c>
      <c r="O1210" s="51">
        <v>1</v>
      </c>
      <c r="P1210" s="33" t="s">
        <v>1406</v>
      </c>
      <c r="Q1210" s="34">
        <f t="shared" si="40"/>
        <v>1</v>
      </c>
      <c r="R1210" s="48" t="str">
        <f t="array" aca="1" ref="R1210" ca="1">IF(ISNUMBER(Q1210),IF(Q1210=100%,"CUMPLIDA",IF(AND(ISNUMBER(M1210),ISNUMBER(INDIRECT("FECHA_"&amp;$B1210,1))), IF(M1210&lt;=INDIRECT("FECHA_"&amp;$B1210,1),"INCUMPLIDA","PROCESO"), "VERIFICAR FECHA")),"SIN VALOR AVANCE")</f>
        <v>CUMPLIDA</v>
      </c>
    </row>
    <row r="1211" spans="1:18" ht="240.75" hidden="1">
      <c r="A1211" s="44" t="s">
        <v>460</v>
      </c>
      <c r="B1211" s="43" t="s">
        <v>1276</v>
      </c>
      <c r="C1211" s="474"/>
      <c r="D1211" s="474"/>
      <c r="E1211" s="475"/>
      <c r="F1211" s="475"/>
      <c r="G1211" s="475"/>
      <c r="H1211" s="45" t="s">
        <v>1290</v>
      </c>
      <c r="I1211" s="33" t="s">
        <v>1290</v>
      </c>
      <c r="J1211" s="33" t="s">
        <v>776</v>
      </c>
      <c r="K1211" s="56">
        <v>1</v>
      </c>
      <c r="L1211" s="61">
        <v>45352</v>
      </c>
      <c r="M1211" s="61">
        <v>45747</v>
      </c>
      <c r="N1211" s="95">
        <f t="shared" si="41"/>
        <v>56.428571428571431</v>
      </c>
      <c r="O1211" s="51">
        <v>1</v>
      </c>
      <c r="P1211" s="33" t="s">
        <v>1407</v>
      </c>
      <c r="Q1211" s="34">
        <f t="shared" si="40"/>
        <v>1</v>
      </c>
      <c r="R1211" s="48" t="str">
        <f t="array" aca="1" ref="R1211" ca="1">IF(ISNUMBER(Q1211),IF(Q1211=100%,"CUMPLIDA",IF(AND(ISNUMBER(M1211),ISNUMBER(INDIRECT("FECHA_"&amp;$B1211,1))), IF(M1211&lt;=INDIRECT("FECHA_"&amp;$B1211,1),"INCUMPLIDA","PROCESO"), "VERIFICAR FECHA")),"SIN VALOR AVANCE")</f>
        <v>CUMPLIDA</v>
      </c>
    </row>
    <row r="1212" spans="1:18" ht="150.75" hidden="1">
      <c r="A1212" s="44" t="s">
        <v>460</v>
      </c>
      <c r="B1212" s="43" t="s">
        <v>1276</v>
      </c>
      <c r="C1212" s="474"/>
      <c r="D1212" s="474"/>
      <c r="E1212" s="475"/>
      <c r="F1212" s="475"/>
      <c r="G1212" s="475"/>
      <c r="H1212" s="45" t="s">
        <v>56</v>
      </c>
      <c r="I1212" s="33" t="s">
        <v>489</v>
      </c>
      <c r="J1212" s="33" t="s">
        <v>490</v>
      </c>
      <c r="K1212" s="56">
        <v>10</v>
      </c>
      <c r="L1212" s="61">
        <v>45748</v>
      </c>
      <c r="M1212" s="61">
        <v>47118</v>
      </c>
      <c r="N1212" s="95">
        <f t="shared" si="41"/>
        <v>195.71428571428572</v>
      </c>
      <c r="O1212" s="51">
        <v>0.61</v>
      </c>
      <c r="P1212" s="33" t="s">
        <v>1406</v>
      </c>
      <c r="Q1212" s="34">
        <f t="shared" si="40"/>
        <v>6.0999999999999999E-2</v>
      </c>
      <c r="R1212" s="48" t="str">
        <f t="array" aca="1" ref="R1212" ca="1">IF(ISNUMBER(Q1212),IF(Q1212=100%,"CUMPLIDA",IF(AND(ISNUMBER(M1212),ISNUMBER(INDIRECT("FECHA_"&amp;$B1212,1))), IF(M1212&lt;=INDIRECT("FECHA_"&amp;$B1212,1),"INCUMPLIDA","PROCESO"), "VERIFICAR FECHA")),"SIN VALOR AVANCE")</f>
        <v>PROCESO</v>
      </c>
    </row>
    <row r="1213" spans="1:18" ht="120.75" hidden="1">
      <c r="A1213" s="44" t="s">
        <v>460</v>
      </c>
      <c r="B1213" s="43" t="s">
        <v>1276</v>
      </c>
      <c r="C1213" s="474"/>
      <c r="D1213" s="474"/>
      <c r="E1213" s="475"/>
      <c r="F1213" s="475"/>
      <c r="G1213" s="475"/>
      <c r="H1213" s="45" t="s">
        <v>492</v>
      </c>
      <c r="I1213" s="33" t="s">
        <v>493</v>
      </c>
      <c r="J1213" s="33" t="s">
        <v>494</v>
      </c>
      <c r="K1213" s="56">
        <v>1</v>
      </c>
      <c r="L1213" s="61">
        <v>45748</v>
      </c>
      <c r="M1213" s="61">
        <v>47118</v>
      </c>
      <c r="N1213" s="95">
        <f t="shared" si="41"/>
        <v>195.71428571428572</v>
      </c>
      <c r="O1213" s="51">
        <v>0</v>
      </c>
      <c r="P1213" s="33" t="s">
        <v>1393</v>
      </c>
      <c r="Q1213" s="34">
        <f t="shared" si="40"/>
        <v>0</v>
      </c>
      <c r="R1213" s="48" t="str">
        <f t="array" aca="1" ref="R1213" ca="1">IF(ISNUMBER(Q1213),IF(Q1213=100%,"CUMPLIDA",IF(AND(ISNUMBER(M1213),ISNUMBER(INDIRECT("FECHA_"&amp;$B1213,1))), IF(M1213&lt;=INDIRECT("FECHA_"&amp;$B1213,1),"INCUMPLIDA","PROCESO"), "VERIFICAR FECHA")),"SIN VALOR AVANCE")</f>
        <v>PROCESO</v>
      </c>
    </row>
    <row r="1214" spans="1:18" ht="360.75" hidden="1">
      <c r="A1214" s="44" t="s">
        <v>460</v>
      </c>
      <c r="B1214" s="43" t="s">
        <v>1276</v>
      </c>
      <c r="C1214" s="474"/>
      <c r="D1214" s="474"/>
      <c r="E1214" s="475"/>
      <c r="F1214" s="475"/>
      <c r="G1214" s="475"/>
      <c r="H1214" s="45" t="s">
        <v>495</v>
      </c>
      <c r="I1214" s="33" t="s">
        <v>496</v>
      </c>
      <c r="J1214" s="33" t="s">
        <v>5611</v>
      </c>
      <c r="K1214" s="56">
        <v>1</v>
      </c>
      <c r="L1214" s="61">
        <v>45748</v>
      </c>
      <c r="M1214" s="61">
        <v>47118</v>
      </c>
      <c r="N1214" s="95">
        <f t="shared" si="41"/>
        <v>195.71428571428572</v>
      </c>
      <c r="O1214" s="51">
        <v>0</v>
      </c>
      <c r="P1214" s="33" t="s">
        <v>1385</v>
      </c>
      <c r="Q1214" s="34">
        <f t="shared" si="40"/>
        <v>0</v>
      </c>
      <c r="R1214" s="48" t="str">
        <f t="array" aca="1" ref="R1214" ca="1">IF(ISNUMBER(Q1214),IF(Q1214=100%,"CUMPLIDA",IF(AND(ISNUMBER(M1214),ISNUMBER(INDIRECT("FECHA_"&amp;$B1214,1))), IF(M1214&lt;=INDIRECT("FECHA_"&amp;$B1214,1),"INCUMPLIDA","PROCESO"), "VERIFICAR FECHA")),"SIN VALOR AVANCE")</f>
        <v>PROCESO</v>
      </c>
    </row>
    <row r="1215" spans="1:18" ht="345.75" hidden="1">
      <c r="A1215" s="44" t="s">
        <v>460</v>
      </c>
      <c r="B1215" s="43" t="s">
        <v>1276</v>
      </c>
      <c r="C1215" s="474" t="s">
        <v>1408</v>
      </c>
      <c r="D1215" s="474" t="s">
        <v>1373</v>
      </c>
      <c r="E1215" s="475" t="s">
        <v>1409</v>
      </c>
      <c r="F1215" s="475"/>
      <c r="G1215" s="475" t="s">
        <v>1410</v>
      </c>
      <c r="H1215" s="45" t="s">
        <v>1411</v>
      </c>
      <c r="I1215" s="33" t="s">
        <v>1282</v>
      </c>
      <c r="J1215" s="33" t="s">
        <v>467</v>
      </c>
      <c r="K1215" s="51">
        <v>1</v>
      </c>
      <c r="L1215" s="47">
        <v>45231</v>
      </c>
      <c r="M1215" s="47">
        <v>45504</v>
      </c>
      <c r="N1215" s="95">
        <f t="shared" si="41"/>
        <v>39</v>
      </c>
      <c r="O1215" s="51">
        <v>1</v>
      </c>
      <c r="P1215" s="33" t="s">
        <v>1283</v>
      </c>
      <c r="Q1215" s="34">
        <f t="shared" si="40"/>
        <v>1</v>
      </c>
      <c r="R1215" s="48" t="str">
        <f t="array" aca="1" ref="R1215" ca="1">IF(ISNUMBER(Q1215),IF(Q1215=100%,"CUMPLIDA",IF(AND(ISNUMBER(M1215),ISNUMBER(INDIRECT("FECHA_"&amp;$B1215,1))), IF(M1215&lt;=INDIRECT("FECHA_"&amp;$B1215,1),"INCUMPLIDA","PROCESO"), "VERIFICAR FECHA")),"SIN VALOR AVANCE")</f>
        <v>CUMPLIDA</v>
      </c>
    </row>
    <row r="1216" spans="1:18" ht="315.75" hidden="1">
      <c r="A1216" s="44" t="s">
        <v>460</v>
      </c>
      <c r="B1216" s="43" t="s">
        <v>1276</v>
      </c>
      <c r="C1216" s="474"/>
      <c r="D1216" s="474"/>
      <c r="E1216" s="475"/>
      <c r="F1216" s="475"/>
      <c r="G1216" s="475"/>
      <c r="H1216" s="45" t="s">
        <v>1284</v>
      </c>
      <c r="I1216" s="60" t="s">
        <v>470</v>
      </c>
      <c r="J1216" s="60" t="s">
        <v>471</v>
      </c>
      <c r="K1216" s="51">
        <v>1</v>
      </c>
      <c r="L1216" s="47">
        <v>45231</v>
      </c>
      <c r="M1216" s="47">
        <v>45504</v>
      </c>
      <c r="N1216" s="95">
        <f t="shared" si="41"/>
        <v>39</v>
      </c>
      <c r="O1216" s="51">
        <v>1</v>
      </c>
      <c r="P1216" s="33" t="s">
        <v>1384</v>
      </c>
      <c r="Q1216" s="34">
        <f t="shared" si="40"/>
        <v>1</v>
      </c>
      <c r="R1216" s="48" t="str">
        <f t="array" aca="1" ref="R1216" ca="1">IF(ISNUMBER(Q1216),IF(Q1216=100%,"CUMPLIDA",IF(AND(ISNUMBER(M1216),ISNUMBER(INDIRECT("FECHA_"&amp;$B1216,1))), IF(M1216&lt;=INDIRECT("FECHA_"&amp;$B1216,1),"INCUMPLIDA","PROCESO"), "VERIFICAR FECHA")),"SIN VALOR AVANCE")</f>
        <v>CUMPLIDA</v>
      </c>
    </row>
    <row r="1217" spans="1:18" ht="135.75" hidden="1">
      <c r="A1217" s="44" t="s">
        <v>460</v>
      </c>
      <c r="B1217" s="43" t="s">
        <v>1276</v>
      </c>
      <c r="C1217" s="474"/>
      <c r="D1217" s="474"/>
      <c r="E1217" s="475"/>
      <c r="F1217" s="475"/>
      <c r="G1217" s="475"/>
      <c r="H1217" s="45" t="s">
        <v>664</v>
      </c>
      <c r="I1217" s="33" t="s">
        <v>474</v>
      </c>
      <c r="J1217" s="33" t="s">
        <v>475</v>
      </c>
      <c r="K1217" s="56">
        <v>1</v>
      </c>
      <c r="L1217" s="61">
        <v>45352</v>
      </c>
      <c r="M1217" s="61">
        <v>45747</v>
      </c>
      <c r="N1217" s="95">
        <f t="shared" si="41"/>
        <v>56.428571428571431</v>
      </c>
      <c r="O1217" s="51">
        <v>1</v>
      </c>
      <c r="P1217" s="33" t="s">
        <v>1412</v>
      </c>
      <c r="Q1217" s="34">
        <f t="shared" si="40"/>
        <v>1</v>
      </c>
      <c r="R1217" s="48" t="str">
        <f t="array" aca="1" ref="R1217" ca="1">IF(ISNUMBER(Q1217),IF(Q1217=100%,"CUMPLIDA",IF(AND(ISNUMBER(M1217),ISNUMBER(INDIRECT("FECHA_"&amp;$B1217,1))), IF(M1217&lt;=INDIRECT("FECHA_"&amp;$B1217,1),"INCUMPLIDA","PROCESO"), "VERIFICAR FECHA")),"SIN VALOR AVANCE")</f>
        <v>CUMPLIDA</v>
      </c>
    </row>
    <row r="1218" spans="1:18" ht="165.75" hidden="1">
      <c r="A1218" s="44" t="s">
        <v>460</v>
      </c>
      <c r="B1218" s="43" t="s">
        <v>1276</v>
      </c>
      <c r="C1218" s="474"/>
      <c r="D1218" s="474"/>
      <c r="E1218" s="475"/>
      <c r="F1218" s="475"/>
      <c r="G1218" s="475"/>
      <c r="H1218" s="45" t="s">
        <v>518</v>
      </c>
      <c r="I1218" s="33" t="s">
        <v>518</v>
      </c>
      <c r="J1218" s="33" t="s">
        <v>519</v>
      </c>
      <c r="K1218" s="56">
        <v>1</v>
      </c>
      <c r="L1218" s="61">
        <v>45352</v>
      </c>
      <c r="M1218" s="61">
        <v>45747</v>
      </c>
      <c r="N1218" s="95">
        <f t="shared" si="41"/>
        <v>56.428571428571431</v>
      </c>
      <c r="O1218" s="51">
        <v>1</v>
      </c>
      <c r="P1218" s="33" t="s">
        <v>1413</v>
      </c>
      <c r="Q1218" s="34">
        <f t="shared" si="40"/>
        <v>1</v>
      </c>
      <c r="R1218" s="48" t="str">
        <f t="array" aca="1" ref="R1218" ca="1">IF(ISNUMBER(Q1218),IF(Q1218=100%,"CUMPLIDA",IF(AND(ISNUMBER(M1218),ISNUMBER(INDIRECT("FECHA_"&amp;$B1218,1))), IF(M1218&lt;=INDIRECT("FECHA_"&amp;$B1218,1),"INCUMPLIDA","PROCESO"), "VERIFICAR FECHA")),"SIN VALOR AVANCE")</f>
        <v>CUMPLIDA</v>
      </c>
    </row>
    <row r="1219" spans="1:18" ht="135.75" hidden="1">
      <c r="A1219" s="44" t="s">
        <v>460</v>
      </c>
      <c r="B1219" s="43" t="s">
        <v>1276</v>
      </c>
      <c r="C1219" s="474"/>
      <c r="D1219" s="474"/>
      <c r="E1219" s="475"/>
      <c r="F1219" s="475"/>
      <c r="G1219" s="475"/>
      <c r="H1219" s="45" t="s">
        <v>483</v>
      </c>
      <c r="I1219" s="33" t="s">
        <v>483</v>
      </c>
      <c r="J1219" s="33" t="s">
        <v>484</v>
      </c>
      <c r="K1219" s="56">
        <v>1</v>
      </c>
      <c r="L1219" s="61">
        <v>45352</v>
      </c>
      <c r="M1219" s="61">
        <v>45747</v>
      </c>
      <c r="N1219" s="95">
        <f t="shared" si="41"/>
        <v>56.428571428571431</v>
      </c>
      <c r="O1219" s="51">
        <v>1</v>
      </c>
      <c r="P1219" s="33" t="s">
        <v>1412</v>
      </c>
      <c r="Q1219" s="34">
        <f t="shared" si="40"/>
        <v>1</v>
      </c>
      <c r="R1219" s="48" t="str">
        <f t="array" aca="1" ref="R1219" ca="1">IF(ISNUMBER(Q1219),IF(Q1219=100%,"CUMPLIDA",IF(AND(ISNUMBER(M1219),ISNUMBER(INDIRECT("FECHA_"&amp;$B1219,1))), IF(M1219&lt;=INDIRECT("FECHA_"&amp;$B1219,1),"INCUMPLIDA","PROCESO"), "VERIFICAR FECHA")),"SIN VALOR AVANCE")</f>
        <v>CUMPLIDA</v>
      </c>
    </row>
    <row r="1220" spans="1:18" ht="165.75" hidden="1">
      <c r="A1220" s="44" t="s">
        <v>460</v>
      </c>
      <c r="B1220" s="43" t="s">
        <v>1276</v>
      </c>
      <c r="C1220" s="474"/>
      <c r="D1220" s="474"/>
      <c r="E1220" s="475"/>
      <c r="F1220" s="475"/>
      <c r="G1220" s="475"/>
      <c r="H1220" s="45" t="s">
        <v>1288</v>
      </c>
      <c r="I1220" s="33" t="s">
        <v>1288</v>
      </c>
      <c r="J1220" s="33" t="s">
        <v>485</v>
      </c>
      <c r="K1220" s="56">
        <v>1</v>
      </c>
      <c r="L1220" s="61">
        <v>45352</v>
      </c>
      <c r="M1220" s="61">
        <v>45747</v>
      </c>
      <c r="N1220" s="95">
        <f t="shared" si="41"/>
        <v>56.428571428571431</v>
      </c>
      <c r="O1220" s="51">
        <v>1</v>
      </c>
      <c r="P1220" s="33" t="s">
        <v>1413</v>
      </c>
      <c r="Q1220" s="34">
        <f t="shared" si="40"/>
        <v>1</v>
      </c>
      <c r="R1220" s="48" t="str">
        <f t="array" aca="1" ref="R1220" ca="1">IF(ISNUMBER(Q1220),IF(Q1220=100%,"CUMPLIDA",IF(AND(ISNUMBER(M1220),ISNUMBER(INDIRECT("FECHA_"&amp;$B1220,1))), IF(M1220&lt;=INDIRECT("FECHA_"&amp;$B1220,1),"INCUMPLIDA","PROCESO"), "VERIFICAR FECHA")),"SIN VALOR AVANCE")</f>
        <v>CUMPLIDA</v>
      </c>
    </row>
    <row r="1221" spans="1:18" ht="240.75" hidden="1">
      <c r="A1221" s="44" t="s">
        <v>460</v>
      </c>
      <c r="B1221" s="43" t="s">
        <v>1276</v>
      </c>
      <c r="C1221" s="474"/>
      <c r="D1221" s="474"/>
      <c r="E1221" s="475"/>
      <c r="F1221" s="475"/>
      <c r="G1221" s="475"/>
      <c r="H1221" s="45" t="s">
        <v>1290</v>
      </c>
      <c r="I1221" s="33" t="s">
        <v>1290</v>
      </c>
      <c r="J1221" s="33" t="s">
        <v>776</v>
      </c>
      <c r="K1221" s="56">
        <v>1</v>
      </c>
      <c r="L1221" s="61">
        <v>45352</v>
      </c>
      <c r="M1221" s="61">
        <v>45747</v>
      </c>
      <c r="N1221" s="95">
        <f t="shared" si="41"/>
        <v>56.428571428571431</v>
      </c>
      <c r="O1221" s="51">
        <v>1</v>
      </c>
      <c r="P1221" s="33" t="s">
        <v>1407</v>
      </c>
      <c r="Q1221" s="34">
        <f t="shared" si="40"/>
        <v>1</v>
      </c>
      <c r="R1221" s="48" t="str">
        <f t="array" aca="1" ref="R1221" ca="1">IF(ISNUMBER(Q1221),IF(Q1221=100%,"CUMPLIDA",IF(AND(ISNUMBER(M1221),ISNUMBER(INDIRECT("FECHA_"&amp;$B1221,1))), IF(M1221&lt;=INDIRECT("FECHA_"&amp;$B1221,1),"INCUMPLIDA","PROCESO"), "VERIFICAR FECHA")),"SIN VALOR AVANCE")</f>
        <v>CUMPLIDA</v>
      </c>
    </row>
    <row r="1222" spans="1:18" ht="210.75" hidden="1">
      <c r="A1222" s="44" t="s">
        <v>460</v>
      </c>
      <c r="B1222" s="43" t="s">
        <v>1276</v>
      </c>
      <c r="C1222" s="474"/>
      <c r="D1222" s="474"/>
      <c r="E1222" s="475"/>
      <c r="F1222" s="475"/>
      <c r="G1222" s="475"/>
      <c r="H1222" s="45" t="s">
        <v>56</v>
      </c>
      <c r="I1222" s="33" t="s">
        <v>489</v>
      </c>
      <c r="J1222" s="33" t="s">
        <v>490</v>
      </c>
      <c r="K1222" s="56">
        <v>10</v>
      </c>
      <c r="L1222" s="61">
        <v>45748</v>
      </c>
      <c r="M1222" s="61">
        <v>47118</v>
      </c>
      <c r="N1222" s="95">
        <f t="shared" si="41"/>
        <v>195.71428571428572</v>
      </c>
      <c r="O1222" s="51">
        <v>0.61</v>
      </c>
      <c r="P1222" s="33" t="s">
        <v>1414</v>
      </c>
      <c r="Q1222" s="34">
        <f t="shared" si="40"/>
        <v>6.0999999999999999E-2</v>
      </c>
      <c r="R1222" s="48" t="str">
        <f t="array" aca="1" ref="R1222" ca="1">IF(ISNUMBER(Q1222),IF(Q1222=100%,"CUMPLIDA",IF(AND(ISNUMBER(M1222),ISNUMBER(INDIRECT("FECHA_"&amp;$B1222,1))), IF(M1222&lt;=INDIRECT("FECHA_"&amp;$B1222,1),"INCUMPLIDA","PROCESO"), "VERIFICAR FECHA")),"SIN VALOR AVANCE")</f>
        <v>PROCESO</v>
      </c>
    </row>
    <row r="1223" spans="1:18" ht="135.75" hidden="1">
      <c r="A1223" s="44" t="s">
        <v>460</v>
      </c>
      <c r="B1223" s="43" t="s">
        <v>1276</v>
      </c>
      <c r="C1223" s="474"/>
      <c r="D1223" s="474"/>
      <c r="E1223" s="475"/>
      <c r="F1223" s="475"/>
      <c r="G1223" s="475"/>
      <c r="H1223" s="45" t="s">
        <v>492</v>
      </c>
      <c r="I1223" s="33" t="s">
        <v>493</v>
      </c>
      <c r="J1223" s="33" t="s">
        <v>494</v>
      </c>
      <c r="K1223" s="56">
        <v>1</v>
      </c>
      <c r="L1223" s="61">
        <v>45748</v>
      </c>
      <c r="M1223" s="61">
        <v>47118</v>
      </c>
      <c r="N1223" s="95">
        <f t="shared" si="41"/>
        <v>195.71428571428572</v>
      </c>
      <c r="O1223" s="51">
        <v>0</v>
      </c>
      <c r="P1223" s="33" t="s">
        <v>1412</v>
      </c>
      <c r="Q1223" s="34">
        <f t="shared" si="40"/>
        <v>0</v>
      </c>
      <c r="R1223" s="48" t="str">
        <f t="array" aca="1" ref="R1223" ca="1">IF(ISNUMBER(Q1223),IF(Q1223=100%,"CUMPLIDA",IF(AND(ISNUMBER(M1223),ISNUMBER(INDIRECT("FECHA_"&amp;$B1223,1))), IF(M1223&lt;=INDIRECT("FECHA_"&amp;$B1223,1),"INCUMPLIDA","PROCESO"), "VERIFICAR FECHA")),"SIN VALOR AVANCE")</f>
        <v>PROCESO</v>
      </c>
    </row>
    <row r="1224" spans="1:18" ht="345.75" hidden="1">
      <c r="A1224" s="44" t="s">
        <v>460</v>
      </c>
      <c r="B1224" s="43" t="s">
        <v>1276</v>
      </c>
      <c r="C1224" s="474"/>
      <c r="D1224" s="474"/>
      <c r="E1224" s="475"/>
      <c r="F1224" s="475"/>
      <c r="G1224" s="475"/>
      <c r="H1224" s="45" t="s">
        <v>495</v>
      </c>
      <c r="I1224" s="33" t="s">
        <v>496</v>
      </c>
      <c r="J1224" s="33" t="s">
        <v>5611</v>
      </c>
      <c r="K1224" s="56">
        <v>1</v>
      </c>
      <c r="L1224" s="61">
        <v>45748</v>
      </c>
      <c r="M1224" s="61">
        <v>47118</v>
      </c>
      <c r="N1224" s="95">
        <f t="shared" si="41"/>
        <v>195.71428571428572</v>
      </c>
      <c r="O1224" s="51">
        <v>0</v>
      </c>
      <c r="P1224" s="33" t="s">
        <v>1415</v>
      </c>
      <c r="Q1224" s="34">
        <f t="shared" si="40"/>
        <v>0</v>
      </c>
      <c r="R1224" s="48" t="str">
        <f t="array" aca="1" ref="R1224" ca="1">IF(ISNUMBER(Q1224),IF(Q1224=100%,"CUMPLIDA",IF(AND(ISNUMBER(M1224),ISNUMBER(INDIRECT("FECHA_"&amp;$B1224,1))), IF(M1224&lt;=INDIRECT("FECHA_"&amp;$B1224,1),"INCUMPLIDA","PROCESO"), "VERIFICAR FECHA")),"SIN VALOR AVANCE")</f>
        <v>PROCESO</v>
      </c>
    </row>
    <row r="1225" spans="1:18" ht="255.75" hidden="1">
      <c r="A1225" s="44" t="s">
        <v>460</v>
      </c>
      <c r="B1225" s="43" t="s">
        <v>1276</v>
      </c>
      <c r="C1225" s="474"/>
      <c r="D1225" s="474"/>
      <c r="E1225" s="475"/>
      <c r="F1225" s="475"/>
      <c r="G1225" s="475"/>
      <c r="H1225" s="45" t="s">
        <v>1416</v>
      </c>
      <c r="I1225" s="33" t="s">
        <v>1417</v>
      </c>
      <c r="J1225" s="33" t="s">
        <v>1418</v>
      </c>
      <c r="K1225" s="51">
        <v>6</v>
      </c>
      <c r="L1225" s="47">
        <v>43862</v>
      </c>
      <c r="M1225" s="47">
        <v>44042</v>
      </c>
      <c r="N1225" s="95">
        <f t="shared" si="41"/>
        <v>25.714285714285715</v>
      </c>
      <c r="O1225" s="51">
        <v>6</v>
      </c>
      <c r="P1225" s="33" t="s">
        <v>1419</v>
      </c>
      <c r="Q1225" s="34">
        <f t="shared" si="40"/>
        <v>1</v>
      </c>
      <c r="R1225" s="48" t="str">
        <f t="array" aca="1" ref="R1225" ca="1">IF(ISNUMBER(Q1225),IF(Q1225=100%,"CUMPLIDA",IF(AND(ISNUMBER(M1225),ISNUMBER(INDIRECT("FECHA_"&amp;$B1225,1))), IF(M1225&lt;=INDIRECT("FECHA_"&amp;$B1225,1),"INCUMPLIDA","PROCESO"), "VERIFICAR FECHA")),"SIN VALOR AVANCE")</f>
        <v>CUMPLIDA</v>
      </c>
    </row>
    <row r="1226" spans="1:18" ht="150.75" hidden="1" customHeight="1">
      <c r="A1226" s="44" t="s">
        <v>460</v>
      </c>
      <c r="B1226" s="43" t="s">
        <v>1276</v>
      </c>
      <c r="C1226" s="476" t="s">
        <v>1420</v>
      </c>
      <c r="D1226" s="476" t="s">
        <v>1421</v>
      </c>
      <c r="E1226" s="475" t="s">
        <v>1422</v>
      </c>
      <c r="F1226" s="475"/>
      <c r="G1226" s="475" t="s">
        <v>1423</v>
      </c>
      <c r="H1226" s="475" t="s">
        <v>1424</v>
      </c>
      <c r="I1226" s="37" t="s">
        <v>658</v>
      </c>
      <c r="J1226" s="33" t="s">
        <v>659</v>
      </c>
      <c r="K1226" s="51">
        <v>1</v>
      </c>
      <c r="L1226" s="47">
        <v>45231</v>
      </c>
      <c r="M1226" s="47">
        <v>45504</v>
      </c>
      <c r="N1226" s="95">
        <v>39</v>
      </c>
      <c r="O1226" s="51">
        <v>1</v>
      </c>
      <c r="P1226" s="33" t="s">
        <v>1425</v>
      </c>
      <c r="Q1226" s="34">
        <f t="shared" si="40"/>
        <v>1</v>
      </c>
      <c r="R1226" s="48" t="str">
        <f t="array" aca="1" ref="R1226" ca="1">IF(ISNUMBER(Q1226),IF(Q1226=100%,"CUMPLIDA",IF(AND(ISNUMBER(M1226),ISNUMBER(INDIRECT("FECHA_"&amp;$B1226,1))), IF(M1226&lt;=INDIRECT("FECHA_"&amp;$B1226,1),"INCUMPLIDA","PROCESO"), "VERIFICAR FECHA")),"SIN VALOR AVANCE")</f>
        <v>CUMPLIDA</v>
      </c>
    </row>
    <row r="1227" spans="1:18" ht="240.75" hidden="1">
      <c r="A1227" s="44" t="s">
        <v>460</v>
      </c>
      <c r="B1227" s="43" t="s">
        <v>1276</v>
      </c>
      <c r="C1227" s="476"/>
      <c r="D1227" s="476"/>
      <c r="E1227" s="475"/>
      <c r="F1227" s="475"/>
      <c r="G1227" s="475"/>
      <c r="H1227" s="475"/>
      <c r="I1227" s="37" t="s">
        <v>661</v>
      </c>
      <c r="J1227" s="33" t="s">
        <v>662</v>
      </c>
      <c r="K1227" s="51">
        <v>1</v>
      </c>
      <c r="L1227" s="47">
        <v>45231</v>
      </c>
      <c r="M1227" s="47">
        <v>45504</v>
      </c>
      <c r="N1227" s="95">
        <v>39</v>
      </c>
      <c r="O1227" s="51">
        <v>1</v>
      </c>
      <c r="P1227" s="33" t="s">
        <v>1426</v>
      </c>
      <c r="Q1227" s="34">
        <f t="shared" si="40"/>
        <v>1</v>
      </c>
      <c r="R1227" s="48" t="str">
        <f t="array" aca="1" ref="R1227" ca="1">IF(ISNUMBER(Q1227),IF(Q1227=100%,"CUMPLIDA",IF(AND(ISNUMBER(M1227),ISNUMBER(INDIRECT("FECHA_"&amp;$B1227,1))), IF(M1227&lt;=INDIRECT("FECHA_"&amp;$B1227,1),"INCUMPLIDA","PROCESO"), "VERIFICAR FECHA")),"SIN VALOR AVANCE")</f>
        <v>CUMPLIDA</v>
      </c>
    </row>
    <row r="1228" spans="1:18" ht="135.75" hidden="1">
      <c r="A1228" s="44" t="s">
        <v>460</v>
      </c>
      <c r="B1228" s="43" t="s">
        <v>1276</v>
      </c>
      <c r="C1228" s="476"/>
      <c r="D1228" s="476"/>
      <c r="E1228" s="475"/>
      <c r="F1228" s="475"/>
      <c r="G1228" s="475"/>
      <c r="H1228" s="45" t="s">
        <v>664</v>
      </c>
      <c r="I1228" s="33" t="s">
        <v>474</v>
      </c>
      <c r="J1228" s="33" t="s">
        <v>475</v>
      </c>
      <c r="K1228" s="56">
        <v>1</v>
      </c>
      <c r="L1228" s="61">
        <v>45323</v>
      </c>
      <c r="M1228" s="61">
        <v>45747</v>
      </c>
      <c r="N1228" s="95">
        <v>60.571428571428569</v>
      </c>
      <c r="O1228" s="51">
        <v>1</v>
      </c>
      <c r="P1228" s="33" t="s">
        <v>1427</v>
      </c>
      <c r="Q1228" s="34">
        <f t="shared" si="40"/>
        <v>1</v>
      </c>
      <c r="R1228" s="48" t="str">
        <f t="array" aca="1" ref="R1228" ca="1">IF(ISNUMBER(Q1228),IF(Q1228=100%,"CUMPLIDA",IF(AND(ISNUMBER(M1228),ISNUMBER(INDIRECT("FECHA_"&amp;$B1228,1))), IF(M1228&lt;=INDIRECT("FECHA_"&amp;$B1228,1),"INCUMPLIDA","PROCESO"), "VERIFICAR FECHA")),"SIN VALOR AVANCE")</f>
        <v>CUMPLIDA</v>
      </c>
    </row>
    <row r="1229" spans="1:18" ht="135.75" hidden="1">
      <c r="A1229" s="44" t="s">
        <v>460</v>
      </c>
      <c r="B1229" s="43" t="s">
        <v>1276</v>
      </c>
      <c r="C1229" s="476"/>
      <c r="D1229" s="476"/>
      <c r="E1229" s="475"/>
      <c r="F1229" s="475"/>
      <c r="G1229" s="475"/>
      <c r="H1229" s="45" t="s">
        <v>518</v>
      </c>
      <c r="I1229" s="33" t="s">
        <v>518</v>
      </c>
      <c r="J1229" s="33" t="s">
        <v>519</v>
      </c>
      <c r="K1229" s="56">
        <v>1</v>
      </c>
      <c r="L1229" s="61">
        <v>45323</v>
      </c>
      <c r="M1229" s="61">
        <v>45747</v>
      </c>
      <c r="N1229" s="95">
        <v>60.571428571428569</v>
      </c>
      <c r="O1229" s="51">
        <v>1</v>
      </c>
      <c r="P1229" s="33" t="s">
        <v>1428</v>
      </c>
      <c r="Q1229" s="34">
        <f t="shared" si="40"/>
        <v>1</v>
      </c>
      <c r="R1229" s="48" t="str">
        <f t="array" aca="1" ref="R1229" ca="1">IF(ISNUMBER(Q1229),IF(Q1229=100%,"CUMPLIDA",IF(AND(ISNUMBER(M1229),ISNUMBER(INDIRECT("FECHA_"&amp;$B1229,1))), IF(M1229&lt;=INDIRECT("FECHA_"&amp;$B1229,1),"INCUMPLIDA","PROCESO"), "VERIFICAR FECHA")),"SIN VALOR AVANCE")</f>
        <v>CUMPLIDA</v>
      </c>
    </row>
    <row r="1230" spans="1:18" ht="135.75" hidden="1">
      <c r="A1230" s="44" t="s">
        <v>460</v>
      </c>
      <c r="B1230" s="43" t="s">
        <v>1276</v>
      </c>
      <c r="C1230" s="476"/>
      <c r="D1230" s="476"/>
      <c r="E1230" s="475"/>
      <c r="F1230" s="475"/>
      <c r="G1230" s="475"/>
      <c r="H1230" s="45" t="s">
        <v>480</v>
      </c>
      <c r="I1230" s="33" t="s">
        <v>481</v>
      </c>
      <c r="J1230" s="33" t="s">
        <v>482</v>
      </c>
      <c r="K1230" s="56">
        <v>1</v>
      </c>
      <c r="L1230" s="61">
        <v>45231</v>
      </c>
      <c r="M1230" s="61">
        <v>45747</v>
      </c>
      <c r="N1230" s="95">
        <v>73.714285714285708</v>
      </c>
      <c r="O1230" s="51">
        <v>1</v>
      </c>
      <c r="P1230" s="33" t="s">
        <v>1428</v>
      </c>
      <c r="Q1230" s="34">
        <f t="shared" si="40"/>
        <v>1</v>
      </c>
      <c r="R1230" s="48" t="str">
        <f t="array" aca="1" ref="R1230" ca="1">IF(ISNUMBER(Q1230),IF(Q1230=100%,"CUMPLIDA",IF(AND(ISNUMBER(M1230),ISNUMBER(INDIRECT("FECHA_"&amp;$B1230,1))), IF(M1230&lt;=INDIRECT("FECHA_"&amp;$B1230,1),"INCUMPLIDA","PROCESO"), "VERIFICAR FECHA")),"SIN VALOR AVANCE")</f>
        <v>CUMPLIDA</v>
      </c>
    </row>
    <row r="1231" spans="1:18" ht="135.75" hidden="1">
      <c r="A1231" s="44" t="s">
        <v>460</v>
      </c>
      <c r="B1231" s="43" t="s">
        <v>1276</v>
      </c>
      <c r="C1231" s="476"/>
      <c r="D1231" s="476"/>
      <c r="E1231" s="475"/>
      <c r="F1231" s="475"/>
      <c r="G1231" s="475"/>
      <c r="H1231" s="45" t="s">
        <v>483</v>
      </c>
      <c r="I1231" s="33" t="s">
        <v>483</v>
      </c>
      <c r="J1231" s="33" t="s">
        <v>484</v>
      </c>
      <c r="K1231" s="56">
        <v>1</v>
      </c>
      <c r="L1231" s="61">
        <v>45323</v>
      </c>
      <c r="M1231" s="61">
        <v>45747</v>
      </c>
      <c r="N1231" s="95">
        <v>60.571428571428569</v>
      </c>
      <c r="O1231" s="51">
        <v>1</v>
      </c>
      <c r="P1231" s="33" t="s">
        <v>1427</v>
      </c>
      <c r="Q1231" s="34">
        <f t="shared" si="40"/>
        <v>1</v>
      </c>
      <c r="R1231" s="48" t="str">
        <f t="array" aca="1" ref="R1231" ca="1">IF(ISNUMBER(Q1231),IF(Q1231=100%,"CUMPLIDA",IF(AND(ISNUMBER(M1231),ISNUMBER(INDIRECT("FECHA_"&amp;$B1231,1))), IF(M1231&lt;=INDIRECT("FECHA_"&amp;$B1231,1),"INCUMPLIDA","PROCESO"), "VERIFICAR FECHA")),"SIN VALOR AVANCE")</f>
        <v>CUMPLIDA</v>
      </c>
    </row>
    <row r="1232" spans="1:18" ht="135.75" hidden="1">
      <c r="A1232" s="44" t="s">
        <v>460</v>
      </c>
      <c r="B1232" s="43" t="s">
        <v>1276</v>
      </c>
      <c r="C1232" s="477"/>
      <c r="D1232" s="477"/>
      <c r="E1232" s="478"/>
      <c r="F1232" s="478"/>
      <c r="G1232" s="478"/>
      <c r="H1232" s="45" t="s">
        <v>1288</v>
      </c>
      <c r="I1232" s="33" t="s">
        <v>1288</v>
      </c>
      <c r="J1232" s="33" t="s">
        <v>485</v>
      </c>
      <c r="K1232" s="56">
        <v>1</v>
      </c>
      <c r="L1232" s="61">
        <v>45231</v>
      </c>
      <c r="M1232" s="61">
        <v>45747</v>
      </c>
      <c r="N1232" s="95">
        <v>73.714285714285708</v>
      </c>
      <c r="O1232" s="51">
        <v>1</v>
      </c>
      <c r="P1232" s="33" t="s">
        <v>1428</v>
      </c>
      <c r="Q1232" s="34">
        <f t="shared" si="40"/>
        <v>1</v>
      </c>
      <c r="R1232" s="48" t="str">
        <f t="array" aca="1" ref="R1232" ca="1">IF(ISNUMBER(Q1232),IF(Q1232=100%,"CUMPLIDA",IF(AND(ISNUMBER(M1232),ISNUMBER(INDIRECT("FECHA_"&amp;$B1232,1))), IF(M1232&lt;=INDIRECT("FECHA_"&amp;$B1232,1),"INCUMPLIDA","PROCESO"), "VERIFICAR FECHA")),"SIN VALOR AVANCE")</f>
        <v>CUMPLIDA</v>
      </c>
    </row>
    <row r="1233" spans="1:18" ht="255.75" hidden="1">
      <c r="A1233" s="44" t="s">
        <v>460</v>
      </c>
      <c r="B1233" s="43" t="s">
        <v>1276</v>
      </c>
      <c r="C1233" s="477"/>
      <c r="D1233" s="477"/>
      <c r="E1233" s="478"/>
      <c r="F1233" s="478"/>
      <c r="G1233" s="478"/>
      <c r="H1233" s="45" t="s">
        <v>1290</v>
      </c>
      <c r="I1233" s="33" t="s">
        <v>1290</v>
      </c>
      <c r="J1233" s="33" t="s">
        <v>776</v>
      </c>
      <c r="K1233" s="56">
        <v>1</v>
      </c>
      <c r="L1233" s="61">
        <v>45231</v>
      </c>
      <c r="M1233" s="61">
        <v>45808</v>
      </c>
      <c r="N1233" s="95">
        <v>82.428571428571431</v>
      </c>
      <c r="O1233" s="51">
        <v>1</v>
      </c>
      <c r="P1233" s="33" t="s">
        <v>1429</v>
      </c>
      <c r="Q1233" s="34">
        <f t="shared" si="40"/>
        <v>1</v>
      </c>
      <c r="R1233" s="48" t="str">
        <f t="array" aca="1" ref="R1233" ca="1">IF(ISNUMBER(Q1233),IF(Q1233=100%,"CUMPLIDA",IF(AND(ISNUMBER(M1233),ISNUMBER(INDIRECT("FECHA_"&amp;$B1233,1))), IF(M1233&lt;=INDIRECT("FECHA_"&amp;$B1233,1),"INCUMPLIDA","PROCESO"), "VERIFICAR FECHA")),"SIN VALOR AVANCE")</f>
        <v>CUMPLIDA</v>
      </c>
    </row>
    <row r="1234" spans="1:18" ht="135.75" hidden="1">
      <c r="A1234" s="44" t="s">
        <v>460</v>
      </c>
      <c r="B1234" s="43" t="s">
        <v>1276</v>
      </c>
      <c r="C1234" s="477"/>
      <c r="D1234" s="477"/>
      <c r="E1234" s="478"/>
      <c r="F1234" s="478"/>
      <c r="G1234" s="478"/>
      <c r="H1234" s="45" t="s">
        <v>56</v>
      </c>
      <c r="I1234" s="33" t="s">
        <v>489</v>
      </c>
      <c r="J1234" s="33" t="s">
        <v>490</v>
      </c>
      <c r="K1234" s="56">
        <v>12</v>
      </c>
      <c r="L1234" s="61">
        <v>46024</v>
      </c>
      <c r="M1234" s="61">
        <v>47118</v>
      </c>
      <c r="N1234" s="95">
        <v>156.28571428571428</v>
      </c>
      <c r="O1234" s="51">
        <v>0</v>
      </c>
      <c r="P1234" s="33" t="s">
        <v>1428</v>
      </c>
      <c r="Q1234" s="34">
        <f t="shared" si="40"/>
        <v>0</v>
      </c>
      <c r="R1234" s="48" t="str">
        <f t="array" aca="1" ref="R1234" ca="1">IF(ISNUMBER(Q1234),IF(Q1234=100%,"CUMPLIDA",IF(AND(ISNUMBER(M1234),ISNUMBER(INDIRECT("FECHA_"&amp;$B1234,1))), IF(M1234&lt;=INDIRECT("FECHA_"&amp;$B1234,1),"INCUMPLIDA","PROCESO"), "VERIFICAR FECHA")),"SIN VALOR AVANCE")</f>
        <v>PROCESO</v>
      </c>
    </row>
    <row r="1235" spans="1:18" ht="135.75" hidden="1">
      <c r="A1235" s="44" t="s">
        <v>460</v>
      </c>
      <c r="B1235" s="43" t="s">
        <v>1276</v>
      </c>
      <c r="C1235" s="477"/>
      <c r="D1235" s="477"/>
      <c r="E1235" s="478"/>
      <c r="F1235" s="478"/>
      <c r="G1235" s="478"/>
      <c r="H1235" s="45" t="s">
        <v>492</v>
      </c>
      <c r="I1235" s="33" t="s">
        <v>493</v>
      </c>
      <c r="J1235" s="33" t="s">
        <v>494</v>
      </c>
      <c r="K1235" s="56">
        <v>1</v>
      </c>
      <c r="L1235" s="61">
        <v>46024</v>
      </c>
      <c r="M1235" s="61">
        <v>47118</v>
      </c>
      <c r="N1235" s="95">
        <v>156.28571428571428</v>
      </c>
      <c r="O1235" s="51">
        <v>0</v>
      </c>
      <c r="P1235" s="33" t="s">
        <v>1427</v>
      </c>
      <c r="Q1235" s="34">
        <f t="shared" si="40"/>
        <v>0</v>
      </c>
      <c r="R1235" s="48" t="str">
        <f t="array" aca="1" ref="R1235" ca="1">IF(ISNUMBER(Q1235),IF(Q1235=100%,"CUMPLIDA",IF(AND(ISNUMBER(M1235),ISNUMBER(INDIRECT("FECHA_"&amp;$B1235,1))), IF(M1235&lt;=INDIRECT("FECHA_"&amp;$B1235,1),"INCUMPLIDA","PROCESO"), "VERIFICAR FECHA")),"SIN VALOR AVANCE")</f>
        <v>PROCESO</v>
      </c>
    </row>
    <row r="1236" spans="1:18" ht="255.75" hidden="1">
      <c r="A1236" s="44" t="s">
        <v>460</v>
      </c>
      <c r="B1236" s="43" t="s">
        <v>1276</v>
      </c>
      <c r="C1236" s="477"/>
      <c r="D1236" s="477"/>
      <c r="E1236" s="478"/>
      <c r="F1236" s="478"/>
      <c r="G1236" s="478"/>
      <c r="H1236" s="45" t="s">
        <v>495</v>
      </c>
      <c r="I1236" s="33" t="s">
        <v>496</v>
      </c>
      <c r="J1236" s="33" t="s">
        <v>527</v>
      </c>
      <c r="K1236" s="56">
        <v>2</v>
      </c>
      <c r="L1236" s="61">
        <v>46024</v>
      </c>
      <c r="M1236" s="61">
        <v>47118</v>
      </c>
      <c r="N1236" s="95">
        <v>156.28571428571428</v>
      </c>
      <c r="O1236" s="51">
        <v>0</v>
      </c>
      <c r="P1236" s="33" t="s">
        <v>1429</v>
      </c>
      <c r="Q1236" s="34">
        <f t="shared" si="40"/>
        <v>0</v>
      </c>
      <c r="R1236" s="48" t="str">
        <f t="array" aca="1" ref="R1236" ca="1">IF(ISNUMBER(Q1236),IF(Q1236=100%,"CUMPLIDA",IF(AND(ISNUMBER(M1236),ISNUMBER(INDIRECT("FECHA_"&amp;$B1236,1))), IF(M1236&lt;=INDIRECT("FECHA_"&amp;$B1236,1),"INCUMPLIDA","PROCESO"), "VERIFICAR FECHA")),"SIN VALOR AVANCE")</f>
        <v>PROCESO</v>
      </c>
    </row>
    <row r="1237" spans="1:18" ht="90.75" hidden="1" customHeight="1">
      <c r="A1237" s="44" t="s">
        <v>460</v>
      </c>
      <c r="B1237" s="43" t="s">
        <v>1276</v>
      </c>
      <c r="C1237" s="474" t="s">
        <v>1430</v>
      </c>
      <c r="D1237" s="477" t="s">
        <v>1431</v>
      </c>
      <c r="E1237" s="488" t="s">
        <v>1432</v>
      </c>
      <c r="F1237" s="488"/>
      <c r="G1237" s="488" t="s">
        <v>1433</v>
      </c>
      <c r="H1237" s="492" t="s">
        <v>1434</v>
      </c>
      <c r="I1237" s="307" t="s">
        <v>1435</v>
      </c>
      <c r="J1237" s="291" t="s">
        <v>1436</v>
      </c>
      <c r="K1237" s="308">
        <v>1</v>
      </c>
      <c r="L1237" s="309">
        <v>45901</v>
      </c>
      <c r="M1237" s="309">
        <v>45961</v>
      </c>
      <c r="N1237" s="310">
        <f t="shared" ref="N1237:N1246" si="42">(M1237-L1237)/7</f>
        <v>8.5714285714285712</v>
      </c>
      <c r="O1237" s="51">
        <v>1</v>
      </c>
      <c r="P1237" s="291" t="s">
        <v>1437</v>
      </c>
      <c r="Q1237" s="34">
        <f t="shared" si="40"/>
        <v>1</v>
      </c>
      <c r="R1237" s="48" t="str">
        <f t="array" aca="1" ref="R1237" ca="1">IF(ISNUMBER(Q1237),IF(Q1237=100%,"CUMPLIDA",IF(AND(ISNUMBER(M1237),ISNUMBER(INDIRECT("FECHA_"&amp;$B1237,1))), IF(M1237&lt;=INDIRECT("FECHA_"&amp;$B1237,1),"INCUMPLIDA","PROCESO"), "VERIFICAR FECHA")),"SIN VALOR AVANCE")</f>
        <v>CUMPLIDA</v>
      </c>
    </row>
    <row r="1238" spans="1:18" ht="255.75" hidden="1">
      <c r="A1238" s="44" t="s">
        <v>460</v>
      </c>
      <c r="B1238" s="43" t="s">
        <v>1276</v>
      </c>
      <c r="C1238" s="474"/>
      <c r="D1238" s="477"/>
      <c r="E1238" s="488"/>
      <c r="F1238" s="488"/>
      <c r="G1238" s="488"/>
      <c r="H1238" s="492"/>
      <c r="I1238" s="307" t="s">
        <v>1438</v>
      </c>
      <c r="J1238" s="291" t="s">
        <v>1439</v>
      </c>
      <c r="K1238" s="308">
        <v>2</v>
      </c>
      <c r="L1238" s="309">
        <v>45962</v>
      </c>
      <c r="M1238" s="309">
        <v>46356</v>
      </c>
      <c r="N1238" s="310">
        <f t="shared" si="42"/>
        <v>56.285714285714285</v>
      </c>
      <c r="O1238" s="51">
        <v>0</v>
      </c>
      <c r="P1238" s="291" t="s">
        <v>1440</v>
      </c>
      <c r="Q1238" s="34">
        <f t="shared" si="40"/>
        <v>0</v>
      </c>
      <c r="R1238" s="48" t="str">
        <f t="array" aca="1" ref="R1238" ca="1">IF(ISNUMBER(Q1238),IF(Q1238=100%,"CUMPLIDA",IF(AND(ISNUMBER(M1238),ISNUMBER(INDIRECT("FECHA_"&amp;$B1238,1))), IF(M1238&lt;=INDIRECT("FECHA_"&amp;$B1238,1),"INCUMPLIDA","PROCESO"), "VERIFICAR FECHA")),"SIN VALOR AVANCE")</f>
        <v>PROCESO</v>
      </c>
    </row>
    <row r="1239" spans="1:18" ht="150.75" hidden="1">
      <c r="A1239" s="44" t="s">
        <v>460</v>
      </c>
      <c r="B1239" s="43" t="s">
        <v>1276</v>
      </c>
      <c r="C1239" s="474"/>
      <c r="D1239" s="477"/>
      <c r="E1239" s="488"/>
      <c r="F1239" s="488"/>
      <c r="G1239" s="488"/>
      <c r="H1239" s="492"/>
      <c r="I1239" s="307" t="s">
        <v>493</v>
      </c>
      <c r="J1239" s="291" t="s">
        <v>494</v>
      </c>
      <c r="K1239" s="308">
        <v>1</v>
      </c>
      <c r="L1239" s="309">
        <v>46357</v>
      </c>
      <c r="M1239" s="309">
        <v>46446</v>
      </c>
      <c r="N1239" s="310">
        <f t="shared" si="42"/>
        <v>12.714285714285714</v>
      </c>
      <c r="O1239" s="51">
        <v>0</v>
      </c>
      <c r="P1239" s="291" t="s">
        <v>1441</v>
      </c>
      <c r="Q1239" s="34">
        <f t="shared" si="40"/>
        <v>0</v>
      </c>
      <c r="R1239" s="48" t="str">
        <f t="array" aca="1" ref="R1239" ca="1">IF(ISNUMBER(Q1239),IF(Q1239=100%,"CUMPLIDA",IF(AND(ISNUMBER(M1239),ISNUMBER(INDIRECT("FECHA_"&amp;$B1239,1))), IF(M1239&lt;=INDIRECT("FECHA_"&amp;$B1239,1),"INCUMPLIDA","PROCESO"), "VERIFICAR FECHA")),"SIN VALOR AVANCE")</f>
        <v>PROCESO</v>
      </c>
    </row>
    <row r="1240" spans="1:18" ht="255.75" hidden="1">
      <c r="A1240" s="44" t="s">
        <v>460</v>
      </c>
      <c r="B1240" s="43" t="s">
        <v>1276</v>
      </c>
      <c r="C1240" s="474"/>
      <c r="D1240" s="477"/>
      <c r="E1240" s="488"/>
      <c r="F1240" s="488"/>
      <c r="G1240" s="488"/>
      <c r="H1240" s="492"/>
      <c r="I1240" s="307" t="s">
        <v>1442</v>
      </c>
      <c r="J1240" s="291" t="s">
        <v>1443</v>
      </c>
      <c r="K1240" s="308">
        <v>2</v>
      </c>
      <c r="L1240" s="309">
        <v>46447</v>
      </c>
      <c r="M1240" s="309">
        <v>46507</v>
      </c>
      <c r="N1240" s="310">
        <f t="shared" si="42"/>
        <v>8.5714285714285712</v>
      </c>
      <c r="O1240" s="51">
        <v>0</v>
      </c>
      <c r="P1240" s="291" t="s">
        <v>1444</v>
      </c>
      <c r="Q1240" s="34">
        <f t="shared" si="40"/>
        <v>0</v>
      </c>
      <c r="R1240" s="48" t="str">
        <f t="array" aca="1" ref="R1240" ca="1">IF(ISNUMBER(Q1240),IF(Q1240=100%,"CUMPLIDA",IF(AND(ISNUMBER(M1240),ISNUMBER(INDIRECT("FECHA_"&amp;$B1240,1))), IF(M1240&lt;=INDIRECT("FECHA_"&amp;$B1240,1),"INCUMPLIDA","PROCESO"), "VERIFICAR FECHA")),"SIN VALOR AVANCE")</f>
        <v>PROCESO</v>
      </c>
    </row>
    <row r="1241" spans="1:18" ht="181.5" hidden="1">
      <c r="A1241" s="44" t="s">
        <v>460</v>
      </c>
      <c r="B1241" s="43" t="s">
        <v>1276</v>
      </c>
      <c r="C1241" s="474"/>
      <c r="D1241" s="477"/>
      <c r="E1241" s="488"/>
      <c r="F1241" s="488"/>
      <c r="G1241" s="488"/>
      <c r="H1241" s="247" t="s">
        <v>1445</v>
      </c>
      <c r="I1241" s="304" t="s">
        <v>1446</v>
      </c>
      <c r="J1241" s="304" t="s">
        <v>1447</v>
      </c>
      <c r="K1241" s="311">
        <v>4</v>
      </c>
      <c r="L1241" s="312">
        <v>45870</v>
      </c>
      <c r="M1241" s="312">
        <v>46234</v>
      </c>
      <c r="N1241" s="313">
        <f t="shared" si="42"/>
        <v>52</v>
      </c>
      <c r="O1241" s="51">
        <v>2</v>
      </c>
      <c r="P1241" s="304" t="s">
        <v>1448</v>
      </c>
      <c r="Q1241" s="34">
        <f t="shared" si="40"/>
        <v>0.5</v>
      </c>
      <c r="R1241" s="48" t="str">
        <f t="array" aca="1" ref="R1241" ca="1">IF(ISNUMBER(Q1241),IF(Q1241=100%,"CUMPLIDA",IF(AND(ISNUMBER(M1241),ISNUMBER(INDIRECT("FECHA_"&amp;$B1241,1))), IF(M1241&lt;=INDIRECT("FECHA_"&amp;$B1241,1),"INCUMPLIDA","PROCESO"), "VERIFICAR FECHA")),"SIN VALOR AVANCE")</f>
        <v>PROCESO</v>
      </c>
    </row>
    <row r="1242" spans="1:18" ht="225.75" hidden="1">
      <c r="A1242" s="44" t="s">
        <v>460</v>
      </c>
      <c r="B1242" s="43" t="s">
        <v>1276</v>
      </c>
      <c r="C1242" s="474"/>
      <c r="D1242" s="477"/>
      <c r="E1242" s="488"/>
      <c r="F1242" s="488"/>
      <c r="G1242" s="488"/>
      <c r="H1242" s="488" t="s">
        <v>1449</v>
      </c>
      <c r="I1242" s="37" t="s">
        <v>1450</v>
      </c>
      <c r="J1242" s="33" t="s">
        <v>1451</v>
      </c>
      <c r="K1242" s="56">
        <v>2</v>
      </c>
      <c r="L1242" s="40">
        <v>45853</v>
      </c>
      <c r="M1242" s="40">
        <v>45899</v>
      </c>
      <c r="N1242" s="95">
        <f t="shared" si="42"/>
        <v>6.5714285714285712</v>
      </c>
      <c r="O1242" s="51">
        <v>2</v>
      </c>
      <c r="P1242" s="33" t="s">
        <v>1452</v>
      </c>
      <c r="Q1242" s="34">
        <f t="shared" si="40"/>
        <v>1</v>
      </c>
      <c r="R1242" s="48" t="str">
        <f t="array" aca="1" ref="R1242" ca="1">IF(ISNUMBER(Q1242),IF(Q1242=100%,"CUMPLIDA",IF(AND(ISNUMBER(M1242),ISNUMBER(INDIRECT("FECHA_"&amp;$B1242,1))), IF(M1242&lt;=INDIRECT("FECHA_"&amp;$B1242,1),"INCUMPLIDA","PROCESO"), "VERIFICAR FECHA")),"SIN VALOR AVANCE")</f>
        <v>CUMPLIDA</v>
      </c>
    </row>
    <row r="1243" spans="1:18" ht="240.75" hidden="1">
      <c r="A1243" s="44" t="s">
        <v>460</v>
      </c>
      <c r="B1243" s="43" t="s">
        <v>1276</v>
      </c>
      <c r="C1243" s="474"/>
      <c r="D1243" s="477"/>
      <c r="E1243" s="488"/>
      <c r="F1243" s="488"/>
      <c r="G1243" s="488"/>
      <c r="H1243" s="488"/>
      <c r="I1243" s="37" t="s">
        <v>1453</v>
      </c>
      <c r="J1243" s="37" t="s">
        <v>240</v>
      </c>
      <c r="K1243" s="56">
        <v>1</v>
      </c>
      <c r="L1243" s="40">
        <v>45901</v>
      </c>
      <c r="M1243" s="40">
        <v>45930</v>
      </c>
      <c r="N1243" s="95">
        <f t="shared" si="42"/>
        <v>4.1428571428571432</v>
      </c>
      <c r="O1243" s="51">
        <v>1</v>
      </c>
      <c r="P1243" s="33" t="s">
        <v>1454</v>
      </c>
      <c r="Q1243" s="34">
        <f t="shared" si="40"/>
        <v>1</v>
      </c>
      <c r="R1243" s="48" t="str">
        <f t="array" aca="1" ref="R1243" ca="1">IF(ISNUMBER(Q1243),IF(Q1243=100%,"CUMPLIDA",IF(AND(ISNUMBER(M1243),ISNUMBER(INDIRECT("FECHA_"&amp;$B1243,1))), IF(M1243&lt;=INDIRECT("FECHA_"&amp;$B1243,1),"INCUMPLIDA","PROCESO"), "VERIFICAR FECHA")),"SIN VALOR AVANCE")</f>
        <v>CUMPLIDA</v>
      </c>
    </row>
    <row r="1244" spans="1:18" ht="225.75" hidden="1">
      <c r="A1244" s="44" t="s">
        <v>460</v>
      </c>
      <c r="B1244" s="43" t="s">
        <v>1276</v>
      </c>
      <c r="C1244" s="474"/>
      <c r="D1244" s="477"/>
      <c r="E1244" s="488"/>
      <c r="F1244" s="488"/>
      <c r="G1244" s="488"/>
      <c r="H1244" s="488"/>
      <c r="I1244" s="37" t="s">
        <v>1455</v>
      </c>
      <c r="J1244" s="33" t="s">
        <v>1456</v>
      </c>
      <c r="K1244" s="56">
        <v>1</v>
      </c>
      <c r="L1244" s="40">
        <v>45931</v>
      </c>
      <c r="M1244" s="40">
        <v>46203</v>
      </c>
      <c r="N1244" s="95">
        <f t="shared" si="42"/>
        <v>38.857142857142854</v>
      </c>
      <c r="O1244" s="51">
        <v>0</v>
      </c>
      <c r="P1244" s="33" t="s">
        <v>1452</v>
      </c>
      <c r="Q1244" s="34">
        <f t="shared" si="40"/>
        <v>0</v>
      </c>
      <c r="R1244" s="48" t="str">
        <f t="array" aca="1" ref="R1244" ca="1">IF(ISNUMBER(Q1244),IF(Q1244=100%,"CUMPLIDA",IF(AND(ISNUMBER(M1244),ISNUMBER(INDIRECT("FECHA_"&amp;$B1244,1))), IF(M1244&lt;=INDIRECT("FECHA_"&amp;$B1244,1),"INCUMPLIDA","PROCESO"), "VERIFICAR FECHA")),"SIN VALOR AVANCE")</f>
        <v>PROCESO</v>
      </c>
    </row>
    <row r="1245" spans="1:18" ht="165" hidden="1">
      <c r="A1245" s="44" t="s">
        <v>460</v>
      </c>
      <c r="B1245" s="43" t="s">
        <v>1276</v>
      </c>
      <c r="C1245" s="474"/>
      <c r="D1245" s="477"/>
      <c r="E1245" s="488"/>
      <c r="F1245" s="488"/>
      <c r="G1245" s="488"/>
      <c r="H1245" s="247" t="s">
        <v>5616</v>
      </c>
      <c r="I1245" s="33" t="s">
        <v>5465</v>
      </c>
      <c r="J1245" s="33" t="s">
        <v>5613</v>
      </c>
      <c r="K1245" s="51">
        <v>3</v>
      </c>
      <c r="L1245" s="47">
        <v>46174</v>
      </c>
      <c r="M1245" s="47">
        <v>47118</v>
      </c>
      <c r="N1245" s="95">
        <f t="shared" si="42"/>
        <v>134.85714285714286</v>
      </c>
      <c r="O1245" s="51">
        <v>0</v>
      </c>
      <c r="P1245" s="33" t="s">
        <v>5618</v>
      </c>
      <c r="Q1245" s="34">
        <f t="shared" si="40"/>
        <v>0</v>
      </c>
      <c r="R1245" s="48" t="str">
        <f t="array" aca="1" ref="R1245" ca="1">IF(ISNUMBER(Q1245),IF(Q1245=100%,"CUMPLIDA",IF(AND(ISNUMBER(M1245),ISNUMBER(INDIRECT("FECHA_"&amp;$B1245,1))), IF(M1245&lt;=INDIRECT("FECHA_"&amp;$B1245,1),"INCUMPLIDA","PROCESO"), "VERIFICAR FECHA")),"SIN VALOR AVANCE")</f>
        <v>PROCESO</v>
      </c>
    </row>
    <row r="1246" spans="1:18" ht="240.75" hidden="1">
      <c r="A1246" s="44" t="s">
        <v>460</v>
      </c>
      <c r="B1246" s="43" t="s">
        <v>1276</v>
      </c>
      <c r="C1246" s="474"/>
      <c r="D1246" s="477"/>
      <c r="E1246" s="488"/>
      <c r="F1246" s="488"/>
      <c r="G1246" s="488"/>
      <c r="H1246" s="36" t="s">
        <v>1457</v>
      </c>
      <c r="I1246" s="37" t="s">
        <v>1458</v>
      </c>
      <c r="J1246" s="33" t="s">
        <v>1459</v>
      </c>
      <c r="K1246" s="56">
        <v>3</v>
      </c>
      <c r="L1246" s="52">
        <v>45870</v>
      </c>
      <c r="M1246" s="52">
        <v>46203</v>
      </c>
      <c r="N1246" s="95">
        <f t="shared" si="42"/>
        <v>47.571428571428569</v>
      </c>
      <c r="O1246" s="51">
        <v>0.12</v>
      </c>
      <c r="P1246" s="33" t="s">
        <v>1460</v>
      </c>
      <c r="Q1246" s="34">
        <f t="shared" si="40"/>
        <v>0.04</v>
      </c>
      <c r="R1246" s="48" t="str">
        <f t="array" aca="1" ref="R1246" ca="1">IF(ISNUMBER(Q1246),IF(Q1246=100%,"CUMPLIDA",IF(AND(ISNUMBER(M1246),ISNUMBER(INDIRECT("FECHA_"&amp;$B1246,1))), IF(M1246&lt;=INDIRECT("FECHA_"&amp;$B1246,1),"INCUMPLIDA","PROCESO"), "VERIFICAR FECHA")),"SIN VALOR AVANCE")</f>
        <v>PROCESO</v>
      </c>
    </row>
  </sheetData>
  <sheetProtection algorithmName="SHA-512" hashValue="daAS7QDC/qil0E4JgsrZW+ekwTig9kNUNZWpNgq1G4EU2DnVcOsmomSgRgW0422NZ8OeSw6+nsEGwpPHCA9jpQ==" saltValue="7p30DVm7Gw1fe+gBF6F7xQ==" spinCount="100000" sheet="1" formatCells="0" formatColumns="0" formatRows="0" autoFilter="0"/>
  <protectedRanges>
    <protectedRange sqref="N104:N119" name="Rango2_2_12_1_1_1_2_1_1_1"/>
    <protectedRange sqref="N120:N135" name="Rango2_2_12_1_1_1_2_2_1"/>
    <protectedRange sqref="N136:N144" name="Rango2_2_12_1_1_1_2_3_1"/>
    <protectedRange sqref="N145:N156" name="Rango2_2_12_1_1_1_2_4_1"/>
    <protectedRange sqref="N157:N180" name="Rango2_2_12_1_1_1_2_5_1"/>
    <protectedRange sqref="N47:N48" name="Rango2_2_12_1_1_1_2_6_1"/>
    <protectedRange sqref="N49" name="Rango2_2_12_1_1_1_2_8_1"/>
    <protectedRange sqref="N50" name="Rango2_2_12_1_1_1_2_9_1"/>
    <protectedRange sqref="N51" name="Rango2_2_12_1_1_1_2_10_1"/>
    <protectedRange sqref="N52" name="Rango2_2_12_1_1_1_2_11_1"/>
    <protectedRange sqref="N53:N57" name="Rango2_2_12_1_1_1_2_12_1"/>
    <protectedRange sqref="N58:N65" name="Rango2_2_12_1_1_1_2_13_1"/>
    <protectedRange sqref="N68:N69" name="Rango2_2_12_1_1_1_2_16_1"/>
    <protectedRange sqref="N70:N72" name="Rango2_2_12_1_1_1_2_17_1"/>
    <protectedRange sqref="N73" name="Rango2_2_12_1_1_1_2_18_1"/>
    <protectedRange sqref="N74:N75" name="Rango2_2_12_1_1_1_2_19_1"/>
    <protectedRange sqref="N76" name="Rango2_2_12_1_1_1_2_20_1"/>
    <protectedRange sqref="N77:N79" name="Rango2_2_12_1_1_1_2_21_1"/>
    <protectedRange sqref="N80:N82" name="Rango2_2_12_1_1_1_2_22_1"/>
    <protectedRange sqref="N83:N87" name="Rango2_2_12_1_1_1_2_23_1"/>
    <protectedRange sqref="N88:N92" name="Rango2_2_12_1_1_1_2_24_1"/>
    <protectedRange sqref="N93:N94" name="Rango2_2_12_1_1_1_2_25_1"/>
    <protectedRange sqref="N15:N19" name="Rango2_2_12_1_1_1_2_26_1"/>
    <protectedRange sqref="N24:N28" name="Rango2_2_12_1_1_1_2_28_1"/>
    <protectedRange sqref="N20:N23" name="Rango2_2_12_1_1_1_2_29_1"/>
    <protectedRange sqref="N29:N36" name="Rango2_2_12_1_1_1_2_32_1"/>
    <protectedRange sqref="N198:N210" name="Rango2_2_12_1_1_1_2_33_1"/>
    <protectedRange sqref="N211:N223" name="Rango2_2_12_1_1_1_2_34_1"/>
    <protectedRange sqref="N224:N236" name="Rango2_2_12_1_1_1_2_35_1"/>
    <protectedRange sqref="N237:N249" name="Rango2_2_12_1_1_1_2_36_1"/>
    <protectedRange sqref="N250:N264" name="Rango2_2_12_1_1_1_2_37_1"/>
    <protectedRange sqref="N265:N267" name="Rango2_2_12_1_1_1_2_38_1"/>
    <protectedRange sqref="N268:N272" name="Rango2_2_12_1_1_1_2_39_1"/>
    <protectedRange sqref="N273:N283" name="Rango2_2_12_1_1_1_2_40_1"/>
    <protectedRange sqref="N284:N294" name="Rango2_2_12_1_1_1_2_41_1"/>
    <protectedRange sqref="N295:N305" name="Rango2_2_12_1_1_1_2_42_1"/>
    <protectedRange sqref="N306:N317" name="Rango2_2_12_1_1_1_2_43_1"/>
    <protectedRange sqref="N318:N329" name="Rango2_2_12_1_1_1_2_44_1"/>
    <protectedRange sqref="N330:N332" name="Rango2_2_12_1_1_1_2_46_1"/>
    <protectedRange sqref="N333:N344" name="Rango2_2_12_1_1_1_2_48_1"/>
    <protectedRange sqref="N345:N356" name="Rango2_2_12_1_1_1_2_49_1"/>
    <protectedRange sqref="N357:N368" name="Rango2_2_12_1_1_1_2_50_1"/>
    <protectedRange sqref="N369:N380" name="Rango2_2_12_1_1_1_2_51_1"/>
    <protectedRange sqref="N381:N383" name="Rango2_2_12_1_1_1_2_52_1"/>
    <protectedRange sqref="N384:N395" name="Rango2_2_12_1_1_1_2_53_1"/>
    <protectedRange sqref="N396:N407" name="Rango2_2_12_1_1_1_2_54_1"/>
    <protectedRange sqref="N408:N419" name="Rango2_2_12_1_1_1_2_55_1"/>
    <protectedRange sqref="N420:N431" name="Rango2_2_12_1_1_1_2_56_1"/>
    <protectedRange sqref="N432:N442" name="Rango2_2_12_1_1_1_2_57_1"/>
    <protectedRange sqref="N443:N453" name="Rango2_2_12_1_1_1_2_58_1"/>
    <protectedRange sqref="N454:N465" name="Rango2_2_12_1_1_1_2_59_1"/>
    <protectedRange sqref="N466:N477" name="Rango2_2_12_1_1_1_2_60_1"/>
    <protectedRange sqref="N478:N489" name="Rango2_2_12_1_1_1_2_61_1"/>
    <protectedRange sqref="N490:N501" name="Rango2_2_12_1_1_1_2_62_1"/>
    <protectedRange sqref="N502:N507" name="Rango2_2_12_1_1_1_2_63_1"/>
    <protectedRange sqref="N508:N519" name="Rango2_2_12_1_1_1_2_64_1"/>
    <protectedRange sqref="N520:N533" name="Rango2_2_12_1_1_1_2_65_1"/>
    <protectedRange sqref="N534:N544" name="Rango2_2_12_1_1_1_2_66_1"/>
    <protectedRange sqref="N545:N556" name="Rango2_2_12_1_1_1_2_67_1"/>
    <protectedRange sqref="N557:N568" name="Rango2_2_12_1_1_1_2_68_1"/>
    <protectedRange sqref="N569:N579" name="Rango2_2_12_1_1_1_2_69_1"/>
    <protectedRange sqref="N580:N590" name="Rango2_2_12_1_1_1_2_70_1"/>
    <protectedRange sqref="N591:N601" name="Rango2_2_12_1_1_1_2_71_1"/>
    <protectedRange sqref="N602:N614" name="Rango2_2_12_1_1_1_2_72_1"/>
    <protectedRange sqref="N615:N627" name="Rango2_2_12_1_1_1_2_73_1"/>
    <protectedRange sqref="N628:N638" name="Rango2_2_12_1_1_1_2_74_1"/>
    <protectedRange sqref="N639:N649" name="Rango2_2_12_1_1_1_2_75_1"/>
    <protectedRange sqref="N650:N660" name="Rango2_2_12_1_1_1_2_76_1"/>
    <protectedRange sqref="N661:N662" name="Rango2_2_12_1_1_1_2_77_1"/>
    <protectedRange sqref="N663:N673" name="Rango2_2_12_1_1_1_2_78_1"/>
    <protectedRange sqref="N674:N675" name="Rango2_2_12_1_1_1_2_79_1"/>
    <protectedRange sqref="N676:N686" name="Rango2_2_12_1_1_1_2_80_1"/>
    <protectedRange sqref="N687:N704" name="Rango2_2_12_1_1_1_2_81_1"/>
    <protectedRange sqref="N705:N719" name="Rango2_2_12_1_1_1_2_82_1"/>
    <protectedRange sqref="N720:N734" name="Rango2_2_12_1_1_1_2_83_1"/>
    <protectedRange sqref="N735:N751" name="Rango2_2_12_1_1_1_2_84_1"/>
    <protectedRange sqref="N752:N770" name="Rango2_2_12_1_1_1_2_85_1"/>
    <protectedRange sqref="N771:N787" name="Rango2_2_12_1_1_1_2_86_1"/>
    <protectedRange sqref="N788:N802" name="Rango2_2_12_1_1_1_2_87_1"/>
    <protectedRange sqref="N803:N817" name="Rango2_2_12_1_1_1_2_88_1"/>
    <protectedRange sqref="N819:N834" name="Rango2_2_12_1_1_1_2_89_1"/>
    <protectedRange sqref="N835:N849" name="Rango2_2_12_1_1_1_2_90_1"/>
    <protectedRange sqref="N850:N880" name="Rango2_2_12_1_1_1_2_91_1"/>
    <protectedRange sqref="N881:N898" name="Rango2_2_12_1_1_1_2_92_1"/>
    <protectedRange sqref="N899:N910" name="Rango2_2_12_1_1_1_2_93_1"/>
    <protectedRange sqref="N911:N925" name="Rango2_2_12_1_1_1_2_94_1"/>
    <protectedRange sqref="N943:N954" name="Rango2_2_12_1_1_1_2_96_1"/>
    <protectedRange sqref="N955:N969" name="Rango2_2_12_1_1_1_2_97_1"/>
    <protectedRange sqref="N970" name="Rango2_2_12_1_1_1_2_98_1"/>
    <protectedRange sqref="N971:N982" name="Rango2_2_12_1_1_1_2_99_1"/>
    <protectedRange sqref="N1126:N1135" name="Rango2_2_12_1_1_1_2_7_1"/>
    <protectedRange sqref="N1136:N1142" name="Rango2_2_12_1_1_1_2_14_1"/>
    <protectedRange sqref="N1143:N1175" name="Rango2_2_12_1_1_1_2_15_1"/>
    <protectedRange sqref="N1176:N1188" name="Rango2_2_12_1_1_1_2_30_1"/>
    <protectedRange sqref="N1189:N1201" name="Rango2_2_12_1_1_1_2_31_1"/>
    <protectedRange sqref="N1202:N1214" name="Rango2_2_12_1_1_1_2_45_1"/>
    <protectedRange sqref="N1215:N1225" name="Rango2_2_12_1_1_1_2_47_1"/>
    <protectedRange sqref="N1237:N1246" name="Rango2_2_12_1_1_1_2_95_1"/>
    <protectedRange sqref="P1246" name="Rango2_5_2_2_1_1_1_1_1_1"/>
    <protectedRange sqref="N818" name="Rango2_2_12_1_1_1_2_1"/>
  </protectedRanges>
  <autoFilter ref="A11:R1246" xr:uid="{00000000-0001-0000-0200-000000000000}">
    <filterColumn colId="0">
      <filters>
        <filter val="IMPUESTOS"/>
      </filters>
    </filterColumn>
  </autoFilter>
  <mergeCells count="826">
    <mergeCell ref="A9:R9"/>
    <mergeCell ref="H61:H62"/>
    <mergeCell ref="G68:G69"/>
    <mergeCell ref="C58:C65"/>
    <mergeCell ref="D58:D65"/>
    <mergeCell ref="E58:E65"/>
    <mergeCell ref="F58:F65"/>
    <mergeCell ref="G58:G65"/>
    <mergeCell ref="H59:H60"/>
    <mergeCell ref="H64:H65"/>
    <mergeCell ref="C66:C67"/>
    <mergeCell ref="H12:H14"/>
    <mergeCell ref="H16:H17"/>
    <mergeCell ref="H20:H21"/>
    <mergeCell ref="H22:H23"/>
    <mergeCell ref="E12:E14"/>
    <mergeCell ref="F12:F14"/>
    <mergeCell ref="H24:H25"/>
    <mergeCell ref="H26:H28"/>
    <mergeCell ref="C29:C36"/>
    <mergeCell ref="D29:D36"/>
    <mergeCell ref="E29:E36"/>
    <mergeCell ref="F29:F36"/>
    <mergeCell ref="G29:G36"/>
    <mergeCell ref="C983:C993"/>
    <mergeCell ref="D983:D993"/>
    <mergeCell ref="E983:E993"/>
    <mergeCell ref="F983:F993"/>
    <mergeCell ref="G983:G993"/>
    <mergeCell ref="C994:C1009"/>
    <mergeCell ref="D994:D1009"/>
    <mergeCell ref="E994:E1009"/>
    <mergeCell ref="F994:F1009"/>
    <mergeCell ref="G994:G1009"/>
    <mergeCell ref="C926:C942"/>
    <mergeCell ref="D926:D942"/>
    <mergeCell ref="E926:E942"/>
    <mergeCell ref="F926:F942"/>
    <mergeCell ref="G926:G942"/>
    <mergeCell ref="C943:C954"/>
    <mergeCell ref="D943:D954"/>
    <mergeCell ref="E943:E954"/>
    <mergeCell ref="F943:F954"/>
    <mergeCell ref="G943:G954"/>
    <mergeCell ref="C502:C507"/>
    <mergeCell ref="D502:D507"/>
    <mergeCell ref="E502:E507"/>
    <mergeCell ref="F502:F507"/>
    <mergeCell ref="G502:G507"/>
    <mergeCell ref="C508:C519"/>
    <mergeCell ref="D508:D519"/>
    <mergeCell ref="E508:E519"/>
    <mergeCell ref="F508:F519"/>
    <mergeCell ref="G508:G519"/>
    <mergeCell ref="A1:B3"/>
    <mergeCell ref="G3:J3"/>
    <mergeCell ref="A4:E4"/>
    <mergeCell ref="P4:Q4"/>
    <mergeCell ref="A5:E5"/>
    <mergeCell ref="P5:Q5"/>
    <mergeCell ref="A6:E6"/>
    <mergeCell ref="P6:Q6"/>
    <mergeCell ref="A7:E7"/>
    <mergeCell ref="P7:Q7"/>
    <mergeCell ref="A8:E8"/>
    <mergeCell ref="C1126:C1135"/>
    <mergeCell ref="D1126:D1135"/>
    <mergeCell ref="E1126:E1135"/>
    <mergeCell ref="F1126:F1135"/>
    <mergeCell ref="G1126:G1135"/>
    <mergeCell ref="C1114:C1119"/>
    <mergeCell ref="D1114:D1119"/>
    <mergeCell ref="E1114:E1119"/>
    <mergeCell ref="F1114:F1119"/>
    <mergeCell ref="G1114:G1119"/>
    <mergeCell ref="G12:G14"/>
    <mergeCell ref="C15:C19"/>
    <mergeCell ref="D15:D19"/>
    <mergeCell ref="E15:E19"/>
    <mergeCell ref="F15:F19"/>
    <mergeCell ref="G15:G19"/>
    <mergeCell ref="C20:C23"/>
    <mergeCell ref="D20:D23"/>
    <mergeCell ref="E20:E23"/>
    <mergeCell ref="F20:F23"/>
    <mergeCell ref="G20:G23"/>
    <mergeCell ref="C12:C14"/>
    <mergeCell ref="D12:D14"/>
    <mergeCell ref="H29:H30"/>
    <mergeCell ref="H31:H33"/>
    <mergeCell ref="H34:H36"/>
    <mergeCell ref="C24:C28"/>
    <mergeCell ref="D24:D28"/>
    <mergeCell ref="E24:E28"/>
    <mergeCell ref="F24:F28"/>
    <mergeCell ref="G24:G28"/>
    <mergeCell ref="H37:H38"/>
    <mergeCell ref="C37:C40"/>
    <mergeCell ref="D37:D40"/>
    <mergeCell ref="E37:E40"/>
    <mergeCell ref="F37:F40"/>
    <mergeCell ref="G37:G40"/>
    <mergeCell ref="C41:C43"/>
    <mergeCell ref="D41:D43"/>
    <mergeCell ref="E41:E43"/>
    <mergeCell ref="F41:F43"/>
    <mergeCell ref="G41:G43"/>
    <mergeCell ref="H42:H43"/>
    <mergeCell ref="C44:C46"/>
    <mergeCell ref="D44:D46"/>
    <mergeCell ref="E44:E46"/>
    <mergeCell ref="F44:F46"/>
    <mergeCell ref="G44:G46"/>
    <mergeCell ref="H44:H46"/>
    <mergeCell ref="E47:E48"/>
    <mergeCell ref="F47:F48"/>
    <mergeCell ref="C53:C57"/>
    <mergeCell ref="D53:D57"/>
    <mergeCell ref="E53:E57"/>
    <mergeCell ref="F53:F57"/>
    <mergeCell ref="G53:G57"/>
    <mergeCell ref="H53:H54"/>
    <mergeCell ref="H55:H56"/>
    <mergeCell ref="G47:G48"/>
    <mergeCell ref="C47:C48"/>
    <mergeCell ref="D47:D48"/>
    <mergeCell ref="D66:D67"/>
    <mergeCell ref="E66:E67"/>
    <mergeCell ref="F66:F67"/>
    <mergeCell ref="C68:C69"/>
    <mergeCell ref="D68:D69"/>
    <mergeCell ref="E68:E69"/>
    <mergeCell ref="F68:F69"/>
    <mergeCell ref="H68:H69"/>
    <mergeCell ref="C70:C72"/>
    <mergeCell ref="D70:D72"/>
    <mergeCell ref="E70:E72"/>
    <mergeCell ref="F70:F72"/>
    <mergeCell ref="G70:G72"/>
    <mergeCell ref="H71:H72"/>
    <mergeCell ref="C74:C75"/>
    <mergeCell ref="D74:D75"/>
    <mergeCell ref="E74:E75"/>
    <mergeCell ref="F74:F75"/>
    <mergeCell ref="G74:G75"/>
    <mergeCell ref="H74:H75"/>
    <mergeCell ref="C77:C79"/>
    <mergeCell ref="D77:D79"/>
    <mergeCell ref="E77:E79"/>
    <mergeCell ref="F77:F79"/>
    <mergeCell ref="G77:G79"/>
    <mergeCell ref="H77:H78"/>
    <mergeCell ref="C80:C82"/>
    <mergeCell ref="D80:D82"/>
    <mergeCell ref="E80:E82"/>
    <mergeCell ref="F80:F82"/>
    <mergeCell ref="G80:G82"/>
    <mergeCell ref="H80:H81"/>
    <mergeCell ref="C83:C87"/>
    <mergeCell ref="D83:D87"/>
    <mergeCell ref="E83:E87"/>
    <mergeCell ref="F83:F87"/>
    <mergeCell ref="G83:G87"/>
    <mergeCell ref="H84:H85"/>
    <mergeCell ref="C88:C92"/>
    <mergeCell ref="D88:D92"/>
    <mergeCell ref="E88:E92"/>
    <mergeCell ref="F88:F92"/>
    <mergeCell ref="G88:G92"/>
    <mergeCell ref="H90:H91"/>
    <mergeCell ref="C93:C94"/>
    <mergeCell ref="D93:D94"/>
    <mergeCell ref="E93:E94"/>
    <mergeCell ref="F93:F94"/>
    <mergeCell ref="G93:G94"/>
    <mergeCell ref="H93:H94"/>
    <mergeCell ref="C95:C100"/>
    <mergeCell ref="D95:D100"/>
    <mergeCell ref="E95:E100"/>
    <mergeCell ref="F95:F100"/>
    <mergeCell ref="G95:G100"/>
    <mergeCell ref="H95:H96"/>
    <mergeCell ref="H98:H99"/>
    <mergeCell ref="C101:C103"/>
    <mergeCell ref="D101:D103"/>
    <mergeCell ref="E101:E103"/>
    <mergeCell ref="F101:F103"/>
    <mergeCell ref="G101:G103"/>
    <mergeCell ref="H104:H109"/>
    <mergeCell ref="C120:C135"/>
    <mergeCell ref="D120:D135"/>
    <mergeCell ref="E120:E135"/>
    <mergeCell ref="F120:F135"/>
    <mergeCell ref="G120:G135"/>
    <mergeCell ref="H131:H135"/>
    <mergeCell ref="C136:C144"/>
    <mergeCell ref="D136:D144"/>
    <mergeCell ref="E136:E144"/>
    <mergeCell ref="F136:F144"/>
    <mergeCell ref="G136:G144"/>
    <mergeCell ref="H138:H144"/>
    <mergeCell ref="C104:C119"/>
    <mergeCell ref="D104:D119"/>
    <mergeCell ref="E104:E119"/>
    <mergeCell ref="F104:F119"/>
    <mergeCell ref="G104:G119"/>
    <mergeCell ref="C145:C156"/>
    <mergeCell ref="D145:D156"/>
    <mergeCell ref="E145:E156"/>
    <mergeCell ref="F145:F156"/>
    <mergeCell ref="G145:G156"/>
    <mergeCell ref="C157:C180"/>
    <mergeCell ref="D157:D180"/>
    <mergeCell ref="E157:E180"/>
    <mergeCell ref="F157:F180"/>
    <mergeCell ref="G157:G180"/>
    <mergeCell ref="D181:D183"/>
    <mergeCell ref="E181:E183"/>
    <mergeCell ref="F181:F183"/>
    <mergeCell ref="G181:G183"/>
    <mergeCell ref="H181:H182"/>
    <mergeCell ref="C184:C189"/>
    <mergeCell ref="D184:D189"/>
    <mergeCell ref="E184:E189"/>
    <mergeCell ref="F184:F189"/>
    <mergeCell ref="G184:G189"/>
    <mergeCell ref="H184:H185"/>
    <mergeCell ref="H186:H187"/>
    <mergeCell ref="H188:H189"/>
    <mergeCell ref="C181:C183"/>
    <mergeCell ref="H190:H191"/>
    <mergeCell ref="H192:H193"/>
    <mergeCell ref="H194:H195"/>
    <mergeCell ref="C196:C197"/>
    <mergeCell ref="D196:D197"/>
    <mergeCell ref="E196:E197"/>
    <mergeCell ref="F196:F197"/>
    <mergeCell ref="G196:G197"/>
    <mergeCell ref="H196:H197"/>
    <mergeCell ref="C190:C195"/>
    <mergeCell ref="D190:D195"/>
    <mergeCell ref="E190:E195"/>
    <mergeCell ref="F190:F195"/>
    <mergeCell ref="G190:G195"/>
    <mergeCell ref="H198:H199"/>
    <mergeCell ref="H200:H201"/>
    <mergeCell ref="C211:C223"/>
    <mergeCell ref="D211:D223"/>
    <mergeCell ref="E211:E223"/>
    <mergeCell ref="F211:F223"/>
    <mergeCell ref="G211:G223"/>
    <mergeCell ref="H211:H212"/>
    <mergeCell ref="H213:H214"/>
    <mergeCell ref="C198:C210"/>
    <mergeCell ref="D198:D210"/>
    <mergeCell ref="E198:E210"/>
    <mergeCell ref="F198:F210"/>
    <mergeCell ref="G198:G210"/>
    <mergeCell ref="H224:H225"/>
    <mergeCell ref="H226:H227"/>
    <mergeCell ref="C237:C249"/>
    <mergeCell ref="D237:D249"/>
    <mergeCell ref="E237:E249"/>
    <mergeCell ref="F237:F249"/>
    <mergeCell ref="G237:G249"/>
    <mergeCell ref="H237:H238"/>
    <mergeCell ref="H239:H240"/>
    <mergeCell ref="C224:C236"/>
    <mergeCell ref="D224:D236"/>
    <mergeCell ref="E224:E236"/>
    <mergeCell ref="F224:F236"/>
    <mergeCell ref="G224:G236"/>
    <mergeCell ref="H252:H255"/>
    <mergeCell ref="C265:C267"/>
    <mergeCell ref="D265:D267"/>
    <mergeCell ref="E265:E267"/>
    <mergeCell ref="F265:F267"/>
    <mergeCell ref="G265:G267"/>
    <mergeCell ref="H265:H266"/>
    <mergeCell ref="C268:C272"/>
    <mergeCell ref="D268:D272"/>
    <mergeCell ref="E268:E272"/>
    <mergeCell ref="F268:F272"/>
    <mergeCell ref="G268:G272"/>
    <mergeCell ref="H268:H269"/>
    <mergeCell ref="H270:H271"/>
    <mergeCell ref="C250:C264"/>
    <mergeCell ref="D250:D264"/>
    <mergeCell ref="E250:E264"/>
    <mergeCell ref="F250:F264"/>
    <mergeCell ref="G250:G264"/>
    <mergeCell ref="H273:H274"/>
    <mergeCell ref="C284:C294"/>
    <mergeCell ref="D284:D294"/>
    <mergeCell ref="E284:E294"/>
    <mergeCell ref="F284:F294"/>
    <mergeCell ref="G284:G294"/>
    <mergeCell ref="H284:H285"/>
    <mergeCell ref="C295:C305"/>
    <mergeCell ref="D295:D305"/>
    <mergeCell ref="E295:E305"/>
    <mergeCell ref="F295:F305"/>
    <mergeCell ref="G295:G305"/>
    <mergeCell ref="H295:H296"/>
    <mergeCell ref="C273:C283"/>
    <mergeCell ref="D273:D283"/>
    <mergeCell ref="E273:E283"/>
    <mergeCell ref="F273:F283"/>
    <mergeCell ref="G273:G283"/>
    <mergeCell ref="H307:H308"/>
    <mergeCell ref="C318:C329"/>
    <mergeCell ref="D318:D329"/>
    <mergeCell ref="E318:E329"/>
    <mergeCell ref="F318:F329"/>
    <mergeCell ref="G318:G329"/>
    <mergeCell ref="H319:H320"/>
    <mergeCell ref="C330:C332"/>
    <mergeCell ref="D330:D332"/>
    <mergeCell ref="E330:E332"/>
    <mergeCell ref="F330:F332"/>
    <mergeCell ref="G330:G332"/>
    <mergeCell ref="H330:H332"/>
    <mergeCell ref="C306:C317"/>
    <mergeCell ref="D306:D317"/>
    <mergeCell ref="E306:E317"/>
    <mergeCell ref="F306:F317"/>
    <mergeCell ref="G306:G317"/>
    <mergeCell ref="H334:H335"/>
    <mergeCell ref="C345:C356"/>
    <mergeCell ref="D345:D356"/>
    <mergeCell ref="E345:E356"/>
    <mergeCell ref="F345:F356"/>
    <mergeCell ref="G345:G356"/>
    <mergeCell ref="H346:H347"/>
    <mergeCell ref="C357:C368"/>
    <mergeCell ref="D357:D368"/>
    <mergeCell ref="E357:E368"/>
    <mergeCell ref="F357:F368"/>
    <mergeCell ref="G357:G368"/>
    <mergeCell ref="H358:H359"/>
    <mergeCell ref="C333:C344"/>
    <mergeCell ref="D333:D344"/>
    <mergeCell ref="E333:E344"/>
    <mergeCell ref="F333:F344"/>
    <mergeCell ref="G333:G344"/>
    <mergeCell ref="H370:H371"/>
    <mergeCell ref="C381:C383"/>
    <mergeCell ref="D381:D383"/>
    <mergeCell ref="E381:E383"/>
    <mergeCell ref="F381:F383"/>
    <mergeCell ref="G381:G383"/>
    <mergeCell ref="H381:H383"/>
    <mergeCell ref="C384:C395"/>
    <mergeCell ref="D384:D395"/>
    <mergeCell ref="E384:E395"/>
    <mergeCell ref="F384:F395"/>
    <mergeCell ref="G384:G395"/>
    <mergeCell ref="H385:H386"/>
    <mergeCell ref="C369:C380"/>
    <mergeCell ref="D369:D380"/>
    <mergeCell ref="E369:E380"/>
    <mergeCell ref="F369:F380"/>
    <mergeCell ref="G369:G380"/>
    <mergeCell ref="H397:H398"/>
    <mergeCell ref="C408:C419"/>
    <mergeCell ref="D408:D419"/>
    <mergeCell ref="E408:E419"/>
    <mergeCell ref="F408:F419"/>
    <mergeCell ref="G408:G419"/>
    <mergeCell ref="H409:H410"/>
    <mergeCell ref="C420:C431"/>
    <mergeCell ref="D420:D431"/>
    <mergeCell ref="E420:E431"/>
    <mergeCell ref="F420:F431"/>
    <mergeCell ref="G420:G431"/>
    <mergeCell ref="H421:H422"/>
    <mergeCell ref="C396:C407"/>
    <mergeCell ref="D396:D407"/>
    <mergeCell ref="E396:E407"/>
    <mergeCell ref="F396:F407"/>
    <mergeCell ref="G396:G407"/>
    <mergeCell ref="H432:H433"/>
    <mergeCell ref="C443:C453"/>
    <mergeCell ref="D443:D453"/>
    <mergeCell ref="E443:E453"/>
    <mergeCell ref="F443:F453"/>
    <mergeCell ref="G443:G453"/>
    <mergeCell ref="H443:H444"/>
    <mergeCell ref="C454:C465"/>
    <mergeCell ref="D454:D465"/>
    <mergeCell ref="E454:E465"/>
    <mergeCell ref="F454:F465"/>
    <mergeCell ref="G454:G465"/>
    <mergeCell ref="H454:H456"/>
    <mergeCell ref="C432:C442"/>
    <mergeCell ref="D432:D442"/>
    <mergeCell ref="E432:E442"/>
    <mergeCell ref="F432:F442"/>
    <mergeCell ref="G432:G442"/>
    <mergeCell ref="H466:H468"/>
    <mergeCell ref="C478:C489"/>
    <mergeCell ref="D478:D489"/>
    <mergeCell ref="E478:E489"/>
    <mergeCell ref="F478:F489"/>
    <mergeCell ref="G478:G489"/>
    <mergeCell ref="H478:H480"/>
    <mergeCell ref="C490:C501"/>
    <mergeCell ref="D490:D501"/>
    <mergeCell ref="E490:E501"/>
    <mergeCell ref="F490:F501"/>
    <mergeCell ref="G490:G501"/>
    <mergeCell ref="H490:H492"/>
    <mergeCell ref="C466:C477"/>
    <mergeCell ref="D466:D477"/>
    <mergeCell ref="E466:E477"/>
    <mergeCell ref="F466:F477"/>
    <mergeCell ref="G466:G477"/>
    <mergeCell ref="H508:H510"/>
    <mergeCell ref="C520:C533"/>
    <mergeCell ref="D520:D533"/>
    <mergeCell ref="E520:E533"/>
    <mergeCell ref="F520:F533"/>
    <mergeCell ref="G520:G533"/>
    <mergeCell ref="H522:H524"/>
    <mergeCell ref="C534:C544"/>
    <mergeCell ref="D534:D544"/>
    <mergeCell ref="E534:E544"/>
    <mergeCell ref="F534:F544"/>
    <mergeCell ref="G534:G544"/>
    <mergeCell ref="H534:H535"/>
    <mergeCell ref="H545:H547"/>
    <mergeCell ref="C557:C568"/>
    <mergeCell ref="D557:D568"/>
    <mergeCell ref="E557:E568"/>
    <mergeCell ref="F557:F568"/>
    <mergeCell ref="G557:G568"/>
    <mergeCell ref="H557:H559"/>
    <mergeCell ref="C569:C579"/>
    <mergeCell ref="D569:D579"/>
    <mergeCell ref="E569:E579"/>
    <mergeCell ref="F569:F579"/>
    <mergeCell ref="G569:G579"/>
    <mergeCell ref="H569:H570"/>
    <mergeCell ref="C545:C556"/>
    <mergeCell ref="D545:D556"/>
    <mergeCell ref="E545:E556"/>
    <mergeCell ref="F545:F556"/>
    <mergeCell ref="G545:G556"/>
    <mergeCell ref="H580:H581"/>
    <mergeCell ref="C591:C601"/>
    <mergeCell ref="D591:D601"/>
    <mergeCell ref="E591:E601"/>
    <mergeCell ref="F591:F601"/>
    <mergeCell ref="G591:G601"/>
    <mergeCell ref="H591:H592"/>
    <mergeCell ref="C602:C614"/>
    <mergeCell ref="D602:D614"/>
    <mergeCell ref="E602:E614"/>
    <mergeCell ref="F602:F614"/>
    <mergeCell ref="G602:G614"/>
    <mergeCell ref="H602:H605"/>
    <mergeCell ref="C580:C590"/>
    <mergeCell ref="D580:D590"/>
    <mergeCell ref="E580:E590"/>
    <mergeCell ref="F580:F590"/>
    <mergeCell ref="G580:G590"/>
    <mergeCell ref="H615:H618"/>
    <mergeCell ref="C628:C638"/>
    <mergeCell ref="D628:D638"/>
    <mergeCell ref="E628:E638"/>
    <mergeCell ref="F628:F638"/>
    <mergeCell ref="G628:G638"/>
    <mergeCell ref="H628:H629"/>
    <mergeCell ref="C639:C649"/>
    <mergeCell ref="D639:D649"/>
    <mergeCell ref="E639:E649"/>
    <mergeCell ref="F639:F649"/>
    <mergeCell ref="G639:G649"/>
    <mergeCell ref="H639:H640"/>
    <mergeCell ref="C615:C627"/>
    <mergeCell ref="D615:D627"/>
    <mergeCell ref="E615:E627"/>
    <mergeCell ref="F615:F627"/>
    <mergeCell ref="G615:G627"/>
    <mergeCell ref="H650:H651"/>
    <mergeCell ref="C661:C662"/>
    <mergeCell ref="D661:D662"/>
    <mergeCell ref="E661:E662"/>
    <mergeCell ref="F661:F662"/>
    <mergeCell ref="G661:G662"/>
    <mergeCell ref="C663:C673"/>
    <mergeCell ref="D663:D673"/>
    <mergeCell ref="E663:E673"/>
    <mergeCell ref="F663:F673"/>
    <mergeCell ref="G663:G673"/>
    <mergeCell ref="H663:H664"/>
    <mergeCell ref="C650:C660"/>
    <mergeCell ref="D650:D660"/>
    <mergeCell ref="E650:E660"/>
    <mergeCell ref="F650:F660"/>
    <mergeCell ref="G650:G660"/>
    <mergeCell ref="H674:H675"/>
    <mergeCell ref="C676:C686"/>
    <mergeCell ref="D676:D686"/>
    <mergeCell ref="E676:E686"/>
    <mergeCell ref="F676:F686"/>
    <mergeCell ref="G676:G686"/>
    <mergeCell ref="H676:H677"/>
    <mergeCell ref="C687:C704"/>
    <mergeCell ref="D687:D704"/>
    <mergeCell ref="E687:E704"/>
    <mergeCell ref="F687:F704"/>
    <mergeCell ref="G687:G704"/>
    <mergeCell ref="H689:H690"/>
    <mergeCell ref="C674:C675"/>
    <mergeCell ref="D674:D675"/>
    <mergeCell ref="E674:E675"/>
    <mergeCell ref="F674:F675"/>
    <mergeCell ref="G674:G675"/>
    <mergeCell ref="H706:H707"/>
    <mergeCell ref="C720:C734"/>
    <mergeCell ref="D720:D734"/>
    <mergeCell ref="E720:E734"/>
    <mergeCell ref="F720:F734"/>
    <mergeCell ref="G720:G734"/>
    <mergeCell ref="H720:H721"/>
    <mergeCell ref="C735:C751"/>
    <mergeCell ref="D735:D751"/>
    <mergeCell ref="E735:E751"/>
    <mergeCell ref="F735:F751"/>
    <mergeCell ref="G735:G751"/>
    <mergeCell ref="C705:C719"/>
    <mergeCell ref="D705:D719"/>
    <mergeCell ref="E705:E719"/>
    <mergeCell ref="F705:F719"/>
    <mergeCell ref="G705:G719"/>
    <mergeCell ref="H753:H754"/>
    <mergeCell ref="C771:C787"/>
    <mergeCell ref="D771:D787"/>
    <mergeCell ref="E771:E787"/>
    <mergeCell ref="F771:F787"/>
    <mergeCell ref="G771:G787"/>
    <mergeCell ref="H772:H773"/>
    <mergeCell ref="C788:C802"/>
    <mergeCell ref="D788:D802"/>
    <mergeCell ref="E788:E802"/>
    <mergeCell ref="F788:F802"/>
    <mergeCell ref="G788:G802"/>
    <mergeCell ref="H789:H790"/>
    <mergeCell ref="C752:C770"/>
    <mergeCell ref="D752:D770"/>
    <mergeCell ref="E752:E770"/>
    <mergeCell ref="F752:F770"/>
    <mergeCell ref="G752:G770"/>
    <mergeCell ref="H804:H805"/>
    <mergeCell ref="C819:C834"/>
    <mergeCell ref="D819:D834"/>
    <mergeCell ref="E819:E834"/>
    <mergeCell ref="F819:F834"/>
    <mergeCell ref="G819:G834"/>
    <mergeCell ref="C835:C849"/>
    <mergeCell ref="D835:D849"/>
    <mergeCell ref="E835:E849"/>
    <mergeCell ref="F835:F849"/>
    <mergeCell ref="G835:G849"/>
    <mergeCell ref="C803:C817"/>
    <mergeCell ref="D803:D817"/>
    <mergeCell ref="E803:E817"/>
    <mergeCell ref="F803:F817"/>
    <mergeCell ref="G803:G817"/>
    <mergeCell ref="G850:G864"/>
    <mergeCell ref="C865:C880"/>
    <mergeCell ref="D865:D880"/>
    <mergeCell ref="E865:E880"/>
    <mergeCell ref="F865:F880"/>
    <mergeCell ref="G865:G880"/>
    <mergeCell ref="C881:C898"/>
    <mergeCell ref="D881:D898"/>
    <mergeCell ref="E881:E898"/>
    <mergeCell ref="F881:F898"/>
    <mergeCell ref="G881:G898"/>
    <mergeCell ref="C850:C864"/>
    <mergeCell ref="D850:D864"/>
    <mergeCell ref="E850:E864"/>
    <mergeCell ref="F850:F864"/>
    <mergeCell ref="H882:H883"/>
    <mergeCell ref="C899:C910"/>
    <mergeCell ref="D899:D910"/>
    <mergeCell ref="E899:E910"/>
    <mergeCell ref="F899:F910"/>
    <mergeCell ref="G899:G910"/>
    <mergeCell ref="C911:C925"/>
    <mergeCell ref="D911:D925"/>
    <mergeCell ref="E911:E925"/>
    <mergeCell ref="F911:F925"/>
    <mergeCell ref="G911:G925"/>
    <mergeCell ref="H943:H944"/>
    <mergeCell ref="C955:C969"/>
    <mergeCell ref="D955:D969"/>
    <mergeCell ref="E955:E969"/>
    <mergeCell ref="F955:F969"/>
    <mergeCell ref="G955:G969"/>
    <mergeCell ref="H955:H960"/>
    <mergeCell ref="C971:C982"/>
    <mergeCell ref="D971:D982"/>
    <mergeCell ref="E971:E982"/>
    <mergeCell ref="F971:F982"/>
    <mergeCell ref="G971:G982"/>
    <mergeCell ref="H994:H997"/>
    <mergeCell ref="H998:H999"/>
    <mergeCell ref="C1010:C1012"/>
    <mergeCell ref="D1010:D1012"/>
    <mergeCell ref="E1010:E1012"/>
    <mergeCell ref="F1010:F1012"/>
    <mergeCell ref="G1010:G1012"/>
    <mergeCell ref="C1013:C1016"/>
    <mergeCell ref="D1013:D1016"/>
    <mergeCell ref="E1013:E1016"/>
    <mergeCell ref="F1013:F1016"/>
    <mergeCell ref="G1013:G1016"/>
    <mergeCell ref="H1015:H1016"/>
    <mergeCell ref="G1017:G1020"/>
    <mergeCell ref="C1021:C1022"/>
    <mergeCell ref="D1021:D1022"/>
    <mergeCell ref="E1021:E1022"/>
    <mergeCell ref="F1021:F1022"/>
    <mergeCell ref="G1021:G1022"/>
    <mergeCell ref="C1023:C1026"/>
    <mergeCell ref="D1023:D1026"/>
    <mergeCell ref="E1023:E1026"/>
    <mergeCell ref="F1023:F1026"/>
    <mergeCell ref="G1023:G1026"/>
    <mergeCell ref="C1017:C1020"/>
    <mergeCell ref="D1017:D1020"/>
    <mergeCell ref="E1017:E1020"/>
    <mergeCell ref="F1017:F1020"/>
    <mergeCell ref="C1027:C1029"/>
    <mergeCell ref="D1027:D1029"/>
    <mergeCell ref="E1027:E1029"/>
    <mergeCell ref="F1027:F1029"/>
    <mergeCell ref="G1027:G1029"/>
    <mergeCell ref="C1031:C1035"/>
    <mergeCell ref="D1031:D1035"/>
    <mergeCell ref="E1031:E1035"/>
    <mergeCell ref="F1031:F1035"/>
    <mergeCell ref="G1031:G1035"/>
    <mergeCell ref="H1031:H1032"/>
    <mergeCell ref="H1034:H1035"/>
    <mergeCell ref="C1036:C1040"/>
    <mergeCell ref="D1036:D1040"/>
    <mergeCell ref="E1036:E1040"/>
    <mergeCell ref="F1036:F1040"/>
    <mergeCell ref="G1036:G1040"/>
    <mergeCell ref="H1036:H1037"/>
    <mergeCell ref="H1038:H1039"/>
    <mergeCell ref="H1041:H1042"/>
    <mergeCell ref="H1043:H1044"/>
    <mergeCell ref="C1045:C1048"/>
    <mergeCell ref="D1045:D1048"/>
    <mergeCell ref="E1045:E1048"/>
    <mergeCell ref="F1045:F1048"/>
    <mergeCell ref="G1045:G1048"/>
    <mergeCell ref="H1045:H1046"/>
    <mergeCell ref="H1047:H1048"/>
    <mergeCell ref="C1041:C1044"/>
    <mergeCell ref="D1041:D1044"/>
    <mergeCell ref="E1041:E1044"/>
    <mergeCell ref="F1041:F1044"/>
    <mergeCell ref="G1041:G1044"/>
    <mergeCell ref="H1049:H1050"/>
    <mergeCell ref="C1053:C1056"/>
    <mergeCell ref="D1053:D1056"/>
    <mergeCell ref="E1053:E1056"/>
    <mergeCell ref="F1053:F1056"/>
    <mergeCell ref="G1053:G1056"/>
    <mergeCell ref="H1053:H1054"/>
    <mergeCell ref="C1057:C1058"/>
    <mergeCell ref="D1057:D1058"/>
    <mergeCell ref="E1057:E1058"/>
    <mergeCell ref="F1057:F1058"/>
    <mergeCell ref="G1057:G1058"/>
    <mergeCell ref="C1049:C1052"/>
    <mergeCell ref="D1049:D1052"/>
    <mergeCell ref="E1049:E1052"/>
    <mergeCell ref="F1049:F1052"/>
    <mergeCell ref="G1049:G1052"/>
    <mergeCell ref="H1059:H1060"/>
    <mergeCell ref="H1062:H1063"/>
    <mergeCell ref="C1064:C1066"/>
    <mergeCell ref="D1064:D1066"/>
    <mergeCell ref="E1064:E1066"/>
    <mergeCell ref="F1064:F1066"/>
    <mergeCell ref="G1064:G1066"/>
    <mergeCell ref="C1067:C1071"/>
    <mergeCell ref="D1067:D1071"/>
    <mergeCell ref="E1067:E1071"/>
    <mergeCell ref="F1067:F1071"/>
    <mergeCell ref="G1067:G1071"/>
    <mergeCell ref="H1067:H1068"/>
    <mergeCell ref="H1069:H1070"/>
    <mergeCell ref="C1059:C1063"/>
    <mergeCell ref="D1059:D1063"/>
    <mergeCell ref="E1059:E1063"/>
    <mergeCell ref="F1059:F1063"/>
    <mergeCell ref="G1059:G1063"/>
    <mergeCell ref="H1072:H1073"/>
    <mergeCell ref="H1074:H1075"/>
    <mergeCell ref="C1077:C1081"/>
    <mergeCell ref="D1077:D1081"/>
    <mergeCell ref="E1077:E1081"/>
    <mergeCell ref="F1077:F1081"/>
    <mergeCell ref="G1077:G1081"/>
    <mergeCell ref="H1077:H1078"/>
    <mergeCell ref="H1079:H1080"/>
    <mergeCell ref="C1072:C1076"/>
    <mergeCell ref="D1072:D1076"/>
    <mergeCell ref="E1072:E1076"/>
    <mergeCell ref="F1072:F1076"/>
    <mergeCell ref="G1072:G1076"/>
    <mergeCell ref="H1082:H1083"/>
    <mergeCell ref="H1084:H1085"/>
    <mergeCell ref="C1087:C1091"/>
    <mergeCell ref="D1087:D1091"/>
    <mergeCell ref="E1087:E1091"/>
    <mergeCell ref="F1087:F1091"/>
    <mergeCell ref="G1087:G1091"/>
    <mergeCell ref="H1087:H1088"/>
    <mergeCell ref="H1089:H1090"/>
    <mergeCell ref="C1082:C1086"/>
    <mergeCell ref="D1082:D1086"/>
    <mergeCell ref="E1082:E1086"/>
    <mergeCell ref="F1082:F1086"/>
    <mergeCell ref="G1082:G1086"/>
    <mergeCell ref="H1092:H1093"/>
    <mergeCell ref="H1094:H1095"/>
    <mergeCell ref="C1099:C1103"/>
    <mergeCell ref="D1099:D1103"/>
    <mergeCell ref="E1099:E1103"/>
    <mergeCell ref="F1099:F1103"/>
    <mergeCell ref="G1099:G1103"/>
    <mergeCell ref="H1099:H1100"/>
    <mergeCell ref="H1101:H1102"/>
    <mergeCell ref="C1092:C1097"/>
    <mergeCell ref="D1092:D1097"/>
    <mergeCell ref="E1092:E1097"/>
    <mergeCell ref="F1092:F1097"/>
    <mergeCell ref="G1092:G1097"/>
    <mergeCell ref="G1104:G1108"/>
    <mergeCell ref="H1104:H1105"/>
    <mergeCell ref="H1106:H1107"/>
    <mergeCell ref="C1109:C1113"/>
    <mergeCell ref="D1109:D1113"/>
    <mergeCell ref="E1109:E1113"/>
    <mergeCell ref="F1109:F1113"/>
    <mergeCell ref="G1109:G1113"/>
    <mergeCell ref="H1109:H1110"/>
    <mergeCell ref="H1111:H1112"/>
    <mergeCell ref="C1104:C1108"/>
    <mergeCell ref="D1104:D1108"/>
    <mergeCell ref="E1104:E1108"/>
    <mergeCell ref="F1104:F1108"/>
    <mergeCell ref="H1114:H1115"/>
    <mergeCell ref="H1116:H1117"/>
    <mergeCell ref="C1120:C1125"/>
    <mergeCell ref="D1120:D1125"/>
    <mergeCell ref="E1120:E1125"/>
    <mergeCell ref="F1120:F1125"/>
    <mergeCell ref="G1120:G1125"/>
    <mergeCell ref="H1120:H1121"/>
    <mergeCell ref="H1122:H1123"/>
    <mergeCell ref="H1136:H1138"/>
    <mergeCell ref="H1141:H1142"/>
    <mergeCell ref="C1143:C1175"/>
    <mergeCell ref="D1143:D1175"/>
    <mergeCell ref="E1143:E1175"/>
    <mergeCell ref="F1143:F1175"/>
    <mergeCell ref="G1143:G1175"/>
    <mergeCell ref="H1144:H1146"/>
    <mergeCell ref="H1147:H1152"/>
    <mergeCell ref="H1153:H1155"/>
    <mergeCell ref="H1157:H1159"/>
    <mergeCell ref="C1136:C1142"/>
    <mergeCell ref="D1136:D1142"/>
    <mergeCell ref="E1136:E1142"/>
    <mergeCell ref="F1136:F1142"/>
    <mergeCell ref="G1136:G1142"/>
    <mergeCell ref="I1157:I1158"/>
    <mergeCell ref="H1169:H1173"/>
    <mergeCell ref="I1169:I1170"/>
    <mergeCell ref="I1171:I1172"/>
    <mergeCell ref="C1176:C1188"/>
    <mergeCell ref="D1176:D1188"/>
    <mergeCell ref="E1176:E1188"/>
    <mergeCell ref="F1176:F1188"/>
    <mergeCell ref="G1176:G1188"/>
    <mergeCell ref="H1176:H1178"/>
    <mergeCell ref="H1189:H1191"/>
    <mergeCell ref="C1202:C1214"/>
    <mergeCell ref="D1202:D1214"/>
    <mergeCell ref="E1202:E1214"/>
    <mergeCell ref="F1202:F1214"/>
    <mergeCell ref="G1202:G1214"/>
    <mergeCell ref="H1202:H1204"/>
    <mergeCell ref="C1215:C1225"/>
    <mergeCell ref="D1215:D1225"/>
    <mergeCell ref="E1215:E1225"/>
    <mergeCell ref="F1215:F1225"/>
    <mergeCell ref="G1215:G1225"/>
    <mergeCell ref="C1189:C1201"/>
    <mergeCell ref="D1189:D1201"/>
    <mergeCell ref="E1189:E1201"/>
    <mergeCell ref="F1189:F1201"/>
    <mergeCell ref="G1189:G1201"/>
    <mergeCell ref="G1226:G1236"/>
    <mergeCell ref="H1226:H1227"/>
    <mergeCell ref="C1237:C1246"/>
    <mergeCell ref="D1237:D1246"/>
    <mergeCell ref="E1237:E1246"/>
    <mergeCell ref="F1237:F1246"/>
    <mergeCell ref="G1237:G1246"/>
    <mergeCell ref="H1237:H1240"/>
    <mergeCell ref="H1242:H1244"/>
    <mergeCell ref="C1226:C1236"/>
    <mergeCell ref="D1226:D1236"/>
    <mergeCell ref="E1226:E1236"/>
    <mergeCell ref="F1226:F1236"/>
  </mergeCells>
  <phoneticPr fontId="41" type="noConversion"/>
  <conditionalFormatting sqref="R12:R1246">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66:I72 I159:I169 I499:I501 I510:I512 I523:I525 I118:I120 I536:I538 I558:I560 I569:I573 I582:I584 I131:I133 I1127 I595:I597 I609:I611 I144:I146 I626:I628 I640:I642 I656:I658 I1133:I1135 I1180 I673:I675 I692:I694 I709:I711 I724:I726 I863:I865 I1011:I1013 I867:I870 I1006:I1008 I1000 I1031 I1042 I918:I920 I740:I742 I786:I788 I756:I758 I771:I773 I316:I318 I802:I804 I832:I834 I12 I892:I894 I903:I909 I1037:I1039 I820:I822 I547:I549 I178:I182 I847:I849 I879:I883 I77 I203:I205 I218:I219 I226:I228 I238:I240 I253:I255 I214:I216 I265:I267 I281:I282 I277:I279 I289:I291 I296:I297 I320:I321 I304:I306 I328:I330 I340:I342 I351:I353 I362:I364 I374:I376 I386:I388 I398:I400 I410:I412 I428:I430 I442:I444 I453:I455 I465:I467 I477:I479 I488:I490 I1193 I1199:I1201 I1206 I1234:I1236 I1186:I1188 I1166:I1168 I1053 I1212:I1214 I1060:I1062 I105:I107 I1049:I1051 I1222:I1224 I1216" xr:uid="{65AEA6BE-89BA-4AFD-B007-7AA7ED8E489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463:J467 J475:J479 J176:J182 J486:J490 J142:J146 J1184:J1188 J124 I137:J137 J916:J920 J497:J501 J1053 J77 J129:J133 J492 J1004:J1008 J516 J152 J18 J529 J551 J556:J560 J562 J567:J573 J588 J66:J72 J171 J602 J624:J628 J633 J666 J671:J675 J638:J642 J702 J733 J722:J726 J738:J742 J1042 J1031 J1000 J1010:J1013 K946 J1047:J1051 J769:J773 K943 J784:J788 J800:J804 J830:J834 J104:J107 J825 J877:J883 J885 J890:J894 J1035:J1039 J901:J909 K921 K928:K929 J911 K937 J867:J870 J795 J749 J779 J818:J822 J754:J758 J717 J764 J813 J545:J549 J157:J169 J207 J218:J219 J236:J240 J258 J230:J231 J251:J255 J302:J306 J287:J291 J281:J282 J344 J355 J360:J364 J367 J384:J388 J403 J451:J455 J426:J430 J481 J540 J575 J534:J538 J580:J584 J521:J525 J593:J597 J508:J512 J607:J611 J470 J619 J458 J649 J503 J440:J444 J654:J658 J314:J318 J690:J694 J396:J400 J685 J326:J330 J707:J711 J840 J845:J849 J856 J861:J865 J896 J23 J201:J205 J224:J228 J212:J216 J246 J263:J267 J270 J275:J279 J296:J297 J320:J321 J309 J332:J333 J338:J342 J349:J353 J372:J376 J379 J391 J408:J412 J421 J435 J446 J1206 J1227 J1164:J1168 J1127 J1058:J1062 J1133:J1135 J1180 J1197:J1201 J1193 J1210:J1214 J1232:J1236 J12 J110:J111 J116:J120 J872 J1216 J1220:J1224" xr:uid="{7DFC57B6-25FA-4741-BC01-6FCB1BFB06EF}">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867:L869 L130 L66:L72 L163 L180:L182 L117 L708 L511 L594 L608 L625 L639 L104 L143 L921 L906:L908 L655 L672 L883 L902 L862 L891 L252 L387 L691 L770 L801 L831 L166 L819 L846 L77 L158 L202 L218:L219 L216 L264 L276 L288 L303 L315 L327 L339 L350 L361 L373 L399 L418 L427 L443 L464 L476 L878 L487 L785 L755 L409 L739 L723 L917 L1228:L1234 L12 L1160:L1166" xr:uid="{445FAD80-4747-43F2-9FC7-193CEF864FAC}">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910 H66:H71 H167 H1127 H867 H572:H574 H550 H12 H77 H561 H164:H165 H882:H885 H539 H906 H162 H169" xr:uid="{37426B6E-5D17-48FF-BC0B-A9AB3F88EC55}">
      <formula1>0</formula1>
      <formula2>390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N12" xr:uid="{AFE9EB94-D818-4C37-957F-3A87EC877B7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84:O197 O927 O12:O14 O37:O46 P77 O95:O100 O1067:O1125" xr:uid="{757C3AB2-3732-4A4E-8BF6-04E642833E96}">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66 D68 D77 D165 D70 D162 D598 D867:D874 D882:D890 D587:D594 D539:D548 D550:D585 D12 D170:D183 D198:D216" xr:uid="{1548BAE2-CB6A-448D-960C-93BBD7823C1B}">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66:F66 E70:F70 E68:F68 E162:F162 E165:F165 E587:F594 E867:F874 E882:F890 E206:F213 E539:F548 E550:F585 E12:F12 E170:F183 E198:F200" xr:uid="{4B85FBFA-FF40-4676-A7D5-ED6346C49E39}">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66:G72 G77 G162 G867:G894 G550:G585 G539:G548 G206:G213 G12 G165:G183 G198:G200" xr:uid="{B29C50AB-C034-4A5E-8F66-1A86E864947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P162:P169 P66:P72 P585" xr:uid="{C4FB0211-C37F-4C1C-8000-D6DAD770EFD9}">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70:M72 M906:M909 M883 M77 M867:M870 M66:M68 M921" xr:uid="{B80D2CFD-50B6-4E8C-8C57-0D56E5D518CE}">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66:K72 K77 K883 K867:K870 K906:K909" xr:uid="{965213F2-3AFD-4BA5-8308-7BDA266C47B1}">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607"/>
      <c r="C1" s="608"/>
      <c r="D1" s="611" t="s">
        <v>4458</v>
      </c>
      <c r="E1" s="611"/>
      <c r="F1" s="611"/>
      <c r="G1" s="611"/>
      <c r="H1" s="611"/>
      <c r="I1" s="611"/>
      <c r="J1" s="611"/>
      <c r="K1" s="611"/>
      <c r="L1" s="611"/>
      <c r="M1" s="611"/>
      <c r="N1" s="611"/>
      <c r="O1" s="611"/>
      <c r="P1" s="611"/>
      <c r="Q1" s="611"/>
      <c r="R1" s="612"/>
    </row>
    <row r="2" spans="1:18" ht="15">
      <c r="A2" s="7"/>
      <c r="B2" s="609"/>
      <c r="C2" s="610"/>
      <c r="D2" s="613"/>
      <c r="E2" s="613"/>
      <c r="F2" s="613"/>
      <c r="G2" s="613"/>
      <c r="H2" s="613"/>
      <c r="I2" s="613"/>
      <c r="J2" s="613"/>
      <c r="K2" s="613"/>
      <c r="L2" s="613"/>
      <c r="M2" s="613"/>
      <c r="N2" s="613"/>
      <c r="O2" s="613"/>
      <c r="P2" s="613"/>
      <c r="Q2" s="613"/>
      <c r="R2" s="614"/>
    </row>
    <row r="3" spans="1:18" ht="15">
      <c r="A3" s="7"/>
      <c r="B3" s="609"/>
      <c r="C3" s="610"/>
      <c r="D3" s="610"/>
      <c r="E3" s="610"/>
      <c r="F3" s="610"/>
      <c r="G3" s="610"/>
      <c r="H3" s="610"/>
      <c r="I3" s="610"/>
      <c r="J3" s="610"/>
      <c r="K3" s="610"/>
      <c r="L3" s="610"/>
      <c r="M3" s="610"/>
      <c r="N3" s="610"/>
      <c r="O3" s="610"/>
      <c r="P3" s="610"/>
      <c r="Q3" s="610"/>
      <c r="R3" s="615"/>
    </row>
    <row r="4" spans="1:18" ht="15.75">
      <c r="A4" s="7"/>
      <c r="B4" s="616" t="s">
        <v>1</v>
      </c>
      <c r="C4" s="617"/>
      <c r="D4" s="617"/>
      <c r="E4" s="617"/>
      <c r="F4" s="617"/>
      <c r="G4" s="617"/>
      <c r="H4" s="617"/>
      <c r="I4" s="617"/>
      <c r="J4" s="617"/>
      <c r="K4" s="12"/>
      <c r="L4" s="604"/>
      <c r="M4" s="604"/>
      <c r="N4" s="604"/>
      <c r="O4" s="604"/>
      <c r="P4" s="604"/>
      <c r="Q4" s="71"/>
      <c r="R4" s="2"/>
    </row>
    <row r="5" spans="1:18" ht="15.75">
      <c r="A5" s="7"/>
      <c r="B5" s="9" t="s">
        <v>3</v>
      </c>
      <c r="C5" s="8"/>
      <c r="D5" s="8"/>
      <c r="E5" s="8"/>
      <c r="F5" s="12"/>
      <c r="G5" s="12"/>
      <c r="H5" s="12"/>
      <c r="I5" s="12"/>
      <c r="J5" s="12"/>
      <c r="K5" s="12"/>
      <c r="L5" s="604"/>
      <c r="M5" s="604"/>
      <c r="N5" s="604"/>
      <c r="O5" s="604"/>
      <c r="P5" s="604"/>
      <c r="Q5" s="71"/>
      <c r="R5" s="2"/>
    </row>
    <row r="6" spans="1:18" ht="15.75">
      <c r="A6" s="7"/>
      <c r="B6" s="9" t="s">
        <v>4461</v>
      </c>
      <c r="C6" s="8"/>
      <c r="D6" s="8"/>
      <c r="E6" s="8"/>
      <c r="F6" s="12"/>
      <c r="G6" s="12"/>
      <c r="H6" s="12"/>
      <c r="I6" s="12"/>
      <c r="J6" s="12"/>
      <c r="K6" s="12"/>
      <c r="L6" s="604"/>
      <c r="M6" s="604"/>
      <c r="N6" s="604"/>
      <c r="O6" s="604"/>
      <c r="P6" s="604"/>
      <c r="Q6" s="71"/>
      <c r="R6" s="2"/>
    </row>
    <row r="7" spans="1:18" ht="15.75">
      <c r="A7" s="7"/>
      <c r="B7" s="9" t="s">
        <v>4463</v>
      </c>
      <c r="C7" s="8"/>
      <c r="D7" s="8"/>
      <c r="E7" s="8"/>
      <c r="F7" s="12"/>
      <c r="G7" s="12"/>
      <c r="H7" s="12"/>
      <c r="I7" s="12"/>
      <c r="J7" s="12"/>
      <c r="K7" s="12"/>
      <c r="L7" s="605" t="s">
        <v>4464</v>
      </c>
      <c r="M7" s="605"/>
      <c r="N7" s="605"/>
      <c r="O7" s="605"/>
      <c r="P7" s="605"/>
      <c r="Q7" s="72">
        <v>44925</v>
      </c>
      <c r="R7" s="2"/>
    </row>
    <row r="8" spans="1:18" ht="15.75">
      <c r="A8" s="7"/>
      <c r="B8" s="9" t="s">
        <v>7</v>
      </c>
      <c r="C8" s="8"/>
      <c r="D8" s="8"/>
      <c r="E8" s="8"/>
      <c r="F8" s="12"/>
      <c r="G8" s="12"/>
      <c r="H8" s="12"/>
      <c r="I8" s="12"/>
      <c r="J8" s="12"/>
      <c r="K8" s="12"/>
      <c r="L8" s="606" t="s">
        <v>4465</v>
      </c>
      <c r="M8" s="606"/>
      <c r="N8" s="606"/>
      <c r="O8" s="606"/>
      <c r="P8" s="606"/>
      <c r="Q8" s="73">
        <v>45219</v>
      </c>
      <c r="R8" s="2"/>
    </row>
    <row r="9" spans="1:18" ht="15.75">
      <c r="A9" s="7"/>
      <c r="B9" s="10"/>
      <c r="C9" s="3"/>
      <c r="D9" s="3"/>
      <c r="E9" s="3"/>
      <c r="F9" s="13"/>
      <c r="G9" s="13"/>
      <c r="H9" s="13"/>
      <c r="I9" s="13"/>
      <c r="J9" s="13"/>
      <c r="K9" s="13"/>
      <c r="L9" s="3"/>
      <c r="M9" s="11"/>
      <c r="N9" s="11"/>
      <c r="O9" s="11"/>
      <c r="P9" s="11"/>
      <c r="Q9" s="11"/>
      <c r="R9" s="4"/>
    </row>
    <row r="10" spans="1:18" ht="63">
      <c r="A10" s="7"/>
      <c r="B10" s="26" t="s">
        <v>9</v>
      </c>
      <c r="C10" s="26" t="s">
        <v>10</v>
      </c>
      <c r="D10" s="26" t="s">
        <v>11</v>
      </c>
      <c r="E10" s="26" t="s">
        <v>4459</v>
      </c>
      <c r="F10" s="27" t="s">
        <v>4462</v>
      </c>
      <c r="G10" s="26" t="s">
        <v>4460</v>
      </c>
      <c r="H10" s="26" t="s">
        <v>12</v>
      </c>
      <c r="I10" s="26" t="s">
        <v>13</v>
      </c>
      <c r="J10" s="28" t="s">
        <v>14</v>
      </c>
      <c r="K10" s="28" t="s">
        <v>15</v>
      </c>
      <c r="L10" s="29" t="s">
        <v>16</v>
      </c>
      <c r="M10" s="29" t="s">
        <v>17</v>
      </c>
      <c r="N10" s="30" t="s">
        <v>18</v>
      </c>
      <c r="O10" s="31" t="s">
        <v>19</v>
      </c>
      <c r="P10" s="32" t="s">
        <v>21</v>
      </c>
      <c r="Q10" s="28" t="s">
        <v>22</v>
      </c>
      <c r="R10" s="28" t="s">
        <v>20</v>
      </c>
    </row>
    <row r="11" spans="1:18" ht="315.75">
      <c r="B11" s="74" t="s">
        <v>23</v>
      </c>
      <c r="C11" s="75" t="s">
        <v>4436</v>
      </c>
      <c r="D11" s="75" t="s">
        <v>4466</v>
      </c>
      <c r="E11" s="75">
        <v>2.1</v>
      </c>
      <c r="F11" s="76" t="s">
        <v>4467</v>
      </c>
      <c r="G11" s="76" t="s">
        <v>4468</v>
      </c>
      <c r="H11" s="76" t="s">
        <v>4468</v>
      </c>
      <c r="I11" s="77" t="s">
        <v>4469</v>
      </c>
      <c r="J11" s="76" t="s">
        <v>4469</v>
      </c>
      <c r="K11" s="78" t="s">
        <v>4470</v>
      </c>
      <c r="L11" s="79">
        <v>43745</v>
      </c>
      <c r="M11" s="79">
        <v>44195</v>
      </c>
      <c r="N11" s="80">
        <f>(M11-L11)/7</f>
        <v>64.285714285714292</v>
      </c>
      <c r="O11" s="81">
        <v>1</v>
      </c>
      <c r="P11" s="81">
        <f>O11</f>
        <v>1</v>
      </c>
      <c r="Q11" s="82" t="str">
        <f>IF(ISNUMBER(P11),IF(P11=100%,"CUMPLIDA",IF(AND(ISNUMBER(M11),ISNUMBER(AGN!$Q$7)), IF(M11&lt;AGN!$Q$7,"INCUMPLIDA","PROCESO"), "VERIFICAR FECHA")),"SIN VALOR AVANCE")</f>
        <v>CUMPLIDA</v>
      </c>
      <c r="R11" s="83" t="s">
        <v>4471</v>
      </c>
    </row>
    <row r="12" spans="1:18" ht="120.75">
      <c r="B12" s="74" t="s">
        <v>23</v>
      </c>
      <c r="C12" s="75" t="s">
        <v>4436</v>
      </c>
      <c r="D12" s="75" t="s">
        <v>4472</v>
      </c>
      <c r="E12" s="75">
        <v>2.2000000000000002</v>
      </c>
      <c r="F12" s="76" t="s">
        <v>4473</v>
      </c>
      <c r="G12" s="76" t="s">
        <v>4474</v>
      </c>
      <c r="H12" s="76" t="s">
        <v>4474</v>
      </c>
      <c r="I12" s="77" t="s">
        <v>4475</v>
      </c>
      <c r="J12" s="76" t="s">
        <v>4475</v>
      </c>
      <c r="K12" s="78" t="s">
        <v>4476</v>
      </c>
      <c r="L12" s="79">
        <v>43720</v>
      </c>
      <c r="M12" s="79">
        <v>44195</v>
      </c>
      <c r="N12" s="80">
        <f t="shared" ref="N12:N23" si="0">(M12-L12)/7</f>
        <v>67.857142857142861</v>
      </c>
      <c r="O12" s="81">
        <v>1</v>
      </c>
      <c r="P12" s="81">
        <f t="shared" ref="P12:P23" si="1">O12</f>
        <v>1</v>
      </c>
      <c r="Q12" s="82" t="str">
        <f>IF(ISNUMBER(P12),IF(P12=100%,"CUMPLIDA",IF(AND(ISNUMBER(M12),ISNUMBER(AGN!$Q$7)), IF(M12&lt;AGN!$Q$7,"INCUMPLIDA","PROCESO"), "VERIFICAR FECHA")),"SIN VALOR AVANCE")</f>
        <v>CUMPLIDA</v>
      </c>
      <c r="R12" s="83" t="s">
        <v>4477</v>
      </c>
    </row>
    <row r="13" spans="1:18" ht="300.75">
      <c r="B13" s="74" t="s">
        <v>23</v>
      </c>
      <c r="C13" s="75" t="s">
        <v>4436</v>
      </c>
      <c r="D13" s="75" t="s">
        <v>4478</v>
      </c>
      <c r="E13" s="75">
        <v>2.2999999999999998</v>
      </c>
      <c r="F13" s="76" t="s">
        <v>4479</v>
      </c>
      <c r="G13" s="76" t="s">
        <v>4480</v>
      </c>
      <c r="H13" s="76" t="s">
        <v>4480</v>
      </c>
      <c r="I13" s="77" t="s">
        <v>4481</v>
      </c>
      <c r="J13" s="76" t="s">
        <v>4481</v>
      </c>
      <c r="K13" s="76" t="s">
        <v>4470</v>
      </c>
      <c r="L13" s="79">
        <v>43676</v>
      </c>
      <c r="M13" s="79">
        <v>44195</v>
      </c>
      <c r="N13" s="80">
        <f t="shared" si="0"/>
        <v>74.142857142857139</v>
      </c>
      <c r="O13" s="81">
        <v>1</v>
      </c>
      <c r="P13" s="81">
        <f t="shared" si="1"/>
        <v>1</v>
      </c>
      <c r="Q13" s="82" t="str">
        <f>IF(ISNUMBER(P13),IF(P13=100%,"CUMPLIDA",IF(AND(ISNUMBER(M13),ISNUMBER(AGN!$Q$7)), IF(M13&lt;AGN!$Q$7,"INCUMPLIDA","PROCESO"), "VERIFICAR FECHA")),"SIN VALOR AVANCE")</f>
        <v>CUMPLIDA</v>
      </c>
      <c r="R13" s="83" t="s">
        <v>4482</v>
      </c>
    </row>
    <row r="14" spans="1:18" ht="405">
      <c r="B14" s="74" t="s">
        <v>23</v>
      </c>
      <c r="C14" s="75" t="s">
        <v>4436</v>
      </c>
      <c r="D14" s="618" t="s">
        <v>4483</v>
      </c>
      <c r="E14" s="618">
        <v>2.5</v>
      </c>
      <c r="F14" s="619" t="s">
        <v>4484</v>
      </c>
      <c r="G14" s="76" t="s">
        <v>4485</v>
      </c>
      <c r="H14" s="76" t="s">
        <v>4485</v>
      </c>
      <c r="I14" s="77" t="s">
        <v>4486</v>
      </c>
      <c r="J14" s="76" t="s">
        <v>4486</v>
      </c>
      <c r="K14" s="78" t="s">
        <v>572</v>
      </c>
      <c r="L14" s="79">
        <v>43720</v>
      </c>
      <c r="M14" s="79">
        <v>44499</v>
      </c>
      <c r="N14" s="80">
        <f t="shared" si="0"/>
        <v>111.28571428571429</v>
      </c>
      <c r="O14" s="81">
        <v>1</v>
      </c>
      <c r="P14" s="81">
        <f t="shared" si="1"/>
        <v>1</v>
      </c>
      <c r="Q14" s="82" t="str">
        <f>IF(ISNUMBER(P14),IF(P14=100%,"CUMPLIDA",IF(AND(ISNUMBER(M14),ISNUMBER(AGN!$Q$7)), IF(M14&lt;AGN!$Q$7,"INCUMPLIDA","PROCESO"), "VERIFICAR FECHA")),"SIN VALOR AVANCE")</f>
        <v>CUMPLIDA</v>
      </c>
      <c r="R14" s="83" t="s">
        <v>4487</v>
      </c>
    </row>
    <row r="15" spans="1:18" ht="63" customHeight="1">
      <c r="B15" s="74" t="s">
        <v>23</v>
      </c>
      <c r="C15" s="75" t="s">
        <v>4436</v>
      </c>
      <c r="D15" s="618"/>
      <c r="E15" s="618"/>
      <c r="F15" s="619"/>
      <c r="G15" s="619" t="s">
        <v>4488</v>
      </c>
      <c r="H15" s="619" t="s">
        <v>4488</v>
      </c>
      <c r="I15" s="77" t="s">
        <v>4489</v>
      </c>
      <c r="J15" s="76" t="s">
        <v>4489</v>
      </c>
      <c r="K15" s="78" t="s">
        <v>4490</v>
      </c>
      <c r="L15" s="79">
        <v>43740</v>
      </c>
      <c r="M15" s="79">
        <v>44012</v>
      </c>
      <c r="N15" s="80">
        <f t="shared" si="0"/>
        <v>38.857142857142854</v>
      </c>
      <c r="O15" s="81">
        <v>1</v>
      </c>
      <c r="P15" s="81">
        <f t="shared" si="1"/>
        <v>1</v>
      </c>
      <c r="Q15" s="82" t="str">
        <f>IF(ISNUMBER(P15),IF(P15=100%,"CUMPLIDA",IF(AND(ISNUMBER(M15),ISNUMBER(AGN!$Q$7)), IF(M15&lt;AGN!$Q$7,"INCUMPLIDA","PROCESO"), "VERIFICAR FECHA")),"SIN VALOR AVANCE")</f>
        <v>CUMPLIDA</v>
      </c>
      <c r="R15" s="83" t="s">
        <v>4491</v>
      </c>
    </row>
    <row r="16" spans="1:18" ht="76.5" customHeight="1">
      <c r="B16" s="74" t="s">
        <v>23</v>
      </c>
      <c r="C16" s="75" t="s">
        <v>4436</v>
      </c>
      <c r="D16" s="618"/>
      <c r="E16" s="618"/>
      <c r="F16" s="619"/>
      <c r="G16" s="619"/>
      <c r="H16" s="619"/>
      <c r="I16" s="77" t="s">
        <v>4492</v>
      </c>
      <c r="J16" s="76" t="s">
        <v>4492</v>
      </c>
      <c r="K16" s="78" t="s">
        <v>4493</v>
      </c>
      <c r="L16" s="79">
        <v>43740</v>
      </c>
      <c r="M16" s="79">
        <v>44925</v>
      </c>
      <c r="N16" s="80">
        <f t="shared" si="0"/>
        <v>169.28571428571428</v>
      </c>
      <c r="O16" s="81">
        <v>1</v>
      </c>
      <c r="P16" s="81">
        <f t="shared" si="1"/>
        <v>1</v>
      </c>
      <c r="Q16" s="82" t="str">
        <f>IF(ISNUMBER(P16),IF(P16=100%,"CUMPLIDA",IF(AND(ISNUMBER(M16),ISNUMBER(AGN!$Q$7)), IF(M16&lt;AGN!$Q$7,"INCUMPLIDA","PROCESO"), "VERIFICAR FECHA")),"SIN VALOR AVANCE")</f>
        <v>CUMPLIDA</v>
      </c>
      <c r="R16" s="83" t="s">
        <v>4491</v>
      </c>
    </row>
    <row r="17" spans="2:18" ht="61.5" customHeight="1">
      <c r="B17" s="74" t="s">
        <v>23</v>
      </c>
      <c r="C17" s="75" t="s">
        <v>4436</v>
      </c>
      <c r="D17" s="618" t="s">
        <v>4494</v>
      </c>
      <c r="E17" s="618">
        <v>5.0999999999999996</v>
      </c>
      <c r="F17" s="619" t="s">
        <v>4495</v>
      </c>
      <c r="G17" s="619" t="s">
        <v>4496</v>
      </c>
      <c r="H17" s="619" t="s">
        <v>4496</v>
      </c>
      <c r="I17" s="77" t="s">
        <v>4497</v>
      </c>
      <c r="J17" s="76" t="s">
        <v>4497</v>
      </c>
      <c r="K17" s="76" t="s">
        <v>4498</v>
      </c>
      <c r="L17" s="79">
        <v>43760</v>
      </c>
      <c r="M17" s="79">
        <v>44377</v>
      </c>
      <c r="N17" s="80">
        <f t="shared" si="0"/>
        <v>88.142857142857139</v>
      </c>
      <c r="O17" s="81">
        <v>1</v>
      </c>
      <c r="P17" s="81">
        <f t="shared" si="1"/>
        <v>1</v>
      </c>
      <c r="Q17" s="82" t="str">
        <f>IF(ISNUMBER(P17),IF(P17=100%,"CUMPLIDA",IF(AND(ISNUMBER(M17),ISNUMBER(AGN!$Q$7)), IF(M17&lt;AGN!$Q$7,"INCUMPLIDA","PROCESO"), "VERIFICAR FECHA")),"SIN VALOR AVANCE")</f>
        <v>CUMPLIDA</v>
      </c>
      <c r="R17" s="83" t="s">
        <v>4499</v>
      </c>
    </row>
    <row r="18" spans="2:18" ht="90" customHeight="1">
      <c r="B18" s="74" t="s">
        <v>23</v>
      </c>
      <c r="C18" s="75" t="s">
        <v>4436</v>
      </c>
      <c r="D18" s="618"/>
      <c r="E18" s="618"/>
      <c r="F18" s="619"/>
      <c r="G18" s="619"/>
      <c r="H18" s="619"/>
      <c r="I18" s="77" t="s">
        <v>4500</v>
      </c>
      <c r="J18" s="76" t="s">
        <v>4500</v>
      </c>
      <c r="K18" s="78" t="s">
        <v>4501</v>
      </c>
      <c r="L18" s="79">
        <v>44377</v>
      </c>
      <c r="M18" s="79">
        <v>44560</v>
      </c>
      <c r="N18" s="80">
        <f t="shared" si="0"/>
        <v>26.142857142857142</v>
      </c>
      <c r="O18" s="81">
        <v>1</v>
      </c>
      <c r="P18" s="81">
        <f t="shared" si="1"/>
        <v>1</v>
      </c>
      <c r="Q18" s="82" t="str">
        <f>IF(ISNUMBER(P18),IF(P18=100%,"CUMPLIDA",IF(AND(ISNUMBER(M18),ISNUMBER(AGN!$Q$7)), IF(M18&lt;AGN!$Q$7,"INCUMPLIDA","PROCESO"), "VERIFICAR FECHA")),"SIN VALOR AVANCE")</f>
        <v>CUMPLIDA</v>
      </c>
      <c r="R18" s="83" t="s">
        <v>4499</v>
      </c>
    </row>
    <row r="19" spans="2:18" ht="180">
      <c r="B19" s="74" t="s">
        <v>23</v>
      </c>
      <c r="C19" s="75" t="s">
        <v>4436</v>
      </c>
      <c r="D19" s="618"/>
      <c r="E19" s="618"/>
      <c r="F19" s="619"/>
      <c r="G19" s="619"/>
      <c r="H19" s="619"/>
      <c r="I19" s="77" t="s">
        <v>4502</v>
      </c>
      <c r="J19" s="76" t="s">
        <v>4502</v>
      </c>
      <c r="K19" s="78" t="s">
        <v>4503</v>
      </c>
      <c r="L19" s="79">
        <v>44563</v>
      </c>
      <c r="M19" s="79">
        <v>44925</v>
      </c>
      <c r="N19" s="80">
        <f t="shared" si="0"/>
        <v>51.714285714285715</v>
      </c>
      <c r="O19" s="81">
        <v>1</v>
      </c>
      <c r="P19" s="81">
        <f t="shared" si="1"/>
        <v>1</v>
      </c>
      <c r="Q19" s="82" t="str">
        <f>IF(ISNUMBER(P19),IF(P19=100%,"CUMPLIDA",IF(AND(ISNUMBER(M19),ISNUMBER(AGN!$Q$7)), IF(M19&lt;AGN!$Q$7,"INCUMPLIDA","PROCESO"), "VERIFICAR FECHA")),"SIN VALOR AVANCE")</f>
        <v>CUMPLIDA</v>
      </c>
      <c r="R19" s="83" t="s">
        <v>4504</v>
      </c>
    </row>
    <row r="20" spans="2:18" ht="409.5">
      <c r="B20" s="74" t="s">
        <v>23</v>
      </c>
      <c r="C20" s="75" t="s">
        <v>4436</v>
      </c>
      <c r="D20" s="75" t="s">
        <v>4505</v>
      </c>
      <c r="E20" s="75">
        <v>5.2</v>
      </c>
      <c r="F20" s="76" t="s">
        <v>4506</v>
      </c>
      <c r="G20" s="76" t="s">
        <v>4507</v>
      </c>
      <c r="H20" s="76" t="s">
        <v>4507</v>
      </c>
      <c r="I20" s="77" t="s">
        <v>4508</v>
      </c>
      <c r="J20" s="76" t="s">
        <v>4508</v>
      </c>
      <c r="K20" s="78" t="s">
        <v>4509</v>
      </c>
      <c r="L20" s="79">
        <v>43739</v>
      </c>
      <c r="M20" s="79">
        <v>44925</v>
      </c>
      <c r="N20" s="80">
        <f t="shared" si="0"/>
        <v>169.42857142857142</v>
      </c>
      <c r="O20" s="81">
        <v>1</v>
      </c>
      <c r="P20" s="81">
        <f t="shared" si="1"/>
        <v>1</v>
      </c>
      <c r="Q20" s="82" t="str">
        <f>IF(ISNUMBER(P20),IF(P20=100%,"CUMPLIDA",IF(AND(ISNUMBER(M20),ISNUMBER(AGN!$Q$7)), IF(M20&lt;AGN!$Q$7,"INCUMPLIDA","PROCESO"), "VERIFICAR FECHA")),"SIN VALOR AVANCE")</f>
        <v>CUMPLIDA</v>
      </c>
      <c r="R20" s="83" t="s">
        <v>4510</v>
      </c>
    </row>
    <row r="21" spans="2:18" ht="225.75">
      <c r="B21" s="74" t="s">
        <v>23</v>
      </c>
      <c r="C21" s="75" t="s">
        <v>4436</v>
      </c>
      <c r="D21" s="75" t="s">
        <v>4511</v>
      </c>
      <c r="E21" s="75">
        <v>5.4</v>
      </c>
      <c r="F21" s="76" t="s">
        <v>4512</v>
      </c>
      <c r="G21" s="76" t="s">
        <v>4513</v>
      </c>
      <c r="H21" s="76" t="s">
        <v>4513</v>
      </c>
      <c r="I21" s="77" t="s">
        <v>4514</v>
      </c>
      <c r="J21" s="76" t="s">
        <v>4514</v>
      </c>
      <c r="K21" s="76" t="s">
        <v>4515</v>
      </c>
      <c r="L21" s="79">
        <v>43739</v>
      </c>
      <c r="M21" s="79">
        <v>44226</v>
      </c>
      <c r="N21" s="80">
        <f t="shared" si="0"/>
        <v>69.571428571428569</v>
      </c>
      <c r="O21" s="81">
        <v>1</v>
      </c>
      <c r="P21" s="81">
        <f t="shared" si="1"/>
        <v>1</v>
      </c>
      <c r="Q21" s="82" t="str">
        <f>IF(ISNUMBER(P21),IF(P21=100%,"CUMPLIDA",IF(AND(ISNUMBER(M21),ISNUMBER(AGN!$Q$7)), IF(M21&lt;AGN!$Q$7,"INCUMPLIDA","PROCESO"), "VERIFICAR FECHA")),"SIN VALOR AVANCE")</f>
        <v>CUMPLIDA</v>
      </c>
      <c r="R21" s="83" t="s">
        <v>4516</v>
      </c>
    </row>
    <row r="22" spans="2:18" ht="120.75">
      <c r="B22" s="74" t="s">
        <v>23</v>
      </c>
      <c r="C22" s="75" t="s">
        <v>4436</v>
      </c>
      <c r="D22" s="618" t="s">
        <v>4517</v>
      </c>
      <c r="E22" s="618">
        <v>6</v>
      </c>
      <c r="F22" s="619" t="s">
        <v>4518</v>
      </c>
      <c r="G22" s="619" t="s">
        <v>4519</v>
      </c>
      <c r="H22" s="619" t="s">
        <v>4519</v>
      </c>
      <c r="I22" s="77" t="s">
        <v>4520</v>
      </c>
      <c r="J22" s="76" t="s">
        <v>4520</v>
      </c>
      <c r="K22" s="76" t="s">
        <v>4521</v>
      </c>
      <c r="L22" s="79">
        <v>43724</v>
      </c>
      <c r="M22" s="79">
        <v>44195</v>
      </c>
      <c r="N22" s="80">
        <f t="shared" si="0"/>
        <v>67.285714285714292</v>
      </c>
      <c r="O22" s="81">
        <v>1</v>
      </c>
      <c r="P22" s="81">
        <f t="shared" si="1"/>
        <v>1</v>
      </c>
      <c r="Q22" s="82" t="str">
        <f>IF(ISNUMBER(P22),IF(P22=100%,"CUMPLIDA",IF(AND(ISNUMBER(M22),ISNUMBER(AGN!$Q$7)), IF(M22&lt;AGN!$Q$7,"INCUMPLIDA","PROCESO"), "VERIFICAR FECHA")),"SIN VALOR AVANCE")</f>
        <v>CUMPLIDA</v>
      </c>
      <c r="R22" s="83" t="s">
        <v>4522</v>
      </c>
    </row>
    <row r="23" spans="2:18" ht="240.75">
      <c r="B23" s="74" t="s">
        <v>23</v>
      </c>
      <c r="C23" s="75" t="s">
        <v>4436</v>
      </c>
      <c r="D23" s="618"/>
      <c r="E23" s="618"/>
      <c r="F23" s="619"/>
      <c r="G23" s="619"/>
      <c r="H23" s="619"/>
      <c r="I23" s="77" t="s">
        <v>4523</v>
      </c>
      <c r="J23" s="76" t="s">
        <v>4523</v>
      </c>
      <c r="K23" s="76" t="s">
        <v>4524</v>
      </c>
      <c r="L23" s="79">
        <v>44200</v>
      </c>
      <c r="M23" s="79">
        <v>44925</v>
      </c>
      <c r="N23" s="80">
        <f t="shared" si="0"/>
        <v>103.57142857142857</v>
      </c>
      <c r="O23" s="81">
        <v>1</v>
      </c>
      <c r="P23" s="81">
        <f t="shared" si="1"/>
        <v>1</v>
      </c>
      <c r="Q23" s="82" t="str">
        <f>IF(ISNUMBER(P23),IF(P23=100%,"CUMPLIDA",IF(AND(ISNUMBER(M23),ISNUMBER(AGN!$Q$7)), IF(M23&lt;AGN!$Q$7,"INCUMPLIDA","PROCESO"), "VERIFICAR FECHA")),"SIN VALOR AVANCE")</f>
        <v>CUMPLIDA</v>
      </c>
      <c r="R23" s="83" t="s">
        <v>4525</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4" priority="1" operator="equal">
      <formula>"SIN VALOR AVANCE"</formula>
    </cfRule>
    <cfRule type="cellIs" dxfId="3" priority="2" operator="equal">
      <formula>"VERIFICAR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5C76CB0C-5158-4B4C-BA5D-D14720C9FE01}">
  <ds:schemaRefs>
    <ds:schemaRef ds:uri="http://www.w3.org/XML/1998/namespace"/>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c9ff16b-fedd-4b59-aecf-131aa52ed0f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9F86BDB-0FB7-41A1-818C-D1C4FE1744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PMI</vt:lpstr>
      <vt:lpstr>RESUMEN TOTAL PMI</vt:lpstr>
      <vt:lpstr>ITRC</vt:lpstr>
      <vt:lpstr>OCI</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2026-06-05T21:15:06Z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